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A002C70-684A-450F-90B6-12CCCAF5CEBA}" xr6:coauthVersionLast="45" xr6:coauthVersionMax="45" xr10:uidLastSave="{00000000-0000-0000-0000-000000000000}"/>
  <bookViews>
    <workbookView xWindow="-108" yWindow="-108" windowWidth="22320" windowHeight="12048" xr2:uid="{A6BE6E80-7C99-44C0-A1B3-5852A14E9248}"/>
  </bookViews>
  <sheets>
    <sheet name="Calendrier" sheetId="1" r:id="rId1"/>
    <sheet name="Récap" sheetId="3" r:id="rId2"/>
    <sheet name="Paramètres" sheetId="2" r:id="rId3"/>
  </sheets>
  <definedNames>
    <definedName name="DonnéesExternes_1" localSheetId="1" hidden="1">Récap!#REF!</definedName>
    <definedName name="Feries">T_Feries[Date]</definedName>
    <definedName name="L_Mois">T_Mois[Mois]</definedName>
    <definedName name="Segment_Mois">#N/A</definedName>
    <definedName name="Segment_Sem.">#N/A</definedName>
  </definedNames>
  <calcPr calcId="191029"/>
  <pivotCaches>
    <pivotCache cacheId="0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K36" i="1" s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K64" i="1" s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C6" i="1" l="1"/>
  <c r="E2" i="2"/>
  <c r="E16" i="2" s="1"/>
  <c r="D6" i="1" l="1"/>
  <c r="B6" i="1"/>
  <c r="E6" i="1"/>
  <c r="E7" i="2"/>
  <c r="E5" i="2"/>
  <c r="E13" i="2"/>
  <c r="E14" i="2"/>
  <c r="E15" i="2" s="1"/>
  <c r="E4" i="2"/>
  <c r="E8" i="2"/>
  <c r="E12" i="2"/>
  <c r="E10" i="2" l="1"/>
  <c r="E6" i="2"/>
  <c r="E9" i="2"/>
  <c r="E11" i="2"/>
  <c r="C7" i="1" l="1"/>
  <c r="D7" i="1" l="1"/>
  <c r="B7" i="1"/>
  <c r="E7" i="1"/>
  <c r="C8" i="1"/>
  <c r="D8" i="1" l="1"/>
  <c r="B8" i="1"/>
  <c r="E8" i="1"/>
  <c r="C9" i="1"/>
  <c r="D9" i="1" l="1"/>
  <c r="B9" i="1"/>
  <c r="E9" i="1"/>
  <c r="C10" i="1"/>
  <c r="D10" i="1" l="1"/>
  <c r="B10" i="1"/>
  <c r="E10" i="1"/>
  <c r="C11" i="1"/>
  <c r="D11" i="1" l="1"/>
  <c r="B11" i="1"/>
  <c r="E11" i="1"/>
  <c r="C12" i="1"/>
  <c r="D12" i="1" l="1"/>
  <c r="B12" i="1"/>
  <c r="E12" i="1"/>
  <c r="C13" i="1"/>
  <c r="D13" i="1" l="1"/>
  <c r="B13" i="1"/>
  <c r="E13" i="1"/>
  <c r="C14" i="1"/>
  <c r="D14" i="1" l="1"/>
  <c r="B14" i="1"/>
  <c r="E14" i="1"/>
  <c r="C15" i="1"/>
  <c r="D15" i="1" l="1"/>
  <c r="B15" i="1"/>
  <c r="E15" i="1"/>
  <c r="C16" i="1"/>
  <c r="E16" i="1" l="1"/>
  <c r="B16" i="1"/>
  <c r="D16" i="1"/>
  <c r="C17" i="1"/>
  <c r="B17" i="1" l="1"/>
  <c r="E17" i="1"/>
  <c r="D17" i="1"/>
  <c r="C18" i="1"/>
  <c r="B18" i="1" l="1"/>
  <c r="E18" i="1"/>
  <c r="C19" i="1"/>
  <c r="D18" i="1"/>
  <c r="D19" i="1" l="1"/>
  <c r="B19" i="1"/>
  <c r="E19" i="1"/>
  <c r="C20" i="1"/>
  <c r="C21" i="1" l="1"/>
  <c r="D20" i="1"/>
  <c r="B20" i="1"/>
  <c r="E20" i="1"/>
  <c r="D21" i="1"/>
  <c r="B21" i="1"/>
  <c r="E21" i="1"/>
  <c r="C22" i="1"/>
  <c r="D22" i="1" l="1"/>
  <c r="B22" i="1"/>
  <c r="E22" i="1"/>
  <c r="C23" i="1"/>
  <c r="D23" i="1" l="1"/>
  <c r="B23" i="1"/>
  <c r="E23" i="1"/>
  <c r="C24" i="1"/>
  <c r="D24" i="1" l="1"/>
  <c r="B24" i="1"/>
  <c r="E24" i="1"/>
  <c r="C25" i="1"/>
  <c r="D25" i="1" l="1"/>
  <c r="B25" i="1"/>
  <c r="E25" i="1"/>
  <c r="C26" i="1"/>
  <c r="D26" i="1" l="1"/>
  <c r="B26" i="1"/>
  <c r="E26" i="1"/>
  <c r="C27" i="1"/>
  <c r="D27" i="1" l="1"/>
  <c r="B27" i="1"/>
  <c r="E27" i="1"/>
  <c r="C28" i="1"/>
  <c r="D28" i="1" l="1"/>
  <c r="B28" i="1"/>
  <c r="E28" i="1"/>
  <c r="C29" i="1"/>
  <c r="D29" i="1" l="1"/>
  <c r="B29" i="1"/>
  <c r="E29" i="1"/>
  <c r="C30" i="1"/>
  <c r="D30" i="1" l="1"/>
  <c r="B30" i="1"/>
  <c r="E30" i="1"/>
  <c r="C31" i="1"/>
  <c r="D31" i="1" l="1"/>
  <c r="B31" i="1"/>
  <c r="E31" i="1"/>
  <c r="C32" i="1"/>
  <c r="D32" i="1" l="1"/>
  <c r="B32" i="1"/>
  <c r="E32" i="1"/>
  <c r="C33" i="1"/>
  <c r="D33" i="1" l="1"/>
  <c r="B33" i="1"/>
  <c r="E33" i="1"/>
  <c r="C34" i="1"/>
  <c r="D34" i="1" l="1"/>
  <c r="B34" i="1"/>
  <c r="E34" i="1"/>
  <c r="C35" i="1"/>
  <c r="D35" i="1" l="1"/>
  <c r="B35" i="1"/>
  <c r="E35" i="1"/>
  <c r="C36" i="1"/>
  <c r="D36" i="1" l="1"/>
  <c r="B36" i="1"/>
  <c r="E36" i="1"/>
  <c r="C37" i="1"/>
  <c r="D37" i="1" l="1"/>
  <c r="B37" i="1"/>
  <c r="E37" i="1"/>
  <c r="C38" i="1"/>
  <c r="D38" i="1" l="1"/>
  <c r="B38" i="1"/>
  <c r="E38" i="1"/>
  <c r="C39" i="1"/>
  <c r="D39" i="1" l="1"/>
  <c r="B39" i="1"/>
  <c r="E39" i="1"/>
  <c r="C40" i="1"/>
  <c r="D40" i="1" l="1"/>
  <c r="B40" i="1"/>
  <c r="E40" i="1"/>
  <c r="C41" i="1"/>
  <c r="D41" i="1" l="1"/>
  <c r="B41" i="1"/>
  <c r="E41" i="1"/>
  <c r="C42" i="1"/>
  <c r="D42" i="1" l="1"/>
  <c r="B42" i="1"/>
  <c r="E42" i="1"/>
  <c r="C43" i="1"/>
  <c r="D43" i="1" l="1"/>
  <c r="B43" i="1"/>
  <c r="E43" i="1"/>
  <c r="C44" i="1"/>
  <c r="D44" i="1" l="1"/>
  <c r="B44" i="1"/>
  <c r="E44" i="1"/>
  <c r="C45" i="1"/>
  <c r="D45" i="1" l="1"/>
  <c r="B45" i="1"/>
  <c r="E45" i="1"/>
  <c r="C46" i="1"/>
  <c r="D46" i="1" l="1"/>
  <c r="B46" i="1"/>
  <c r="E46" i="1"/>
  <c r="C47" i="1"/>
  <c r="D47" i="1" l="1"/>
  <c r="B47" i="1"/>
  <c r="E47" i="1"/>
  <c r="C48" i="1"/>
  <c r="D48" i="1" l="1"/>
  <c r="E48" i="1"/>
  <c r="B48" i="1"/>
  <c r="C49" i="1"/>
  <c r="D49" i="1" l="1"/>
  <c r="B49" i="1"/>
  <c r="E49" i="1"/>
  <c r="C50" i="1"/>
  <c r="D50" i="1" l="1"/>
  <c r="B50" i="1"/>
  <c r="E50" i="1"/>
  <c r="C51" i="1"/>
  <c r="D51" i="1" l="1"/>
  <c r="B51" i="1"/>
  <c r="E51" i="1"/>
  <c r="C52" i="1"/>
  <c r="D52" i="1" l="1"/>
  <c r="B52" i="1"/>
  <c r="E52" i="1"/>
  <c r="C53" i="1"/>
  <c r="D53" i="1" l="1"/>
  <c r="B53" i="1"/>
  <c r="E53" i="1"/>
  <c r="C54" i="1"/>
  <c r="D54" i="1" l="1"/>
  <c r="B54" i="1"/>
  <c r="E54" i="1"/>
  <c r="C55" i="1"/>
  <c r="D55" i="1" l="1"/>
  <c r="B55" i="1"/>
  <c r="E55" i="1"/>
  <c r="C56" i="1"/>
  <c r="D56" i="1" l="1"/>
  <c r="B56" i="1"/>
  <c r="E56" i="1"/>
  <c r="C57" i="1"/>
  <c r="D57" i="1" l="1"/>
  <c r="B57" i="1"/>
  <c r="E57" i="1"/>
  <c r="C58" i="1"/>
  <c r="D58" i="1" l="1"/>
  <c r="B58" i="1"/>
  <c r="E58" i="1"/>
  <c r="C59" i="1"/>
  <c r="D59" i="1" l="1"/>
  <c r="B59" i="1"/>
  <c r="E59" i="1"/>
  <c r="C60" i="1"/>
  <c r="D60" i="1" l="1"/>
  <c r="B60" i="1"/>
  <c r="E60" i="1"/>
  <c r="C61" i="1"/>
  <c r="D61" i="1" l="1"/>
  <c r="B61" i="1"/>
  <c r="E61" i="1"/>
  <c r="C62" i="1"/>
  <c r="D62" i="1" l="1"/>
  <c r="B62" i="1"/>
  <c r="E62" i="1"/>
  <c r="C63" i="1"/>
  <c r="D63" i="1" l="1"/>
  <c r="B63" i="1"/>
  <c r="E63" i="1"/>
  <c r="C64" i="1"/>
  <c r="D64" i="1" l="1"/>
  <c r="B64" i="1"/>
  <c r="E64" i="1"/>
  <c r="C65" i="1"/>
  <c r="D65" i="1" l="1"/>
  <c r="B65" i="1"/>
  <c r="E65" i="1"/>
  <c r="C66" i="1"/>
  <c r="D66" i="1" l="1"/>
  <c r="B66" i="1"/>
  <c r="E66" i="1"/>
  <c r="C67" i="1"/>
  <c r="D67" i="1" l="1"/>
  <c r="B67" i="1"/>
  <c r="E67" i="1"/>
  <c r="C68" i="1"/>
  <c r="D68" i="1" l="1"/>
  <c r="B68" i="1"/>
  <c r="E68" i="1"/>
  <c r="C69" i="1"/>
  <c r="D69" i="1" l="1"/>
  <c r="B69" i="1"/>
  <c r="E69" i="1"/>
  <c r="C70" i="1"/>
  <c r="D70" i="1" l="1"/>
  <c r="B70" i="1"/>
  <c r="E70" i="1"/>
  <c r="C71" i="1"/>
  <c r="D71" i="1" l="1"/>
  <c r="B71" i="1"/>
  <c r="E71" i="1"/>
  <c r="C72" i="1"/>
  <c r="D72" i="1" l="1"/>
  <c r="B72" i="1"/>
  <c r="E72" i="1"/>
  <c r="C73" i="1"/>
  <c r="D73" i="1" l="1"/>
  <c r="B73" i="1"/>
  <c r="E73" i="1"/>
  <c r="C74" i="1"/>
  <c r="D74" i="1" l="1"/>
  <c r="B74" i="1"/>
  <c r="E74" i="1"/>
  <c r="C75" i="1"/>
  <c r="D75" i="1" l="1"/>
  <c r="B75" i="1"/>
  <c r="E75" i="1"/>
  <c r="C76" i="1"/>
  <c r="D76" i="1" l="1"/>
  <c r="B76" i="1"/>
  <c r="E76" i="1"/>
  <c r="C77" i="1"/>
  <c r="D77" i="1" l="1"/>
  <c r="B77" i="1"/>
  <c r="E77" i="1"/>
  <c r="C78" i="1"/>
  <c r="D78" i="1" l="1"/>
  <c r="B78" i="1"/>
  <c r="E78" i="1"/>
  <c r="C79" i="1"/>
  <c r="D79" i="1" l="1"/>
  <c r="B79" i="1"/>
  <c r="E79" i="1"/>
  <c r="C80" i="1"/>
  <c r="D80" i="1" l="1"/>
  <c r="E80" i="1"/>
  <c r="B80" i="1"/>
  <c r="C81" i="1"/>
  <c r="D81" i="1" l="1"/>
  <c r="B81" i="1"/>
  <c r="E81" i="1"/>
  <c r="C82" i="1"/>
  <c r="D82" i="1" l="1"/>
  <c r="B82" i="1"/>
  <c r="E82" i="1"/>
  <c r="C83" i="1"/>
  <c r="D83" i="1" l="1"/>
  <c r="B83" i="1"/>
  <c r="E83" i="1"/>
  <c r="C84" i="1"/>
  <c r="D84" i="1" l="1"/>
  <c r="B84" i="1"/>
  <c r="E84" i="1"/>
  <c r="C85" i="1"/>
  <c r="D85" i="1" l="1"/>
  <c r="B85" i="1"/>
  <c r="E85" i="1"/>
  <c r="C86" i="1"/>
  <c r="D86" i="1" l="1"/>
  <c r="B86" i="1"/>
  <c r="E86" i="1"/>
  <c r="C87" i="1"/>
  <c r="D87" i="1" l="1"/>
  <c r="B87" i="1"/>
  <c r="E87" i="1"/>
  <c r="C88" i="1"/>
  <c r="D88" i="1" l="1"/>
  <c r="B88" i="1"/>
  <c r="E88" i="1"/>
  <c r="C89" i="1"/>
  <c r="D89" i="1" l="1"/>
  <c r="B89" i="1"/>
  <c r="E89" i="1"/>
  <c r="C90" i="1"/>
  <c r="D90" i="1" l="1"/>
  <c r="B90" i="1"/>
  <c r="E90" i="1"/>
  <c r="C91" i="1"/>
  <c r="D91" i="1" l="1"/>
  <c r="B91" i="1"/>
  <c r="E91" i="1"/>
  <c r="C92" i="1"/>
  <c r="D92" i="1" l="1"/>
  <c r="B92" i="1"/>
  <c r="E92" i="1"/>
  <c r="C93" i="1"/>
  <c r="D93" i="1" l="1"/>
  <c r="B93" i="1"/>
  <c r="E93" i="1"/>
  <c r="C94" i="1"/>
  <c r="D94" i="1" l="1"/>
  <c r="B94" i="1"/>
  <c r="E94" i="1"/>
  <c r="C95" i="1"/>
  <c r="D95" i="1" l="1"/>
  <c r="B95" i="1"/>
  <c r="E95" i="1"/>
  <c r="C96" i="1"/>
  <c r="D96" i="1" l="1"/>
  <c r="B96" i="1"/>
  <c r="E96" i="1"/>
  <c r="C97" i="1"/>
  <c r="D97" i="1" l="1"/>
  <c r="B97" i="1"/>
  <c r="E97" i="1"/>
  <c r="C98" i="1"/>
  <c r="D98" i="1" l="1"/>
  <c r="B98" i="1"/>
  <c r="E98" i="1"/>
  <c r="C99" i="1"/>
  <c r="D99" i="1" l="1"/>
  <c r="B99" i="1"/>
  <c r="E99" i="1"/>
  <c r="C100" i="1"/>
  <c r="D100" i="1" l="1"/>
  <c r="B100" i="1"/>
  <c r="E100" i="1"/>
  <c r="C101" i="1"/>
  <c r="D101" i="1" l="1"/>
  <c r="B101" i="1"/>
  <c r="E101" i="1"/>
  <c r="C102" i="1"/>
  <c r="D102" i="1" l="1"/>
  <c r="B102" i="1"/>
  <c r="E102" i="1"/>
  <c r="C103" i="1"/>
  <c r="D103" i="1" l="1"/>
  <c r="B103" i="1"/>
  <c r="E103" i="1"/>
  <c r="C104" i="1"/>
  <c r="D104" i="1" l="1"/>
  <c r="B104" i="1"/>
  <c r="E104" i="1"/>
  <c r="C105" i="1"/>
  <c r="D105" i="1" l="1"/>
  <c r="B105" i="1"/>
  <c r="E105" i="1"/>
  <c r="C106" i="1"/>
  <c r="D106" i="1" l="1"/>
  <c r="B106" i="1"/>
  <c r="E106" i="1"/>
  <c r="C107" i="1"/>
  <c r="D107" i="1" l="1"/>
  <c r="B107" i="1"/>
  <c r="E107" i="1"/>
  <c r="C108" i="1"/>
  <c r="D108" i="1" l="1"/>
  <c r="B108" i="1"/>
  <c r="E108" i="1"/>
  <c r="C109" i="1"/>
  <c r="D109" i="1" l="1"/>
  <c r="B109" i="1"/>
  <c r="E109" i="1"/>
  <c r="C110" i="1"/>
  <c r="D110" i="1" l="1"/>
  <c r="B110" i="1"/>
  <c r="E110" i="1"/>
  <c r="C111" i="1"/>
  <c r="D111" i="1" l="1"/>
  <c r="B111" i="1"/>
  <c r="E111" i="1"/>
  <c r="C112" i="1"/>
  <c r="D112" i="1" l="1"/>
  <c r="E112" i="1"/>
  <c r="B112" i="1"/>
  <c r="C113" i="1"/>
  <c r="D113" i="1" l="1"/>
  <c r="B113" i="1"/>
  <c r="E113" i="1"/>
  <c r="C114" i="1"/>
  <c r="D114" i="1" l="1"/>
  <c r="B114" i="1"/>
  <c r="E114" i="1"/>
  <c r="C115" i="1"/>
  <c r="D115" i="1" l="1"/>
  <c r="B115" i="1"/>
  <c r="E115" i="1"/>
  <c r="C116" i="1"/>
  <c r="D116" i="1" l="1"/>
  <c r="B116" i="1"/>
  <c r="E116" i="1"/>
  <c r="C117" i="1"/>
  <c r="D117" i="1" l="1"/>
  <c r="B117" i="1"/>
  <c r="E117" i="1"/>
  <c r="C118" i="1"/>
  <c r="D118" i="1" l="1"/>
  <c r="E118" i="1"/>
  <c r="B118" i="1"/>
  <c r="C119" i="1"/>
  <c r="D119" i="1" l="1"/>
  <c r="B119" i="1"/>
  <c r="E119" i="1"/>
  <c r="C120" i="1"/>
  <c r="D120" i="1" l="1"/>
  <c r="B120" i="1"/>
  <c r="E120" i="1"/>
  <c r="C121" i="1"/>
  <c r="D121" i="1" l="1"/>
  <c r="B121" i="1"/>
  <c r="E121" i="1"/>
  <c r="C122" i="1"/>
  <c r="D122" i="1" l="1"/>
  <c r="B122" i="1"/>
  <c r="E122" i="1"/>
  <c r="C123" i="1"/>
  <c r="D123" i="1" l="1"/>
  <c r="B123" i="1"/>
  <c r="E123" i="1"/>
  <c r="C124" i="1"/>
  <c r="D124" i="1" l="1"/>
  <c r="B124" i="1"/>
  <c r="E124" i="1"/>
  <c r="C125" i="1"/>
  <c r="D125" i="1" l="1"/>
  <c r="B125" i="1"/>
  <c r="E125" i="1"/>
  <c r="C126" i="1"/>
  <c r="D126" i="1" l="1"/>
  <c r="E126" i="1"/>
  <c r="B126" i="1"/>
  <c r="C127" i="1"/>
  <c r="D127" i="1" l="1"/>
  <c r="B127" i="1"/>
  <c r="E127" i="1"/>
  <c r="C128" i="1"/>
  <c r="D128" i="1" l="1"/>
  <c r="E128" i="1"/>
  <c r="B128" i="1"/>
  <c r="C129" i="1"/>
  <c r="D129" i="1" l="1"/>
  <c r="B129" i="1"/>
  <c r="E129" i="1"/>
  <c r="C130" i="1"/>
  <c r="D130" i="1" l="1"/>
  <c r="B130" i="1"/>
  <c r="E130" i="1"/>
  <c r="C131" i="1"/>
  <c r="D131" i="1" l="1"/>
  <c r="B131" i="1"/>
  <c r="E131" i="1"/>
  <c r="C132" i="1"/>
  <c r="D132" i="1" l="1"/>
  <c r="B132" i="1"/>
  <c r="E132" i="1"/>
  <c r="C133" i="1"/>
  <c r="D133" i="1" l="1"/>
  <c r="B133" i="1"/>
  <c r="E133" i="1"/>
  <c r="C134" i="1"/>
  <c r="D134" i="1" l="1"/>
  <c r="E134" i="1"/>
  <c r="B134" i="1"/>
  <c r="C135" i="1"/>
  <c r="D135" i="1" l="1"/>
  <c r="B135" i="1"/>
  <c r="E135" i="1"/>
  <c r="C136" i="1"/>
  <c r="D136" i="1" l="1"/>
  <c r="B136" i="1"/>
  <c r="E136" i="1"/>
  <c r="C137" i="1"/>
  <c r="D137" i="1" l="1"/>
  <c r="B137" i="1"/>
  <c r="E137" i="1"/>
  <c r="C138" i="1"/>
  <c r="D138" i="1" l="1"/>
  <c r="B138" i="1"/>
  <c r="E138" i="1"/>
  <c r="C139" i="1"/>
  <c r="D139" i="1" l="1"/>
  <c r="B139" i="1"/>
  <c r="E139" i="1"/>
  <c r="C140" i="1"/>
  <c r="D140" i="1" l="1"/>
  <c r="B140" i="1"/>
  <c r="E140" i="1"/>
  <c r="C141" i="1"/>
  <c r="D141" i="1" l="1"/>
  <c r="B141" i="1"/>
  <c r="E141" i="1"/>
  <c r="C142" i="1"/>
  <c r="D142" i="1" l="1"/>
  <c r="E142" i="1"/>
  <c r="B142" i="1"/>
  <c r="C143" i="1"/>
  <c r="D143" i="1" l="1"/>
  <c r="B143" i="1"/>
  <c r="E143" i="1"/>
  <c r="C144" i="1"/>
  <c r="D144" i="1" l="1"/>
  <c r="E144" i="1"/>
  <c r="B144" i="1"/>
  <c r="C145" i="1"/>
  <c r="D145" i="1" l="1"/>
  <c r="B145" i="1"/>
  <c r="E145" i="1"/>
  <c r="C146" i="1"/>
  <c r="D146" i="1" l="1"/>
  <c r="B146" i="1"/>
  <c r="E146" i="1"/>
  <c r="C147" i="1"/>
  <c r="D147" i="1" l="1"/>
  <c r="B147" i="1"/>
  <c r="E147" i="1"/>
  <c r="C148" i="1"/>
  <c r="D148" i="1" l="1"/>
  <c r="B148" i="1"/>
  <c r="E148" i="1"/>
  <c r="C149" i="1"/>
  <c r="D149" i="1" l="1"/>
  <c r="B149" i="1"/>
  <c r="E149" i="1"/>
  <c r="C150" i="1"/>
  <c r="D150" i="1" l="1"/>
  <c r="E150" i="1"/>
  <c r="B150" i="1"/>
  <c r="C151" i="1"/>
  <c r="D151" i="1" l="1"/>
  <c r="B151" i="1"/>
  <c r="E151" i="1"/>
  <c r="C152" i="1"/>
  <c r="D152" i="1" l="1"/>
  <c r="B152" i="1"/>
  <c r="E152" i="1"/>
  <c r="C153" i="1"/>
  <c r="D153" i="1" l="1"/>
  <c r="B153" i="1"/>
  <c r="E153" i="1"/>
  <c r="C154" i="1"/>
  <c r="D154" i="1" l="1"/>
  <c r="B154" i="1"/>
  <c r="E154" i="1"/>
  <c r="C155" i="1"/>
  <c r="D155" i="1" l="1"/>
  <c r="B155" i="1"/>
  <c r="E155" i="1"/>
  <c r="C156" i="1"/>
  <c r="D156" i="1" l="1"/>
  <c r="B156" i="1"/>
  <c r="E156" i="1"/>
  <c r="C157" i="1"/>
  <c r="D157" i="1" l="1"/>
  <c r="B157" i="1"/>
  <c r="E157" i="1"/>
  <c r="C158" i="1"/>
  <c r="D158" i="1" l="1"/>
  <c r="E158" i="1"/>
  <c r="B158" i="1"/>
  <c r="C159" i="1"/>
  <c r="D159" i="1" l="1"/>
  <c r="B159" i="1"/>
  <c r="E159" i="1"/>
  <c r="C160" i="1"/>
  <c r="D160" i="1" l="1"/>
  <c r="E160" i="1"/>
  <c r="B160" i="1"/>
  <c r="C161" i="1"/>
  <c r="D161" i="1" l="1"/>
  <c r="B161" i="1"/>
  <c r="E161" i="1"/>
  <c r="C162" i="1"/>
  <c r="D162" i="1" l="1"/>
  <c r="B162" i="1"/>
  <c r="E162" i="1"/>
  <c r="C163" i="1"/>
  <c r="D163" i="1" l="1"/>
  <c r="B163" i="1"/>
  <c r="E163" i="1"/>
  <c r="C164" i="1"/>
  <c r="D164" i="1" l="1"/>
  <c r="B164" i="1"/>
  <c r="E164" i="1"/>
  <c r="C165" i="1"/>
  <c r="D165" i="1" l="1"/>
  <c r="B165" i="1"/>
  <c r="E165" i="1"/>
  <c r="C166" i="1"/>
  <c r="D166" i="1" l="1"/>
  <c r="E166" i="1"/>
  <c r="B166" i="1"/>
  <c r="C167" i="1"/>
  <c r="D167" i="1" l="1"/>
  <c r="B167" i="1"/>
  <c r="E167" i="1"/>
  <c r="C168" i="1"/>
  <c r="D168" i="1" l="1"/>
  <c r="B168" i="1"/>
  <c r="E168" i="1"/>
  <c r="C169" i="1"/>
  <c r="D169" i="1" l="1"/>
  <c r="B169" i="1"/>
  <c r="E169" i="1"/>
  <c r="C170" i="1"/>
  <c r="D170" i="1" l="1"/>
  <c r="B170" i="1"/>
  <c r="E170" i="1"/>
  <c r="C171" i="1"/>
  <c r="D171" i="1" l="1"/>
  <c r="B171" i="1"/>
  <c r="E171" i="1"/>
  <c r="C172" i="1"/>
  <c r="D172" i="1" l="1"/>
  <c r="B172" i="1"/>
  <c r="E172" i="1"/>
  <c r="C173" i="1"/>
  <c r="D173" i="1" l="1"/>
  <c r="B173" i="1"/>
  <c r="E173" i="1"/>
  <c r="C174" i="1"/>
  <c r="D174" i="1" l="1"/>
  <c r="B174" i="1"/>
  <c r="E174" i="1"/>
  <c r="C175" i="1"/>
  <c r="D175" i="1" l="1"/>
  <c r="B175" i="1"/>
  <c r="E175" i="1"/>
  <c r="C176" i="1"/>
  <c r="D176" i="1" l="1"/>
  <c r="E176" i="1"/>
  <c r="B176" i="1"/>
  <c r="C177" i="1"/>
  <c r="D177" i="1" l="1"/>
  <c r="B177" i="1"/>
  <c r="E177" i="1"/>
  <c r="C178" i="1"/>
  <c r="D178" i="1" l="1"/>
  <c r="B178" i="1"/>
  <c r="E178" i="1"/>
  <c r="C179" i="1"/>
  <c r="D179" i="1" l="1"/>
  <c r="B179" i="1"/>
  <c r="E179" i="1"/>
  <c r="C180" i="1"/>
  <c r="D180" i="1" l="1"/>
  <c r="B180" i="1"/>
  <c r="E180" i="1"/>
  <c r="C181" i="1"/>
  <c r="D181" i="1" l="1"/>
  <c r="B181" i="1"/>
  <c r="E181" i="1"/>
  <c r="C182" i="1"/>
  <c r="D182" i="1" l="1"/>
  <c r="B182" i="1"/>
  <c r="E182" i="1"/>
  <c r="C183" i="1"/>
  <c r="D183" i="1" l="1"/>
  <c r="B183" i="1"/>
  <c r="E183" i="1"/>
  <c r="C184" i="1"/>
  <c r="D184" i="1" l="1"/>
  <c r="B184" i="1"/>
  <c r="E184" i="1"/>
  <c r="C185" i="1"/>
  <c r="D185" i="1" l="1"/>
  <c r="B185" i="1"/>
  <c r="E185" i="1"/>
  <c r="C186" i="1"/>
  <c r="D186" i="1" l="1"/>
  <c r="B186" i="1"/>
  <c r="E186" i="1"/>
  <c r="C187" i="1"/>
  <c r="D187" i="1" l="1"/>
  <c r="B187" i="1"/>
  <c r="E187" i="1"/>
  <c r="C188" i="1"/>
  <c r="D188" i="1" l="1"/>
  <c r="B188" i="1"/>
  <c r="E188" i="1"/>
  <c r="C189" i="1"/>
  <c r="D189" i="1" l="1"/>
  <c r="B189" i="1"/>
  <c r="E189" i="1"/>
  <c r="C190" i="1"/>
  <c r="D190" i="1" l="1"/>
  <c r="B190" i="1"/>
  <c r="E190" i="1"/>
  <c r="C191" i="1"/>
  <c r="D191" i="1" l="1"/>
  <c r="B191" i="1"/>
  <c r="E191" i="1"/>
  <c r="C192" i="1"/>
  <c r="D192" i="1" l="1"/>
  <c r="B192" i="1"/>
  <c r="E192" i="1"/>
  <c r="C193" i="1"/>
  <c r="D193" i="1" l="1"/>
  <c r="B193" i="1"/>
  <c r="E193" i="1"/>
  <c r="C194" i="1"/>
  <c r="D194" i="1" l="1"/>
  <c r="B194" i="1"/>
  <c r="E194" i="1"/>
  <c r="C195" i="1"/>
  <c r="D195" i="1" l="1"/>
  <c r="B195" i="1"/>
  <c r="E195" i="1"/>
  <c r="C196" i="1"/>
  <c r="D196" i="1" l="1"/>
  <c r="B196" i="1"/>
  <c r="E196" i="1"/>
  <c r="C197" i="1"/>
  <c r="D197" i="1" l="1"/>
  <c r="B197" i="1"/>
  <c r="E197" i="1"/>
  <c r="C198" i="1"/>
  <c r="D198" i="1" l="1"/>
  <c r="B198" i="1"/>
  <c r="E198" i="1"/>
  <c r="C199" i="1"/>
  <c r="D199" i="1" l="1"/>
  <c r="B199" i="1"/>
  <c r="E199" i="1"/>
  <c r="C200" i="1"/>
  <c r="D200" i="1" l="1"/>
  <c r="B200" i="1"/>
  <c r="E200" i="1"/>
  <c r="C201" i="1"/>
  <c r="D201" i="1" l="1"/>
  <c r="B201" i="1"/>
  <c r="E201" i="1"/>
  <c r="C202" i="1"/>
  <c r="D202" i="1" l="1"/>
  <c r="B202" i="1"/>
  <c r="E202" i="1"/>
  <c r="C203" i="1"/>
  <c r="D203" i="1" l="1"/>
  <c r="B203" i="1"/>
  <c r="E203" i="1"/>
  <c r="C204" i="1"/>
  <c r="D204" i="1" l="1"/>
  <c r="B204" i="1"/>
  <c r="E204" i="1"/>
  <c r="C205" i="1"/>
  <c r="D205" i="1" l="1"/>
  <c r="B205" i="1"/>
  <c r="E205" i="1"/>
  <c r="C206" i="1"/>
  <c r="D206" i="1" l="1"/>
  <c r="B206" i="1"/>
  <c r="E206" i="1"/>
  <c r="C207" i="1"/>
  <c r="D207" i="1" l="1"/>
  <c r="B207" i="1"/>
  <c r="E207" i="1"/>
  <c r="C208" i="1"/>
  <c r="D208" i="1" l="1"/>
  <c r="E208" i="1"/>
  <c r="B208" i="1"/>
  <c r="C209" i="1"/>
  <c r="D209" i="1" l="1"/>
  <c r="B209" i="1"/>
  <c r="E209" i="1"/>
  <c r="C210" i="1"/>
  <c r="D210" i="1" l="1"/>
  <c r="B210" i="1"/>
  <c r="E210" i="1"/>
  <c r="C211" i="1"/>
  <c r="D211" i="1" l="1"/>
  <c r="B211" i="1"/>
  <c r="E211" i="1"/>
  <c r="C212" i="1"/>
  <c r="D212" i="1" l="1"/>
  <c r="B212" i="1"/>
  <c r="E212" i="1"/>
  <c r="C213" i="1"/>
  <c r="D213" i="1" l="1"/>
  <c r="B213" i="1"/>
  <c r="E213" i="1"/>
  <c r="C214" i="1"/>
  <c r="D214" i="1" l="1"/>
  <c r="B214" i="1"/>
  <c r="E214" i="1"/>
  <c r="C215" i="1"/>
  <c r="D215" i="1" l="1"/>
  <c r="B215" i="1"/>
  <c r="E215" i="1"/>
  <c r="C216" i="1"/>
  <c r="D216" i="1" l="1"/>
  <c r="B216" i="1"/>
  <c r="E216" i="1"/>
  <c r="C217" i="1"/>
  <c r="D217" i="1" l="1"/>
  <c r="B217" i="1"/>
  <c r="E217" i="1"/>
  <c r="C218" i="1"/>
  <c r="D218" i="1" l="1"/>
  <c r="B218" i="1"/>
  <c r="E218" i="1"/>
  <c r="C219" i="1"/>
  <c r="D219" i="1" l="1"/>
  <c r="B219" i="1"/>
  <c r="E219" i="1"/>
  <c r="C220" i="1"/>
  <c r="D220" i="1" l="1"/>
  <c r="B220" i="1"/>
  <c r="E220" i="1"/>
  <c r="C221" i="1"/>
  <c r="D221" i="1" l="1"/>
  <c r="B221" i="1"/>
  <c r="E221" i="1"/>
  <c r="C222" i="1"/>
  <c r="D222" i="1" l="1"/>
  <c r="B222" i="1"/>
  <c r="E222" i="1"/>
  <c r="C223" i="1"/>
  <c r="D223" i="1" l="1"/>
  <c r="B223" i="1"/>
  <c r="E223" i="1"/>
  <c r="C224" i="1"/>
  <c r="D224" i="1" l="1"/>
  <c r="B224" i="1"/>
  <c r="E224" i="1"/>
  <c r="C225" i="1"/>
  <c r="D225" i="1" l="1"/>
  <c r="B225" i="1"/>
  <c r="E225" i="1"/>
  <c r="C226" i="1"/>
  <c r="D226" i="1" l="1"/>
  <c r="B226" i="1"/>
  <c r="E226" i="1"/>
  <c r="C227" i="1"/>
  <c r="D227" i="1" l="1"/>
  <c r="B227" i="1"/>
  <c r="E227" i="1"/>
  <c r="C228" i="1"/>
  <c r="D228" i="1" l="1"/>
  <c r="B228" i="1"/>
  <c r="E228" i="1"/>
  <c r="C229" i="1"/>
  <c r="D229" i="1" l="1"/>
  <c r="B229" i="1"/>
  <c r="E229" i="1"/>
  <c r="C230" i="1"/>
  <c r="D230" i="1" l="1"/>
  <c r="B230" i="1"/>
  <c r="E230" i="1"/>
  <c r="C231" i="1"/>
  <c r="D231" i="1" l="1"/>
  <c r="B231" i="1"/>
  <c r="E231" i="1"/>
  <c r="C232" i="1"/>
  <c r="D232" i="1" l="1"/>
  <c r="B232" i="1"/>
  <c r="E232" i="1"/>
  <c r="C233" i="1"/>
  <c r="D233" i="1" l="1"/>
  <c r="B233" i="1"/>
  <c r="E233" i="1"/>
  <c r="C234" i="1"/>
  <c r="D234" i="1" l="1"/>
  <c r="B234" i="1"/>
  <c r="E234" i="1"/>
  <c r="C235" i="1"/>
  <c r="D235" i="1" l="1"/>
  <c r="B235" i="1"/>
  <c r="E235" i="1"/>
  <c r="C236" i="1"/>
  <c r="D236" i="1" l="1"/>
  <c r="B236" i="1"/>
  <c r="E236" i="1"/>
  <c r="C237" i="1"/>
  <c r="D237" i="1" l="1"/>
  <c r="B237" i="1"/>
  <c r="E237" i="1"/>
  <c r="C238" i="1"/>
  <c r="D238" i="1" l="1"/>
  <c r="B238" i="1"/>
  <c r="E238" i="1"/>
  <c r="C239" i="1"/>
  <c r="D239" i="1" l="1"/>
  <c r="B239" i="1"/>
  <c r="E239" i="1"/>
  <c r="C240" i="1"/>
  <c r="D240" i="1" l="1"/>
  <c r="E240" i="1"/>
  <c r="B240" i="1"/>
  <c r="C241" i="1"/>
  <c r="D241" i="1" l="1"/>
  <c r="B241" i="1"/>
  <c r="E241" i="1"/>
  <c r="C242" i="1"/>
  <c r="D242" i="1" l="1"/>
  <c r="B242" i="1"/>
  <c r="E242" i="1"/>
  <c r="C243" i="1"/>
  <c r="D243" i="1" l="1"/>
  <c r="B243" i="1"/>
  <c r="E243" i="1"/>
  <c r="C244" i="1"/>
  <c r="D244" i="1" l="1"/>
  <c r="B244" i="1"/>
  <c r="E244" i="1"/>
  <c r="C245" i="1"/>
  <c r="D245" i="1" l="1"/>
  <c r="B245" i="1"/>
  <c r="E245" i="1"/>
  <c r="C246" i="1"/>
  <c r="D246" i="1" l="1"/>
  <c r="B246" i="1"/>
  <c r="E246" i="1"/>
  <c r="C247" i="1"/>
  <c r="D247" i="1" l="1"/>
  <c r="B247" i="1"/>
  <c r="E247" i="1"/>
  <c r="C248" i="1"/>
  <c r="D248" i="1" l="1"/>
  <c r="B248" i="1"/>
  <c r="E248" i="1"/>
  <c r="C249" i="1"/>
  <c r="D249" i="1" l="1"/>
  <c r="B249" i="1"/>
  <c r="E249" i="1"/>
  <c r="C250" i="1"/>
  <c r="D250" i="1" l="1"/>
  <c r="B250" i="1"/>
  <c r="E250" i="1"/>
  <c r="C251" i="1"/>
  <c r="D251" i="1" l="1"/>
  <c r="B251" i="1"/>
  <c r="E251" i="1"/>
  <c r="C252" i="1"/>
  <c r="D252" i="1" l="1"/>
  <c r="B252" i="1"/>
  <c r="E252" i="1"/>
  <c r="C253" i="1"/>
  <c r="D253" i="1" l="1"/>
  <c r="B253" i="1"/>
  <c r="E253" i="1"/>
  <c r="C254" i="1"/>
  <c r="D254" i="1" l="1"/>
  <c r="B254" i="1"/>
  <c r="E254" i="1"/>
  <c r="C255" i="1"/>
  <c r="D255" i="1" l="1"/>
  <c r="B255" i="1"/>
  <c r="E255" i="1"/>
  <c r="C256" i="1"/>
  <c r="D256" i="1" l="1"/>
  <c r="B256" i="1"/>
  <c r="E256" i="1"/>
  <c r="C257" i="1"/>
  <c r="D257" i="1" l="1"/>
  <c r="B257" i="1"/>
  <c r="E257" i="1"/>
  <c r="C258" i="1"/>
  <c r="D258" i="1" l="1"/>
  <c r="B258" i="1"/>
  <c r="E258" i="1"/>
  <c r="C259" i="1"/>
  <c r="D259" i="1" l="1"/>
  <c r="B259" i="1"/>
  <c r="E259" i="1"/>
  <c r="C260" i="1"/>
  <c r="D260" i="1" l="1"/>
  <c r="B260" i="1"/>
  <c r="E260" i="1"/>
  <c r="C261" i="1"/>
  <c r="D261" i="1" l="1"/>
  <c r="B261" i="1"/>
  <c r="E261" i="1"/>
  <c r="C262" i="1"/>
  <c r="D262" i="1" l="1"/>
  <c r="B262" i="1"/>
  <c r="E262" i="1"/>
  <c r="C263" i="1"/>
  <c r="D263" i="1" l="1"/>
  <c r="B263" i="1"/>
  <c r="E263" i="1"/>
  <c r="C264" i="1"/>
  <c r="D264" i="1" l="1"/>
  <c r="B264" i="1"/>
  <c r="E264" i="1"/>
  <c r="C265" i="1"/>
  <c r="D265" i="1" l="1"/>
  <c r="B265" i="1"/>
  <c r="E265" i="1"/>
  <c r="C266" i="1"/>
  <c r="D266" i="1" l="1"/>
  <c r="B266" i="1"/>
  <c r="E266" i="1"/>
  <c r="C267" i="1"/>
  <c r="D267" i="1" l="1"/>
  <c r="B267" i="1"/>
  <c r="E267" i="1"/>
  <c r="C268" i="1"/>
  <c r="D268" i="1" l="1"/>
  <c r="B268" i="1"/>
  <c r="E268" i="1"/>
  <c r="C269" i="1"/>
  <c r="D269" i="1" l="1"/>
  <c r="B269" i="1"/>
  <c r="E269" i="1"/>
  <c r="C270" i="1"/>
  <c r="D270" i="1" l="1"/>
  <c r="B270" i="1"/>
  <c r="E270" i="1"/>
  <c r="C271" i="1"/>
  <c r="D271" i="1" l="1"/>
  <c r="B271" i="1"/>
  <c r="E271" i="1"/>
  <c r="C272" i="1"/>
  <c r="D272" i="1" l="1"/>
  <c r="E272" i="1"/>
  <c r="B272" i="1"/>
  <c r="C273" i="1"/>
  <c r="D273" i="1" l="1"/>
  <c r="B273" i="1"/>
  <c r="E273" i="1"/>
  <c r="C274" i="1"/>
  <c r="D274" i="1" l="1"/>
  <c r="B274" i="1"/>
  <c r="E274" i="1"/>
  <c r="C275" i="1"/>
  <c r="D275" i="1" l="1"/>
  <c r="B275" i="1"/>
  <c r="E275" i="1"/>
  <c r="C276" i="1"/>
  <c r="D276" i="1" l="1"/>
  <c r="B276" i="1"/>
  <c r="E276" i="1"/>
  <c r="C277" i="1"/>
  <c r="D277" i="1" l="1"/>
  <c r="B277" i="1"/>
  <c r="E277" i="1"/>
  <c r="C278" i="1"/>
  <c r="D278" i="1" l="1"/>
  <c r="B278" i="1"/>
  <c r="E278" i="1"/>
  <c r="C279" i="1"/>
  <c r="D279" i="1" l="1"/>
  <c r="B279" i="1"/>
  <c r="E279" i="1"/>
  <c r="C280" i="1"/>
  <c r="D280" i="1" l="1"/>
  <c r="B280" i="1"/>
  <c r="E280" i="1"/>
  <c r="C281" i="1"/>
  <c r="D281" i="1" l="1"/>
  <c r="B281" i="1"/>
  <c r="E281" i="1"/>
  <c r="C282" i="1"/>
  <c r="D282" i="1" l="1"/>
  <c r="B282" i="1"/>
  <c r="E282" i="1"/>
  <c r="C283" i="1"/>
  <c r="D283" i="1" l="1"/>
  <c r="B283" i="1"/>
  <c r="E283" i="1"/>
  <c r="C284" i="1"/>
  <c r="D284" i="1" l="1"/>
  <c r="B284" i="1"/>
  <c r="E284" i="1"/>
  <c r="C285" i="1"/>
  <c r="D285" i="1" l="1"/>
  <c r="B285" i="1"/>
  <c r="E285" i="1"/>
  <c r="C286" i="1"/>
  <c r="D286" i="1" l="1"/>
  <c r="B286" i="1"/>
  <c r="E286" i="1"/>
  <c r="C287" i="1"/>
  <c r="D287" i="1" l="1"/>
  <c r="B287" i="1"/>
  <c r="E287" i="1"/>
  <c r="C288" i="1"/>
  <c r="D288" i="1" l="1"/>
  <c r="B288" i="1"/>
  <c r="E288" i="1"/>
  <c r="C289" i="1"/>
  <c r="D289" i="1" l="1"/>
  <c r="B289" i="1"/>
  <c r="E289" i="1"/>
  <c r="C290" i="1"/>
  <c r="D290" i="1" l="1"/>
  <c r="B290" i="1"/>
  <c r="E290" i="1"/>
  <c r="C291" i="1"/>
  <c r="D291" i="1" l="1"/>
  <c r="B291" i="1"/>
  <c r="E291" i="1"/>
  <c r="C292" i="1"/>
  <c r="D292" i="1" l="1"/>
  <c r="B292" i="1"/>
  <c r="E292" i="1"/>
  <c r="C293" i="1"/>
  <c r="D293" i="1" l="1"/>
  <c r="B293" i="1"/>
  <c r="E293" i="1"/>
  <c r="C294" i="1"/>
  <c r="D294" i="1" l="1"/>
  <c r="B294" i="1"/>
  <c r="E294" i="1"/>
  <c r="C295" i="1"/>
  <c r="D295" i="1" l="1"/>
  <c r="B295" i="1"/>
  <c r="E295" i="1"/>
  <c r="C296" i="1"/>
  <c r="D296" i="1" l="1"/>
  <c r="B296" i="1"/>
  <c r="E296" i="1"/>
  <c r="C297" i="1"/>
  <c r="D297" i="1" l="1"/>
  <c r="B297" i="1"/>
  <c r="E297" i="1"/>
  <c r="C298" i="1"/>
  <c r="D298" i="1" l="1"/>
  <c r="E298" i="1"/>
  <c r="B298" i="1"/>
  <c r="C299" i="1"/>
  <c r="D299" i="1" l="1"/>
  <c r="B299" i="1"/>
  <c r="E299" i="1"/>
  <c r="C300" i="1"/>
  <c r="D300" i="1" l="1"/>
  <c r="B300" i="1"/>
  <c r="E300" i="1"/>
  <c r="C301" i="1"/>
  <c r="D301" i="1" l="1"/>
  <c r="B301" i="1"/>
  <c r="E301" i="1"/>
  <c r="C302" i="1"/>
  <c r="D302" i="1" l="1"/>
  <c r="B302" i="1"/>
  <c r="E302" i="1"/>
  <c r="C303" i="1"/>
  <c r="D303" i="1" l="1"/>
  <c r="B303" i="1"/>
  <c r="E303" i="1"/>
  <c r="C304" i="1"/>
  <c r="D304" i="1" l="1"/>
  <c r="B304" i="1"/>
  <c r="E304" i="1"/>
  <c r="C305" i="1"/>
  <c r="D305" i="1" l="1"/>
  <c r="B305" i="1"/>
  <c r="E305" i="1"/>
  <c r="C306" i="1"/>
  <c r="D306" i="1" l="1"/>
  <c r="B306" i="1"/>
  <c r="E306" i="1"/>
  <c r="C307" i="1"/>
  <c r="D307" i="1" l="1"/>
  <c r="B307" i="1"/>
  <c r="E307" i="1"/>
  <c r="C308" i="1"/>
  <c r="D308" i="1" l="1"/>
  <c r="B308" i="1"/>
  <c r="E308" i="1"/>
  <c r="C309" i="1"/>
  <c r="D309" i="1" l="1"/>
  <c r="E309" i="1"/>
  <c r="B309" i="1"/>
  <c r="C310" i="1"/>
  <c r="D310" i="1" l="1"/>
  <c r="B310" i="1"/>
  <c r="E310" i="1"/>
  <c r="C311" i="1"/>
  <c r="D311" i="1" l="1"/>
  <c r="B311" i="1"/>
  <c r="E311" i="1"/>
  <c r="C312" i="1"/>
  <c r="D312" i="1" l="1"/>
  <c r="B312" i="1"/>
  <c r="E312" i="1"/>
  <c r="C313" i="1"/>
  <c r="D313" i="1" l="1"/>
  <c r="E313" i="1"/>
  <c r="B313" i="1"/>
  <c r="C314" i="1"/>
  <c r="D314" i="1" l="1"/>
  <c r="B314" i="1"/>
  <c r="E314" i="1"/>
  <c r="C315" i="1"/>
  <c r="D315" i="1" l="1"/>
  <c r="B315" i="1"/>
  <c r="E315" i="1"/>
  <c r="C316" i="1"/>
  <c r="D316" i="1" l="1"/>
  <c r="B316" i="1"/>
  <c r="E316" i="1"/>
  <c r="C317" i="1"/>
  <c r="D317" i="1" l="1"/>
  <c r="B317" i="1"/>
  <c r="E317" i="1"/>
  <c r="C318" i="1"/>
  <c r="D318" i="1" l="1"/>
  <c r="B318" i="1"/>
  <c r="E318" i="1"/>
  <c r="C319" i="1"/>
  <c r="D319" i="1" l="1"/>
  <c r="B319" i="1"/>
  <c r="E319" i="1"/>
  <c r="C320" i="1"/>
  <c r="D320" i="1" l="1"/>
  <c r="B320" i="1"/>
  <c r="E320" i="1"/>
  <c r="C321" i="1"/>
  <c r="D321" i="1" l="1"/>
  <c r="B321" i="1"/>
  <c r="E321" i="1"/>
  <c r="C322" i="1"/>
  <c r="D322" i="1" l="1"/>
  <c r="B322" i="1"/>
  <c r="E322" i="1"/>
  <c r="C323" i="1"/>
  <c r="D323" i="1" l="1"/>
  <c r="B323" i="1"/>
  <c r="E323" i="1"/>
  <c r="C324" i="1"/>
  <c r="D324" i="1" l="1"/>
  <c r="B324" i="1"/>
  <c r="E324" i="1"/>
  <c r="C325" i="1"/>
  <c r="D325" i="1" l="1"/>
  <c r="B325" i="1"/>
  <c r="E325" i="1"/>
  <c r="C326" i="1"/>
  <c r="D326" i="1" l="1"/>
  <c r="B326" i="1"/>
  <c r="E326" i="1"/>
  <c r="C327" i="1"/>
  <c r="D327" i="1" l="1"/>
  <c r="B327" i="1"/>
  <c r="E327" i="1"/>
  <c r="C328" i="1"/>
  <c r="D328" i="1" l="1"/>
  <c r="B328" i="1"/>
  <c r="E328" i="1"/>
  <c r="C329" i="1"/>
  <c r="D329" i="1" l="1"/>
  <c r="B329" i="1"/>
  <c r="E329" i="1"/>
  <c r="C330" i="1"/>
  <c r="D330" i="1" l="1"/>
  <c r="B330" i="1"/>
  <c r="E330" i="1"/>
  <c r="C331" i="1"/>
  <c r="D331" i="1" l="1"/>
  <c r="B331" i="1"/>
  <c r="E331" i="1"/>
  <c r="C332" i="1"/>
  <c r="D332" i="1" l="1"/>
  <c r="B332" i="1"/>
  <c r="E332" i="1"/>
  <c r="C333" i="1"/>
  <c r="D333" i="1" l="1"/>
  <c r="B333" i="1"/>
  <c r="E333" i="1"/>
  <c r="C334" i="1"/>
  <c r="D334" i="1" l="1"/>
  <c r="E334" i="1"/>
  <c r="B334" i="1"/>
  <c r="C335" i="1"/>
  <c r="D335" i="1" l="1"/>
  <c r="B335" i="1"/>
  <c r="E335" i="1"/>
  <c r="C336" i="1"/>
  <c r="D336" i="1" l="1"/>
  <c r="B336" i="1"/>
  <c r="E336" i="1"/>
  <c r="C337" i="1"/>
  <c r="D337" i="1" l="1"/>
  <c r="B337" i="1"/>
  <c r="E337" i="1"/>
  <c r="C338" i="1"/>
  <c r="D338" i="1" l="1"/>
  <c r="B338" i="1"/>
  <c r="E338" i="1"/>
  <c r="C339" i="1"/>
  <c r="D339" i="1" l="1"/>
  <c r="B339" i="1"/>
  <c r="E339" i="1"/>
  <c r="C340" i="1"/>
  <c r="D340" i="1" l="1"/>
  <c r="B340" i="1"/>
  <c r="E340" i="1"/>
  <c r="C341" i="1"/>
  <c r="D341" i="1" l="1"/>
  <c r="B341" i="1"/>
  <c r="E341" i="1"/>
  <c r="C342" i="1"/>
  <c r="D342" i="1" l="1"/>
  <c r="B342" i="1"/>
  <c r="E342" i="1"/>
  <c r="C343" i="1"/>
  <c r="D343" i="1" l="1"/>
  <c r="B343" i="1"/>
  <c r="E343" i="1"/>
  <c r="C344" i="1"/>
  <c r="D344" i="1" l="1"/>
  <c r="B344" i="1"/>
  <c r="E344" i="1"/>
  <c r="C345" i="1"/>
  <c r="D345" i="1" l="1"/>
  <c r="B345" i="1"/>
  <c r="E345" i="1"/>
  <c r="C346" i="1"/>
  <c r="D346" i="1" l="1"/>
  <c r="B346" i="1"/>
  <c r="E346" i="1"/>
  <c r="C347" i="1"/>
  <c r="D347" i="1" l="1"/>
  <c r="E347" i="1"/>
  <c r="B347" i="1"/>
  <c r="C348" i="1"/>
  <c r="D348" i="1" l="1"/>
  <c r="B348" i="1"/>
  <c r="E348" i="1"/>
  <c r="C349" i="1"/>
  <c r="D349" i="1" l="1"/>
  <c r="B349" i="1"/>
  <c r="E349" i="1"/>
  <c r="C350" i="1"/>
  <c r="D350" i="1" l="1"/>
  <c r="B350" i="1"/>
  <c r="E350" i="1"/>
  <c r="C351" i="1"/>
  <c r="D351" i="1" l="1"/>
  <c r="E351" i="1"/>
  <c r="B351" i="1"/>
  <c r="C352" i="1"/>
  <c r="D352" i="1" l="1"/>
  <c r="B352" i="1"/>
  <c r="E352" i="1"/>
  <c r="C353" i="1"/>
  <c r="D353" i="1" l="1"/>
  <c r="B353" i="1"/>
  <c r="E353" i="1"/>
  <c r="C354" i="1"/>
  <c r="D354" i="1" l="1"/>
  <c r="B354" i="1"/>
  <c r="E354" i="1"/>
  <c r="C355" i="1"/>
  <c r="D355" i="1" l="1"/>
  <c r="B355" i="1"/>
  <c r="E355" i="1"/>
  <c r="C356" i="1"/>
  <c r="D356" i="1" l="1"/>
  <c r="B356" i="1"/>
  <c r="E356" i="1"/>
  <c r="C357" i="1"/>
  <c r="D357" i="1" l="1"/>
  <c r="E357" i="1"/>
  <c r="B357" i="1"/>
  <c r="C358" i="1"/>
  <c r="D358" i="1" l="1"/>
  <c r="E358" i="1"/>
  <c r="B358" i="1"/>
  <c r="C359" i="1"/>
  <c r="D359" i="1" l="1"/>
  <c r="B359" i="1"/>
  <c r="E359" i="1"/>
  <c r="C360" i="1"/>
  <c r="D360" i="1" l="1"/>
  <c r="B360" i="1"/>
  <c r="E360" i="1"/>
  <c r="C361" i="1"/>
  <c r="D361" i="1" l="1"/>
  <c r="B361" i="1"/>
  <c r="E361" i="1"/>
  <c r="C362" i="1"/>
  <c r="D362" i="1" l="1"/>
  <c r="B362" i="1"/>
  <c r="E362" i="1"/>
  <c r="C363" i="1"/>
  <c r="D363" i="1" l="1"/>
  <c r="B363" i="1"/>
  <c r="E363" i="1"/>
  <c r="C364" i="1"/>
  <c r="D364" i="1" l="1"/>
  <c r="B364" i="1"/>
  <c r="E364" i="1"/>
  <c r="C365" i="1"/>
  <c r="D365" i="1" l="1"/>
  <c r="B365" i="1"/>
  <c r="E365" i="1"/>
  <c r="C366" i="1"/>
  <c r="D366" i="1" l="1"/>
  <c r="B366" i="1"/>
  <c r="E366" i="1"/>
  <c r="C367" i="1"/>
  <c r="D367" i="1" l="1"/>
  <c r="B367" i="1"/>
  <c r="E367" i="1"/>
  <c r="C368" i="1"/>
  <c r="D368" i="1" l="1"/>
  <c r="B368" i="1"/>
  <c r="E368" i="1"/>
  <c r="C369" i="1"/>
  <c r="D369" i="1" l="1"/>
  <c r="E369" i="1"/>
  <c r="B369" i="1"/>
  <c r="C370" i="1"/>
  <c r="D370" i="1" l="1"/>
  <c r="B370" i="1"/>
  <c r="E370" i="1"/>
  <c r="C371" i="1"/>
  <c r="L370" i="1" l="1"/>
  <c r="D371" i="1"/>
  <c r="B371" i="1"/>
  <c r="E371" i="1"/>
  <c r="L368" i="1" s="1"/>
  <c r="B3" i="1" l="1"/>
  <c r="L7" i="1"/>
  <c r="L6" i="1"/>
  <c r="L8" i="1"/>
  <c r="L10" i="1"/>
  <c r="L11" i="1"/>
  <c r="L9" i="1"/>
  <c r="L12" i="1"/>
  <c r="L13" i="1"/>
  <c r="L14" i="1"/>
  <c r="L15" i="1"/>
  <c r="L16" i="1"/>
  <c r="L19" i="1"/>
  <c r="L17" i="1"/>
  <c r="L18" i="1"/>
  <c r="L21" i="1"/>
  <c r="L20" i="1"/>
  <c r="L22" i="1"/>
  <c r="L23" i="1"/>
  <c r="L24" i="1"/>
  <c r="L26" i="1"/>
  <c r="L25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1" i="1"/>
  <c r="L60" i="1"/>
  <c r="L62" i="1"/>
  <c r="L63" i="1"/>
  <c r="L64" i="1"/>
  <c r="L66" i="1"/>
  <c r="L65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2" i="1"/>
  <c r="L101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9" i="1"/>
  <c r="L371" i="1"/>
</calcChain>
</file>

<file path=xl/sharedStrings.xml><?xml version="1.0" encoding="utf-8"?>
<sst xmlns="http://schemas.openxmlformats.org/spreadsheetml/2006/main" count="166" uniqueCount="44">
  <si>
    <t>Année</t>
  </si>
  <si>
    <t>Mois</t>
  </si>
  <si>
    <t>Date</t>
  </si>
  <si>
    <t>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</si>
  <si>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</si>
  <si>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</si>
  <si>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</si>
  <si>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</si>
  <si>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</si>
  <si>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</si>
  <si>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</si>
  <si>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</si>
  <si>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</si>
  <si>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</si>
  <si>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</si>
  <si>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</si>
  <si>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</si>
  <si>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Jour de l’An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</si>
  <si>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</si>
  <si>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</si>
  <si>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</si>
  <si>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</si>
  <si>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</si>
  <si>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</si>
  <si>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</si>
  <si>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</si>
  <si>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</si>
  <si>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</si>
  <si>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</si>
  <si>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</si>
  <si>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Sem.</t>
  </si>
  <si>
    <t>Total général</t>
  </si>
  <si>
    <t>Nb heures</t>
  </si>
  <si>
    <t xml:space="preserve">Nb heures </t>
  </si>
  <si>
    <t>M. Début</t>
  </si>
  <si>
    <t>M. Fin</t>
  </si>
  <si>
    <t>AM. Début</t>
  </si>
  <si>
    <t>AM. Fin</t>
  </si>
  <si>
    <t>H. Supp</t>
  </si>
  <si>
    <t>Valeurs</t>
  </si>
  <si>
    <t xml:space="preserve">Total Nb heures </t>
  </si>
  <si>
    <t xml:space="preserve">H. Supp </t>
  </si>
  <si>
    <t xml:space="preserve">Total H. Supp </t>
  </si>
  <si>
    <t>H. Normales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</si>
</sst>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[$-F800]dddd\,\ mmmm\ dd\,\ yyyy"/>
    <numFmt numFmtId="166" formatCode="dddd"/>
    <numFmt numFmtId="167" formatCode="d"/>
    <numFmt numFmtId="168" formatCode="#,##0.00;\-#,##0.00;&quot;&quot;"/>
  </numFmts>
  <fonts count="4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8"/>
      <name val="Segoe UI"/>
      <family val="2"/>
    </font>
    <font>
      <b/>
      <sz val="11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0" fillId="0" borderId="0" xfId="0" applyFont="1"/>
    <xf numFmtId="164" fontId="0" fillId="0" borderId="0" xfId="0" applyNumberFormat="1" applyFont="1" applyAlignment="1">
      <alignment horizontal="left"/>
    </xf>
    <xf numFmtId="164" fontId="0" fillId="0" borderId="2" xfId="0" applyNumberFormat="1" applyFont="1" applyBorder="1" applyAlignment="1">
      <alignment horizontal="left"/>
    </xf>
    <xf numFmtId="0" fontId="1" fillId="0" borderId="2" xfId="0" applyFont="1" applyBorder="1"/>
    <xf numFmtId="0" fontId="1" fillId="0" borderId="1" xfId="0" applyFont="1" applyBorder="1" applyAlignment="1">
      <alignment horizontal="right"/>
    </xf>
    <xf numFmtId="0" fontId="0" fillId="0" borderId="0" xfId="0" applyFont="1" applyAlignment="1">
      <alignment horizontal="right"/>
    </xf>
    <xf numFmtId="165" fontId="0" fillId="0" borderId="0" xfId="0" applyNumberFormat="1" applyFont="1"/>
    <xf numFmtId="166" fontId="0" fillId="0" borderId="0" xfId="0" applyNumberFormat="1" applyAlignment="1">
      <alignment horizontal="right" indent="1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center"/>
    </xf>
    <xf numFmtId="0" fontId="0" fillId="0" borderId="0" xfId="0" applyNumberFormat="1"/>
    <xf numFmtId="4" fontId="0" fillId="0" borderId="0" xfId="0" applyNumberFormat="1" applyAlignment="1">
      <alignment horizontal="right" indent="1"/>
    </xf>
    <xf numFmtId="0" fontId="0" fillId="3" borderId="4" xfId="0" applyFill="1" applyBorder="1" applyAlignment="1">
      <alignment horizontal="left"/>
    </xf>
    <xf numFmtId="164" fontId="0" fillId="3" borderId="5" xfId="0" applyNumberFormat="1" applyFill="1" applyBorder="1" applyAlignment="1">
      <alignment horizontal="left"/>
    </xf>
    <xf numFmtId="0" fontId="0" fillId="0" borderId="0" xfId="0" applyAlignment="1">
      <alignment horizontal="right" indent="1"/>
    </xf>
    <xf numFmtId="0" fontId="3" fillId="2" borderId="3" xfId="0" applyFont="1" applyFill="1" applyBorder="1" applyAlignment="1">
      <alignment horizontal="right" indent="1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right" indent="1"/>
    </xf>
    <xf numFmtId="0" fontId="0" fillId="0" borderId="0" xfId="0" applyBorder="1" applyAlignment="1">
      <alignment horizontal="right" indent="1"/>
    </xf>
    <xf numFmtId="0" fontId="0" fillId="0" borderId="0" xfId="0" applyBorder="1" applyAlignment="1">
      <alignment horizontal="left"/>
    </xf>
    <xf numFmtId="0" fontId="0" fillId="0" borderId="0" xfId="0" applyNumberFormat="1" applyAlignment="1">
      <alignment horizontal="right" indent="1"/>
    </xf>
    <xf numFmtId="0" fontId="0" fillId="0" borderId="0" xfId="0" applyAlignment="1">
      <alignment vertical="center" wrapText="1"/>
    </xf>
    <xf numFmtId="168" fontId="0" fillId="0" borderId="0" xfId="0" applyNumberFormat="1" applyAlignment="1">
      <alignment horizontal="right" indent="1"/>
    </xf>
    <xf numFmtId="167" fontId="0" fillId="0" borderId="0" xfId="0" applyNumberFormat="1" applyAlignment="1">
      <alignment horizontal="left" indent="1"/>
    </xf>
    <xf numFmtId="167" fontId="0" fillId="0" borderId="0" xfId="0" applyNumberFormat="1" applyBorder="1" applyAlignment="1">
      <alignment horizontal="left" indent="1"/>
    </xf>
    <xf numFmtId="164" fontId="0" fillId="0" borderId="0" xfId="0" applyNumberFormat="1" applyAlignment="1">
      <alignment horizontal="left" indent="1"/>
    </xf>
    <xf numFmtId="164" fontId="0" fillId="0" borderId="0" xfId="0" applyNumberFormat="1" applyBorder="1" applyAlignment="1">
      <alignment horizontal="left" inden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pivotButton="1" applyAlignment="1">
      <alignment horizontal="left" indent="1"/>
    </xf>
    <xf numFmtId="0" fontId="1" fillId="0" borderId="0" xfId="0" pivotButton="1" applyFont="1" applyAlignment="1">
      <alignment horizontal="left" indent="1"/>
    </xf>
    <xf numFmtId="0" fontId="1" fillId="0" borderId="0" xfId="0" applyFont="1" applyAlignment="1">
      <alignment horizontal="center" vertical="center" wrapText="1" indent="1"/>
    </xf>
    <xf numFmtId="0" fontId="0" fillId="0" borderId="0" xfId="0" applyAlignment="1">
      <alignment horizontal="left" vertical="center" wrapText="1" indent="1"/>
    </xf>
    <xf numFmtId="0" fontId="1" fillId="0" borderId="0" xfId="0" applyFont="1" applyAlignment="1">
      <alignment horizontal="center" vertical="center" wrapText="1" indent="1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center" vertical="center" wrapText="1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97">
    <dxf>
      <font>
        <color theme="9" tint="0.59996337778862885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b/>
        <i val="0"/>
      </font>
    </dxf>
    <dxf>
      <font>
        <color theme="9" tint="0.59996337778862885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theme="9" tint="0.59996337778862885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theme="9" tint="0.59996337778862885"/>
      </font>
      <fill>
        <patternFill>
          <bgColor theme="9" tint="-0.24994659260841701"/>
        </patternFill>
      </fill>
    </dxf>
    <dxf>
      <numFmt numFmtId="168" formatCode="#,##0.00;\-#,##0.00;&quot;&quot;"/>
      <alignment horizontal="righ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mmmm"/>
      <alignment horizontal="left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[$-F800]dddd\,\ mmmm\ dd\,\ yyyy"/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alignment horizontal="left" indent="1"/>
    </dxf>
    <dxf>
      <alignment horizontal="left" indent="1"/>
    </dxf>
    <dxf>
      <alignment horizontal="left" indent="1"/>
    </dxf>
    <dxf>
      <alignment horizontal="right" indent="1"/>
    </dxf>
    <dxf>
      <alignment horizontal="left" indent="1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4" formatCode="#,##0.00"/>
    </dxf>
    <dxf>
      <numFmt numFmtId="168" formatCode="#,##0.00;\-#,##0.00;&quot;&quot;"/>
    </dxf>
    <dxf>
      <numFmt numFmtId="4" formatCode="#,##0.00"/>
      <alignment horizontal="right" vertical="bottom" textRotation="0" wrapText="0" indent="1" justifyLastLine="0" shrinkToFit="0" readingOrder="0"/>
    </dxf>
    <dxf>
      <numFmt numFmtId="168" formatCode="#,##0.00;\-#,##0.00;&quot;&quot;"/>
      <alignment horizontal="right" vertical="bottom" textRotation="0" wrapText="0" indent="1" justifyLastLine="0" shrinkToFit="0" readingOrder="0"/>
    </dxf>
    <dxf>
      <numFmt numFmtId="4" formatCode="#,##0.00"/>
      <alignment horizontal="right" vertical="bottom" textRotation="0" wrapText="0" indent="1" justifyLastLine="0" shrinkToFit="0" readingOrder="0"/>
    </dxf>
    <dxf>
      <numFmt numFmtId="4" formatCode="#,##0.00"/>
      <alignment horizontal="right" vertical="bottom" textRotation="0" wrapText="0" indent="1" justifyLastLine="0" shrinkToFit="0" readingOrder="0"/>
    </dxf>
    <dxf>
      <numFmt numFmtId="4" formatCode="#,##0.00"/>
      <alignment horizontal="right" vertical="bottom" textRotation="0" wrapText="0" indent="1" justifyLastLine="0" shrinkToFit="0" readingOrder="0"/>
    </dxf>
    <dxf>
      <numFmt numFmtId="4" formatCode="#,##0.00"/>
      <alignment horizontal="right" vertical="bottom" textRotation="0" wrapText="0" indent="1" justifyLastLine="0" shrinkToFit="0" readingOrder="0"/>
    </dxf>
    <dxf>
      <numFmt numFmtId="164" formatCode="mmmm"/>
      <alignment horizontal="left" vertical="bottom" textRotation="0" wrapText="0" indent="0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164" formatCode="mmmm"/>
      <alignment horizontal="left" vertical="bottom" textRotation="0" wrapText="0" indent="0" justifyLastLine="0" shrinkToFit="0" readingOrder="0"/>
    </dxf>
    <dxf>
      <numFmt numFmtId="164" formatCode="mmmm"/>
      <alignment horizontal="left" vertical="bottom" textRotation="0" wrapText="0" indent="1" justifyLastLine="0" shrinkToFit="0" readingOrder="0"/>
    </dxf>
    <dxf>
      <numFmt numFmtId="19" formatCode="dd/mm/yyyy"/>
    </dxf>
    <dxf>
      <numFmt numFmtId="167" formatCode="d"/>
      <alignment horizontal="left" vertical="bottom" textRotation="0" wrapText="0" indent="1" justifyLastLine="0" shrinkToFit="0" readingOrder="0"/>
    </dxf>
    <dxf>
      <numFmt numFmtId="164" formatCode="mmmm"/>
      <alignment horizontal="left" vertical="bottom" textRotation="0" wrapText="0" indent="0" justifyLastLine="0" shrinkToFit="0" readingOrder="0"/>
    </dxf>
    <dxf>
      <numFmt numFmtId="166" formatCode="dddd"/>
      <alignment horizontal="righ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B$2" max="2050" min="202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1</xdr:row>
          <xdr:rowOff>15240</xdr:rowOff>
        </xdr:from>
        <xdr:to>
          <xdr:col>2</xdr:col>
          <xdr:colOff>198120</xdr:colOff>
          <xdr:row>1</xdr:row>
          <xdr:rowOff>198120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absoluteAnchor>
    <xdr:pos x="141633" y="888879"/>
    <xdr:ext cx="1080000" cy="4356000"/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1633" y="888879"/>
              <a:ext cx="1080000" cy="435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absoluteAnchor>
  <xdr:twoCellAnchor editAs="absolute">
    <xdr:from>
      <xdr:col>0</xdr:col>
      <xdr:colOff>1303019</xdr:colOff>
      <xdr:row>4</xdr:row>
      <xdr:rowOff>10390</xdr:rowOff>
    </xdr:from>
    <xdr:to>
      <xdr:col>0</xdr:col>
      <xdr:colOff>2383019</xdr:colOff>
      <xdr:row>16</xdr:row>
      <xdr:rowOff>193963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. 1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.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3019" y="895293"/>
              <a:ext cx="1080000" cy="26907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377.11138425926" createdVersion="6" refreshedVersion="6" minRefreshableVersion="3" recordCount="366" xr:uid="{CB05ADA2-5892-4DF1-89A2-02D7B5B77F23}">
  <cacheSource type="worksheet">
    <worksheetSource name="T_Calendrier"/>
  </cacheSource>
  <cacheFields count="10">
    <cacheField name="Jour" numFmtId="166">
      <sharedItems containsDate="1" containsMixedTypes="1" minDate="2021-01-01T00:00:00" maxDate="2022-01-01T00:00:00"/>
    </cacheField>
    <cacheField name="Date" numFmtId="167">
      <sharedItems containsDate="1" containsMixedTypes="1" minDate="2021-01-01T00:00:00" maxDate="2022-01-01T00:00:00"/>
    </cacheField>
    <cacheField name="Mois" numFmtId="164">
      <sharedItems count="13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"/>
      </sharedItems>
    </cacheField>
    <cacheField name="Sem." numFmtId="3">
      <sharedItems containsMixedTypes="1" containsNumber="1" containsInteger="1" minValue="1" maxValue="53" count="54">
        <n v="53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s v=""/>
      </sharedItems>
    </cacheField>
    <cacheField name="M. Début" numFmtId="4">
      <sharedItems containsString="0" containsBlank="1" containsNumber="1" minValue="7.3" maxValue="8"/>
    </cacheField>
    <cacheField name="M. Fin" numFmtId="4">
      <sharedItems containsString="0" containsBlank="1" containsNumber="1" minValue="11" maxValue="12"/>
    </cacheField>
    <cacheField name="AM. Début" numFmtId="4">
      <sharedItems containsString="0" containsBlank="1" containsNumber="1" containsInteger="1" minValue="13" maxValue="13"/>
    </cacheField>
    <cacheField name="AM. Fin" numFmtId="4">
      <sharedItems containsString="0" containsBlank="1" containsNumber="1" containsInteger="1" minValue="16" maxValue="17"/>
    </cacheField>
    <cacheField name="Nb heures" numFmtId="168">
      <sharedItems containsSemiMixedTypes="0" containsString="0" containsNumber="1" containsInteger="1" minValue="0" maxValue="8"/>
    </cacheField>
    <cacheField name="H. Supp" numFmtId="0">
      <sharedItems containsMixedTypes="1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6">
  <r>
    <d v="2021-01-01T00:00:00"/>
    <d v="2021-01-01T00:00:00"/>
    <x v="0"/>
    <x v="0"/>
    <m/>
    <m/>
    <m/>
    <m/>
    <n v="0"/>
    <n v="0"/>
  </r>
  <r>
    <d v="2021-01-02T00:00:00"/>
    <d v="2021-01-02T00:00:00"/>
    <x v="0"/>
    <x v="0"/>
    <m/>
    <m/>
    <m/>
    <m/>
    <n v="0"/>
    <n v="0"/>
  </r>
  <r>
    <d v="2021-01-03T00:00:00"/>
    <d v="2021-01-03T00:00:00"/>
    <x v="0"/>
    <x v="0"/>
    <m/>
    <m/>
    <m/>
    <m/>
    <n v="0"/>
    <n v="0"/>
  </r>
  <r>
    <d v="2021-01-04T00:00:00"/>
    <d v="2021-01-04T00:00:00"/>
    <x v="0"/>
    <x v="1"/>
    <n v="7.3"/>
    <n v="11.3"/>
    <n v="13"/>
    <n v="17"/>
    <n v="8"/>
    <n v="0"/>
  </r>
  <r>
    <d v="2021-01-05T00:00:00"/>
    <d v="2021-01-05T00:00:00"/>
    <x v="0"/>
    <x v="1"/>
    <n v="7.3"/>
    <n v="11.3"/>
    <n v="13"/>
    <n v="17"/>
    <n v="8"/>
    <n v="0"/>
  </r>
  <r>
    <d v="2021-01-06T00:00:00"/>
    <d v="2021-01-06T00:00:00"/>
    <x v="0"/>
    <x v="1"/>
    <n v="7.3"/>
    <n v="11.3"/>
    <n v="13"/>
    <n v="17"/>
    <n v="8"/>
    <n v="0"/>
  </r>
  <r>
    <d v="2021-01-07T00:00:00"/>
    <d v="2021-01-07T00:00:00"/>
    <x v="0"/>
    <x v="1"/>
    <n v="7.3"/>
    <n v="11.3"/>
    <n v="13"/>
    <n v="17"/>
    <n v="8"/>
    <n v="0"/>
  </r>
  <r>
    <d v="2021-01-08T00:00:00"/>
    <d v="2021-01-08T00:00:00"/>
    <x v="0"/>
    <x v="1"/>
    <n v="8"/>
    <n v="11"/>
    <n v="13"/>
    <n v="16"/>
    <n v="6"/>
    <n v="0"/>
  </r>
  <r>
    <d v="2021-01-09T00:00:00"/>
    <d v="2021-01-09T00:00:00"/>
    <x v="0"/>
    <x v="1"/>
    <m/>
    <m/>
    <m/>
    <m/>
    <n v="0"/>
    <n v="0"/>
  </r>
  <r>
    <d v="2021-01-10T00:00:00"/>
    <d v="2021-01-10T00:00:00"/>
    <x v="0"/>
    <x v="1"/>
    <m/>
    <m/>
    <m/>
    <m/>
    <n v="0"/>
    <n v="0"/>
  </r>
  <r>
    <d v="2021-01-11T00:00:00"/>
    <d v="2021-01-11T00:00:00"/>
    <x v="0"/>
    <x v="2"/>
    <n v="7.3"/>
    <n v="11.3"/>
    <n v="13"/>
    <n v="17"/>
    <n v="8"/>
    <n v="0"/>
  </r>
  <r>
    <d v="2021-01-12T00:00:00"/>
    <d v="2021-01-12T00:00:00"/>
    <x v="0"/>
    <x v="2"/>
    <n v="7.3"/>
    <n v="11.3"/>
    <n v="13"/>
    <n v="17"/>
    <n v="8"/>
    <n v="0"/>
  </r>
  <r>
    <d v="2021-01-13T00:00:00"/>
    <d v="2021-01-13T00:00:00"/>
    <x v="0"/>
    <x v="2"/>
    <n v="7.3"/>
    <n v="11.3"/>
    <n v="13"/>
    <n v="17"/>
    <n v="8"/>
    <n v="0"/>
  </r>
  <r>
    <d v="2021-01-14T00:00:00"/>
    <d v="2021-01-14T00:00:00"/>
    <x v="0"/>
    <x v="2"/>
    <n v="7.3"/>
    <n v="11.3"/>
    <n v="13"/>
    <n v="17"/>
    <n v="8"/>
    <n v="0"/>
  </r>
  <r>
    <d v="2021-01-15T00:00:00"/>
    <d v="2021-01-15T00:00:00"/>
    <x v="0"/>
    <x v="2"/>
    <n v="8"/>
    <n v="12"/>
    <n v="13"/>
    <n v="17"/>
    <n v="8"/>
    <n v="0"/>
  </r>
  <r>
    <d v="2021-01-16T00:00:00"/>
    <d v="2021-01-16T00:00:00"/>
    <x v="0"/>
    <x v="2"/>
    <m/>
    <m/>
    <m/>
    <m/>
    <n v="0"/>
    <n v="0"/>
  </r>
  <r>
    <d v="2021-01-17T00:00:00"/>
    <d v="2021-01-17T00:00:00"/>
    <x v="0"/>
    <x v="2"/>
    <m/>
    <m/>
    <m/>
    <m/>
    <n v="0"/>
    <n v="2"/>
  </r>
  <r>
    <d v="2021-01-18T00:00:00"/>
    <d v="2021-01-18T00:00:00"/>
    <x v="0"/>
    <x v="3"/>
    <n v="7.3"/>
    <n v="11.3"/>
    <n v="13"/>
    <n v="17"/>
    <n v="8"/>
    <n v="0"/>
  </r>
  <r>
    <d v="2021-01-19T00:00:00"/>
    <d v="2021-01-19T00:00:00"/>
    <x v="0"/>
    <x v="3"/>
    <n v="7.3"/>
    <n v="11.3"/>
    <n v="13"/>
    <n v="17"/>
    <n v="8"/>
    <n v="0"/>
  </r>
  <r>
    <d v="2021-01-20T00:00:00"/>
    <d v="2021-01-20T00:00:00"/>
    <x v="0"/>
    <x v="3"/>
    <n v="7.3"/>
    <n v="11.3"/>
    <n v="13"/>
    <n v="17"/>
    <n v="8"/>
    <n v="0"/>
  </r>
  <r>
    <d v="2021-01-21T00:00:00"/>
    <d v="2021-01-21T00:00:00"/>
    <x v="0"/>
    <x v="3"/>
    <n v="7.3"/>
    <n v="11.3"/>
    <n v="13"/>
    <n v="17"/>
    <n v="8"/>
    <n v="0"/>
  </r>
  <r>
    <d v="2021-01-22T00:00:00"/>
    <d v="2021-01-22T00:00:00"/>
    <x v="0"/>
    <x v="3"/>
    <n v="8"/>
    <n v="12"/>
    <n v="13"/>
    <n v="17"/>
    <n v="8"/>
    <n v="0"/>
  </r>
  <r>
    <d v="2021-01-23T00:00:00"/>
    <d v="2021-01-23T00:00:00"/>
    <x v="0"/>
    <x v="3"/>
    <m/>
    <m/>
    <m/>
    <m/>
    <n v="0"/>
    <n v="0"/>
  </r>
  <r>
    <d v="2021-01-24T00:00:00"/>
    <d v="2021-01-24T00:00:00"/>
    <x v="0"/>
    <x v="3"/>
    <m/>
    <m/>
    <m/>
    <m/>
    <n v="0"/>
    <n v="2"/>
  </r>
  <r>
    <d v="2021-01-25T00:00:00"/>
    <d v="2021-01-25T00:00:00"/>
    <x v="0"/>
    <x v="4"/>
    <n v="7.3"/>
    <n v="11.3"/>
    <n v="13"/>
    <n v="17"/>
    <n v="8"/>
    <n v="0"/>
  </r>
  <r>
    <d v="2021-01-26T00:00:00"/>
    <d v="2021-01-26T00:00:00"/>
    <x v="0"/>
    <x v="4"/>
    <n v="7.3"/>
    <n v="11.3"/>
    <n v="13"/>
    <n v="17"/>
    <n v="8"/>
    <n v="0"/>
  </r>
  <r>
    <d v="2021-01-27T00:00:00"/>
    <d v="2021-01-27T00:00:00"/>
    <x v="0"/>
    <x v="4"/>
    <n v="7.3"/>
    <n v="11.3"/>
    <n v="13"/>
    <n v="17"/>
    <n v="8"/>
    <n v="0"/>
  </r>
  <r>
    <d v="2021-01-28T00:00:00"/>
    <d v="2021-01-28T00:00:00"/>
    <x v="0"/>
    <x v="4"/>
    <n v="7.3"/>
    <n v="11.3"/>
    <n v="13"/>
    <n v="17"/>
    <n v="8"/>
    <n v="0"/>
  </r>
  <r>
    <d v="2021-01-29T00:00:00"/>
    <d v="2021-01-29T00:00:00"/>
    <x v="0"/>
    <x v="4"/>
    <n v="8"/>
    <n v="11"/>
    <n v="13"/>
    <n v="16"/>
    <n v="6"/>
    <n v="0"/>
  </r>
  <r>
    <d v="2021-01-30T00:00:00"/>
    <d v="2021-01-30T00:00:00"/>
    <x v="0"/>
    <x v="4"/>
    <m/>
    <m/>
    <m/>
    <m/>
    <n v="0"/>
    <n v="0"/>
  </r>
  <r>
    <d v="2021-01-31T00:00:00"/>
    <d v="2021-01-31T00:00:00"/>
    <x v="0"/>
    <x v="4"/>
    <m/>
    <m/>
    <m/>
    <m/>
    <n v="0"/>
    <n v="0"/>
  </r>
  <r>
    <d v="2021-02-01T00:00:00"/>
    <d v="2021-02-01T00:00:00"/>
    <x v="1"/>
    <x v="5"/>
    <n v="7.3"/>
    <n v="11.3"/>
    <n v="13"/>
    <n v="17"/>
    <n v="8"/>
    <n v="0"/>
  </r>
  <r>
    <d v="2021-02-02T00:00:00"/>
    <d v="2021-02-02T00:00:00"/>
    <x v="1"/>
    <x v="5"/>
    <n v="7.3"/>
    <n v="11.3"/>
    <n v="13"/>
    <n v="17"/>
    <n v="8"/>
    <n v="0"/>
  </r>
  <r>
    <d v="2021-02-03T00:00:00"/>
    <d v="2021-02-03T00:00:00"/>
    <x v="1"/>
    <x v="5"/>
    <n v="7.3"/>
    <n v="11.3"/>
    <n v="13"/>
    <n v="17"/>
    <n v="8"/>
    <n v="0"/>
  </r>
  <r>
    <d v="2021-02-04T00:00:00"/>
    <d v="2021-02-04T00:00:00"/>
    <x v="1"/>
    <x v="5"/>
    <n v="7.3"/>
    <n v="11.3"/>
    <n v="13"/>
    <n v="17"/>
    <n v="8"/>
    <n v="0"/>
  </r>
  <r>
    <d v="2021-02-05T00:00:00"/>
    <d v="2021-02-05T00:00:00"/>
    <x v="1"/>
    <x v="5"/>
    <n v="8"/>
    <n v="11"/>
    <n v="13"/>
    <n v="17"/>
    <n v="7"/>
    <n v="0"/>
  </r>
  <r>
    <d v="2021-02-06T00:00:00"/>
    <d v="2021-02-06T00:00:00"/>
    <x v="1"/>
    <x v="5"/>
    <m/>
    <m/>
    <m/>
    <m/>
    <n v="0"/>
    <n v="0"/>
  </r>
  <r>
    <d v="2021-02-07T00:00:00"/>
    <d v="2021-02-07T00:00:00"/>
    <x v="1"/>
    <x v="5"/>
    <m/>
    <m/>
    <m/>
    <m/>
    <n v="0"/>
    <n v="1"/>
  </r>
  <r>
    <d v="2021-02-08T00:00:00"/>
    <d v="2021-02-08T00:00:00"/>
    <x v="1"/>
    <x v="6"/>
    <n v="7.3"/>
    <n v="11.3"/>
    <n v="13"/>
    <n v="17"/>
    <n v="8"/>
    <n v="0"/>
  </r>
  <r>
    <d v="2021-02-09T00:00:00"/>
    <d v="2021-02-09T00:00:00"/>
    <x v="1"/>
    <x v="6"/>
    <n v="7.3"/>
    <n v="11.3"/>
    <n v="13"/>
    <n v="17"/>
    <n v="8"/>
    <n v="0"/>
  </r>
  <r>
    <d v="2021-02-10T00:00:00"/>
    <d v="2021-02-10T00:00:00"/>
    <x v="1"/>
    <x v="6"/>
    <n v="7.3"/>
    <n v="11.3"/>
    <n v="13"/>
    <n v="17"/>
    <n v="8"/>
    <n v="0"/>
  </r>
  <r>
    <d v="2021-02-11T00:00:00"/>
    <d v="2021-02-11T00:00:00"/>
    <x v="1"/>
    <x v="6"/>
    <n v="7.3"/>
    <n v="11.3"/>
    <n v="13"/>
    <n v="17"/>
    <n v="8"/>
    <n v="0"/>
  </r>
  <r>
    <d v="2021-02-12T00:00:00"/>
    <d v="2021-02-12T00:00:00"/>
    <x v="1"/>
    <x v="6"/>
    <n v="8"/>
    <n v="11"/>
    <n v="13"/>
    <n v="17"/>
    <n v="7"/>
    <n v="0"/>
  </r>
  <r>
    <d v="2021-02-13T00:00:00"/>
    <d v="2021-02-13T00:00:00"/>
    <x v="1"/>
    <x v="6"/>
    <m/>
    <m/>
    <m/>
    <m/>
    <n v="0"/>
    <n v="0"/>
  </r>
  <r>
    <d v="2021-02-14T00:00:00"/>
    <d v="2021-02-14T00:00:00"/>
    <x v="1"/>
    <x v="6"/>
    <m/>
    <m/>
    <m/>
    <m/>
    <n v="0"/>
    <n v="1"/>
  </r>
  <r>
    <d v="2021-02-15T00:00:00"/>
    <d v="2021-02-15T00:00:00"/>
    <x v="1"/>
    <x v="7"/>
    <n v="7.3"/>
    <n v="11.3"/>
    <n v="13"/>
    <n v="17"/>
    <n v="8"/>
    <n v="0"/>
  </r>
  <r>
    <d v="2021-02-16T00:00:00"/>
    <d v="2021-02-16T00:00:00"/>
    <x v="1"/>
    <x v="7"/>
    <n v="7.3"/>
    <n v="11.3"/>
    <n v="13"/>
    <n v="17"/>
    <n v="8"/>
    <n v="0"/>
  </r>
  <r>
    <d v="2021-02-17T00:00:00"/>
    <d v="2021-02-17T00:00:00"/>
    <x v="1"/>
    <x v="7"/>
    <n v="7.3"/>
    <n v="11.3"/>
    <n v="13"/>
    <n v="17"/>
    <n v="8"/>
    <n v="0"/>
  </r>
  <r>
    <d v="2021-02-18T00:00:00"/>
    <d v="2021-02-18T00:00:00"/>
    <x v="1"/>
    <x v="7"/>
    <n v="7.3"/>
    <n v="11.3"/>
    <n v="13"/>
    <n v="17"/>
    <n v="8"/>
    <n v="0"/>
  </r>
  <r>
    <d v="2021-02-19T00:00:00"/>
    <d v="2021-02-19T00:00:00"/>
    <x v="1"/>
    <x v="7"/>
    <n v="8"/>
    <n v="11"/>
    <n v="13"/>
    <n v="17"/>
    <n v="7"/>
    <n v="0"/>
  </r>
  <r>
    <d v="2021-02-20T00:00:00"/>
    <d v="2021-02-20T00:00:00"/>
    <x v="1"/>
    <x v="7"/>
    <m/>
    <m/>
    <m/>
    <m/>
    <n v="0"/>
    <n v="0"/>
  </r>
  <r>
    <d v="2021-02-21T00:00:00"/>
    <d v="2021-02-21T00:00:00"/>
    <x v="1"/>
    <x v="7"/>
    <m/>
    <m/>
    <m/>
    <m/>
    <n v="0"/>
    <n v="1"/>
  </r>
  <r>
    <d v="2021-02-22T00:00:00"/>
    <d v="2021-02-22T00:00:00"/>
    <x v="1"/>
    <x v="8"/>
    <n v="7.3"/>
    <n v="11.3"/>
    <n v="13"/>
    <n v="17"/>
    <n v="8"/>
    <n v="0"/>
  </r>
  <r>
    <d v="2021-02-23T00:00:00"/>
    <d v="2021-02-23T00:00:00"/>
    <x v="1"/>
    <x v="8"/>
    <n v="7.3"/>
    <n v="11.3"/>
    <n v="13"/>
    <n v="17"/>
    <n v="8"/>
    <n v="0"/>
  </r>
  <r>
    <d v="2021-02-24T00:00:00"/>
    <d v="2021-02-24T00:00:00"/>
    <x v="1"/>
    <x v="8"/>
    <n v="7.3"/>
    <n v="11.3"/>
    <n v="13"/>
    <n v="17"/>
    <n v="8"/>
    <n v="0"/>
  </r>
  <r>
    <d v="2021-02-25T00:00:00"/>
    <d v="2021-02-25T00:00:00"/>
    <x v="1"/>
    <x v="8"/>
    <n v="7.3"/>
    <n v="11.3"/>
    <n v="13"/>
    <n v="17"/>
    <n v="8"/>
    <n v="0"/>
  </r>
  <r>
    <d v="2021-02-26T00:00:00"/>
    <d v="2021-02-26T00:00:00"/>
    <x v="1"/>
    <x v="8"/>
    <n v="8"/>
    <n v="12"/>
    <n v="13"/>
    <n v="17"/>
    <n v="8"/>
    <n v="0"/>
  </r>
  <r>
    <d v="2021-02-27T00:00:00"/>
    <d v="2021-02-27T00:00:00"/>
    <x v="1"/>
    <x v="8"/>
    <m/>
    <m/>
    <m/>
    <m/>
    <n v="0"/>
    <n v="0"/>
  </r>
  <r>
    <d v="2021-02-28T00:00:00"/>
    <d v="2021-02-28T00:00:00"/>
    <x v="1"/>
    <x v="8"/>
    <m/>
    <m/>
    <m/>
    <m/>
    <n v="0"/>
    <n v="2"/>
  </r>
  <r>
    <d v="2021-03-01T00:00:00"/>
    <d v="2021-03-01T00:00:00"/>
    <x v="2"/>
    <x v="9"/>
    <m/>
    <m/>
    <m/>
    <m/>
    <n v="0"/>
    <n v="0"/>
  </r>
  <r>
    <d v="2021-03-02T00:00:00"/>
    <d v="2021-03-02T00:00:00"/>
    <x v="2"/>
    <x v="9"/>
    <m/>
    <m/>
    <m/>
    <m/>
    <n v="0"/>
    <n v="0"/>
  </r>
  <r>
    <d v="2021-03-03T00:00:00"/>
    <d v="2021-03-03T00:00:00"/>
    <x v="2"/>
    <x v="9"/>
    <m/>
    <m/>
    <m/>
    <m/>
    <n v="0"/>
    <n v="0"/>
  </r>
  <r>
    <d v="2021-03-04T00:00:00"/>
    <d v="2021-03-04T00:00:00"/>
    <x v="2"/>
    <x v="9"/>
    <m/>
    <m/>
    <m/>
    <m/>
    <n v="0"/>
    <n v="0"/>
  </r>
  <r>
    <d v="2021-03-05T00:00:00"/>
    <d v="2021-03-05T00:00:00"/>
    <x v="2"/>
    <x v="9"/>
    <m/>
    <m/>
    <m/>
    <m/>
    <n v="0"/>
    <n v="0"/>
  </r>
  <r>
    <d v="2021-03-06T00:00:00"/>
    <d v="2021-03-06T00:00:00"/>
    <x v="2"/>
    <x v="9"/>
    <m/>
    <m/>
    <m/>
    <m/>
    <n v="0"/>
    <n v="0"/>
  </r>
  <r>
    <d v="2021-03-07T00:00:00"/>
    <d v="2021-03-07T00:00:00"/>
    <x v="2"/>
    <x v="9"/>
    <m/>
    <m/>
    <m/>
    <m/>
    <n v="0"/>
    <n v="0"/>
  </r>
  <r>
    <d v="2021-03-08T00:00:00"/>
    <d v="2021-03-08T00:00:00"/>
    <x v="2"/>
    <x v="10"/>
    <m/>
    <m/>
    <m/>
    <m/>
    <n v="0"/>
    <n v="0"/>
  </r>
  <r>
    <d v="2021-03-09T00:00:00"/>
    <d v="2021-03-09T00:00:00"/>
    <x v="2"/>
    <x v="10"/>
    <m/>
    <m/>
    <m/>
    <m/>
    <n v="0"/>
    <n v="0"/>
  </r>
  <r>
    <d v="2021-03-10T00:00:00"/>
    <d v="2021-03-10T00:00:00"/>
    <x v="2"/>
    <x v="10"/>
    <m/>
    <m/>
    <m/>
    <m/>
    <n v="0"/>
    <n v="0"/>
  </r>
  <r>
    <d v="2021-03-11T00:00:00"/>
    <d v="2021-03-11T00:00:00"/>
    <x v="2"/>
    <x v="10"/>
    <m/>
    <m/>
    <m/>
    <m/>
    <n v="0"/>
    <n v="0"/>
  </r>
  <r>
    <d v="2021-03-12T00:00:00"/>
    <d v="2021-03-12T00:00:00"/>
    <x v="2"/>
    <x v="10"/>
    <m/>
    <m/>
    <m/>
    <m/>
    <n v="0"/>
    <n v="0"/>
  </r>
  <r>
    <d v="2021-03-13T00:00:00"/>
    <d v="2021-03-13T00:00:00"/>
    <x v="2"/>
    <x v="10"/>
    <m/>
    <m/>
    <m/>
    <m/>
    <n v="0"/>
    <n v="0"/>
  </r>
  <r>
    <d v="2021-03-14T00:00:00"/>
    <d v="2021-03-14T00:00:00"/>
    <x v="2"/>
    <x v="10"/>
    <m/>
    <m/>
    <m/>
    <m/>
    <n v="0"/>
    <n v="0"/>
  </r>
  <r>
    <d v="2021-03-15T00:00:00"/>
    <d v="2021-03-15T00:00:00"/>
    <x v="2"/>
    <x v="11"/>
    <m/>
    <m/>
    <m/>
    <m/>
    <n v="0"/>
    <n v="0"/>
  </r>
  <r>
    <d v="2021-03-16T00:00:00"/>
    <d v="2021-03-16T00:00:00"/>
    <x v="2"/>
    <x v="11"/>
    <m/>
    <m/>
    <m/>
    <m/>
    <n v="0"/>
    <n v="0"/>
  </r>
  <r>
    <d v="2021-03-17T00:00:00"/>
    <d v="2021-03-17T00:00:00"/>
    <x v="2"/>
    <x v="11"/>
    <m/>
    <m/>
    <m/>
    <m/>
    <n v="0"/>
    <n v="0"/>
  </r>
  <r>
    <d v="2021-03-18T00:00:00"/>
    <d v="2021-03-18T00:00:00"/>
    <x v="2"/>
    <x v="11"/>
    <m/>
    <m/>
    <m/>
    <m/>
    <n v="0"/>
    <n v="0"/>
  </r>
  <r>
    <d v="2021-03-19T00:00:00"/>
    <d v="2021-03-19T00:00:00"/>
    <x v="2"/>
    <x v="11"/>
    <m/>
    <m/>
    <m/>
    <m/>
    <n v="0"/>
    <n v="0"/>
  </r>
  <r>
    <d v="2021-03-20T00:00:00"/>
    <d v="2021-03-20T00:00:00"/>
    <x v="2"/>
    <x v="11"/>
    <m/>
    <m/>
    <m/>
    <m/>
    <n v="0"/>
    <n v="0"/>
  </r>
  <r>
    <d v="2021-03-21T00:00:00"/>
    <d v="2021-03-21T00:00:00"/>
    <x v="2"/>
    <x v="11"/>
    <m/>
    <m/>
    <m/>
    <m/>
    <n v="0"/>
    <n v="0"/>
  </r>
  <r>
    <d v="2021-03-22T00:00:00"/>
    <d v="2021-03-22T00:00:00"/>
    <x v="2"/>
    <x v="12"/>
    <m/>
    <m/>
    <m/>
    <m/>
    <n v="0"/>
    <n v="0"/>
  </r>
  <r>
    <d v="2021-03-23T00:00:00"/>
    <d v="2021-03-23T00:00:00"/>
    <x v="2"/>
    <x v="12"/>
    <m/>
    <m/>
    <m/>
    <m/>
    <n v="0"/>
    <n v="0"/>
  </r>
  <r>
    <d v="2021-03-24T00:00:00"/>
    <d v="2021-03-24T00:00:00"/>
    <x v="2"/>
    <x v="12"/>
    <m/>
    <m/>
    <m/>
    <m/>
    <n v="0"/>
    <n v="0"/>
  </r>
  <r>
    <d v="2021-03-25T00:00:00"/>
    <d v="2021-03-25T00:00:00"/>
    <x v="2"/>
    <x v="12"/>
    <m/>
    <m/>
    <m/>
    <m/>
    <n v="0"/>
    <n v="0"/>
  </r>
  <r>
    <d v="2021-03-26T00:00:00"/>
    <d v="2021-03-26T00:00:00"/>
    <x v="2"/>
    <x v="12"/>
    <m/>
    <m/>
    <m/>
    <m/>
    <n v="0"/>
    <n v="0"/>
  </r>
  <r>
    <d v="2021-03-27T00:00:00"/>
    <d v="2021-03-27T00:00:00"/>
    <x v="2"/>
    <x v="12"/>
    <m/>
    <m/>
    <m/>
    <m/>
    <n v="0"/>
    <n v="0"/>
  </r>
  <r>
    <d v="2021-03-28T00:00:00"/>
    <d v="2021-03-28T00:00:00"/>
    <x v="2"/>
    <x v="12"/>
    <m/>
    <m/>
    <m/>
    <m/>
    <n v="0"/>
    <n v="0"/>
  </r>
  <r>
    <d v="2021-03-29T00:00:00"/>
    <d v="2021-03-29T00:00:00"/>
    <x v="2"/>
    <x v="13"/>
    <m/>
    <m/>
    <m/>
    <m/>
    <n v="0"/>
    <n v="0"/>
  </r>
  <r>
    <d v="2021-03-30T00:00:00"/>
    <d v="2021-03-30T00:00:00"/>
    <x v="2"/>
    <x v="13"/>
    <m/>
    <m/>
    <m/>
    <m/>
    <n v="0"/>
    <n v="0"/>
  </r>
  <r>
    <d v="2021-03-31T00:00:00"/>
    <d v="2021-03-31T00:00:00"/>
    <x v="2"/>
    <x v="13"/>
    <m/>
    <m/>
    <m/>
    <m/>
    <n v="0"/>
    <n v="0"/>
  </r>
  <r>
    <d v="2021-04-01T00:00:00"/>
    <d v="2021-04-01T00:00:00"/>
    <x v="3"/>
    <x v="13"/>
    <m/>
    <m/>
    <m/>
    <m/>
    <n v="0"/>
    <n v="0"/>
  </r>
  <r>
    <d v="2021-04-02T00:00:00"/>
    <d v="2021-04-02T00:00:00"/>
    <x v="3"/>
    <x v="13"/>
    <m/>
    <m/>
    <m/>
    <m/>
    <n v="0"/>
    <n v="0"/>
  </r>
  <r>
    <d v="2021-04-03T00:00:00"/>
    <d v="2021-04-03T00:00:00"/>
    <x v="3"/>
    <x v="13"/>
    <m/>
    <m/>
    <m/>
    <m/>
    <n v="0"/>
    <n v="0"/>
  </r>
  <r>
    <d v="2021-04-04T00:00:00"/>
    <d v="2021-04-04T00:00:00"/>
    <x v="3"/>
    <x v="13"/>
    <m/>
    <m/>
    <m/>
    <m/>
    <n v="0"/>
    <n v="0"/>
  </r>
  <r>
    <d v="2021-04-05T00:00:00"/>
    <d v="2021-04-05T00:00:00"/>
    <x v="3"/>
    <x v="14"/>
    <m/>
    <m/>
    <m/>
    <m/>
    <n v="0"/>
    <n v="0"/>
  </r>
  <r>
    <d v="2021-04-06T00:00:00"/>
    <d v="2021-04-06T00:00:00"/>
    <x v="3"/>
    <x v="14"/>
    <m/>
    <m/>
    <m/>
    <m/>
    <n v="0"/>
    <n v="0"/>
  </r>
  <r>
    <d v="2021-04-07T00:00:00"/>
    <d v="2021-04-07T00:00:00"/>
    <x v="3"/>
    <x v="14"/>
    <m/>
    <m/>
    <m/>
    <m/>
    <n v="0"/>
    <n v="0"/>
  </r>
  <r>
    <d v="2021-04-08T00:00:00"/>
    <d v="2021-04-08T00:00:00"/>
    <x v="3"/>
    <x v="14"/>
    <m/>
    <m/>
    <m/>
    <m/>
    <n v="0"/>
    <n v="0"/>
  </r>
  <r>
    <d v="2021-04-09T00:00:00"/>
    <d v="2021-04-09T00:00:00"/>
    <x v="3"/>
    <x v="14"/>
    <m/>
    <m/>
    <m/>
    <m/>
    <n v="0"/>
    <n v="0"/>
  </r>
  <r>
    <d v="2021-04-10T00:00:00"/>
    <d v="2021-04-10T00:00:00"/>
    <x v="3"/>
    <x v="14"/>
    <m/>
    <m/>
    <m/>
    <m/>
    <n v="0"/>
    <n v="0"/>
  </r>
  <r>
    <d v="2021-04-11T00:00:00"/>
    <d v="2021-04-11T00:00:00"/>
    <x v="3"/>
    <x v="14"/>
    <m/>
    <m/>
    <m/>
    <m/>
    <n v="0"/>
    <n v="0"/>
  </r>
  <r>
    <d v="2021-04-12T00:00:00"/>
    <d v="2021-04-12T00:00:00"/>
    <x v="3"/>
    <x v="15"/>
    <m/>
    <m/>
    <m/>
    <m/>
    <n v="0"/>
    <n v="0"/>
  </r>
  <r>
    <d v="2021-04-13T00:00:00"/>
    <d v="2021-04-13T00:00:00"/>
    <x v="3"/>
    <x v="15"/>
    <m/>
    <m/>
    <m/>
    <m/>
    <n v="0"/>
    <n v="0"/>
  </r>
  <r>
    <d v="2021-04-14T00:00:00"/>
    <d v="2021-04-14T00:00:00"/>
    <x v="3"/>
    <x v="15"/>
    <m/>
    <m/>
    <m/>
    <m/>
    <n v="0"/>
    <n v="0"/>
  </r>
  <r>
    <d v="2021-04-15T00:00:00"/>
    <d v="2021-04-15T00:00:00"/>
    <x v="3"/>
    <x v="15"/>
    <m/>
    <m/>
    <m/>
    <m/>
    <n v="0"/>
    <n v="0"/>
  </r>
  <r>
    <d v="2021-04-16T00:00:00"/>
    <d v="2021-04-16T00:00:00"/>
    <x v="3"/>
    <x v="15"/>
    <m/>
    <m/>
    <m/>
    <m/>
    <n v="0"/>
    <n v="0"/>
  </r>
  <r>
    <d v="2021-04-17T00:00:00"/>
    <d v="2021-04-17T00:00:00"/>
    <x v="3"/>
    <x v="15"/>
    <m/>
    <m/>
    <m/>
    <m/>
    <n v="0"/>
    <n v="0"/>
  </r>
  <r>
    <d v="2021-04-18T00:00:00"/>
    <d v="2021-04-18T00:00:00"/>
    <x v="3"/>
    <x v="15"/>
    <m/>
    <m/>
    <m/>
    <m/>
    <n v="0"/>
    <n v="0"/>
  </r>
  <r>
    <d v="2021-04-19T00:00:00"/>
    <d v="2021-04-19T00:00:00"/>
    <x v="3"/>
    <x v="16"/>
    <m/>
    <m/>
    <m/>
    <m/>
    <n v="0"/>
    <n v="0"/>
  </r>
  <r>
    <d v="2021-04-20T00:00:00"/>
    <d v="2021-04-20T00:00:00"/>
    <x v="3"/>
    <x v="16"/>
    <m/>
    <m/>
    <m/>
    <m/>
    <n v="0"/>
    <n v="0"/>
  </r>
  <r>
    <d v="2021-04-21T00:00:00"/>
    <d v="2021-04-21T00:00:00"/>
    <x v="3"/>
    <x v="16"/>
    <m/>
    <m/>
    <m/>
    <m/>
    <n v="0"/>
    <n v="0"/>
  </r>
  <r>
    <d v="2021-04-22T00:00:00"/>
    <d v="2021-04-22T00:00:00"/>
    <x v="3"/>
    <x v="16"/>
    <m/>
    <m/>
    <m/>
    <m/>
    <n v="0"/>
    <n v="0"/>
  </r>
  <r>
    <d v="2021-04-23T00:00:00"/>
    <d v="2021-04-23T00:00:00"/>
    <x v="3"/>
    <x v="16"/>
    <m/>
    <m/>
    <m/>
    <m/>
    <n v="0"/>
    <n v="0"/>
  </r>
  <r>
    <d v="2021-04-24T00:00:00"/>
    <d v="2021-04-24T00:00:00"/>
    <x v="3"/>
    <x v="16"/>
    <m/>
    <m/>
    <m/>
    <m/>
    <n v="0"/>
    <n v="0"/>
  </r>
  <r>
    <d v="2021-04-25T00:00:00"/>
    <d v="2021-04-25T00:00:00"/>
    <x v="3"/>
    <x v="16"/>
    <m/>
    <m/>
    <m/>
    <m/>
    <n v="0"/>
    <n v="0"/>
  </r>
  <r>
    <d v="2021-04-26T00:00:00"/>
    <d v="2021-04-26T00:00:00"/>
    <x v="3"/>
    <x v="17"/>
    <m/>
    <m/>
    <m/>
    <m/>
    <n v="0"/>
    <n v="0"/>
  </r>
  <r>
    <d v="2021-04-27T00:00:00"/>
    <d v="2021-04-27T00:00:00"/>
    <x v="3"/>
    <x v="17"/>
    <m/>
    <m/>
    <m/>
    <m/>
    <n v="0"/>
    <n v="0"/>
  </r>
  <r>
    <d v="2021-04-28T00:00:00"/>
    <d v="2021-04-28T00:00:00"/>
    <x v="3"/>
    <x v="17"/>
    <m/>
    <m/>
    <m/>
    <m/>
    <n v="0"/>
    <n v="0"/>
  </r>
  <r>
    <d v="2021-04-29T00:00:00"/>
    <d v="2021-04-29T00:00:00"/>
    <x v="3"/>
    <x v="17"/>
    <m/>
    <m/>
    <m/>
    <m/>
    <n v="0"/>
    <n v="0"/>
  </r>
  <r>
    <d v="2021-04-30T00:00:00"/>
    <d v="2021-04-30T00:00:00"/>
    <x v="3"/>
    <x v="17"/>
    <m/>
    <m/>
    <m/>
    <m/>
    <n v="0"/>
    <n v="0"/>
  </r>
  <r>
    <d v="2021-05-01T00:00:00"/>
    <d v="2021-05-01T00:00:00"/>
    <x v="4"/>
    <x v="17"/>
    <m/>
    <m/>
    <m/>
    <m/>
    <n v="0"/>
    <n v="0"/>
  </r>
  <r>
    <d v="2021-05-02T00:00:00"/>
    <d v="2021-05-02T00:00:00"/>
    <x v="4"/>
    <x v="17"/>
    <m/>
    <m/>
    <m/>
    <m/>
    <n v="0"/>
    <n v="0"/>
  </r>
  <r>
    <d v="2021-05-03T00:00:00"/>
    <d v="2021-05-03T00:00:00"/>
    <x v="4"/>
    <x v="18"/>
    <m/>
    <m/>
    <m/>
    <m/>
    <n v="0"/>
    <n v="0"/>
  </r>
  <r>
    <d v="2021-05-04T00:00:00"/>
    <d v="2021-05-04T00:00:00"/>
    <x v="4"/>
    <x v="18"/>
    <m/>
    <m/>
    <m/>
    <m/>
    <n v="0"/>
    <n v="0"/>
  </r>
  <r>
    <d v="2021-05-05T00:00:00"/>
    <d v="2021-05-05T00:00:00"/>
    <x v="4"/>
    <x v="18"/>
    <m/>
    <m/>
    <m/>
    <m/>
    <n v="0"/>
    <n v="0"/>
  </r>
  <r>
    <d v="2021-05-06T00:00:00"/>
    <d v="2021-05-06T00:00:00"/>
    <x v="4"/>
    <x v="18"/>
    <m/>
    <m/>
    <m/>
    <m/>
    <n v="0"/>
    <n v="0"/>
  </r>
  <r>
    <d v="2021-05-07T00:00:00"/>
    <d v="2021-05-07T00:00:00"/>
    <x v="4"/>
    <x v="18"/>
    <m/>
    <m/>
    <m/>
    <m/>
    <n v="0"/>
    <n v="0"/>
  </r>
  <r>
    <d v="2021-05-08T00:00:00"/>
    <d v="2021-05-08T00:00:00"/>
    <x v="4"/>
    <x v="18"/>
    <m/>
    <m/>
    <m/>
    <m/>
    <n v="0"/>
    <n v="0"/>
  </r>
  <r>
    <d v="2021-05-09T00:00:00"/>
    <d v="2021-05-09T00:00:00"/>
    <x v="4"/>
    <x v="18"/>
    <m/>
    <m/>
    <m/>
    <m/>
    <n v="0"/>
    <n v="0"/>
  </r>
  <r>
    <d v="2021-05-10T00:00:00"/>
    <d v="2021-05-10T00:00:00"/>
    <x v="4"/>
    <x v="19"/>
    <m/>
    <m/>
    <m/>
    <m/>
    <n v="0"/>
    <n v="0"/>
  </r>
  <r>
    <d v="2021-05-11T00:00:00"/>
    <d v="2021-05-11T00:00:00"/>
    <x v="4"/>
    <x v="19"/>
    <m/>
    <m/>
    <m/>
    <m/>
    <n v="0"/>
    <n v="0"/>
  </r>
  <r>
    <d v="2021-05-12T00:00:00"/>
    <d v="2021-05-12T00:00:00"/>
    <x v="4"/>
    <x v="19"/>
    <m/>
    <m/>
    <m/>
    <m/>
    <n v="0"/>
    <n v="0"/>
  </r>
  <r>
    <d v="2021-05-13T00:00:00"/>
    <d v="2021-05-13T00:00:00"/>
    <x v="4"/>
    <x v="19"/>
    <m/>
    <m/>
    <m/>
    <m/>
    <n v="0"/>
    <n v="0"/>
  </r>
  <r>
    <d v="2021-05-14T00:00:00"/>
    <d v="2021-05-14T00:00:00"/>
    <x v="4"/>
    <x v="19"/>
    <m/>
    <m/>
    <m/>
    <m/>
    <n v="0"/>
    <n v="0"/>
  </r>
  <r>
    <d v="2021-05-15T00:00:00"/>
    <d v="2021-05-15T00:00:00"/>
    <x v="4"/>
    <x v="19"/>
    <m/>
    <m/>
    <m/>
    <m/>
    <n v="0"/>
    <n v="0"/>
  </r>
  <r>
    <d v="2021-05-16T00:00:00"/>
    <d v="2021-05-16T00:00:00"/>
    <x v="4"/>
    <x v="19"/>
    <m/>
    <m/>
    <m/>
    <m/>
    <n v="0"/>
    <n v="0"/>
  </r>
  <r>
    <d v="2021-05-17T00:00:00"/>
    <d v="2021-05-17T00:00:00"/>
    <x v="4"/>
    <x v="20"/>
    <m/>
    <m/>
    <m/>
    <m/>
    <n v="0"/>
    <n v="0"/>
  </r>
  <r>
    <d v="2021-05-18T00:00:00"/>
    <d v="2021-05-18T00:00:00"/>
    <x v="4"/>
    <x v="20"/>
    <m/>
    <m/>
    <m/>
    <m/>
    <n v="0"/>
    <n v="0"/>
  </r>
  <r>
    <d v="2021-05-19T00:00:00"/>
    <d v="2021-05-19T00:00:00"/>
    <x v="4"/>
    <x v="20"/>
    <m/>
    <m/>
    <m/>
    <m/>
    <n v="0"/>
    <n v="0"/>
  </r>
  <r>
    <d v="2021-05-20T00:00:00"/>
    <d v="2021-05-20T00:00:00"/>
    <x v="4"/>
    <x v="20"/>
    <m/>
    <m/>
    <m/>
    <m/>
    <n v="0"/>
    <n v="0"/>
  </r>
  <r>
    <d v="2021-05-21T00:00:00"/>
    <d v="2021-05-21T00:00:00"/>
    <x v="4"/>
    <x v="20"/>
    <m/>
    <m/>
    <m/>
    <m/>
    <n v="0"/>
    <n v="0"/>
  </r>
  <r>
    <d v="2021-05-22T00:00:00"/>
    <d v="2021-05-22T00:00:00"/>
    <x v="4"/>
    <x v="20"/>
    <m/>
    <m/>
    <m/>
    <m/>
    <n v="0"/>
    <n v="0"/>
  </r>
  <r>
    <d v="2021-05-23T00:00:00"/>
    <d v="2021-05-23T00:00:00"/>
    <x v="4"/>
    <x v="20"/>
    <m/>
    <m/>
    <m/>
    <m/>
    <n v="0"/>
    <n v="0"/>
  </r>
  <r>
    <d v="2021-05-24T00:00:00"/>
    <d v="2021-05-24T00:00:00"/>
    <x v="4"/>
    <x v="21"/>
    <m/>
    <m/>
    <m/>
    <m/>
    <n v="0"/>
    <n v="0"/>
  </r>
  <r>
    <d v="2021-05-25T00:00:00"/>
    <d v="2021-05-25T00:00:00"/>
    <x v="4"/>
    <x v="21"/>
    <m/>
    <m/>
    <m/>
    <m/>
    <n v="0"/>
    <n v="0"/>
  </r>
  <r>
    <d v="2021-05-26T00:00:00"/>
    <d v="2021-05-26T00:00:00"/>
    <x v="4"/>
    <x v="21"/>
    <m/>
    <m/>
    <m/>
    <m/>
    <n v="0"/>
    <n v="0"/>
  </r>
  <r>
    <d v="2021-05-27T00:00:00"/>
    <d v="2021-05-27T00:00:00"/>
    <x v="4"/>
    <x v="21"/>
    <m/>
    <m/>
    <m/>
    <m/>
    <n v="0"/>
    <n v="0"/>
  </r>
  <r>
    <d v="2021-05-28T00:00:00"/>
    <d v="2021-05-28T00:00:00"/>
    <x v="4"/>
    <x v="21"/>
    <m/>
    <m/>
    <m/>
    <m/>
    <n v="0"/>
    <n v="0"/>
  </r>
  <r>
    <d v="2021-05-29T00:00:00"/>
    <d v="2021-05-29T00:00:00"/>
    <x v="4"/>
    <x v="21"/>
    <m/>
    <m/>
    <m/>
    <m/>
    <n v="0"/>
    <n v="0"/>
  </r>
  <r>
    <d v="2021-05-30T00:00:00"/>
    <d v="2021-05-30T00:00:00"/>
    <x v="4"/>
    <x v="21"/>
    <m/>
    <m/>
    <m/>
    <m/>
    <n v="0"/>
    <n v="0"/>
  </r>
  <r>
    <d v="2021-05-31T00:00:00"/>
    <d v="2021-05-31T00:00:00"/>
    <x v="4"/>
    <x v="22"/>
    <m/>
    <m/>
    <m/>
    <m/>
    <n v="0"/>
    <n v="0"/>
  </r>
  <r>
    <d v="2021-06-01T00:00:00"/>
    <d v="2021-06-01T00:00:00"/>
    <x v="5"/>
    <x v="22"/>
    <m/>
    <m/>
    <m/>
    <m/>
    <n v="0"/>
    <n v="0"/>
  </r>
  <r>
    <d v="2021-06-02T00:00:00"/>
    <d v="2021-06-02T00:00:00"/>
    <x v="5"/>
    <x v="22"/>
    <m/>
    <m/>
    <m/>
    <m/>
    <n v="0"/>
    <n v="0"/>
  </r>
  <r>
    <d v="2021-06-03T00:00:00"/>
    <d v="2021-06-03T00:00:00"/>
    <x v="5"/>
    <x v="22"/>
    <m/>
    <m/>
    <m/>
    <m/>
    <n v="0"/>
    <n v="0"/>
  </r>
  <r>
    <d v="2021-06-04T00:00:00"/>
    <d v="2021-06-04T00:00:00"/>
    <x v="5"/>
    <x v="22"/>
    <m/>
    <m/>
    <m/>
    <m/>
    <n v="0"/>
    <n v="0"/>
  </r>
  <r>
    <d v="2021-06-05T00:00:00"/>
    <d v="2021-06-05T00:00:00"/>
    <x v="5"/>
    <x v="22"/>
    <m/>
    <m/>
    <m/>
    <m/>
    <n v="0"/>
    <n v="0"/>
  </r>
  <r>
    <d v="2021-06-06T00:00:00"/>
    <d v="2021-06-06T00:00:00"/>
    <x v="5"/>
    <x v="22"/>
    <m/>
    <m/>
    <m/>
    <m/>
    <n v="0"/>
    <n v="0"/>
  </r>
  <r>
    <d v="2021-06-07T00:00:00"/>
    <d v="2021-06-07T00:00:00"/>
    <x v="5"/>
    <x v="23"/>
    <m/>
    <m/>
    <m/>
    <m/>
    <n v="0"/>
    <n v="0"/>
  </r>
  <r>
    <d v="2021-06-08T00:00:00"/>
    <d v="2021-06-08T00:00:00"/>
    <x v="5"/>
    <x v="23"/>
    <m/>
    <m/>
    <m/>
    <m/>
    <n v="0"/>
    <n v="0"/>
  </r>
  <r>
    <d v="2021-06-09T00:00:00"/>
    <d v="2021-06-09T00:00:00"/>
    <x v="5"/>
    <x v="23"/>
    <m/>
    <m/>
    <m/>
    <m/>
    <n v="0"/>
    <n v="0"/>
  </r>
  <r>
    <d v="2021-06-10T00:00:00"/>
    <d v="2021-06-10T00:00:00"/>
    <x v="5"/>
    <x v="23"/>
    <m/>
    <m/>
    <m/>
    <m/>
    <n v="0"/>
    <n v="0"/>
  </r>
  <r>
    <d v="2021-06-11T00:00:00"/>
    <d v="2021-06-11T00:00:00"/>
    <x v="5"/>
    <x v="23"/>
    <m/>
    <m/>
    <m/>
    <m/>
    <n v="0"/>
    <n v="0"/>
  </r>
  <r>
    <d v="2021-06-12T00:00:00"/>
    <d v="2021-06-12T00:00:00"/>
    <x v="5"/>
    <x v="23"/>
    <m/>
    <m/>
    <m/>
    <m/>
    <n v="0"/>
    <n v="0"/>
  </r>
  <r>
    <d v="2021-06-13T00:00:00"/>
    <d v="2021-06-13T00:00:00"/>
    <x v="5"/>
    <x v="23"/>
    <m/>
    <m/>
    <m/>
    <m/>
    <n v="0"/>
    <n v="0"/>
  </r>
  <r>
    <d v="2021-06-14T00:00:00"/>
    <d v="2021-06-14T00:00:00"/>
    <x v="5"/>
    <x v="24"/>
    <m/>
    <m/>
    <m/>
    <m/>
    <n v="0"/>
    <n v="0"/>
  </r>
  <r>
    <d v="2021-06-15T00:00:00"/>
    <d v="2021-06-15T00:00:00"/>
    <x v="5"/>
    <x v="24"/>
    <m/>
    <m/>
    <m/>
    <m/>
    <n v="0"/>
    <n v="0"/>
  </r>
  <r>
    <d v="2021-06-16T00:00:00"/>
    <d v="2021-06-16T00:00:00"/>
    <x v="5"/>
    <x v="24"/>
    <m/>
    <m/>
    <m/>
    <m/>
    <n v="0"/>
    <n v="0"/>
  </r>
  <r>
    <d v="2021-06-17T00:00:00"/>
    <d v="2021-06-17T00:00:00"/>
    <x v="5"/>
    <x v="24"/>
    <m/>
    <m/>
    <m/>
    <m/>
    <n v="0"/>
    <n v="0"/>
  </r>
  <r>
    <d v="2021-06-18T00:00:00"/>
    <d v="2021-06-18T00:00:00"/>
    <x v="5"/>
    <x v="24"/>
    <m/>
    <m/>
    <m/>
    <m/>
    <n v="0"/>
    <n v="0"/>
  </r>
  <r>
    <d v="2021-06-19T00:00:00"/>
    <d v="2021-06-19T00:00:00"/>
    <x v="5"/>
    <x v="24"/>
    <m/>
    <m/>
    <m/>
    <m/>
    <n v="0"/>
    <n v="0"/>
  </r>
  <r>
    <d v="2021-06-20T00:00:00"/>
    <d v="2021-06-20T00:00:00"/>
    <x v="5"/>
    <x v="24"/>
    <m/>
    <m/>
    <m/>
    <m/>
    <n v="0"/>
    <n v="0"/>
  </r>
  <r>
    <d v="2021-06-21T00:00:00"/>
    <d v="2021-06-21T00:00:00"/>
    <x v="5"/>
    <x v="25"/>
    <m/>
    <m/>
    <m/>
    <m/>
    <n v="0"/>
    <n v="0"/>
  </r>
  <r>
    <d v="2021-06-22T00:00:00"/>
    <d v="2021-06-22T00:00:00"/>
    <x v="5"/>
    <x v="25"/>
    <m/>
    <m/>
    <m/>
    <m/>
    <n v="0"/>
    <n v="0"/>
  </r>
  <r>
    <d v="2021-06-23T00:00:00"/>
    <d v="2021-06-23T00:00:00"/>
    <x v="5"/>
    <x v="25"/>
    <m/>
    <m/>
    <m/>
    <m/>
    <n v="0"/>
    <n v="0"/>
  </r>
  <r>
    <d v="2021-06-24T00:00:00"/>
    <d v="2021-06-24T00:00:00"/>
    <x v="5"/>
    <x v="25"/>
    <m/>
    <m/>
    <m/>
    <m/>
    <n v="0"/>
    <n v="0"/>
  </r>
  <r>
    <d v="2021-06-25T00:00:00"/>
    <d v="2021-06-25T00:00:00"/>
    <x v="5"/>
    <x v="25"/>
    <m/>
    <m/>
    <m/>
    <m/>
    <n v="0"/>
    <n v="0"/>
  </r>
  <r>
    <d v="2021-06-26T00:00:00"/>
    <d v="2021-06-26T00:00:00"/>
    <x v="5"/>
    <x v="25"/>
    <m/>
    <m/>
    <m/>
    <m/>
    <n v="0"/>
    <n v="0"/>
  </r>
  <r>
    <d v="2021-06-27T00:00:00"/>
    <d v="2021-06-27T00:00:00"/>
    <x v="5"/>
    <x v="25"/>
    <m/>
    <m/>
    <m/>
    <m/>
    <n v="0"/>
    <n v="0"/>
  </r>
  <r>
    <d v="2021-06-28T00:00:00"/>
    <d v="2021-06-28T00:00:00"/>
    <x v="5"/>
    <x v="26"/>
    <m/>
    <m/>
    <m/>
    <m/>
    <n v="0"/>
    <n v="0"/>
  </r>
  <r>
    <d v="2021-06-29T00:00:00"/>
    <d v="2021-06-29T00:00:00"/>
    <x v="5"/>
    <x v="26"/>
    <m/>
    <m/>
    <m/>
    <m/>
    <n v="0"/>
    <n v="0"/>
  </r>
  <r>
    <d v="2021-06-30T00:00:00"/>
    <d v="2021-06-30T00:00:00"/>
    <x v="5"/>
    <x v="26"/>
    <m/>
    <m/>
    <m/>
    <m/>
    <n v="0"/>
    <n v="0"/>
  </r>
  <r>
    <d v="2021-07-01T00:00:00"/>
    <d v="2021-07-01T00:00:00"/>
    <x v="6"/>
    <x v="26"/>
    <m/>
    <m/>
    <m/>
    <m/>
    <n v="0"/>
    <n v="0"/>
  </r>
  <r>
    <d v="2021-07-02T00:00:00"/>
    <d v="2021-07-02T00:00:00"/>
    <x v="6"/>
    <x v="26"/>
    <m/>
    <m/>
    <m/>
    <m/>
    <n v="0"/>
    <n v="0"/>
  </r>
  <r>
    <d v="2021-07-03T00:00:00"/>
    <d v="2021-07-03T00:00:00"/>
    <x v="6"/>
    <x v="26"/>
    <m/>
    <m/>
    <m/>
    <m/>
    <n v="0"/>
    <n v="0"/>
  </r>
  <r>
    <d v="2021-07-04T00:00:00"/>
    <d v="2021-07-04T00:00:00"/>
    <x v="6"/>
    <x v="26"/>
    <m/>
    <m/>
    <m/>
    <m/>
    <n v="0"/>
    <n v="0"/>
  </r>
  <r>
    <d v="2021-07-05T00:00:00"/>
    <d v="2021-07-05T00:00:00"/>
    <x v="6"/>
    <x v="27"/>
    <m/>
    <m/>
    <m/>
    <m/>
    <n v="0"/>
    <n v="0"/>
  </r>
  <r>
    <d v="2021-07-06T00:00:00"/>
    <d v="2021-07-06T00:00:00"/>
    <x v="6"/>
    <x v="27"/>
    <m/>
    <m/>
    <m/>
    <m/>
    <n v="0"/>
    <n v="0"/>
  </r>
  <r>
    <d v="2021-07-07T00:00:00"/>
    <d v="2021-07-07T00:00:00"/>
    <x v="6"/>
    <x v="27"/>
    <m/>
    <m/>
    <m/>
    <m/>
    <n v="0"/>
    <n v="0"/>
  </r>
  <r>
    <d v="2021-07-08T00:00:00"/>
    <d v="2021-07-08T00:00:00"/>
    <x v="6"/>
    <x v="27"/>
    <m/>
    <m/>
    <m/>
    <m/>
    <n v="0"/>
    <n v="0"/>
  </r>
  <r>
    <d v="2021-07-09T00:00:00"/>
    <d v="2021-07-09T00:00:00"/>
    <x v="6"/>
    <x v="27"/>
    <m/>
    <m/>
    <m/>
    <m/>
    <n v="0"/>
    <n v="0"/>
  </r>
  <r>
    <d v="2021-07-10T00:00:00"/>
    <d v="2021-07-10T00:00:00"/>
    <x v="6"/>
    <x v="27"/>
    <m/>
    <m/>
    <m/>
    <m/>
    <n v="0"/>
    <n v="0"/>
  </r>
  <r>
    <d v="2021-07-11T00:00:00"/>
    <d v="2021-07-11T00:00:00"/>
    <x v="6"/>
    <x v="27"/>
    <m/>
    <m/>
    <m/>
    <m/>
    <n v="0"/>
    <n v="0"/>
  </r>
  <r>
    <d v="2021-07-12T00:00:00"/>
    <d v="2021-07-12T00:00:00"/>
    <x v="6"/>
    <x v="28"/>
    <m/>
    <m/>
    <m/>
    <m/>
    <n v="0"/>
    <n v="0"/>
  </r>
  <r>
    <d v="2021-07-13T00:00:00"/>
    <d v="2021-07-13T00:00:00"/>
    <x v="6"/>
    <x v="28"/>
    <m/>
    <m/>
    <m/>
    <m/>
    <n v="0"/>
    <n v="0"/>
  </r>
  <r>
    <d v="2021-07-14T00:00:00"/>
    <d v="2021-07-14T00:00:00"/>
    <x v="6"/>
    <x v="28"/>
    <m/>
    <m/>
    <m/>
    <m/>
    <n v="0"/>
    <n v="0"/>
  </r>
  <r>
    <d v="2021-07-15T00:00:00"/>
    <d v="2021-07-15T00:00:00"/>
    <x v="6"/>
    <x v="28"/>
    <m/>
    <m/>
    <m/>
    <m/>
    <n v="0"/>
    <n v="0"/>
  </r>
  <r>
    <d v="2021-07-16T00:00:00"/>
    <d v="2021-07-16T00:00:00"/>
    <x v="6"/>
    <x v="28"/>
    <m/>
    <m/>
    <m/>
    <m/>
    <n v="0"/>
    <n v="0"/>
  </r>
  <r>
    <d v="2021-07-17T00:00:00"/>
    <d v="2021-07-17T00:00:00"/>
    <x v="6"/>
    <x v="28"/>
    <m/>
    <m/>
    <m/>
    <m/>
    <n v="0"/>
    <n v="0"/>
  </r>
  <r>
    <d v="2021-07-18T00:00:00"/>
    <d v="2021-07-18T00:00:00"/>
    <x v="6"/>
    <x v="28"/>
    <m/>
    <m/>
    <m/>
    <m/>
    <n v="0"/>
    <n v="0"/>
  </r>
  <r>
    <d v="2021-07-19T00:00:00"/>
    <d v="2021-07-19T00:00:00"/>
    <x v="6"/>
    <x v="29"/>
    <m/>
    <m/>
    <m/>
    <m/>
    <n v="0"/>
    <n v="0"/>
  </r>
  <r>
    <d v="2021-07-20T00:00:00"/>
    <d v="2021-07-20T00:00:00"/>
    <x v="6"/>
    <x v="29"/>
    <m/>
    <m/>
    <m/>
    <m/>
    <n v="0"/>
    <n v="0"/>
  </r>
  <r>
    <d v="2021-07-21T00:00:00"/>
    <d v="2021-07-21T00:00:00"/>
    <x v="6"/>
    <x v="29"/>
    <m/>
    <m/>
    <m/>
    <m/>
    <n v="0"/>
    <n v="0"/>
  </r>
  <r>
    <d v="2021-07-22T00:00:00"/>
    <d v="2021-07-22T00:00:00"/>
    <x v="6"/>
    <x v="29"/>
    <m/>
    <m/>
    <m/>
    <m/>
    <n v="0"/>
    <n v="0"/>
  </r>
  <r>
    <d v="2021-07-23T00:00:00"/>
    <d v="2021-07-23T00:00:00"/>
    <x v="6"/>
    <x v="29"/>
    <m/>
    <m/>
    <m/>
    <m/>
    <n v="0"/>
    <n v="0"/>
  </r>
  <r>
    <d v="2021-07-24T00:00:00"/>
    <d v="2021-07-24T00:00:00"/>
    <x v="6"/>
    <x v="29"/>
    <m/>
    <m/>
    <m/>
    <m/>
    <n v="0"/>
    <n v="0"/>
  </r>
  <r>
    <d v="2021-07-25T00:00:00"/>
    <d v="2021-07-25T00:00:00"/>
    <x v="6"/>
    <x v="29"/>
    <m/>
    <m/>
    <m/>
    <m/>
    <n v="0"/>
    <n v="0"/>
  </r>
  <r>
    <d v="2021-07-26T00:00:00"/>
    <d v="2021-07-26T00:00:00"/>
    <x v="6"/>
    <x v="30"/>
    <m/>
    <m/>
    <m/>
    <m/>
    <n v="0"/>
    <n v="0"/>
  </r>
  <r>
    <d v="2021-07-27T00:00:00"/>
    <d v="2021-07-27T00:00:00"/>
    <x v="6"/>
    <x v="30"/>
    <m/>
    <m/>
    <m/>
    <m/>
    <n v="0"/>
    <n v="0"/>
  </r>
  <r>
    <d v="2021-07-28T00:00:00"/>
    <d v="2021-07-28T00:00:00"/>
    <x v="6"/>
    <x v="30"/>
    <m/>
    <m/>
    <m/>
    <m/>
    <n v="0"/>
    <n v="0"/>
  </r>
  <r>
    <d v="2021-07-29T00:00:00"/>
    <d v="2021-07-29T00:00:00"/>
    <x v="6"/>
    <x v="30"/>
    <m/>
    <m/>
    <m/>
    <m/>
    <n v="0"/>
    <n v="0"/>
  </r>
  <r>
    <d v="2021-07-30T00:00:00"/>
    <d v="2021-07-30T00:00:00"/>
    <x v="6"/>
    <x v="30"/>
    <m/>
    <m/>
    <m/>
    <m/>
    <n v="0"/>
    <n v="0"/>
  </r>
  <r>
    <d v="2021-07-31T00:00:00"/>
    <d v="2021-07-31T00:00:00"/>
    <x v="6"/>
    <x v="30"/>
    <m/>
    <m/>
    <m/>
    <m/>
    <n v="0"/>
    <n v="0"/>
  </r>
  <r>
    <d v="2021-08-01T00:00:00"/>
    <d v="2021-08-01T00:00:00"/>
    <x v="7"/>
    <x v="30"/>
    <m/>
    <m/>
    <m/>
    <m/>
    <n v="0"/>
    <n v="0"/>
  </r>
  <r>
    <d v="2021-08-02T00:00:00"/>
    <d v="2021-08-02T00:00:00"/>
    <x v="7"/>
    <x v="31"/>
    <m/>
    <m/>
    <m/>
    <m/>
    <n v="0"/>
    <n v="0"/>
  </r>
  <r>
    <d v="2021-08-03T00:00:00"/>
    <d v="2021-08-03T00:00:00"/>
    <x v="7"/>
    <x v="31"/>
    <m/>
    <m/>
    <m/>
    <m/>
    <n v="0"/>
    <n v="0"/>
  </r>
  <r>
    <d v="2021-08-04T00:00:00"/>
    <d v="2021-08-04T00:00:00"/>
    <x v="7"/>
    <x v="31"/>
    <m/>
    <m/>
    <m/>
    <m/>
    <n v="0"/>
    <n v="0"/>
  </r>
  <r>
    <d v="2021-08-05T00:00:00"/>
    <d v="2021-08-05T00:00:00"/>
    <x v="7"/>
    <x v="31"/>
    <m/>
    <m/>
    <m/>
    <m/>
    <n v="0"/>
    <n v="0"/>
  </r>
  <r>
    <d v="2021-08-06T00:00:00"/>
    <d v="2021-08-06T00:00:00"/>
    <x v="7"/>
    <x v="31"/>
    <m/>
    <m/>
    <m/>
    <m/>
    <n v="0"/>
    <n v="0"/>
  </r>
  <r>
    <d v="2021-08-07T00:00:00"/>
    <d v="2021-08-07T00:00:00"/>
    <x v="7"/>
    <x v="31"/>
    <m/>
    <m/>
    <m/>
    <m/>
    <n v="0"/>
    <n v="0"/>
  </r>
  <r>
    <d v="2021-08-08T00:00:00"/>
    <d v="2021-08-08T00:00:00"/>
    <x v="7"/>
    <x v="31"/>
    <m/>
    <m/>
    <m/>
    <m/>
    <n v="0"/>
    <n v="0"/>
  </r>
  <r>
    <d v="2021-08-09T00:00:00"/>
    <d v="2021-08-09T00:00:00"/>
    <x v="7"/>
    <x v="32"/>
    <m/>
    <m/>
    <m/>
    <m/>
    <n v="0"/>
    <n v="0"/>
  </r>
  <r>
    <d v="2021-08-10T00:00:00"/>
    <d v="2021-08-10T00:00:00"/>
    <x v="7"/>
    <x v="32"/>
    <m/>
    <m/>
    <m/>
    <m/>
    <n v="0"/>
    <n v="0"/>
  </r>
  <r>
    <d v="2021-08-11T00:00:00"/>
    <d v="2021-08-11T00:00:00"/>
    <x v="7"/>
    <x v="32"/>
    <m/>
    <m/>
    <m/>
    <m/>
    <n v="0"/>
    <n v="0"/>
  </r>
  <r>
    <d v="2021-08-12T00:00:00"/>
    <d v="2021-08-12T00:00:00"/>
    <x v="7"/>
    <x v="32"/>
    <m/>
    <m/>
    <m/>
    <m/>
    <n v="0"/>
    <n v="0"/>
  </r>
  <r>
    <d v="2021-08-13T00:00:00"/>
    <d v="2021-08-13T00:00:00"/>
    <x v="7"/>
    <x v="32"/>
    <m/>
    <m/>
    <m/>
    <m/>
    <n v="0"/>
    <n v="0"/>
  </r>
  <r>
    <d v="2021-08-14T00:00:00"/>
    <d v="2021-08-14T00:00:00"/>
    <x v="7"/>
    <x v="32"/>
    <m/>
    <m/>
    <m/>
    <m/>
    <n v="0"/>
    <n v="0"/>
  </r>
  <r>
    <d v="2021-08-15T00:00:00"/>
    <d v="2021-08-15T00:00:00"/>
    <x v="7"/>
    <x v="32"/>
    <m/>
    <m/>
    <m/>
    <m/>
    <n v="0"/>
    <n v="0"/>
  </r>
  <r>
    <d v="2021-08-16T00:00:00"/>
    <d v="2021-08-16T00:00:00"/>
    <x v="7"/>
    <x v="33"/>
    <m/>
    <m/>
    <m/>
    <m/>
    <n v="0"/>
    <n v="0"/>
  </r>
  <r>
    <d v="2021-08-17T00:00:00"/>
    <d v="2021-08-17T00:00:00"/>
    <x v="7"/>
    <x v="33"/>
    <m/>
    <m/>
    <m/>
    <m/>
    <n v="0"/>
    <n v="0"/>
  </r>
  <r>
    <d v="2021-08-18T00:00:00"/>
    <d v="2021-08-18T00:00:00"/>
    <x v="7"/>
    <x v="33"/>
    <m/>
    <m/>
    <m/>
    <m/>
    <n v="0"/>
    <n v="0"/>
  </r>
  <r>
    <d v="2021-08-19T00:00:00"/>
    <d v="2021-08-19T00:00:00"/>
    <x v="7"/>
    <x v="33"/>
    <m/>
    <m/>
    <m/>
    <m/>
    <n v="0"/>
    <n v="0"/>
  </r>
  <r>
    <d v="2021-08-20T00:00:00"/>
    <d v="2021-08-20T00:00:00"/>
    <x v="7"/>
    <x v="33"/>
    <m/>
    <m/>
    <m/>
    <m/>
    <n v="0"/>
    <n v="0"/>
  </r>
  <r>
    <d v="2021-08-21T00:00:00"/>
    <d v="2021-08-21T00:00:00"/>
    <x v="7"/>
    <x v="33"/>
    <m/>
    <m/>
    <m/>
    <m/>
    <n v="0"/>
    <n v="0"/>
  </r>
  <r>
    <d v="2021-08-22T00:00:00"/>
    <d v="2021-08-22T00:00:00"/>
    <x v="7"/>
    <x v="33"/>
    <m/>
    <m/>
    <m/>
    <m/>
    <n v="0"/>
    <n v="0"/>
  </r>
  <r>
    <d v="2021-08-23T00:00:00"/>
    <d v="2021-08-23T00:00:00"/>
    <x v="7"/>
    <x v="34"/>
    <m/>
    <m/>
    <m/>
    <m/>
    <n v="0"/>
    <n v="0"/>
  </r>
  <r>
    <d v="2021-08-24T00:00:00"/>
    <d v="2021-08-24T00:00:00"/>
    <x v="7"/>
    <x v="34"/>
    <m/>
    <m/>
    <m/>
    <m/>
    <n v="0"/>
    <n v="0"/>
  </r>
  <r>
    <d v="2021-08-25T00:00:00"/>
    <d v="2021-08-25T00:00:00"/>
    <x v="7"/>
    <x v="34"/>
    <m/>
    <m/>
    <m/>
    <m/>
    <n v="0"/>
    <n v="0"/>
  </r>
  <r>
    <d v="2021-08-26T00:00:00"/>
    <d v="2021-08-26T00:00:00"/>
    <x v="7"/>
    <x v="34"/>
    <m/>
    <m/>
    <m/>
    <m/>
    <n v="0"/>
    <n v="0"/>
  </r>
  <r>
    <d v="2021-08-27T00:00:00"/>
    <d v="2021-08-27T00:00:00"/>
    <x v="7"/>
    <x v="34"/>
    <m/>
    <m/>
    <m/>
    <m/>
    <n v="0"/>
    <n v="0"/>
  </r>
  <r>
    <d v="2021-08-28T00:00:00"/>
    <d v="2021-08-28T00:00:00"/>
    <x v="7"/>
    <x v="34"/>
    <m/>
    <m/>
    <m/>
    <m/>
    <n v="0"/>
    <n v="0"/>
  </r>
  <r>
    <d v="2021-08-29T00:00:00"/>
    <d v="2021-08-29T00:00:00"/>
    <x v="7"/>
    <x v="34"/>
    <m/>
    <m/>
    <m/>
    <m/>
    <n v="0"/>
    <n v="0"/>
  </r>
  <r>
    <d v="2021-08-30T00:00:00"/>
    <d v="2021-08-30T00:00:00"/>
    <x v="7"/>
    <x v="35"/>
    <m/>
    <m/>
    <m/>
    <m/>
    <n v="0"/>
    <n v="0"/>
  </r>
  <r>
    <d v="2021-08-31T00:00:00"/>
    <d v="2021-08-31T00:00:00"/>
    <x v="7"/>
    <x v="35"/>
    <m/>
    <m/>
    <m/>
    <m/>
    <n v="0"/>
    <n v="0"/>
  </r>
  <r>
    <d v="2021-09-01T00:00:00"/>
    <d v="2021-09-01T00:00:00"/>
    <x v="8"/>
    <x v="35"/>
    <m/>
    <m/>
    <m/>
    <m/>
    <n v="0"/>
    <n v="0"/>
  </r>
  <r>
    <d v="2021-09-02T00:00:00"/>
    <d v="2021-09-02T00:00:00"/>
    <x v="8"/>
    <x v="35"/>
    <m/>
    <m/>
    <m/>
    <m/>
    <n v="0"/>
    <n v="0"/>
  </r>
  <r>
    <d v="2021-09-03T00:00:00"/>
    <d v="2021-09-03T00:00:00"/>
    <x v="8"/>
    <x v="35"/>
    <m/>
    <m/>
    <m/>
    <m/>
    <n v="0"/>
    <n v="0"/>
  </r>
  <r>
    <d v="2021-09-04T00:00:00"/>
    <d v="2021-09-04T00:00:00"/>
    <x v="8"/>
    <x v="35"/>
    <m/>
    <m/>
    <m/>
    <m/>
    <n v="0"/>
    <n v="0"/>
  </r>
  <r>
    <d v="2021-09-05T00:00:00"/>
    <d v="2021-09-05T00:00:00"/>
    <x v="8"/>
    <x v="35"/>
    <m/>
    <m/>
    <m/>
    <m/>
    <n v="0"/>
    <n v="0"/>
  </r>
  <r>
    <d v="2021-09-06T00:00:00"/>
    <d v="2021-09-06T00:00:00"/>
    <x v="8"/>
    <x v="36"/>
    <m/>
    <m/>
    <m/>
    <m/>
    <n v="0"/>
    <n v="0"/>
  </r>
  <r>
    <d v="2021-09-07T00:00:00"/>
    <d v="2021-09-07T00:00:00"/>
    <x v="8"/>
    <x v="36"/>
    <m/>
    <m/>
    <m/>
    <m/>
    <n v="0"/>
    <n v="0"/>
  </r>
  <r>
    <d v="2021-09-08T00:00:00"/>
    <d v="2021-09-08T00:00:00"/>
    <x v="8"/>
    <x v="36"/>
    <m/>
    <m/>
    <m/>
    <m/>
    <n v="0"/>
    <n v="0"/>
  </r>
  <r>
    <d v="2021-09-09T00:00:00"/>
    <d v="2021-09-09T00:00:00"/>
    <x v="8"/>
    <x v="36"/>
    <m/>
    <m/>
    <m/>
    <m/>
    <n v="0"/>
    <n v="0"/>
  </r>
  <r>
    <d v="2021-09-10T00:00:00"/>
    <d v="2021-09-10T00:00:00"/>
    <x v="8"/>
    <x v="36"/>
    <m/>
    <m/>
    <m/>
    <m/>
    <n v="0"/>
    <n v="0"/>
  </r>
  <r>
    <d v="2021-09-11T00:00:00"/>
    <d v="2021-09-11T00:00:00"/>
    <x v="8"/>
    <x v="36"/>
    <m/>
    <m/>
    <m/>
    <m/>
    <n v="0"/>
    <n v="0"/>
  </r>
  <r>
    <d v="2021-09-12T00:00:00"/>
    <d v="2021-09-12T00:00:00"/>
    <x v="8"/>
    <x v="36"/>
    <m/>
    <m/>
    <m/>
    <m/>
    <n v="0"/>
    <n v="0"/>
  </r>
  <r>
    <d v="2021-09-13T00:00:00"/>
    <d v="2021-09-13T00:00:00"/>
    <x v="8"/>
    <x v="37"/>
    <m/>
    <m/>
    <m/>
    <m/>
    <n v="0"/>
    <n v="0"/>
  </r>
  <r>
    <d v="2021-09-14T00:00:00"/>
    <d v="2021-09-14T00:00:00"/>
    <x v="8"/>
    <x v="37"/>
    <m/>
    <m/>
    <m/>
    <m/>
    <n v="0"/>
    <n v="0"/>
  </r>
  <r>
    <d v="2021-09-15T00:00:00"/>
    <d v="2021-09-15T00:00:00"/>
    <x v="8"/>
    <x v="37"/>
    <m/>
    <m/>
    <m/>
    <m/>
    <n v="0"/>
    <n v="0"/>
  </r>
  <r>
    <d v="2021-09-16T00:00:00"/>
    <d v="2021-09-16T00:00:00"/>
    <x v="8"/>
    <x v="37"/>
    <m/>
    <m/>
    <m/>
    <m/>
    <n v="0"/>
    <n v="0"/>
  </r>
  <r>
    <d v="2021-09-17T00:00:00"/>
    <d v="2021-09-17T00:00:00"/>
    <x v="8"/>
    <x v="37"/>
    <m/>
    <m/>
    <m/>
    <m/>
    <n v="0"/>
    <n v="0"/>
  </r>
  <r>
    <d v="2021-09-18T00:00:00"/>
    <d v="2021-09-18T00:00:00"/>
    <x v="8"/>
    <x v="37"/>
    <m/>
    <m/>
    <m/>
    <m/>
    <n v="0"/>
    <n v="0"/>
  </r>
  <r>
    <d v="2021-09-19T00:00:00"/>
    <d v="2021-09-19T00:00:00"/>
    <x v="8"/>
    <x v="37"/>
    <m/>
    <m/>
    <m/>
    <m/>
    <n v="0"/>
    <n v="0"/>
  </r>
  <r>
    <d v="2021-09-20T00:00:00"/>
    <d v="2021-09-20T00:00:00"/>
    <x v="8"/>
    <x v="38"/>
    <m/>
    <m/>
    <m/>
    <m/>
    <n v="0"/>
    <n v="0"/>
  </r>
  <r>
    <d v="2021-09-21T00:00:00"/>
    <d v="2021-09-21T00:00:00"/>
    <x v="8"/>
    <x v="38"/>
    <m/>
    <m/>
    <m/>
    <m/>
    <n v="0"/>
    <n v="0"/>
  </r>
  <r>
    <d v="2021-09-22T00:00:00"/>
    <d v="2021-09-22T00:00:00"/>
    <x v="8"/>
    <x v="38"/>
    <m/>
    <m/>
    <m/>
    <m/>
    <n v="0"/>
    <n v="0"/>
  </r>
  <r>
    <d v="2021-09-23T00:00:00"/>
    <d v="2021-09-23T00:00:00"/>
    <x v="8"/>
    <x v="38"/>
    <m/>
    <m/>
    <m/>
    <m/>
    <n v="0"/>
    <n v="0"/>
  </r>
  <r>
    <d v="2021-09-24T00:00:00"/>
    <d v="2021-09-24T00:00:00"/>
    <x v="8"/>
    <x v="38"/>
    <m/>
    <m/>
    <m/>
    <m/>
    <n v="0"/>
    <n v="0"/>
  </r>
  <r>
    <d v="2021-09-25T00:00:00"/>
    <d v="2021-09-25T00:00:00"/>
    <x v="8"/>
    <x v="38"/>
    <m/>
    <m/>
    <m/>
    <m/>
    <n v="0"/>
    <n v="0"/>
  </r>
  <r>
    <d v="2021-09-26T00:00:00"/>
    <d v="2021-09-26T00:00:00"/>
    <x v="8"/>
    <x v="38"/>
    <m/>
    <m/>
    <m/>
    <m/>
    <n v="0"/>
    <n v="0"/>
  </r>
  <r>
    <d v="2021-09-27T00:00:00"/>
    <d v="2021-09-27T00:00:00"/>
    <x v="8"/>
    <x v="39"/>
    <m/>
    <m/>
    <m/>
    <m/>
    <n v="0"/>
    <n v="0"/>
  </r>
  <r>
    <d v="2021-09-28T00:00:00"/>
    <d v="2021-09-28T00:00:00"/>
    <x v="8"/>
    <x v="39"/>
    <m/>
    <m/>
    <m/>
    <m/>
    <n v="0"/>
    <n v="0"/>
  </r>
  <r>
    <d v="2021-09-29T00:00:00"/>
    <d v="2021-09-29T00:00:00"/>
    <x v="8"/>
    <x v="39"/>
    <m/>
    <m/>
    <m/>
    <m/>
    <n v="0"/>
    <n v="0"/>
  </r>
  <r>
    <d v="2021-09-30T00:00:00"/>
    <d v="2021-09-30T00:00:00"/>
    <x v="8"/>
    <x v="39"/>
    <m/>
    <m/>
    <m/>
    <m/>
    <n v="0"/>
    <n v="0"/>
  </r>
  <r>
    <d v="2021-10-01T00:00:00"/>
    <d v="2021-10-01T00:00:00"/>
    <x v="9"/>
    <x v="39"/>
    <m/>
    <m/>
    <m/>
    <m/>
    <n v="0"/>
    <n v="0"/>
  </r>
  <r>
    <d v="2021-10-02T00:00:00"/>
    <d v="2021-10-02T00:00:00"/>
    <x v="9"/>
    <x v="39"/>
    <m/>
    <m/>
    <m/>
    <m/>
    <n v="0"/>
    <n v="0"/>
  </r>
  <r>
    <d v="2021-10-03T00:00:00"/>
    <d v="2021-10-03T00:00:00"/>
    <x v="9"/>
    <x v="39"/>
    <m/>
    <m/>
    <m/>
    <m/>
    <n v="0"/>
    <n v="0"/>
  </r>
  <r>
    <d v="2021-10-04T00:00:00"/>
    <d v="2021-10-04T00:00:00"/>
    <x v="9"/>
    <x v="40"/>
    <m/>
    <m/>
    <m/>
    <m/>
    <n v="0"/>
    <n v="0"/>
  </r>
  <r>
    <d v="2021-10-05T00:00:00"/>
    <d v="2021-10-05T00:00:00"/>
    <x v="9"/>
    <x v="40"/>
    <m/>
    <m/>
    <m/>
    <m/>
    <n v="0"/>
    <n v="0"/>
  </r>
  <r>
    <d v="2021-10-06T00:00:00"/>
    <d v="2021-10-06T00:00:00"/>
    <x v="9"/>
    <x v="40"/>
    <m/>
    <m/>
    <m/>
    <m/>
    <n v="0"/>
    <n v="0"/>
  </r>
  <r>
    <d v="2021-10-07T00:00:00"/>
    <d v="2021-10-07T00:00:00"/>
    <x v="9"/>
    <x v="40"/>
    <m/>
    <m/>
    <m/>
    <m/>
    <n v="0"/>
    <n v="0"/>
  </r>
  <r>
    <d v="2021-10-08T00:00:00"/>
    <d v="2021-10-08T00:00:00"/>
    <x v="9"/>
    <x v="40"/>
    <m/>
    <m/>
    <m/>
    <m/>
    <n v="0"/>
    <n v="0"/>
  </r>
  <r>
    <d v="2021-10-09T00:00:00"/>
    <d v="2021-10-09T00:00:00"/>
    <x v="9"/>
    <x v="40"/>
    <m/>
    <m/>
    <m/>
    <m/>
    <n v="0"/>
    <n v="0"/>
  </r>
  <r>
    <d v="2021-10-10T00:00:00"/>
    <d v="2021-10-10T00:00:00"/>
    <x v="9"/>
    <x v="40"/>
    <m/>
    <m/>
    <m/>
    <m/>
    <n v="0"/>
    <n v="0"/>
  </r>
  <r>
    <d v="2021-10-11T00:00:00"/>
    <d v="2021-10-11T00:00:00"/>
    <x v="9"/>
    <x v="41"/>
    <m/>
    <m/>
    <m/>
    <m/>
    <n v="0"/>
    <n v="0"/>
  </r>
  <r>
    <d v="2021-10-12T00:00:00"/>
    <d v="2021-10-12T00:00:00"/>
    <x v="9"/>
    <x v="41"/>
    <m/>
    <m/>
    <m/>
    <m/>
    <n v="0"/>
    <n v="0"/>
  </r>
  <r>
    <d v="2021-10-13T00:00:00"/>
    <d v="2021-10-13T00:00:00"/>
    <x v="9"/>
    <x v="41"/>
    <m/>
    <m/>
    <m/>
    <m/>
    <n v="0"/>
    <n v="0"/>
  </r>
  <r>
    <d v="2021-10-14T00:00:00"/>
    <d v="2021-10-14T00:00:00"/>
    <x v="9"/>
    <x v="41"/>
    <m/>
    <m/>
    <m/>
    <m/>
    <n v="0"/>
    <n v="0"/>
  </r>
  <r>
    <d v="2021-10-15T00:00:00"/>
    <d v="2021-10-15T00:00:00"/>
    <x v="9"/>
    <x v="41"/>
    <m/>
    <m/>
    <m/>
    <m/>
    <n v="0"/>
    <n v="0"/>
  </r>
  <r>
    <d v="2021-10-16T00:00:00"/>
    <d v="2021-10-16T00:00:00"/>
    <x v="9"/>
    <x v="41"/>
    <m/>
    <m/>
    <m/>
    <m/>
    <n v="0"/>
    <n v="0"/>
  </r>
  <r>
    <d v="2021-10-17T00:00:00"/>
    <d v="2021-10-17T00:00:00"/>
    <x v="9"/>
    <x v="41"/>
    <m/>
    <m/>
    <m/>
    <m/>
    <n v="0"/>
    <n v="0"/>
  </r>
  <r>
    <d v="2021-10-18T00:00:00"/>
    <d v="2021-10-18T00:00:00"/>
    <x v="9"/>
    <x v="42"/>
    <m/>
    <m/>
    <m/>
    <m/>
    <n v="0"/>
    <n v="0"/>
  </r>
  <r>
    <d v="2021-10-19T00:00:00"/>
    <d v="2021-10-19T00:00:00"/>
    <x v="9"/>
    <x v="42"/>
    <m/>
    <m/>
    <m/>
    <m/>
    <n v="0"/>
    <n v="0"/>
  </r>
  <r>
    <d v="2021-10-20T00:00:00"/>
    <d v="2021-10-20T00:00:00"/>
    <x v="9"/>
    <x v="42"/>
    <m/>
    <m/>
    <m/>
    <m/>
    <n v="0"/>
    <n v="0"/>
  </r>
  <r>
    <d v="2021-10-21T00:00:00"/>
    <d v="2021-10-21T00:00:00"/>
    <x v="9"/>
    <x v="42"/>
    <m/>
    <m/>
    <m/>
    <m/>
    <n v="0"/>
    <n v="0"/>
  </r>
  <r>
    <d v="2021-10-22T00:00:00"/>
    <d v="2021-10-22T00:00:00"/>
    <x v="9"/>
    <x v="42"/>
    <m/>
    <m/>
    <m/>
    <m/>
    <n v="0"/>
    <n v="0"/>
  </r>
  <r>
    <d v="2021-10-23T00:00:00"/>
    <d v="2021-10-23T00:00:00"/>
    <x v="9"/>
    <x v="42"/>
    <m/>
    <m/>
    <m/>
    <m/>
    <n v="0"/>
    <n v="0"/>
  </r>
  <r>
    <d v="2021-10-24T00:00:00"/>
    <d v="2021-10-24T00:00:00"/>
    <x v="9"/>
    <x v="42"/>
    <m/>
    <m/>
    <m/>
    <m/>
    <n v="0"/>
    <n v="0"/>
  </r>
  <r>
    <d v="2021-10-25T00:00:00"/>
    <d v="2021-10-25T00:00:00"/>
    <x v="9"/>
    <x v="43"/>
    <m/>
    <m/>
    <m/>
    <m/>
    <n v="0"/>
    <n v="0"/>
  </r>
  <r>
    <d v="2021-10-26T00:00:00"/>
    <d v="2021-10-26T00:00:00"/>
    <x v="9"/>
    <x v="43"/>
    <m/>
    <m/>
    <m/>
    <m/>
    <n v="0"/>
    <n v="0"/>
  </r>
  <r>
    <d v="2021-10-27T00:00:00"/>
    <d v="2021-10-27T00:00:00"/>
    <x v="9"/>
    <x v="43"/>
    <m/>
    <m/>
    <m/>
    <m/>
    <n v="0"/>
    <n v="0"/>
  </r>
  <r>
    <d v="2021-10-28T00:00:00"/>
    <d v="2021-10-28T00:00:00"/>
    <x v="9"/>
    <x v="43"/>
    <m/>
    <m/>
    <m/>
    <m/>
    <n v="0"/>
    <n v="0"/>
  </r>
  <r>
    <d v="2021-10-29T00:00:00"/>
    <d v="2021-10-29T00:00:00"/>
    <x v="9"/>
    <x v="43"/>
    <m/>
    <m/>
    <m/>
    <m/>
    <n v="0"/>
    <n v="0"/>
  </r>
  <r>
    <d v="2021-10-30T00:00:00"/>
    <d v="2021-10-30T00:00:00"/>
    <x v="9"/>
    <x v="43"/>
    <m/>
    <m/>
    <m/>
    <m/>
    <n v="0"/>
    <n v="0"/>
  </r>
  <r>
    <d v="2021-10-31T00:00:00"/>
    <d v="2021-10-31T00:00:00"/>
    <x v="9"/>
    <x v="43"/>
    <m/>
    <m/>
    <m/>
    <m/>
    <n v="0"/>
    <n v="0"/>
  </r>
  <r>
    <d v="2021-11-01T00:00:00"/>
    <d v="2021-11-01T00:00:00"/>
    <x v="10"/>
    <x v="44"/>
    <m/>
    <m/>
    <m/>
    <m/>
    <n v="0"/>
    <n v="0"/>
  </r>
  <r>
    <d v="2021-11-02T00:00:00"/>
    <d v="2021-11-02T00:00:00"/>
    <x v="10"/>
    <x v="44"/>
    <m/>
    <m/>
    <m/>
    <m/>
    <n v="0"/>
    <n v="0"/>
  </r>
  <r>
    <d v="2021-11-03T00:00:00"/>
    <d v="2021-11-03T00:00:00"/>
    <x v="10"/>
    <x v="44"/>
    <m/>
    <m/>
    <m/>
    <m/>
    <n v="0"/>
    <n v="0"/>
  </r>
  <r>
    <d v="2021-11-04T00:00:00"/>
    <d v="2021-11-04T00:00:00"/>
    <x v="10"/>
    <x v="44"/>
    <m/>
    <m/>
    <m/>
    <m/>
    <n v="0"/>
    <n v="0"/>
  </r>
  <r>
    <d v="2021-11-05T00:00:00"/>
    <d v="2021-11-05T00:00:00"/>
    <x v="10"/>
    <x v="44"/>
    <m/>
    <m/>
    <m/>
    <m/>
    <n v="0"/>
    <n v="0"/>
  </r>
  <r>
    <d v="2021-11-06T00:00:00"/>
    <d v="2021-11-06T00:00:00"/>
    <x v="10"/>
    <x v="44"/>
    <m/>
    <m/>
    <m/>
    <m/>
    <n v="0"/>
    <n v="0"/>
  </r>
  <r>
    <d v="2021-11-07T00:00:00"/>
    <d v="2021-11-07T00:00:00"/>
    <x v="10"/>
    <x v="44"/>
    <m/>
    <m/>
    <m/>
    <m/>
    <n v="0"/>
    <n v="0"/>
  </r>
  <r>
    <d v="2021-11-08T00:00:00"/>
    <d v="2021-11-08T00:00:00"/>
    <x v="10"/>
    <x v="45"/>
    <m/>
    <m/>
    <m/>
    <m/>
    <n v="0"/>
    <n v="0"/>
  </r>
  <r>
    <d v="2021-11-09T00:00:00"/>
    <d v="2021-11-09T00:00:00"/>
    <x v="10"/>
    <x v="45"/>
    <m/>
    <m/>
    <m/>
    <m/>
    <n v="0"/>
    <n v="0"/>
  </r>
  <r>
    <d v="2021-11-10T00:00:00"/>
    <d v="2021-11-10T00:00:00"/>
    <x v="10"/>
    <x v="45"/>
    <m/>
    <m/>
    <m/>
    <m/>
    <n v="0"/>
    <n v="0"/>
  </r>
  <r>
    <d v="2021-11-11T00:00:00"/>
    <d v="2021-11-11T00:00:00"/>
    <x v="10"/>
    <x v="45"/>
    <m/>
    <m/>
    <m/>
    <m/>
    <n v="0"/>
    <n v="0"/>
  </r>
  <r>
    <d v="2021-11-12T00:00:00"/>
    <d v="2021-11-12T00:00:00"/>
    <x v="10"/>
    <x v="45"/>
    <m/>
    <m/>
    <m/>
    <m/>
    <n v="0"/>
    <n v="0"/>
  </r>
  <r>
    <d v="2021-11-13T00:00:00"/>
    <d v="2021-11-13T00:00:00"/>
    <x v="10"/>
    <x v="45"/>
    <m/>
    <m/>
    <m/>
    <m/>
    <n v="0"/>
    <n v="0"/>
  </r>
  <r>
    <d v="2021-11-14T00:00:00"/>
    <d v="2021-11-14T00:00:00"/>
    <x v="10"/>
    <x v="45"/>
    <m/>
    <m/>
    <m/>
    <m/>
    <n v="0"/>
    <n v="0"/>
  </r>
  <r>
    <d v="2021-11-15T00:00:00"/>
    <d v="2021-11-15T00:00:00"/>
    <x v="10"/>
    <x v="46"/>
    <m/>
    <m/>
    <m/>
    <m/>
    <n v="0"/>
    <n v="0"/>
  </r>
  <r>
    <d v="2021-11-16T00:00:00"/>
    <d v="2021-11-16T00:00:00"/>
    <x v="10"/>
    <x v="46"/>
    <m/>
    <m/>
    <m/>
    <m/>
    <n v="0"/>
    <n v="0"/>
  </r>
  <r>
    <d v="2021-11-17T00:00:00"/>
    <d v="2021-11-17T00:00:00"/>
    <x v="10"/>
    <x v="46"/>
    <m/>
    <m/>
    <m/>
    <m/>
    <n v="0"/>
    <n v="0"/>
  </r>
  <r>
    <d v="2021-11-18T00:00:00"/>
    <d v="2021-11-18T00:00:00"/>
    <x v="10"/>
    <x v="46"/>
    <m/>
    <m/>
    <m/>
    <m/>
    <n v="0"/>
    <n v="0"/>
  </r>
  <r>
    <d v="2021-11-19T00:00:00"/>
    <d v="2021-11-19T00:00:00"/>
    <x v="10"/>
    <x v="46"/>
    <m/>
    <m/>
    <m/>
    <m/>
    <n v="0"/>
    <n v="0"/>
  </r>
  <r>
    <d v="2021-11-20T00:00:00"/>
    <d v="2021-11-20T00:00:00"/>
    <x v="10"/>
    <x v="46"/>
    <m/>
    <m/>
    <m/>
    <m/>
    <n v="0"/>
    <n v="0"/>
  </r>
  <r>
    <d v="2021-11-21T00:00:00"/>
    <d v="2021-11-21T00:00:00"/>
    <x v="10"/>
    <x v="46"/>
    <m/>
    <m/>
    <m/>
    <m/>
    <n v="0"/>
    <n v="0"/>
  </r>
  <r>
    <d v="2021-11-22T00:00:00"/>
    <d v="2021-11-22T00:00:00"/>
    <x v="10"/>
    <x v="47"/>
    <m/>
    <m/>
    <m/>
    <m/>
    <n v="0"/>
    <n v="0"/>
  </r>
  <r>
    <d v="2021-11-23T00:00:00"/>
    <d v="2021-11-23T00:00:00"/>
    <x v="10"/>
    <x v="47"/>
    <m/>
    <m/>
    <m/>
    <m/>
    <n v="0"/>
    <n v="0"/>
  </r>
  <r>
    <d v="2021-11-24T00:00:00"/>
    <d v="2021-11-24T00:00:00"/>
    <x v="10"/>
    <x v="47"/>
    <m/>
    <m/>
    <m/>
    <m/>
    <n v="0"/>
    <n v="0"/>
  </r>
  <r>
    <d v="2021-11-25T00:00:00"/>
    <d v="2021-11-25T00:00:00"/>
    <x v="10"/>
    <x v="47"/>
    <m/>
    <m/>
    <m/>
    <m/>
    <n v="0"/>
    <n v="0"/>
  </r>
  <r>
    <d v="2021-11-26T00:00:00"/>
    <d v="2021-11-26T00:00:00"/>
    <x v="10"/>
    <x v="47"/>
    <m/>
    <m/>
    <m/>
    <m/>
    <n v="0"/>
    <n v="0"/>
  </r>
  <r>
    <d v="2021-11-27T00:00:00"/>
    <d v="2021-11-27T00:00:00"/>
    <x v="10"/>
    <x v="47"/>
    <m/>
    <m/>
    <m/>
    <m/>
    <n v="0"/>
    <n v="0"/>
  </r>
  <r>
    <d v="2021-11-28T00:00:00"/>
    <d v="2021-11-28T00:00:00"/>
    <x v="10"/>
    <x v="47"/>
    <m/>
    <m/>
    <m/>
    <m/>
    <n v="0"/>
    <n v="0"/>
  </r>
  <r>
    <d v="2021-11-29T00:00:00"/>
    <d v="2021-11-29T00:00:00"/>
    <x v="10"/>
    <x v="48"/>
    <m/>
    <m/>
    <m/>
    <m/>
    <n v="0"/>
    <n v="0"/>
  </r>
  <r>
    <d v="2021-11-30T00:00:00"/>
    <d v="2021-11-30T00:00:00"/>
    <x v="10"/>
    <x v="48"/>
    <m/>
    <m/>
    <m/>
    <m/>
    <n v="0"/>
    <n v="0"/>
  </r>
  <r>
    <d v="2021-12-01T00:00:00"/>
    <d v="2021-12-01T00:00:00"/>
    <x v="11"/>
    <x v="48"/>
    <m/>
    <m/>
    <m/>
    <m/>
    <n v="0"/>
    <n v="0"/>
  </r>
  <r>
    <d v="2021-12-02T00:00:00"/>
    <d v="2021-12-02T00:00:00"/>
    <x v="11"/>
    <x v="48"/>
    <m/>
    <m/>
    <m/>
    <m/>
    <n v="0"/>
    <n v="0"/>
  </r>
  <r>
    <d v="2021-12-03T00:00:00"/>
    <d v="2021-12-03T00:00:00"/>
    <x v="11"/>
    <x v="48"/>
    <m/>
    <m/>
    <m/>
    <m/>
    <n v="0"/>
    <n v="0"/>
  </r>
  <r>
    <d v="2021-12-04T00:00:00"/>
    <d v="2021-12-04T00:00:00"/>
    <x v="11"/>
    <x v="48"/>
    <m/>
    <m/>
    <m/>
    <m/>
    <n v="0"/>
    <n v="0"/>
  </r>
  <r>
    <d v="2021-12-05T00:00:00"/>
    <d v="2021-12-05T00:00:00"/>
    <x v="11"/>
    <x v="48"/>
    <m/>
    <m/>
    <m/>
    <m/>
    <n v="0"/>
    <n v="0"/>
  </r>
  <r>
    <d v="2021-12-06T00:00:00"/>
    <d v="2021-12-06T00:00:00"/>
    <x v="11"/>
    <x v="49"/>
    <m/>
    <m/>
    <m/>
    <m/>
    <n v="0"/>
    <n v="0"/>
  </r>
  <r>
    <d v="2021-12-07T00:00:00"/>
    <d v="2021-12-07T00:00:00"/>
    <x v="11"/>
    <x v="49"/>
    <m/>
    <m/>
    <m/>
    <m/>
    <n v="0"/>
    <n v="0"/>
  </r>
  <r>
    <d v="2021-12-08T00:00:00"/>
    <d v="2021-12-08T00:00:00"/>
    <x v="11"/>
    <x v="49"/>
    <m/>
    <m/>
    <m/>
    <m/>
    <n v="0"/>
    <n v="0"/>
  </r>
  <r>
    <d v="2021-12-09T00:00:00"/>
    <d v="2021-12-09T00:00:00"/>
    <x v="11"/>
    <x v="49"/>
    <m/>
    <m/>
    <m/>
    <m/>
    <n v="0"/>
    <n v="0"/>
  </r>
  <r>
    <d v="2021-12-10T00:00:00"/>
    <d v="2021-12-10T00:00:00"/>
    <x v="11"/>
    <x v="49"/>
    <m/>
    <m/>
    <m/>
    <m/>
    <n v="0"/>
    <n v="0"/>
  </r>
  <r>
    <d v="2021-12-11T00:00:00"/>
    <d v="2021-12-11T00:00:00"/>
    <x v="11"/>
    <x v="49"/>
    <m/>
    <m/>
    <m/>
    <m/>
    <n v="0"/>
    <n v="0"/>
  </r>
  <r>
    <d v="2021-12-12T00:00:00"/>
    <d v="2021-12-12T00:00:00"/>
    <x v="11"/>
    <x v="49"/>
    <m/>
    <m/>
    <m/>
    <m/>
    <n v="0"/>
    <n v="0"/>
  </r>
  <r>
    <d v="2021-12-13T00:00:00"/>
    <d v="2021-12-13T00:00:00"/>
    <x v="11"/>
    <x v="50"/>
    <m/>
    <m/>
    <m/>
    <m/>
    <n v="0"/>
    <n v="0"/>
  </r>
  <r>
    <d v="2021-12-14T00:00:00"/>
    <d v="2021-12-14T00:00:00"/>
    <x v="11"/>
    <x v="50"/>
    <m/>
    <m/>
    <m/>
    <m/>
    <n v="0"/>
    <n v="0"/>
  </r>
  <r>
    <d v="2021-12-15T00:00:00"/>
    <d v="2021-12-15T00:00:00"/>
    <x v="11"/>
    <x v="50"/>
    <m/>
    <m/>
    <m/>
    <m/>
    <n v="0"/>
    <n v="0"/>
  </r>
  <r>
    <d v="2021-12-16T00:00:00"/>
    <d v="2021-12-16T00:00:00"/>
    <x v="11"/>
    <x v="50"/>
    <m/>
    <m/>
    <m/>
    <m/>
    <n v="0"/>
    <n v="0"/>
  </r>
  <r>
    <d v="2021-12-17T00:00:00"/>
    <d v="2021-12-17T00:00:00"/>
    <x v="11"/>
    <x v="50"/>
    <m/>
    <m/>
    <m/>
    <m/>
    <n v="0"/>
    <n v="0"/>
  </r>
  <r>
    <d v="2021-12-18T00:00:00"/>
    <d v="2021-12-18T00:00:00"/>
    <x v="11"/>
    <x v="50"/>
    <m/>
    <m/>
    <m/>
    <m/>
    <n v="0"/>
    <n v="0"/>
  </r>
  <r>
    <d v="2021-12-19T00:00:00"/>
    <d v="2021-12-19T00:00:00"/>
    <x v="11"/>
    <x v="50"/>
    <m/>
    <m/>
    <m/>
    <m/>
    <n v="0"/>
    <n v="0"/>
  </r>
  <r>
    <d v="2021-12-20T00:00:00"/>
    <d v="2021-12-20T00:00:00"/>
    <x v="11"/>
    <x v="51"/>
    <m/>
    <m/>
    <m/>
    <m/>
    <n v="0"/>
    <n v="0"/>
  </r>
  <r>
    <d v="2021-12-21T00:00:00"/>
    <d v="2021-12-21T00:00:00"/>
    <x v="11"/>
    <x v="51"/>
    <m/>
    <m/>
    <m/>
    <m/>
    <n v="0"/>
    <n v="0"/>
  </r>
  <r>
    <d v="2021-12-22T00:00:00"/>
    <d v="2021-12-22T00:00:00"/>
    <x v="11"/>
    <x v="51"/>
    <m/>
    <m/>
    <m/>
    <m/>
    <n v="0"/>
    <n v="0"/>
  </r>
  <r>
    <d v="2021-12-23T00:00:00"/>
    <d v="2021-12-23T00:00:00"/>
    <x v="11"/>
    <x v="51"/>
    <m/>
    <m/>
    <m/>
    <m/>
    <n v="0"/>
    <n v="0"/>
  </r>
  <r>
    <d v="2021-12-24T00:00:00"/>
    <d v="2021-12-24T00:00:00"/>
    <x v="11"/>
    <x v="51"/>
    <m/>
    <m/>
    <m/>
    <m/>
    <n v="0"/>
    <n v="0"/>
  </r>
  <r>
    <d v="2021-12-25T00:00:00"/>
    <d v="2021-12-25T00:00:00"/>
    <x v="11"/>
    <x v="51"/>
    <m/>
    <m/>
    <m/>
    <m/>
    <n v="0"/>
    <n v="0"/>
  </r>
  <r>
    <d v="2021-12-26T00:00:00"/>
    <d v="2021-12-26T00:00:00"/>
    <x v="11"/>
    <x v="51"/>
    <m/>
    <m/>
    <m/>
    <m/>
    <n v="0"/>
    <n v="0"/>
  </r>
  <r>
    <d v="2021-12-27T00:00:00"/>
    <d v="2021-12-27T00:00:00"/>
    <x v="11"/>
    <x v="52"/>
    <m/>
    <m/>
    <m/>
    <m/>
    <n v="0"/>
    <n v="0"/>
  </r>
  <r>
    <d v="2021-12-28T00:00:00"/>
    <d v="2021-12-28T00:00:00"/>
    <x v="11"/>
    <x v="52"/>
    <m/>
    <m/>
    <m/>
    <m/>
    <n v="0"/>
    <n v="0"/>
  </r>
  <r>
    <d v="2021-12-29T00:00:00"/>
    <d v="2021-12-29T00:00:00"/>
    <x v="11"/>
    <x v="52"/>
    <m/>
    <m/>
    <m/>
    <m/>
    <n v="0"/>
    <n v="0"/>
  </r>
  <r>
    <d v="2021-12-30T00:00:00"/>
    <d v="2021-12-30T00:00:00"/>
    <x v="11"/>
    <x v="52"/>
    <m/>
    <m/>
    <m/>
    <m/>
    <n v="0"/>
    <n v="0"/>
  </r>
  <r>
    <d v="2021-12-31T00:00:00"/>
    <d v="2021-12-31T00:00:00"/>
    <x v="11"/>
    <x v="52"/>
    <m/>
    <m/>
    <m/>
    <m/>
    <n v="0"/>
    <n v="0"/>
  </r>
  <r>
    <s v=""/>
    <s v=""/>
    <x v="12"/>
    <x v="53"/>
    <m/>
    <m/>
    <m/>
    <m/>
    <n v="0"/>
    <e v="#VALUE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6E0887-2C86-42E3-B05A-72FBC4DDA8F9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mergeItem="1" createdVersion="6" indent="0" compact="0" compactData="0" multipleFieldFilters="0">
  <location ref="B3:DF18" firstHeaderRow="1" firstDataRow="3" firstDataCol="1"/>
  <pivotFields count="10">
    <pivotField compact="0" outline="0" showAll="0" defaultSubtotal="0"/>
    <pivotField compact="0" outline="0" showAll="0" defaultSubtotal="0"/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12"/>
      </items>
    </pivotField>
    <pivotField axis="axisCol" compact="0" outline="0" showAll="0" defaultSubtotal="0">
      <items count="5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0"/>
        <item x="53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numFmtId="168" outline="0" showAll="0" defaultSubtotal="0"/>
    <pivotField dataField="1" compact="0" outline="0" subtotalTop="0" showAll="0" defaultSubtota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2">
    <field x="3"/>
    <field x="-2"/>
  </colFields>
  <colItems count="108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>
      <x v="20"/>
      <x/>
    </i>
    <i r="1" i="1">
      <x v="1"/>
    </i>
    <i>
      <x v="21"/>
      <x/>
    </i>
    <i r="1" i="1">
      <x v="1"/>
    </i>
    <i>
      <x v="22"/>
      <x/>
    </i>
    <i r="1" i="1">
      <x v="1"/>
    </i>
    <i>
      <x v="23"/>
      <x/>
    </i>
    <i r="1" i="1">
      <x v="1"/>
    </i>
    <i>
      <x v="24"/>
      <x/>
    </i>
    <i r="1" i="1">
      <x v="1"/>
    </i>
    <i>
      <x v="25"/>
      <x/>
    </i>
    <i r="1" i="1">
      <x v="1"/>
    </i>
    <i>
      <x v="26"/>
      <x/>
    </i>
    <i r="1" i="1">
      <x v="1"/>
    </i>
    <i>
      <x v="27"/>
      <x/>
    </i>
    <i r="1" i="1">
      <x v="1"/>
    </i>
    <i>
      <x v="28"/>
      <x/>
    </i>
    <i r="1" i="1">
      <x v="1"/>
    </i>
    <i>
      <x v="29"/>
      <x/>
    </i>
    <i r="1" i="1">
      <x v="1"/>
    </i>
    <i>
      <x v="30"/>
      <x/>
    </i>
    <i r="1" i="1">
      <x v="1"/>
    </i>
    <i>
      <x v="31"/>
      <x/>
    </i>
    <i r="1" i="1">
      <x v="1"/>
    </i>
    <i>
      <x v="32"/>
      <x/>
    </i>
    <i r="1" i="1">
      <x v="1"/>
    </i>
    <i>
      <x v="33"/>
      <x/>
    </i>
    <i r="1" i="1">
      <x v="1"/>
    </i>
    <i>
      <x v="34"/>
      <x/>
    </i>
    <i r="1" i="1">
      <x v="1"/>
    </i>
    <i>
      <x v="35"/>
      <x/>
    </i>
    <i r="1" i="1">
      <x v="1"/>
    </i>
    <i>
      <x v="36"/>
      <x/>
    </i>
    <i r="1" i="1">
      <x v="1"/>
    </i>
    <i>
      <x v="37"/>
      <x/>
    </i>
    <i r="1" i="1">
      <x v="1"/>
    </i>
    <i>
      <x v="38"/>
      <x/>
    </i>
    <i r="1" i="1">
      <x v="1"/>
    </i>
    <i>
      <x v="39"/>
      <x/>
    </i>
    <i r="1" i="1">
      <x v="1"/>
    </i>
    <i>
      <x v="40"/>
      <x/>
    </i>
    <i r="1" i="1">
      <x v="1"/>
    </i>
    <i>
      <x v="41"/>
      <x/>
    </i>
    <i r="1" i="1">
      <x v="1"/>
    </i>
    <i>
      <x v="42"/>
      <x/>
    </i>
    <i r="1" i="1">
      <x v="1"/>
    </i>
    <i>
      <x v="43"/>
      <x/>
    </i>
    <i r="1" i="1">
      <x v="1"/>
    </i>
    <i>
      <x v="44"/>
      <x/>
    </i>
    <i r="1" i="1">
      <x v="1"/>
    </i>
    <i>
      <x v="45"/>
      <x/>
    </i>
    <i r="1" i="1">
      <x v="1"/>
    </i>
    <i>
      <x v="46"/>
      <x/>
    </i>
    <i r="1" i="1">
      <x v="1"/>
    </i>
    <i>
      <x v="47"/>
      <x/>
    </i>
    <i r="1" i="1">
      <x v="1"/>
    </i>
    <i>
      <x v="48"/>
      <x/>
    </i>
    <i r="1" i="1">
      <x v="1"/>
    </i>
    <i>
      <x v="49"/>
      <x/>
    </i>
    <i r="1" i="1">
      <x v="1"/>
    </i>
    <i>
      <x v="50"/>
      <x/>
    </i>
    <i r="1" i="1">
      <x v="1"/>
    </i>
    <i>
      <x v="51"/>
      <x/>
    </i>
    <i r="1" i="1">
      <x v="1"/>
    </i>
    <i>
      <x v="52"/>
      <x/>
    </i>
    <i r="1" i="1">
      <x v="1"/>
    </i>
    <i t="grand">
      <x/>
    </i>
    <i t="grand" i="1">
      <x/>
    </i>
  </colItems>
  <dataFields count="2">
    <dataField name="Nb heures " fld="8" baseField="2" baseItem="0"/>
    <dataField name="H. Supp " fld="9" baseField="2" baseItem="0" numFmtId="4"/>
  </dataFields>
  <formats count="63">
    <format dxfId="81">
      <pivotArea outline="0" collapsedLevelsAreSubtotals="1" fieldPosition="0"/>
    </format>
    <format dxfId="80">
      <pivotArea outline="0" fieldPosition="0">
        <references count="1">
          <reference field="4294967294" count="1">
            <x v="1"/>
          </reference>
        </references>
      </pivotArea>
    </format>
    <format dxfId="79">
      <pivotArea field="2" type="button" dataOnly="0" labelOnly="1" outline="0" axis="axisRow" fieldPosition="0"/>
    </format>
    <format dxfId="78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7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  <format dxfId="7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7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7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"/>
          </reference>
        </references>
      </pivotArea>
    </format>
    <format dxfId="7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"/>
          </reference>
        </references>
      </pivotArea>
    </format>
    <format dxfId="7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5"/>
          </reference>
        </references>
      </pivotArea>
    </format>
    <format dxfId="7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6"/>
          </reference>
        </references>
      </pivotArea>
    </format>
    <format dxfId="6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7"/>
          </reference>
        </references>
      </pivotArea>
    </format>
    <format dxfId="6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8"/>
          </reference>
        </references>
      </pivotArea>
    </format>
    <format dxfId="6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9"/>
          </reference>
        </references>
      </pivotArea>
    </format>
    <format dxfId="6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0"/>
          </reference>
        </references>
      </pivotArea>
    </format>
    <format dxfId="6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1"/>
          </reference>
        </references>
      </pivotArea>
    </format>
    <format dxfId="6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2"/>
          </reference>
        </references>
      </pivotArea>
    </format>
    <format dxfId="6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3"/>
          </reference>
        </references>
      </pivotArea>
    </format>
    <format dxfId="6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4"/>
          </reference>
        </references>
      </pivotArea>
    </format>
    <format dxfId="6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5"/>
          </reference>
        </references>
      </pivotArea>
    </format>
    <format dxfId="6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6"/>
          </reference>
        </references>
      </pivotArea>
    </format>
    <format dxfId="5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7"/>
          </reference>
        </references>
      </pivotArea>
    </format>
    <format dxfId="5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8"/>
          </reference>
        </references>
      </pivotArea>
    </format>
    <format dxfId="5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9"/>
          </reference>
        </references>
      </pivotArea>
    </format>
    <format dxfId="5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0"/>
          </reference>
        </references>
      </pivotArea>
    </format>
    <format dxfId="5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1"/>
          </reference>
        </references>
      </pivotArea>
    </format>
    <format dxfId="5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2"/>
          </reference>
        </references>
      </pivotArea>
    </format>
    <format dxfId="5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3"/>
          </reference>
        </references>
      </pivotArea>
    </format>
    <format dxfId="5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4"/>
          </reference>
        </references>
      </pivotArea>
    </format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5"/>
          </reference>
        </references>
      </pivotArea>
    </format>
    <format dxfId="5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6"/>
          </reference>
        </references>
      </pivotArea>
    </format>
    <format dxfId="4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7"/>
          </reference>
        </references>
      </pivotArea>
    </format>
    <format dxfId="4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8"/>
          </reference>
        </references>
      </pivotArea>
    </format>
    <format dxfId="4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9"/>
          </reference>
        </references>
      </pivotArea>
    </format>
    <format dxfId="4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0"/>
          </reference>
        </references>
      </pivotArea>
    </format>
    <format dxfId="4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1"/>
          </reference>
        </references>
      </pivotArea>
    </format>
    <format dxfId="4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2"/>
          </reference>
        </references>
      </pivotArea>
    </format>
    <format dxfId="4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3"/>
          </reference>
        </references>
      </pivotArea>
    </format>
    <format dxfId="4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4"/>
          </reference>
        </references>
      </pivotArea>
    </format>
    <format dxfId="4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5"/>
          </reference>
        </references>
      </pivotArea>
    </format>
    <format dxfId="4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6"/>
          </reference>
        </references>
      </pivotArea>
    </format>
    <format dxfId="3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7"/>
          </reference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8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9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0"/>
          </reference>
        </references>
      </pivotArea>
    </format>
    <format dxfId="3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1"/>
          </reference>
        </references>
      </pivotArea>
    </format>
    <format dxfId="3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2"/>
          </reference>
        </references>
      </pivotArea>
    </format>
    <format dxfId="3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3"/>
          </reference>
        </references>
      </pivotArea>
    </format>
    <format dxfId="3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4"/>
          </reference>
        </references>
      </pivotArea>
    </format>
    <format dxfId="3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5"/>
          </reference>
        </references>
      </pivotArea>
    </format>
    <format dxfId="3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6"/>
          </reference>
        </references>
      </pivotArea>
    </format>
    <format dxfId="2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7"/>
          </reference>
        </references>
      </pivotArea>
    </format>
    <format dxfId="2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8"/>
          </reference>
        </references>
      </pivotArea>
    </format>
    <format dxfId="2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49"/>
          </reference>
        </references>
      </pivotArea>
    </format>
    <format dxfId="2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50"/>
          </reference>
        </references>
      </pivotArea>
    </format>
    <format dxfId="2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51"/>
          </reference>
        </references>
      </pivotArea>
    </format>
    <format dxfId="2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52"/>
          </reference>
        </references>
      </pivotArea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field="2" type="button" dataOnly="0" labelOnly="1" outline="0" axis="axisRow" fieldPosition="0"/>
    </format>
    <format dxfId="20">
      <pivotArea dataOnly="0" labelOnly="1" outline="0" fieldPosition="0">
        <references count="1">
          <reference field="2" count="0"/>
        </references>
      </pivotArea>
    </format>
    <format dxfId="19">
      <pivotArea dataOnly="0" labelOnly="1" grandRow="1" outline="0" fieldPosition="0"/>
    </format>
  </formats>
  <pivotTableStyleInfo name="PivotStyleDark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F16CC55-E771-4A36-A03A-0014645705AC}" sourceName="Mois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." xr10:uid="{D60331CE-22AE-4286-B641-F3B2C6F8D2B2}" sourceName="Sem.">
  <extLst>
    <x:ext xmlns:x15="http://schemas.microsoft.com/office/spreadsheetml/2010/11/main" uri="{2F2917AC-EB37-4324-AD4E-5DD8C200BD13}">
      <x15:tableSlicerCache tableId="1" column="8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EC4E532F-FF68-4C53-9545-D766FC1AB4CE}" cache="Segment_Mois" caption="Mois" rowHeight="273050"/>
  <slicer name="Sem. 1" xr10:uid="{959BDD73-BFDC-4BB0-8500-1E7A6C452C70}" cache="Segment_Sem." caption="Sem.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DB1890-4753-4A4F-883E-5EF1AC1CB1A2}" name="T_Calendrier" displayName="T_Calendrier" ref="B5:L371" headerRowDxfId="96">
  <autoFilter ref="B5:L371" xr:uid="{BC7BAEBC-0F53-4F6C-9978-3B0EE8C1649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9" xr3:uid="{FBB7015F-679E-48A4-9FCD-540032A711A8}" name="Jour" dataDxfId="95" totalsRowDxfId="94">
      <calculatedColumnFormula>IFERROR(T_Calendrier[[#This Row],[Date]],"")</calculatedColumnFormula>
    </tableColumn>
    <tableColumn id="2" xr3:uid="{07EDA84B-6F1B-4B74-95D0-DAFED8877087}" name="Date" totalsRowFunction="custom" dataDxfId="93" totalsRowDxfId="92">
      <totalsRowFormula>IF(YEAR(C370+1)=YEAR(C6),C370+1,"")</totalsRowFormula>
    </tableColumn>
    <tableColumn id="1" xr3:uid="{FE3BD3CF-034A-4E67-A71C-8EC1376FB359}" name="Mois" dataDxfId="91" totalsRowDxfId="90">
      <calculatedColumnFormula>IFERROR(CHOOSE(MONTH(T_Calendrier[[#This Row],[Date]]),"janvier","février","mars","avril","mai","juin","juillet","août","septembre","octobre","novembre","décembre"),"")</calculatedColumnFormula>
    </tableColumn>
    <tableColumn id="8" xr3:uid="{4E0BB213-9BAE-480A-B5A1-79A842A32AEE}" name="Sem." dataDxfId="89" totalsRowDxfId="88">
      <calculatedColumnFormula>IFERROR(_xlfn.ISOWEEKNUM(T_Calendrier[[#This Row],[Date]]),"")</calculatedColumnFormula>
    </tableColumn>
    <tableColumn id="3" xr3:uid="{E82F8CE6-4102-40FC-AFBC-973890A904C3}" name="M. Début" dataDxfId="87"/>
    <tableColumn id="4" xr3:uid="{E5880585-F553-4676-9167-E2B2F21F08C7}" name="M. Fin" dataDxfId="86"/>
    <tableColumn id="5" xr3:uid="{22F3E9A7-20F8-4E18-8C34-6CEF42C0ECC6}" name="AM. Début" dataDxfId="85"/>
    <tableColumn id="6" xr3:uid="{4E4B80E1-F43A-46B3-961C-B9F030FF95A1}" name="AM. Fin" dataDxfId="84"/>
    <tableColumn id="7" xr3:uid="{ACAB1245-CFDD-44FA-B501-4AB440CB3BB9}" name="Nb heures" dataDxfId="83">
      <calculatedColumnFormula>T_Calendrier[[#This Row],[M. Fin]]-T_Calendrier[[#This Row],[M. Début]]+T_Calendrier[[#This Row],[AM. Fin]]-T_Calendrier[[#This Row],[AM. Début]]</calculatedColumnFormula>
    </tableColumn>
    <tableColumn id="11" xr3:uid="{0D232E30-F474-44B0-BD46-13A56542F410}" name="H. Normales" dataDxfId="9">
      <calculatedColumnFormula>IF(WEEKDAY(T_Calendrier[[#This Row],[Date]],2)=7,IF(SUMIF(T_Calendrier[Sem.],T_Calendrier[[#This Row],[Sem.]],T_Calendrier[Nb heures])&lt;=38,SUMIF(T_Calendrier[Sem.],T_Calendrier[[#This Row],[Sem.]],T_Calendrier[Nb heures]),38),"")</calculatedColumnFormula>
    </tableColumn>
    <tableColumn id="10" xr3:uid="{D36D68EA-B398-4E10-8C82-175CE26584F8}" name="H. Supp" dataDxfId="82">
      <calculatedColumnFormula>IF(AND(WEEKDAY(T_Calendrier[[#This Row],[Date]],2)=7,SUMIF(T_Calendrier[Sem.],T_Calendrier[[#This Row],[Sem.]],T_Calendrier[Nb heures])&gt;38),SUMIF(T_Calendrier[Sem.],T_Calendrier[[#This Row],[Sem.]],T_Calendrier[Nb heures])-38,0)</calculatedColumnFormula>
    </tableColumn>
  </tableColumns>
  <tableStyleInfo name="TableStyleMedium9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8837EA-0003-4B3A-A6B5-7CE45FD393BF}" name="T_Feries" displayName="T_Feries" ref="D3:E16" totalsRowShown="0" headerRowDxfId="18" dataDxfId="17">
  <autoFilter ref="D3:E16" xr:uid="{96AE4421-2D83-4A5A-AD83-60CDD96C4334}">
    <filterColumn colId="0" hiddenButton="1"/>
    <filterColumn colId="1" hiddenButton="1"/>
  </autoFilter>
  <tableColumns count="2">
    <tableColumn id="1" xr3:uid="{88407A9E-5EAA-409F-8812-2FC6B378155A}" name="Jour férié" dataDxfId="16"/>
    <tableColumn id="2" xr3:uid="{3ED584E8-EAF8-4A17-B262-AD1C29AF8A41}" name="Date" dataDxfId="15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28BC63-F396-4EBA-8FFA-6279895230D4}" name="T_Mois" displayName="T_Mois" ref="B2:B14" totalsRowShown="0" headerRowDxfId="14" dataDxfId="12" headerRowBorderDxfId="13" tableBorderDxfId="11">
  <autoFilter ref="B2:B14" xr:uid="{2E668512-E5E0-4762-AA11-D9D9A1F6F4F8}">
    <filterColumn colId="0" hiddenButton="1"/>
  </autoFilter>
  <tableColumns count="1">
    <tableColumn id="1" xr3:uid="{777CD692-F7CF-4E1D-AA2E-C4DED7ED20F6}" name="Mois" dataDxfId="1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5A79E-56F7-456C-B4CA-B5E1B759FF2A}">
  <sheetPr codeName="Feuil1"/>
  <dimension ref="A2:L371"/>
  <sheetViews>
    <sheetView showGridLines="0" tabSelected="1" zoomScale="79" zoomScaleNormal="79" workbookViewId="0">
      <selection activeCell="O15" sqref="O15"/>
    </sheetView>
  </sheetViews>
  <sheetFormatPr baseColWidth="10" defaultRowHeight="16.8" x14ac:dyDescent="0.4"/>
  <cols>
    <col min="1" max="1" width="33.69921875" customWidth="1"/>
    <col min="2" max="2" width="11.69921875" customWidth="1"/>
    <col min="3" max="3" width="5.19921875" customWidth="1"/>
    <col min="4" max="4" width="10.69921875" customWidth="1"/>
    <col min="5" max="5" width="5" bestFit="1" customWidth="1"/>
    <col min="6" max="10" width="10.69921875" style="16" customWidth="1"/>
    <col min="11" max="11" width="12.09765625" style="16" bestFit="1" customWidth="1"/>
  </cols>
  <sheetData>
    <row r="2" spans="1:12" ht="17.399999999999999" thickBot="1" x14ac:dyDescent="0.45">
      <c r="A2" s="17" t="s">
        <v>0</v>
      </c>
      <c r="B2" s="14">
        <v>2021</v>
      </c>
    </row>
    <row r="3" spans="1:12" ht="18" thickTop="1" thickBot="1" x14ac:dyDescent="0.45">
      <c r="A3" s="17" t="s">
        <v>1</v>
      </c>
      <c r="B3" s="15" t="str">
        <f>IF(_xlfn.AGGREGATE(3,5,T_Calendrier[Sem.])&gt;31,"",_xlfn.AGGREGATE(4,5,T_Calendrier[Jour]))</f>
        <v/>
      </c>
    </row>
    <row r="4" spans="1:12" ht="17.399999999999999" thickTop="1" x14ac:dyDescent="0.4"/>
    <row r="5" spans="1:12" x14ac:dyDescent="0.4">
      <c r="B5" s="20" t="s">
        <v>3</v>
      </c>
      <c r="C5" s="18" t="s">
        <v>2</v>
      </c>
      <c r="D5" s="21" t="s">
        <v>1</v>
      </c>
      <c r="E5" s="11" t="s">
        <v>30</v>
      </c>
      <c r="F5" s="11" t="s">
        <v>34</v>
      </c>
      <c r="G5" s="11" t="s">
        <v>35</v>
      </c>
      <c r="H5" s="11" t="s">
        <v>36</v>
      </c>
      <c r="I5" s="11" t="s">
        <v>37</v>
      </c>
      <c r="J5" s="11" t="s">
        <v>32</v>
      </c>
      <c r="K5" s="11" t="s">
        <v>43</v>
      </c>
      <c r="L5" s="24" t="s">
        <v>38</v>
      </c>
    </row>
    <row r="6" spans="1:12" x14ac:dyDescent="0.4">
      <c r="B6" s="9">
        <f>IFERROR(T_Calendrier[[#This Row],[Date]],"")</f>
        <v>44197</v>
      </c>
      <c r="C6" s="25">
        <f>DATE(B2,1,1)</f>
        <v>44197</v>
      </c>
      <c r="D6" s="27" t="str">
        <f>IFERROR(CHOOSE(MONTH(T_Calendrier[[#This Row],[Date]]),"janvier","février","mars","avril","mai","juin","juillet","août","septembre","octobre","novembre","décembre"),"")</f>
        <v>janvier</v>
      </c>
      <c r="E6" s="10">
        <f>IFERROR(_xlfn.ISOWEEKNUM(T_Calendrier[[#This Row],[Date]]),"")</f>
        <v>53</v>
      </c>
      <c r="F6" s="13"/>
      <c r="G6" s="13"/>
      <c r="H6" s="13"/>
      <c r="I6" s="13"/>
      <c r="J6" s="24">
        <f>T_Calendrier[[#This Row],[M. Fin]]-T_Calendrier[[#This Row],[M. Début]]+T_Calendrier[[#This Row],[AM. Fin]]-T_Calendrier[[#This Row],[AM. Début]]</f>
        <v>0</v>
      </c>
      <c r="K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" spans="1:12" x14ac:dyDescent="0.4">
      <c r="B7" s="9">
        <f>IFERROR(T_Calendrier[[#This Row],[Date]],"")</f>
        <v>44198</v>
      </c>
      <c r="C7" s="25">
        <f>C6+1</f>
        <v>44198</v>
      </c>
      <c r="D7" s="27" t="str">
        <f>IFERROR(CHOOSE(MONTH(T_Calendrier[[#This Row],[Date]]),"janvier","février","mars","avril","mai","juin","juillet","août","septembre","octobre","novembre","décembre"),"")</f>
        <v>janvier</v>
      </c>
      <c r="E7" s="10">
        <f>IFERROR(_xlfn.ISOWEEKNUM(T_Calendrier[[#This Row],[Date]]),"")</f>
        <v>53</v>
      </c>
      <c r="F7" s="13"/>
      <c r="G7" s="13"/>
      <c r="H7" s="13"/>
      <c r="I7" s="13"/>
      <c r="J7" s="24">
        <f>T_Calendrier[[#This Row],[M. Fin]]-T_Calendrier[[#This Row],[M. Début]]+T_Calendrier[[#This Row],[AM. Fin]]-T_Calendrier[[#This Row],[AM. Début]]</f>
        <v>0</v>
      </c>
      <c r="K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" spans="1:12" x14ac:dyDescent="0.4">
      <c r="B8" s="9">
        <f>IFERROR(T_Calendrier[[#This Row],[Date]],"")</f>
        <v>44199</v>
      </c>
      <c r="C8" s="25">
        <f t="shared" ref="C8:C71" si="0">C7+1</f>
        <v>44199</v>
      </c>
      <c r="D8" s="27" t="str">
        <f>IFERROR(CHOOSE(MONTH(T_Calendrier[[#This Row],[Date]]),"janvier","février","mars","avril","mai","juin","juillet","août","septembre","octobre","novembre","décembre"),"")</f>
        <v>janvier</v>
      </c>
      <c r="E8" s="10">
        <f>IFERROR(_xlfn.ISOWEEKNUM(T_Calendrier[[#This Row],[Date]]),"")</f>
        <v>53</v>
      </c>
      <c r="F8" s="13"/>
      <c r="G8" s="13"/>
      <c r="H8" s="13"/>
      <c r="I8" s="13"/>
      <c r="J8" s="24">
        <f>T_Calendrier[[#This Row],[M. Fin]]-T_Calendrier[[#This Row],[M. Début]]+T_Calendrier[[#This Row],[AM. Fin]]-T_Calendrier[[#This Row],[AM. Début]]</f>
        <v>0</v>
      </c>
      <c r="K8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" spans="1:12" x14ac:dyDescent="0.4">
      <c r="B9" s="9">
        <f>IFERROR(T_Calendrier[[#This Row],[Date]],"")</f>
        <v>44200</v>
      </c>
      <c r="C9" s="25">
        <f t="shared" si="0"/>
        <v>44200</v>
      </c>
      <c r="D9" s="27" t="str">
        <f>IFERROR(CHOOSE(MONTH(T_Calendrier[[#This Row],[Date]]),"janvier","février","mars","avril","mai","juin","juillet","août","septembre","octobre","novembre","décembre"),"")</f>
        <v>janvier</v>
      </c>
      <c r="E9" s="10">
        <f>IFERROR(_xlfn.ISOWEEKNUM(T_Calendrier[[#This Row],[Date]]),"")</f>
        <v>1</v>
      </c>
      <c r="F9" s="13">
        <v>7.3</v>
      </c>
      <c r="G9" s="13">
        <v>11.3</v>
      </c>
      <c r="H9" s="13">
        <v>13</v>
      </c>
      <c r="I9" s="13">
        <v>17</v>
      </c>
      <c r="J9" s="24">
        <f>T_Calendrier[[#This Row],[M. Fin]]-T_Calendrier[[#This Row],[M. Début]]+T_Calendrier[[#This Row],[AM. Fin]]-T_Calendrier[[#This Row],[AM. Début]]</f>
        <v>8</v>
      </c>
      <c r="K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" spans="1:12" x14ac:dyDescent="0.4">
      <c r="B10" s="9">
        <f>IFERROR(T_Calendrier[[#This Row],[Date]],"")</f>
        <v>44201</v>
      </c>
      <c r="C10" s="25">
        <f t="shared" si="0"/>
        <v>44201</v>
      </c>
      <c r="D10" s="27" t="str">
        <f>IFERROR(CHOOSE(MONTH(T_Calendrier[[#This Row],[Date]]),"janvier","février","mars","avril","mai","juin","juillet","août","septembre","octobre","novembre","décembre"),"")</f>
        <v>janvier</v>
      </c>
      <c r="E10" s="10">
        <f>IFERROR(_xlfn.ISOWEEKNUM(T_Calendrier[[#This Row],[Date]]),"")</f>
        <v>1</v>
      </c>
      <c r="F10" s="13">
        <v>7.3</v>
      </c>
      <c r="G10" s="13">
        <v>11.3</v>
      </c>
      <c r="H10" s="13">
        <v>13</v>
      </c>
      <c r="I10" s="13">
        <v>17</v>
      </c>
      <c r="J10" s="24">
        <f>T_Calendrier[[#This Row],[M. Fin]]-T_Calendrier[[#This Row],[M. Début]]+T_Calendrier[[#This Row],[AM. Fin]]-T_Calendrier[[#This Row],[AM. Début]]</f>
        <v>8</v>
      </c>
      <c r="K1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" spans="1:12" x14ac:dyDescent="0.4">
      <c r="B11" s="9">
        <f>IFERROR(T_Calendrier[[#This Row],[Date]],"")</f>
        <v>44202</v>
      </c>
      <c r="C11" s="25">
        <f t="shared" si="0"/>
        <v>44202</v>
      </c>
      <c r="D11" s="27" t="str">
        <f>IFERROR(CHOOSE(MONTH(T_Calendrier[[#This Row],[Date]]),"janvier","février","mars","avril","mai","juin","juillet","août","septembre","octobre","novembre","décembre"),"")</f>
        <v>janvier</v>
      </c>
      <c r="E11" s="10">
        <f>IFERROR(_xlfn.ISOWEEKNUM(T_Calendrier[[#This Row],[Date]]),"")</f>
        <v>1</v>
      </c>
      <c r="F11" s="13">
        <v>7.3</v>
      </c>
      <c r="G11" s="13">
        <v>11.3</v>
      </c>
      <c r="H11" s="13">
        <v>13</v>
      </c>
      <c r="I11" s="13">
        <v>17</v>
      </c>
      <c r="J11" s="24">
        <f>T_Calendrier[[#This Row],[M. Fin]]-T_Calendrier[[#This Row],[M. Début]]+T_Calendrier[[#This Row],[AM. Fin]]-T_Calendrier[[#This Row],[AM. Début]]</f>
        <v>8</v>
      </c>
      <c r="K1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" spans="1:12" x14ac:dyDescent="0.4">
      <c r="B12" s="9">
        <f>IFERROR(T_Calendrier[[#This Row],[Date]],"")</f>
        <v>44203</v>
      </c>
      <c r="C12" s="25">
        <f t="shared" si="0"/>
        <v>44203</v>
      </c>
      <c r="D12" s="27" t="str">
        <f>IFERROR(CHOOSE(MONTH(T_Calendrier[[#This Row],[Date]]),"janvier","février","mars","avril","mai","juin","juillet","août","septembre","octobre","novembre","décembre"),"")</f>
        <v>janvier</v>
      </c>
      <c r="E12" s="10">
        <f>IFERROR(_xlfn.ISOWEEKNUM(T_Calendrier[[#This Row],[Date]]),"")</f>
        <v>1</v>
      </c>
      <c r="F12" s="13">
        <v>7.3</v>
      </c>
      <c r="G12" s="13">
        <v>11.3</v>
      </c>
      <c r="H12" s="13">
        <v>13</v>
      </c>
      <c r="I12" s="13">
        <v>17</v>
      </c>
      <c r="J12" s="24">
        <f>T_Calendrier[[#This Row],[M. Fin]]-T_Calendrier[[#This Row],[M. Début]]+T_Calendrier[[#This Row],[AM. Fin]]-T_Calendrier[[#This Row],[AM. Début]]</f>
        <v>8</v>
      </c>
      <c r="K1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" spans="1:12" x14ac:dyDescent="0.4">
      <c r="B13" s="9">
        <f>IFERROR(T_Calendrier[[#This Row],[Date]],"")</f>
        <v>44204</v>
      </c>
      <c r="C13" s="25">
        <f t="shared" si="0"/>
        <v>44204</v>
      </c>
      <c r="D13" s="27" t="str">
        <f>IFERROR(CHOOSE(MONTH(T_Calendrier[[#This Row],[Date]]),"janvier","février","mars","avril","mai","juin","juillet","août","septembre","octobre","novembre","décembre"),"")</f>
        <v>janvier</v>
      </c>
      <c r="E13" s="10">
        <f>IFERROR(_xlfn.ISOWEEKNUM(T_Calendrier[[#This Row],[Date]]),"")</f>
        <v>1</v>
      </c>
      <c r="F13" s="13">
        <v>8</v>
      </c>
      <c r="G13" s="13">
        <v>11</v>
      </c>
      <c r="H13" s="13">
        <v>13</v>
      </c>
      <c r="I13" s="13">
        <v>16</v>
      </c>
      <c r="J13" s="24">
        <f>T_Calendrier[[#This Row],[M. Fin]]-T_Calendrier[[#This Row],[M. Début]]+T_Calendrier[[#This Row],[AM. Fin]]-T_Calendrier[[#This Row],[AM. Début]]</f>
        <v>6</v>
      </c>
      <c r="K1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" spans="1:12" x14ac:dyDescent="0.4">
      <c r="B14" s="9">
        <f>IFERROR(T_Calendrier[[#This Row],[Date]],"")</f>
        <v>44205</v>
      </c>
      <c r="C14" s="25">
        <f t="shared" si="0"/>
        <v>44205</v>
      </c>
      <c r="D14" s="27" t="str">
        <f>IFERROR(CHOOSE(MONTH(T_Calendrier[[#This Row],[Date]]),"janvier","février","mars","avril","mai","juin","juillet","août","septembre","octobre","novembre","décembre"),"")</f>
        <v>janvier</v>
      </c>
      <c r="E14" s="10">
        <f>IFERROR(_xlfn.ISOWEEKNUM(T_Calendrier[[#This Row],[Date]]),"")</f>
        <v>1</v>
      </c>
      <c r="F14" s="13"/>
      <c r="G14" s="13"/>
      <c r="H14" s="13"/>
      <c r="I14" s="13"/>
      <c r="J14" s="24">
        <f>T_Calendrier[[#This Row],[M. Fin]]-T_Calendrier[[#This Row],[M. Début]]+T_Calendrier[[#This Row],[AM. Fin]]-T_Calendrier[[#This Row],[AM. Début]]</f>
        <v>0</v>
      </c>
      <c r="K1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" spans="1:12" x14ac:dyDescent="0.4">
      <c r="B15" s="9">
        <f>IFERROR(T_Calendrier[[#This Row],[Date]],"")</f>
        <v>44206</v>
      </c>
      <c r="C15" s="25">
        <f t="shared" si="0"/>
        <v>44206</v>
      </c>
      <c r="D15" s="27" t="str">
        <f>IFERROR(CHOOSE(MONTH(T_Calendrier[[#This Row],[Date]]),"janvier","février","mars","avril","mai","juin","juillet","août","septembre","octobre","novembre","décembre"),"")</f>
        <v>janvier</v>
      </c>
      <c r="E15" s="10">
        <f>IFERROR(_xlfn.ISOWEEKNUM(T_Calendrier[[#This Row],[Date]]),"")</f>
        <v>1</v>
      </c>
      <c r="F15" s="13"/>
      <c r="G15" s="13"/>
      <c r="H15" s="13"/>
      <c r="I15" s="13"/>
      <c r="J15" s="24">
        <f>T_Calendrier[[#This Row],[M. Fin]]-T_Calendrier[[#This Row],[M. Début]]+T_Calendrier[[#This Row],[AM. Fin]]-T_Calendrier[[#This Row],[AM. Début]]</f>
        <v>0</v>
      </c>
      <c r="K15" s="24">
        <f>IF(WEEKDAY(T_Calendrier[[#This Row],[Date]],2)=7,IF(SUMIF(T_Calendrier[Sem.],T_Calendrier[[#This Row],[Sem.]],T_Calendrier[Nb heures])&lt;=38,SUMIF(T_Calendrier[Sem.],T_Calendrier[[#This Row],[Sem.]],T_Calendrier[Nb heures]),38),"")</f>
        <v>38</v>
      </c>
      <c r="L1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" spans="1:12" x14ac:dyDescent="0.4">
      <c r="B16" s="9">
        <f>IFERROR(T_Calendrier[[#This Row],[Date]],"")</f>
        <v>44207</v>
      </c>
      <c r="C16" s="25">
        <f t="shared" si="0"/>
        <v>44207</v>
      </c>
      <c r="D16" s="27" t="str">
        <f>IFERROR(CHOOSE(MONTH(T_Calendrier[[#This Row],[Date]]),"janvier","février","mars","avril","mai","juin","juillet","août","septembre","octobre","novembre","décembre"),"")</f>
        <v>janvier</v>
      </c>
      <c r="E16" s="10">
        <f>IFERROR(_xlfn.ISOWEEKNUM(T_Calendrier[[#This Row],[Date]]),"")</f>
        <v>2</v>
      </c>
      <c r="F16" s="13">
        <v>7.3</v>
      </c>
      <c r="G16" s="13">
        <v>11.3</v>
      </c>
      <c r="H16" s="13">
        <v>13</v>
      </c>
      <c r="I16" s="13">
        <v>17</v>
      </c>
      <c r="J16" s="24">
        <f>T_Calendrier[[#This Row],[M. Fin]]-T_Calendrier[[#This Row],[M. Début]]+T_Calendrier[[#This Row],[AM. Fin]]-T_Calendrier[[#This Row],[AM. Début]]</f>
        <v>8</v>
      </c>
      <c r="K1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" spans="2:12" x14ac:dyDescent="0.4">
      <c r="B17" s="9">
        <f>IFERROR(T_Calendrier[[#This Row],[Date]],"")</f>
        <v>44208</v>
      </c>
      <c r="C17" s="25">
        <f t="shared" si="0"/>
        <v>44208</v>
      </c>
      <c r="D17" s="27" t="str">
        <f>IFERROR(CHOOSE(MONTH(T_Calendrier[[#This Row],[Date]]),"janvier","février","mars","avril","mai","juin","juillet","août","septembre","octobre","novembre","décembre"),"")</f>
        <v>janvier</v>
      </c>
      <c r="E17" s="10">
        <f>IFERROR(_xlfn.ISOWEEKNUM(T_Calendrier[[#This Row],[Date]]),"")</f>
        <v>2</v>
      </c>
      <c r="F17" s="13">
        <v>7.3</v>
      </c>
      <c r="G17" s="13">
        <v>11.3</v>
      </c>
      <c r="H17" s="13">
        <v>13</v>
      </c>
      <c r="I17" s="13">
        <v>17</v>
      </c>
      <c r="J17" s="24">
        <f>T_Calendrier[[#This Row],[M. Fin]]-T_Calendrier[[#This Row],[M. Début]]+T_Calendrier[[#This Row],[AM. Fin]]-T_Calendrier[[#This Row],[AM. Début]]</f>
        <v>8</v>
      </c>
      <c r="K1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" spans="2:12" x14ac:dyDescent="0.4">
      <c r="B18" s="9">
        <f>IFERROR(T_Calendrier[[#This Row],[Date]],"")</f>
        <v>44209</v>
      </c>
      <c r="C18" s="25">
        <f t="shared" si="0"/>
        <v>44209</v>
      </c>
      <c r="D18" s="27" t="str">
        <f>IFERROR(CHOOSE(MONTH(T_Calendrier[[#This Row],[Date]]),"janvier","février","mars","avril","mai","juin","juillet","août","septembre","octobre","novembre","décembre"),"")</f>
        <v>janvier</v>
      </c>
      <c r="E18" s="10">
        <f>IFERROR(_xlfn.ISOWEEKNUM(T_Calendrier[[#This Row],[Date]]),"")</f>
        <v>2</v>
      </c>
      <c r="F18" s="13">
        <v>7.3</v>
      </c>
      <c r="G18" s="13">
        <v>11.3</v>
      </c>
      <c r="H18" s="13">
        <v>13</v>
      </c>
      <c r="I18" s="13">
        <v>17</v>
      </c>
      <c r="J18" s="24">
        <f>T_Calendrier[[#This Row],[M. Fin]]-T_Calendrier[[#This Row],[M. Début]]+T_Calendrier[[#This Row],[AM. Fin]]-T_Calendrier[[#This Row],[AM. Début]]</f>
        <v>8</v>
      </c>
      <c r="K1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" spans="2:12" x14ac:dyDescent="0.4">
      <c r="B19" s="9">
        <f>IFERROR(T_Calendrier[[#This Row],[Date]],"")</f>
        <v>44210</v>
      </c>
      <c r="C19" s="25">
        <f t="shared" si="0"/>
        <v>44210</v>
      </c>
      <c r="D19" s="27" t="str">
        <f>IFERROR(CHOOSE(MONTH(T_Calendrier[[#This Row],[Date]]),"janvier","février","mars","avril","mai","juin","juillet","août","septembre","octobre","novembre","décembre"),"")</f>
        <v>janvier</v>
      </c>
      <c r="E19" s="10">
        <f>IFERROR(_xlfn.ISOWEEKNUM(T_Calendrier[[#This Row],[Date]]),"")</f>
        <v>2</v>
      </c>
      <c r="F19" s="13">
        <v>7.3</v>
      </c>
      <c r="G19" s="13">
        <v>11.3</v>
      </c>
      <c r="H19" s="13">
        <v>13</v>
      </c>
      <c r="I19" s="13">
        <v>17</v>
      </c>
      <c r="J19" s="24">
        <f>T_Calendrier[[#This Row],[M. Fin]]-T_Calendrier[[#This Row],[M. Début]]+T_Calendrier[[#This Row],[AM. Fin]]-T_Calendrier[[#This Row],[AM. Début]]</f>
        <v>8</v>
      </c>
      <c r="K1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" spans="2:12" x14ac:dyDescent="0.4">
      <c r="B20" s="9">
        <f>IFERROR(T_Calendrier[[#This Row],[Date]],"")</f>
        <v>44211</v>
      </c>
      <c r="C20" s="25">
        <f t="shared" si="0"/>
        <v>44211</v>
      </c>
      <c r="D20" s="27" t="str">
        <f>IFERROR(CHOOSE(MONTH(T_Calendrier[[#This Row],[Date]]),"janvier","février","mars","avril","mai","juin","juillet","août","septembre","octobre","novembre","décembre"),"")</f>
        <v>janvier</v>
      </c>
      <c r="E20" s="10">
        <f>IFERROR(_xlfn.ISOWEEKNUM(T_Calendrier[[#This Row],[Date]]),"")</f>
        <v>2</v>
      </c>
      <c r="F20" s="13">
        <v>8</v>
      </c>
      <c r="G20" s="13">
        <v>12</v>
      </c>
      <c r="H20" s="13">
        <v>13</v>
      </c>
      <c r="I20" s="13">
        <v>17</v>
      </c>
      <c r="J20" s="24">
        <f>T_Calendrier[[#This Row],[M. Fin]]-T_Calendrier[[#This Row],[M. Début]]+T_Calendrier[[#This Row],[AM. Fin]]-T_Calendrier[[#This Row],[AM. Début]]</f>
        <v>8</v>
      </c>
      <c r="K2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" spans="2:12" x14ac:dyDescent="0.4">
      <c r="B21" s="9">
        <f>IFERROR(T_Calendrier[[#This Row],[Date]],"")</f>
        <v>44212</v>
      </c>
      <c r="C21" s="25">
        <f t="shared" si="0"/>
        <v>44212</v>
      </c>
      <c r="D21" s="27" t="str">
        <f>IFERROR(CHOOSE(MONTH(T_Calendrier[[#This Row],[Date]]),"janvier","février","mars","avril","mai","juin","juillet","août","septembre","octobre","novembre","décembre"),"")</f>
        <v>janvier</v>
      </c>
      <c r="E21" s="10">
        <f>IFERROR(_xlfn.ISOWEEKNUM(T_Calendrier[[#This Row],[Date]]),"")</f>
        <v>2</v>
      </c>
      <c r="F21" s="13"/>
      <c r="G21" s="13"/>
      <c r="H21" s="13"/>
      <c r="I21" s="13"/>
      <c r="J21" s="24">
        <f>T_Calendrier[[#This Row],[M. Fin]]-T_Calendrier[[#This Row],[M. Début]]+T_Calendrier[[#This Row],[AM. Fin]]-T_Calendrier[[#This Row],[AM. Début]]</f>
        <v>0</v>
      </c>
      <c r="K2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" spans="2:12" x14ac:dyDescent="0.4">
      <c r="B22" s="9">
        <f>IFERROR(T_Calendrier[[#This Row],[Date]],"")</f>
        <v>44213</v>
      </c>
      <c r="C22" s="25">
        <f t="shared" si="0"/>
        <v>44213</v>
      </c>
      <c r="D22" s="27" t="str">
        <f>IFERROR(CHOOSE(MONTH(T_Calendrier[[#This Row],[Date]]),"janvier","février","mars","avril","mai","juin","juillet","août","septembre","octobre","novembre","décembre"),"")</f>
        <v>janvier</v>
      </c>
      <c r="E22" s="10">
        <f>IFERROR(_xlfn.ISOWEEKNUM(T_Calendrier[[#This Row],[Date]]),"")</f>
        <v>2</v>
      </c>
      <c r="F22" s="13"/>
      <c r="G22" s="13"/>
      <c r="H22" s="13"/>
      <c r="I22" s="13"/>
      <c r="J22" s="24">
        <f>T_Calendrier[[#This Row],[M. Fin]]-T_Calendrier[[#This Row],[M. Début]]+T_Calendrier[[#This Row],[AM. Fin]]-T_Calendrier[[#This Row],[AM. Début]]</f>
        <v>0</v>
      </c>
      <c r="K22" s="24">
        <f>IF(WEEKDAY(T_Calendrier[[#This Row],[Date]],2)=7,IF(SUMIF(T_Calendrier[Sem.],T_Calendrier[[#This Row],[Sem.]],T_Calendrier[Nb heures])&lt;=38,SUMIF(T_Calendrier[Sem.],T_Calendrier[[#This Row],[Sem.]],T_Calendrier[Nb heures]),38),"")</f>
        <v>38</v>
      </c>
      <c r="L22" s="24">
        <f>IF(AND(WEEKDAY(T_Calendrier[[#This Row],[Date]],2)=7,SUMIF(T_Calendrier[Sem.],T_Calendrier[[#This Row],[Sem.]],T_Calendrier[Nb heures])&gt;38),SUMIF(T_Calendrier[Sem.],T_Calendrier[[#This Row],[Sem.]],T_Calendrier[Nb heures])-38,0)</f>
        <v>2</v>
      </c>
    </row>
    <row r="23" spans="2:12" x14ac:dyDescent="0.4">
      <c r="B23" s="9">
        <f>IFERROR(T_Calendrier[[#This Row],[Date]],"")</f>
        <v>44214</v>
      </c>
      <c r="C23" s="25">
        <f t="shared" si="0"/>
        <v>44214</v>
      </c>
      <c r="D23" s="27" t="str">
        <f>IFERROR(CHOOSE(MONTH(T_Calendrier[[#This Row],[Date]]),"janvier","février","mars","avril","mai","juin","juillet","août","septembre","octobre","novembre","décembre"),"")</f>
        <v>janvier</v>
      </c>
      <c r="E23" s="10">
        <f>IFERROR(_xlfn.ISOWEEKNUM(T_Calendrier[[#This Row],[Date]]),"")</f>
        <v>3</v>
      </c>
      <c r="F23" s="13">
        <v>7.3</v>
      </c>
      <c r="G23" s="13">
        <v>11.3</v>
      </c>
      <c r="H23" s="13">
        <v>13</v>
      </c>
      <c r="I23" s="13">
        <v>17</v>
      </c>
      <c r="J23" s="24">
        <f>T_Calendrier[[#This Row],[M. Fin]]-T_Calendrier[[#This Row],[M. Début]]+T_Calendrier[[#This Row],[AM. Fin]]-T_Calendrier[[#This Row],[AM. Début]]</f>
        <v>8</v>
      </c>
      <c r="K2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" spans="2:12" x14ac:dyDescent="0.4">
      <c r="B24" s="9">
        <f>IFERROR(T_Calendrier[[#This Row],[Date]],"")</f>
        <v>44215</v>
      </c>
      <c r="C24" s="25">
        <f t="shared" si="0"/>
        <v>44215</v>
      </c>
      <c r="D24" s="27" t="str">
        <f>IFERROR(CHOOSE(MONTH(T_Calendrier[[#This Row],[Date]]),"janvier","février","mars","avril","mai","juin","juillet","août","septembre","octobre","novembre","décembre"),"")</f>
        <v>janvier</v>
      </c>
      <c r="E24" s="10">
        <f>IFERROR(_xlfn.ISOWEEKNUM(T_Calendrier[[#This Row],[Date]]),"")</f>
        <v>3</v>
      </c>
      <c r="F24" s="13">
        <v>7.3</v>
      </c>
      <c r="G24" s="13">
        <v>11.3</v>
      </c>
      <c r="H24" s="13">
        <v>13</v>
      </c>
      <c r="I24" s="13">
        <v>17</v>
      </c>
      <c r="J24" s="24">
        <f>T_Calendrier[[#This Row],[M. Fin]]-T_Calendrier[[#This Row],[M. Début]]+T_Calendrier[[#This Row],[AM. Fin]]-T_Calendrier[[#This Row],[AM. Début]]</f>
        <v>8</v>
      </c>
      <c r="K2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" spans="2:12" x14ac:dyDescent="0.4">
      <c r="B25" s="9">
        <f>IFERROR(T_Calendrier[[#This Row],[Date]],"")</f>
        <v>44216</v>
      </c>
      <c r="C25" s="25">
        <f t="shared" si="0"/>
        <v>44216</v>
      </c>
      <c r="D25" s="27" t="str">
        <f>IFERROR(CHOOSE(MONTH(T_Calendrier[[#This Row],[Date]]),"janvier","février","mars","avril","mai","juin","juillet","août","septembre","octobre","novembre","décembre"),"")</f>
        <v>janvier</v>
      </c>
      <c r="E25" s="10">
        <f>IFERROR(_xlfn.ISOWEEKNUM(T_Calendrier[[#This Row],[Date]]),"")</f>
        <v>3</v>
      </c>
      <c r="F25" s="13">
        <v>7.3</v>
      </c>
      <c r="G25" s="13">
        <v>11.3</v>
      </c>
      <c r="H25" s="13">
        <v>13</v>
      </c>
      <c r="I25" s="13">
        <v>17</v>
      </c>
      <c r="J25" s="24">
        <f>T_Calendrier[[#This Row],[M. Fin]]-T_Calendrier[[#This Row],[M. Début]]+T_Calendrier[[#This Row],[AM. Fin]]-T_Calendrier[[#This Row],[AM. Début]]</f>
        <v>8</v>
      </c>
      <c r="K2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" spans="2:12" x14ac:dyDescent="0.4">
      <c r="B26" s="9">
        <f>IFERROR(T_Calendrier[[#This Row],[Date]],"")</f>
        <v>44217</v>
      </c>
      <c r="C26" s="25">
        <f t="shared" si="0"/>
        <v>44217</v>
      </c>
      <c r="D26" s="27" t="str">
        <f>IFERROR(CHOOSE(MONTH(T_Calendrier[[#This Row],[Date]]),"janvier","février","mars","avril","mai","juin","juillet","août","septembre","octobre","novembre","décembre"),"")</f>
        <v>janvier</v>
      </c>
      <c r="E26" s="10">
        <f>IFERROR(_xlfn.ISOWEEKNUM(T_Calendrier[[#This Row],[Date]]),"")</f>
        <v>3</v>
      </c>
      <c r="F26" s="13">
        <v>7.3</v>
      </c>
      <c r="G26" s="13">
        <v>11.3</v>
      </c>
      <c r="H26" s="13">
        <v>13</v>
      </c>
      <c r="I26" s="13">
        <v>17</v>
      </c>
      <c r="J26" s="24">
        <f>T_Calendrier[[#This Row],[M. Fin]]-T_Calendrier[[#This Row],[M. Début]]+T_Calendrier[[#This Row],[AM. Fin]]-T_Calendrier[[#This Row],[AM. Début]]</f>
        <v>8</v>
      </c>
      <c r="K2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" spans="2:12" x14ac:dyDescent="0.4">
      <c r="B27" s="9">
        <f>IFERROR(T_Calendrier[[#This Row],[Date]],"")</f>
        <v>44218</v>
      </c>
      <c r="C27" s="25">
        <f t="shared" si="0"/>
        <v>44218</v>
      </c>
      <c r="D27" s="27" t="str">
        <f>IFERROR(CHOOSE(MONTH(T_Calendrier[[#This Row],[Date]]),"janvier","février","mars","avril","mai","juin","juillet","août","septembre","octobre","novembre","décembre"),"")</f>
        <v>janvier</v>
      </c>
      <c r="E27" s="10">
        <f>IFERROR(_xlfn.ISOWEEKNUM(T_Calendrier[[#This Row],[Date]]),"")</f>
        <v>3</v>
      </c>
      <c r="F27" s="13">
        <v>8</v>
      </c>
      <c r="G27" s="13">
        <v>12</v>
      </c>
      <c r="H27" s="13">
        <v>13</v>
      </c>
      <c r="I27" s="13">
        <v>17</v>
      </c>
      <c r="J27" s="24">
        <f>T_Calendrier[[#This Row],[M. Fin]]-T_Calendrier[[#This Row],[M. Début]]+T_Calendrier[[#This Row],[AM. Fin]]-T_Calendrier[[#This Row],[AM. Début]]</f>
        <v>8</v>
      </c>
      <c r="K2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" spans="2:12" x14ac:dyDescent="0.4">
      <c r="B28" s="9">
        <f>IFERROR(T_Calendrier[[#This Row],[Date]],"")</f>
        <v>44219</v>
      </c>
      <c r="C28" s="25">
        <f t="shared" si="0"/>
        <v>44219</v>
      </c>
      <c r="D28" s="27" t="str">
        <f>IFERROR(CHOOSE(MONTH(T_Calendrier[[#This Row],[Date]]),"janvier","février","mars","avril","mai","juin","juillet","août","septembre","octobre","novembre","décembre"),"")</f>
        <v>janvier</v>
      </c>
      <c r="E28" s="10">
        <f>IFERROR(_xlfn.ISOWEEKNUM(T_Calendrier[[#This Row],[Date]]),"")</f>
        <v>3</v>
      </c>
      <c r="F28" s="13"/>
      <c r="G28" s="13"/>
      <c r="H28" s="13"/>
      <c r="I28" s="13"/>
      <c r="J28" s="24">
        <f>T_Calendrier[[#This Row],[M. Fin]]-T_Calendrier[[#This Row],[M. Début]]+T_Calendrier[[#This Row],[AM. Fin]]-T_Calendrier[[#This Row],[AM. Début]]</f>
        <v>0</v>
      </c>
      <c r="K2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" spans="2:12" x14ac:dyDescent="0.4">
      <c r="B29" s="9">
        <f>IFERROR(T_Calendrier[[#This Row],[Date]],"")</f>
        <v>44220</v>
      </c>
      <c r="C29" s="25">
        <f t="shared" si="0"/>
        <v>44220</v>
      </c>
      <c r="D29" s="27" t="str">
        <f>IFERROR(CHOOSE(MONTH(T_Calendrier[[#This Row],[Date]]),"janvier","février","mars","avril","mai","juin","juillet","août","septembre","octobre","novembre","décembre"),"")</f>
        <v>janvier</v>
      </c>
      <c r="E29" s="10">
        <f>IFERROR(_xlfn.ISOWEEKNUM(T_Calendrier[[#This Row],[Date]]),"")</f>
        <v>3</v>
      </c>
      <c r="F29" s="13"/>
      <c r="G29" s="13"/>
      <c r="H29" s="13"/>
      <c r="I29" s="13"/>
      <c r="J29" s="24">
        <f>T_Calendrier[[#This Row],[M. Fin]]-T_Calendrier[[#This Row],[M. Début]]+T_Calendrier[[#This Row],[AM. Fin]]-T_Calendrier[[#This Row],[AM. Début]]</f>
        <v>0</v>
      </c>
      <c r="K29" s="24">
        <f>IF(WEEKDAY(T_Calendrier[[#This Row],[Date]],2)=7,IF(SUMIF(T_Calendrier[Sem.],T_Calendrier[[#This Row],[Sem.]],T_Calendrier[Nb heures])&lt;=38,SUMIF(T_Calendrier[Sem.],T_Calendrier[[#This Row],[Sem.]],T_Calendrier[Nb heures]),38),"")</f>
        <v>38</v>
      </c>
      <c r="L29" s="24">
        <f>IF(AND(WEEKDAY(T_Calendrier[[#This Row],[Date]],2)=7,SUMIF(T_Calendrier[Sem.],T_Calendrier[[#This Row],[Sem.]],T_Calendrier[Nb heures])&gt;38),SUMIF(T_Calendrier[Sem.],T_Calendrier[[#This Row],[Sem.]],T_Calendrier[Nb heures])-38,0)</f>
        <v>2</v>
      </c>
    </row>
    <row r="30" spans="2:12" x14ac:dyDescent="0.4">
      <c r="B30" s="9">
        <f>IFERROR(T_Calendrier[[#This Row],[Date]],"")</f>
        <v>44221</v>
      </c>
      <c r="C30" s="25">
        <f t="shared" si="0"/>
        <v>44221</v>
      </c>
      <c r="D30" s="27" t="str">
        <f>IFERROR(CHOOSE(MONTH(T_Calendrier[[#This Row],[Date]]),"janvier","février","mars","avril","mai","juin","juillet","août","septembre","octobre","novembre","décembre"),"")</f>
        <v>janvier</v>
      </c>
      <c r="E30" s="10">
        <f>IFERROR(_xlfn.ISOWEEKNUM(T_Calendrier[[#This Row],[Date]]),"")</f>
        <v>4</v>
      </c>
      <c r="F30" s="13">
        <v>7.3</v>
      </c>
      <c r="G30" s="13">
        <v>11.3</v>
      </c>
      <c r="H30" s="13">
        <v>13</v>
      </c>
      <c r="I30" s="13">
        <v>15</v>
      </c>
      <c r="J30" s="24">
        <f>T_Calendrier[[#This Row],[M. Fin]]-T_Calendrier[[#This Row],[M. Début]]+T_Calendrier[[#This Row],[AM. Fin]]-T_Calendrier[[#This Row],[AM. Début]]</f>
        <v>6</v>
      </c>
      <c r="K3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" spans="2:12" x14ac:dyDescent="0.4">
      <c r="B31" s="9">
        <f>IFERROR(T_Calendrier[[#This Row],[Date]],"")</f>
        <v>44222</v>
      </c>
      <c r="C31" s="25">
        <f t="shared" si="0"/>
        <v>44222</v>
      </c>
      <c r="D31" s="27" t="str">
        <f>IFERROR(CHOOSE(MONTH(T_Calendrier[[#This Row],[Date]]),"janvier","février","mars","avril","mai","juin","juillet","août","septembre","octobre","novembre","décembre"),"")</f>
        <v>janvier</v>
      </c>
      <c r="E31" s="10">
        <f>IFERROR(_xlfn.ISOWEEKNUM(T_Calendrier[[#This Row],[Date]]),"")</f>
        <v>4</v>
      </c>
      <c r="F31" s="13">
        <v>7.3</v>
      </c>
      <c r="G31" s="13">
        <v>11.3</v>
      </c>
      <c r="H31" s="13">
        <v>13</v>
      </c>
      <c r="I31" s="13">
        <v>15</v>
      </c>
      <c r="J31" s="24">
        <f>T_Calendrier[[#This Row],[M. Fin]]-T_Calendrier[[#This Row],[M. Début]]+T_Calendrier[[#This Row],[AM. Fin]]-T_Calendrier[[#This Row],[AM. Début]]</f>
        <v>6</v>
      </c>
      <c r="K3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" spans="2:12" x14ac:dyDescent="0.4">
      <c r="B32" s="9">
        <f>IFERROR(T_Calendrier[[#This Row],[Date]],"")</f>
        <v>44223</v>
      </c>
      <c r="C32" s="25">
        <f t="shared" si="0"/>
        <v>44223</v>
      </c>
      <c r="D32" s="27" t="str">
        <f>IFERROR(CHOOSE(MONTH(T_Calendrier[[#This Row],[Date]]),"janvier","février","mars","avril","mai","juin","juillet","août","septembre","octobre","novembre","décembre"),"")</f>
        <v>janvier</v>
      </c>
      <c r="E32" s="10">
        <f>IFERROR(_xlfn.ISOWEEKNUM(T_Calendrier[[#This Row],[Date]]),"")</f>
        <v>4</v>
      </c>
      <c r="F32" s="13">
        <v>7.3</v>
      </c>
      <c r="G32" s="13">
        <v>11.3</v>
      </c>
      <c r="H32" s="13">
        <v>13</v>
      </c>
      <c r="I32" s="13">
        <v>17</v>
      </c>
      <c r="J32" s="24">
        <f>T_Calendrier[[#This Row],[M. Fin]]-T_Calendrier[[#This Row],[M. Début]]+T_Calendrier[[#This Row],[AM. Fin]]-T_Calendrier[[#This Row],[AM. Début]]</f>
        <v>8</v>
      </c>
      <c r="K3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" spans="2:12" x14ac:dyDescent="0.4">
      <c r="B33" s="9">
        <f>IFERROR(T_Calendrier[[#This Row],[Date]],"")</f>
        <v>44224</v>
      </c>
      <c r="C33" s="25">
        <f t="shared" si="0"/>
        <v>44224</v>
      </c>
      <c r="D33" s="27" t="str">
        <f>IFERROR(CHOOSE(MONTH(T_Calendrier[[#This Row],[Date]]),"janvier","février","mars","avril","mai","juin","juillet","août","septembre","octobre","novembre","décembre"),"")</f>
        <v>janvier</v>
      </c>
      <c r="E33" s="10">
        <f>IFERROR(_xlfn.ISOWEEKNUM(T_Calendrier[[#This Row],[Date]]),"")</f>
        <v>4</v>
      </c>
      <c r="F33" s="13">
        <v>7.3</v>
      </c>
      <c r="G33" s="13">
        <v>11.3</v>
      </c>
      <c r="H33" s="13">
        <v>13</v>
      </c>
      <c r="I33" s="13">
        <v>17</v>
      </c>
      <c r="J33" s="24">
        <f>T_Calendrier[[#This Row],[M. Fin]]-T_Calendrier[[#This Row],[M. Début]]+T_Calendrier[[#This Row],[AM. Fin]]-T_Calendrier[[#This Row],[AM. Début]]</f>
        <v>8</v>
      </c>
      <c r="K3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" spans="2:12" x14ac:dyDescent="0.4">
      <c r="B34" s="9">
        <f>IFERROR(T_Calendrier[[#This Row],[Date]],"")</f>
        <v>44225</v>
      </c>
      <c r="C34" s="25">
        <f t="shared" si="0"/>
        <v>44225</v>
      </c>
      <c r="D34" s="27" t="str">
        <f>IFERROR(CHOOSE(MONTH(T_Calendrier[[#This Row],[Date]]),"janvier","février","mars","avril","mai","juin","juillet","août","septembre","octobre","novembre","décembre"),"")</f>
        <v>janvier</v>
      </c>
      <c r="E34" s="10">
        <f>IFERROR(_xlfn.ISOWEEKNUM(T_Calendrier[[#This Row],[Date]]),"")</f>
        <v>4</v>
      </c>
      <c r="F34" s="13">
        <v>8</v>
      </c>
      <c r="G34" s="13">
        <v>11</v>
      </c>
      <c r="H34" s="13">
        <v>13</v>
      </c>
      <c r="I34" s="13">
        <v>16</v>
      </c>
      <c r="J34" s="24">
        <f>T_Calendrier[[#This Row],[M. Fin]]-T_Calendrier[[#This Row],[M. Début]]+T_Calendrier[[#This Row],[AM. Fin]]-T_Calendrier[[#This Row],[AM. Début]]</f>
        <v>6</v>
      </c>
      <c r="K3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" spans="2:12" x14ac:dyDescent="0.4">
      <c r="B35" s="9">
        <f>IFERROR(T_Calendrier[[#This Row],[Date]],"")</f>
        <v>44226</v>
      </c>
      <c r="C35" s="25">
        <f t="shared" si="0"/>
        <v>44226</v>
      </c>
      <c r="D35" s="27" t="str">
        <f>IFERROR(CHOOSE(MONTH(T_Calendrier[[#This Row],[Date]]),"janvier","février","mars","avril","mai","juin","juillet","août","septembre","octobre","novembre","décembre"),"")</f>
        <v>janvier</v>
      </c>
      <c r="E35" s="10">
        <f>IFERROR(_xlfn.ISOWEEKNUM(T_Calendrier[[#This Row],[Date]]),"")</f>
        <v>4</v>
      </c>
      <c r="F35" s="13"/>
      <c r="G35" s="13"/>
      <c r="H35" s="13"/>
      <c r="I35" s="13"/>
      <c r="J35" s="24">
        <f>T_Calendrier[[#This Row],[M. Fin]]-T_Calendrier[[#This Row],[M. Début]]+T_Calendrier[[#This Row],[AM. Fin]]-T_Calendrier[[#This Row],[AM. Début]]</f>
        <v>0</v>
      </c>
      <c r="K3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" spans="2:12" x14ac:dyDescent="0.4">
      <c r="B36" s="9">
        <f>IFERROR(T_Calendrier[[#This Row],[Date]],"")</f>
        <v>44227</v>
      </c>
      <c r="C36" s="25">
        <f t="shared" si="0"/>
        <v>44227</v>
      </c>
      <c r="D36" s="27" t="str">
        <f>IFERROR(CHOOSE(MONTH(T_Calendrier[[#This Row],[Date]]),"janvier","février","mars","avril","mai","juin","juillet","août","septembre","octobre","novembre","décembre"),"")</f>
        <v>janvier</v>
      </c>
      <c r="E36" s="10">
        <f>IFERROR(_xlfn.ISOWEEKNUM(T_Calendrier[[#This Row],[Date]]),"")</f>
        <v>4</v>
      </c>
      <c r="F36" s="13"/>
      <c r="G36" s="13"/>
      <c r="H36" s="13"/>
      <c r="I36" s="13"/>
      <c r="J36" s="24">
        <f>T_Calendrier[[#This Row],[M. Fin]]-T_Calendrier[[#This Row],[M. Début]]+T_Calendrier[[#This Row],[AM. Fin]]-T_Calendrier[[#This Row],[AM. Début]]</f>
        <v>0</v>
      </c>
      <c r="K36" s="24">
        <f>IF(WEEKDAY(T_Calendrier[[#This Row],[Date]],2)=7,IF(SUMIF(T_Calendrier[Sem.],T_Calendrier[[#This Row],[Sem.]],T_Calendrier[Nb heures])&lt;=38,SUMIF(T_Calendrier[Sem.],T_Calendrier[[#This Row],[Sem.]],T_Calendrier[Nb heures]),38),"")</f>
        <v>34</v>
      </c>
      <c r="L3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7" spans="2:12" x14ac:dyDescent="0.4">
      <c r="B37" s="9">
        <f>IFERROR(T_Calendrier[[#This Row],[Date]],"")</f>
        <v>44228</v>
      </c>
      <c r="C37" s="25">
        <f t="shared" si="0"/>
        <v>44228</v>
      </c>
      <c r="D37" s="27" t="str">
        <f>IFERROR(CHOOSE(MONTH(T_Calendrier[[#This Row],[Date]]),"janvier","février","mars","avril","mai","juin","juillet","août","septembre","octobre","novembre","décembre"),"")</f>
        <v>février</v>
      </c>
      <c r="E37" s="10">
        <f>IFERROR(_xlfn.ISOWEEKNUM(T_Calendrier[[#This Row],[Date]]),"")</f>
        <v>5</v>
      </c>
      <c r="F37" s="13">
        <v>7.3</v>
      </c>
      <c r="G37" s="13">
        <v>11.3</v>
      </c>
      <c r="H37" s="13">
        <v>13</v>
      </c>
      <c r="I37" s="13">
        <v>17</v>
      </c>
      <c r="J37" s="24">
        <f>T_Calendrier[[#This Row],[M. Fin]]-T_Calendrier[[#This Row],[M. Début]]+T_Calendrier[[#This Row],[AM. Fin]]-T_Calendrier[[#This Row],[AM. Début]]</f>
        <v>8</v>
      </c>
      <c r="K3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8" spans="2:12" x14ac:dyDescent="0.4">
      <c r="B38" s="9">
        <f>IFERROR(T_Calendrier[[#This Row],[Date]],"")</f>
        <v>44229</v>
      </c>
      <c r="C38" s="25">
        <f t="shared" si="0"/>
        <v>44229</v>
      </c>
      <c r="D38" s="27" t="str">
        <f>IFERROR(CHOOSE(MONTH(T_Calendrier[[#This Row],[Date]]),"janvier","février","mars","avril","mai","juin","juillet","août","septembre","octobre","novembre","décembre"),"")</f>
        <v>février</v>
      </c>
      <c r="E38" s="10">
        <f>IFERROR(_xlfn.ISOWEEKNUM(T_Calendrier[[#This Row],[Date]]),"")</f>
        <v>5</v>
      </c>
      <c r="F38" s="13">
        <v>7.3</v>
      </c>
      <c r="G38" s="13">
        <v>11.3</v>
      </c>
      <c r="H38" s="13">
        <v>13</v>
      </c>
      <c r="I38" s="13">
        <v>17</v>
      </c>
      <c r="J38" s="24">
        <f>T_Calendrier[[#This Row],[M. Fin]]-T_Calendrier[[#This Row],[M. Début]]+T_Calendrier[[#This Row],[AM. Fin]]-T_Calendrier[[#This Row],[AM. Début]]</f>
        <v>8</v>
      </c>
      <c r="K3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9" spans="2:12" x14ac:dyDescent="0.4">
      <c r="B39" s="9">
        <f>IFERROR(T_Calendrier[[#This Row],[Date]],"")</f>
        <v>44230</v>
      </c>
      <c r="C39" s="25">
        <f t="shared" si="0"/>
        <v>44230</v>
      </c>
      <c r="D39" s="27" t="str">
        <f>IFERROR(CHOOSE(MONTH(T_Calendrier[[#This Row],[Date]]),"janvier","février","mars","avril","mai","juin","juillet","août","septembre","octobre","novembre","décembre"),"")</f>
        <v>février</v>
      </c>
      <c r="E39" s="10">
        <f>IFERROR(_xlfn.ISOWEEKNUM(T_Calendrier[[#This Row],[Date]]),"")</f>
        <v>5</v>
      </c>
      <c r="F39" s="13">
        <v>7.3</v>
      </c>
      <c r="G39" s="13">
        <v>11.3</v>
      </c>
      <c r="H39" s="13">
        <v>13</v>
      </c>
      <c r="I39" s="13">
        <v>17</v>
      </c>
      <c r="J39" s="24">
        <f>T_Calendrier[[#This Row],[M. Fin]]-T_Calendrier[[#This Row],[M. Début]]+T_Calendrier[[#This Row],[AM. Fin]]-T_Calendrier[[#This Row],[AM. Début]]</f>
        <v>8</v>
      </c>
      <c r="K3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0" spans="2:12" x14ac:dyDescent="0.4">
      <c r="B40" s="9">
        <f>IFERROR(T_Calendrier[[#This Row],[Date]],"")</f>
        <v>44231</v>
      </c>
      <c r="C40" s="25">
        <f t="shared" si="0"/>
        <v>44231</v>
      </c>
      <c r="D40" s="27" t="str">
        <f>IFERROR(CHOOSE(MONTH(T_Calendrier[[#This Row],[Date]]),"janvier","février","mars","avril","mai","juin","juillet","août","septembre","octobre","novembre","décembre"),"")</f>
        <v>février</v>
      </c>
      <c r="E40" s="10">
        <f>IFERROR(_xlfn.ISOWEEKNUM(T_Calendrier[[#This Row],[Date]]),"")</f>
        <v>5</v>
      </c>
      <c r="F40" s="13">
        <v>7.3</v>
      </c>
      <c r="G40" s="13">
        <v>11.3</v>
      </c>
      <c r="H40" s="13">
        <v>13</v>
      </c>
      <c r="I40" s="13">
        <v>17</v>
      </c>
      <c r="J40" s="24">
        <f>T_Calendrier[[#This Row],[M. Fin]]-T_Calendrier[[#This Row],[M. Début]]+T_Calendrier[[#This Row],[AM. Fin]]-T_Calendrier[[#This Row],[AM. Début]]</f>
        <v>8</v>
      </c>
      <c r="K4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1" spans="2:12" x14ac:dyDescent="0.4">
      <c r="B41" s="9">
        <f>IFERROR(T_Calendrier[[#This Row],[Date]],"")</f>
        <v>44232</v>
      </c>
      <c r="C41" s="25">
        <f t="shared" si="0"/>
        <v>44232</v>
      </c>
      <c r="D41" s="27" t="str">
        <f>IFERROR(CHOOSE(MONTH(T_Calendrier[[#This Row],[Date]]),"janvier","février","mars","avril","mai","juin","juillet","août","septembre","octobre","novembre","décembre"),"")</f>
        <v>février</v>
      </c>
      <c r="E41" s="10">
        <f>IFERROR(_xlfn.ISOWEEKNUM(T_Calendrier[[#This Row],[Date]]),"")</f>
        <v>5</v>
      </c>
      <c r="F41" s="13">
        <v>8</v>
      </c>
      <c r="G41" s="13">
        <v>11</v>
      </c>
      <c r="H41" s="13">
        <v>13</v>
      </c>
      <c r="I41" s="13">
        <v>17</v>
      </c>
      <c r="J41" s="24">
        <f>T_Calendrier[[#This Row],[M. Fin]]-T_Calendrier[[#This Row],[M. Début]]+T_Calendrier[[#This Row],[AM. Fin]]-T_Calendrier[[#This Row],[AM. Début]]</f>
        <v>7</v>
      </c>
      <c r="K4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2" spans="2:12" x14ac:dyDescent="0.4">
      <c r="B42" s="9">
        <f>IFERROR(T_Calendrier[[#This Row],[Date]],"")</f>
        <v>44233</v>
      </c>
      <c r="C42" s="25">
        <f t="shared" si="0"/>
        <v>44233</v>
      </c>
      <c r="D42" s="27" t="str">
        <f>IFERROR(CHOOSE(MONTH(T_Calendrier[[#This Row],[Date]]),"janvier","février","mars","avril","mai","juin","juillet","août","septembre","octobre","novembre","décembre"),"")</f>
        <v>février</v>
      </c>
      <c r="E42" s="10">
        <f>IFERROR(_xlfn.ISOWEEKNUM(T_Calendrier[[#This Row],[Date]]),"")</f>
        <v>5</v>
      </c>
      <c r="F42" s="13"/>
      <c r="G42" s="13"/>
      <c r="H42" s="13"/>
      <c r="I42" s="13"/>
      <c r="J42" s="24">
        <f>T_Calendrier[[#This Row],[M. Fin]]-T_Calendrier[[#This Row],[M. Début]]+T_Calendrier[[#This Row],[AM. Fin]]-T_Calendrier[[#This Row],[AM. Début]]</f>
        <v>0</v>
      </c>
      <c r="K4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3" spans="2:12" x14ac:dyDescent="0.4">
      <c r="B43" s="9">
        <f>IFERROR(T_Calendrier[[#This Row],[Date]],"")</f>
        <v>44234</v>
      </c>
      <c r="C43" s="25">
        <f t="shared" si="0"/>
        <v>44234</v>
      </c>
      <c r="D43" s="27" t="str">
        <f>IFERROR(CHOOSE(MONTH(T_Calendrier[[#This Row],[Date]]),"janvier","février","mars","avril","mai","juin","juillet","août","septembre","octobre","novembre","décembre"),"")</f>
        <v>février</v>
      </c>
      <c r="E43" s="10">
        <f>IFERROR(_xlfn.ISOWEEKNUM(T_Calendrier[[#This Row],[Date]]),"")</f>
        <v>5</v>
      </c>
      <c r="F43" s="13"/>
      <c r="G43" s="13"/>
      <c r="H43" s="13"/>
      <c r="I43" s="13"/>
      <c r="J43" s="24">
        <f>T_Calendrier[[#This Row],[M. Fin]]-T_Calendrier[[#This Row],[M. Début]]+T_Calendrier[[#This Row],[AM. Fin]]-T_Calendrier[[#This Row],[AM. Début]]</f>
        <v>0</v>
      </c>
      <c r="K43" s="24">
        <f>IF(WEEKDAY(T_Calendrier[[#This Row],[Date]],2)=7,IF(SUMIF(T_Calendrier[Sem.],T_Calendrier[[#This Row],[Sem.]],T_Calendrier[Nb heures])&lt;=38,SUMIF(T_Calendrier[Sem.],T_Calendrier[[#This Row],[Sem.]],T_Calendrier[Nb heures]),38),"")</f>
        <v>38</v>
      </c>
      <c r="L43" s="24">
        <f>IF(AND(WEEKDAY(T_Calendrier[[#This Row],[Date]],2)=7,SUMIF(T_Calendrier[Sem.],T_Calendrier[[#This Row],[Sem.]],T_Calendrier[Nb heures])&gt;38),SUMIF(T_Calendrier[Sem.],T_Calendrier[[#This Row],[Sem.]],T_Calendrier[Nb heures])-38,0)</f>
        <v>1</v>
      </c>
    </row>
    <row r="44" spans="2:12" x14ac:dyDescent="0.4">
      <c r="B44" s="9">
        <f>IFERROR(T_Calendrier[[#This Row],[Date]],"")</f>
        <v>44235</v>
      </c>
      <c r="C44" s="25">
        <f t="shared" si="0"/>
        <v>44235</v>
      </c>
      <c r="D44" s="27" t="str">
        <f>IFERROR(CHOOSE(MONTH(T_Calendrier[[#This Row],[Date]]),"janvier","février","mars","avril","mai","juin","juillet","août","septembre","octobre","novembre","décembre"),"")</f>
        <v>février</v>
      </c>
      <c r="E44" s="10">
        <f>IFERROR(_xlfn.ISOWEEKNUM(T_Calendrier[[#This Row],[Date]]),"")</f>
        <v>6</v>
      </c>
      <c r="F44" s="13">
        <v>7.3</v>
      </c>
      <c r="G44" s="13">
        <v>11.3</v>
      </c>
      <c r="H44" s="13">
        <v>13</v>
      </c>
      <c r="I44" s="13">
        <v>17</v>
      </c>
      <c r="J44" s="24">
        <f>T_Calendrier[[#This Row],[M. Fin]]-T_Calendrier[[#This Row],[M. Début]]+T_Calendrier[[#This Row],[AM. Fin]]-T_Calendrier[[#This Row],[AM. Début]]</f>
        <v>8</v>
      </c>
      <c r="K4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5" spans="2:12" x14ac:dyDescent="0.4">
      <c r="B45" s="9">
        <f>IFERROR(T_Calendrier[[#This Row],[Date]],"")</f>
        <v>44236</v>
      </c>
      <c r="C45" s="25">
        <f t="shared" si="0"/>
        <v>44236</v>
      </c>
      <c r="D45" s="27" t="str">
        <f>IFERROR(CHOOSE(MONTH(T_Calendrier[[#This Row],[Date]]),"janvier","février","mars","avril","mai","juin","juillet","août","septembre","octobre","novembre","décembre"),"")</f>
        <v>février</v>
      </c>
      <c r="E45" s="10">
        <f>IFERROR(_xlfn.ISOWEEKNUM(T_Calendrier[[#This Row],[Date]]),"")</f>
        <v>6</v>
      </c>
      <c r="F45" s="13">
        <v>7.3</v>
      </c>
      <c r="G45" s="13">
        <v>11.3</v>
      </c>
      <c r="H45" s="13">
        <v>13</v>
      </c>
      <c r="I45" s="13">
        <v>17</v>
      </c>
      <c r="J45" s="24">
        <f>T_Calendrier[[#This Row],[M. Fin]]-T_Calendrier[[#This Row],[M. Début]]+T_Calendrier[[#This Row],[AM. Fin]]-T_Calendrier[[#This Row],[AM. Début]]</f>
        <v>8</v>
      </c>
      <c r="K4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6" spans="2:12" x14ac:dyDescent="0.4">
      <c r="B46" s="9">
        <f>IFERROR(T_Calendrier[[#This Row],[Date]],"")</f>
        <v>44237</v>
      </c>
      <c r="C46" s="25">
        <f t="shared" si="0"/>
        <v>44237</v>
      </c>
      <c r="D46" s="27" t="str">
        <f>IFERROR(CHOOSE(MONTH(T_Calendrier[[#This Row],[Date]]),"janvier","février","mars","avril","mai","juin","juillet","août","septembre","octobre","novembre","décembre"),"")</f>
        <v>février</v>
      </c>
      <c r="E46" s="10">
        <f>IFERROR(_xlfn.ISOWEEKNUM(T_Calendrier[[#This Row],[Date]]),"")</f>
        <v>6</v>
      </c>
      <c r="F46" s="13">
        <v>7.3</v>
      </c>
      <c r="G46" s="13">
        <v>11.3</v>
      </c>
      <c r="H46" s="13">
        <v>13</v>
      </c>
      <c r="I46" s="13">
        <v>17</v>
      </c>
      <c r="J46" s="24">
        <f>T_Calendrier[[#This Row],[M. Fin]]-T_Calendrier[[#This Row],[M. Début]]+T_Calendrier[[#This Row],[AM. Fin]]-T_Calendrier[[#This Row],[AM. Début]]</f>
        <v>8</v>
      </c>
      <c r="K4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7" spans="2:12" x14ac:dyDescent="0.4">
      <c r="B47" s="9">
        <f>IFERROR(T_Calendrier[[#This Row],[Date]],"")</f>
        <v>44238</v>
      </c>
      <c r="C47" s="25">
        <f t="shared" si="0"/>
        <v>44238</v>
      </c>
      <c r="D47" s="27" t="str">
        <f>IFERROR(CHOOSE(MONTH(T_Calendrier[[#This Row],[Date]]),"janvier","février","mars","avril","mai","juin","juillet","août","septembre","octobre","novembre","décembre"),"")</f>
        <v>février</v>
      </c>
      <c r="E47" s="10">
        <f>IFERROR(_xlfn.ISOWEEKNUM(T_Calendrier[[#This Row],[Date]]),"")</f>
        <v>6</v>
      </c>
      <c r="F47" s="13">
        <v>7.3</v>
      </c>
      <c r="G47" s="13">
        <v>11.3</v>
      </c>
      <c r="H47" s="13">
        <v>13</v>
      </c>
      <c r="I47" s="13">
        <v>17</v>
      </c>
      <c r="J47" s="24">
        <f>T_Calendrier[[#This Row],[M. Fin]]-T_Calendrier[[#This Row],[M. Début]]+T_Calendrier[[#This Row],[AM. Fin]]-T_Calendrier[[#This Row],[AM. Début]]</f>
        <v>8</v>
      </c>
      <c r="K4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8" spans="2:12" x14ac:dyDescent="0.4">
      <c r="B48" s="9">
        <f>IFERROR(T_Calendrier[[#This Row],[Date]],"")</f>
        <v>44239</v>
      </c>
      <c r="C48" s="25">
        <f t="shared" si="0"/>
        <v>44239</v>
      </c>
      <c r="D48" s="27" t="str">
        <f>IFERROR(CHOOSE(MONTH(T_Calendrier[[#This Row],[Date]]),"janvier","février","mars","avril","mai","juin","juillet","août","septembre","octobre","novembre","décembre"),"")</f>
        <v>février</v>
      </c>
      <c r="E48" s="10">
        <f>IFERROR(_xlfn.ISOWEEKNUM(T_Calendrier[[#This Row],[Date]]),"")</f>
        <v>6</v>
      </c>
      <c r="F48" s="13">
        <v>8</v>
      </c>
      <c r="G48" s="13">
        <v>11</v>
      </c>
      <c r="H48" s="13">
        <v>13</v>
      </c>
      <c r="I48" s="13">
        <v>17</v>
      </c>
      <c r="J48" s="24">
        <f>T_Calendrier[[#This Row],[M. Fin]]-T_Calendrier[[#This Row],[M. Début]]+T_Calendrier[[#This Row],[AM. Fin]]-T_Calendrier[[#This Row],[AM. Début]]</f>
        <v>7</v>
      </c>
      <c r="K4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49" spans="2:12" x14ac:dyDescent="0.4">
      <c r="B49" s="9">
        <f>IFERROR(T_Calendrier[[#This Row],[Date]],"")</f>
        <v>44240</v>
      </c>
      <c r="C49" s="25">
        <f t="shared" si="0"/>
        <v>44240</v>
      </c>
      <c r="D49" s="27" t="str">
        <f>IFERROR(CHOOSE(MONTH(T_Calendrier[[#This Row],[Date]]),"janvier","février","mars","avril","mai","juin","juillet","août","septembre","octobre","novembre","décembre"),"")</f>
        <v>février</v>
      </c>
      <c r="E49" s="10">
        <f>IFERROR(_xlfn.ISOWEEKNUM(T_Calendrier[[#This Row],[Date]]),"")</f>
        <v>6</v>
      </c>
      <c r="F49" s="13"/>
      <c r="G49" s="13"/>
      <c r="H49" s="13"/>
      <c r="I49" s="13"/>
      <c r="J49" s="24">
        <f>T_Calendrier[[#This Row],[M. Fin]]-T_Calendrier[[#This Row],[M. Début]]+T_Calendrier[[#This Row],[AM. Fin]]-T_Calendrier[[#This Row],[AM. Début]]</f>
        <v>0</v>
      </c>
      <c r="K4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4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0" spans="2:12" x14ac:dyDescent="0.4">
      <c r="B50" s="9">
        <f>IFERROR(T_Calendrier[[#This Row],[Date]],"")</f>
        <v>44241</v>
      </c>
      <c r="C50" s="25">
        <f t="shared" si="0"/>
        <v>44241</v>
      </c>
      <c r="D50" s="27" t="str">
        <f>IFERROR(CHOOSE(MONTH(T_Calendrier[[#This Row],[Date]]),"janvier","février","mars","avril","mai","juin","juillet","août","septembre","octobre","novembre","décembre"),"")</f>
        <v>février</v>
      </c>
      <c r="E50" s="10">
        <f>IFERROR(_xlfn.ISOWEEKNUM(T_Calendrier[[#This Row],[Date]]),"")</f>
        <v>6</v>
      </c>
      <c r="F50" s="13"/>
      <c r="G50" s="13"/>
      <c r="H50" s="13"/>
      <c r="I50" s="13"/>
      <c r="J50" s="24">
        <f>T_Calendrier[[#This Row],[M. Fin]]-T_Calendrier[[#This Row],[M. Début]]+T_Calendrier[[#This Row],[AM. Fin]]-T_Calendrier[[#This Row],[AM. Début]]</f>
        <v>0</v>
      </c>
      <c r="K50" s="24">
        <f>IF(WEEKDAY(T_Calendrier[[#This Row],[Date]],2)=7,IF(SUMIF(T_Calendrier[Sem.],T_Calendrier[[#This Row],[Sem.]],T_Calendrier[Nb heures])&lt;=38,SUMIF(T_Calendrier[Sem.],T_Calendrier[[#This Row],[Sem.]],T_Calendrier[Nb heures]),38),"")</f>
        <v>38</v>
      </c>
      <c r="L50" s="24">
        <f>IF(AND(WEEKDAY(T_Calendrier[[#This Row],[Date]],2)=7,SUMIF(T_Calendrier[Sem.],T_Calendrier[[#This Row],[Sem.]],T_Calendrier[Nb heures])&gt;38),SUMIF(T_Calendrier[Sem.],T_Calendrier[[#This Row],[Sem.]],T_Calendrier[Nb heures])-38,0)</f>
        <v>1</v>
      </c>
    </row>
    <row r="51" spans="2:12" x14ac:dyDescent="0.4">
      <c r="B51" s="9">
        <f>IFERROR(T_Calendrier[[#This Row],[Date]],"")</f>
        <v>44242</v>
      </c>
      <c r="C51" s="25">
        <f t="shared" si="0"/>
        <v>44242</v>
      </c>
      <c r="D51" s="27" t="str">
        <f>IFERROR(CHOOSE(MONTH(T_Calendrier[[#This Row],[Date]]),"janvier","février","mars","avril","mai","juin","juillet","août","septembre","octobre","novembre","décembre"),"")</f>
        <v>février</v>
      </c>
      <c r="E51" s="10">
        <f>IFERROR(_xlfn.ISOWEEKNUM(T_Calendrier[[#This Row],[Date]]),"")</f>
        <v>7</v>
      </c>
      <c r="F51" s="13">
        <v>7.3</v>
      </c>
      <c r="G51" s="13">
        <v>11.3</v>
      </c>
      <c r="H51" s="13">
        <v>13</v>
      </c>
      <c r="I51" s="13">
        <v>17</v>
      </c>
      <c r="J51" s="24">
        <f>T_Calendrier[[#This Row],[M. Fin]]-T_Calendrier[[#This Row],[M. Début]]+T_Calendrier[[#This Row],[AM. Fin]]-T_Calendrier[[#This Row],[AM. Début]]</f>
        <v>8</v>
      </c>
      <c r="K5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2" spans="2:12" x14ac:dyDescent="0.4">
      <c r="B52" s="9">
        <f>IFERROR(T_Calendrier[[#This Row],[Date]],"")</f>
        <v>44243</v>
      </c>
      <c r="C52" s="25">
        <f t="shared" si="0"/>
        <v>44243</v>
      </c>
      <c r="D52" s="27" t="str">
        <f>IFERROR(CHOOSE(MONTH(T_Calendrier[[#This Row],[Date]]),"janvier","février","mars","avril","mai","juin","juillet","août","septembre","octobre","novembre","décembre"),"")</f>
        <v>février</v>
      </c>
      <c r="E52" s="10">
        <f>IFERROR(_xlfn.ISOWEEKNUM(T_Calendrier[[#This Row],[Date]]),"")</f>
        <v>7</v>
      </c>
      <c r="F52" s="13">
        <v>7.3</v>
      </c>
      <c r="G52" s="13">
        <v>11.3</v>
      </c>
      <c r="H52" s="13">
        <v>13</v>
      </c>
      <c r="I52" s="13">
        <v>17</v>
      </c>
      <c r="J52" s="24">
        <f>T_Calendrier[[#This Row],[M. Fin]]-T_Calendrier[[#This Row],[M. Début]]+T_Calendrier[[#This Row],[AM. Fin]]-T_Calendrier[[#This Row],[AM. Début]]</f>
        <v>8</v>
      </c>
      <c r="K5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3" spans="2:12" x14ac:dyDescent="0.4">
      <c r="B53" s="9">
        <f>IFERROR(T_Calendrier[[#This Row],[Date]],"")</f>
        <v>44244</v>
      </c>
      <c r="C53" s="25">
        <f t="shared" si="0"/>
        <v>44244</v>
      </c>
      <c r="D53" s="27" t="str">
        <f>IFERROR(CHOOSE(MONTH(T_Calendrier[[#This Row],[Date]]),"janvier","février","mars","avril","mai","juin","juillet","août","septembre","octobre","novembre","décembre"),"")</f>
        <v>février</v>
      </c>
      <c r="E53" s="10">
        <f>IFERROR(_xlfn.ISOWEEKNUM(T_Calendrier[[#This Row],[Date]]),"")</f>
        <v>7</v>
      </c>
      <c r="F53" s="13">
        <v>7.3</v>
      </c>
      <c r="G53" s="13">
        <v>11.3</v>
      </c>
      <c r="H53" s="13">
        <v>13</v>
      </c>
      <c r="I53" s="13">
        <v>17</v>
      </c>
      <c r="J53" s="24">
        <f>T_Calendrier[[#This Row],[M. Fin]]-T_Calendrier[[#This Row],[M. Début]]+T_Calendrier[[#This Row],[AM. Fin]]-T_Calendrier[[#This Row],[AM. Début]]</f>
        <v>8</v>
      </c>
      <c r="K5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4" spans="2:12" x14ac:dyDescent="0.4">
      <c r="B54" s="9">
        <f>IFERROR(T_Calendrier[[#This Row],[Date]],"")</f>
        <v>44245</v>
      </c>
      <c r="C54" s="25">
        <f t="shared" si="0"/>
        <v>44245</v>
      </c>
      <c r="D54" s="27" t="str">
        <f>IFERROR(CHOOSE(MONTH(T_Calendrier[[#This Row],[Date]]),"janvier","février","mars","avril","mai","juin","juillet","août","septembre","octobre","novembre","décembre"),"")</f>
        <v>février</v>
      </c>
      <c r="E54" s="10">
        <f>IFERROR(_xlfn.ISOWEEKNUM(T_Calendrier[[#This Row],[Date]]),"")</f>
        <v>7</v>
      </c>
      <c r="F54" s="13">
        <v>7.3</v>
      </c>
      <c r="G54" s="13">
        <v>11.3</v>
      </c>
      <c r="H54" s="13">
        <v>13</v>
      </c>
      <c r="I54" s="13">
        <v>17</v>
      </c>
      <c r="J54" s="24">
        <f>T_Calendrier[[#This Row],[M. Fin]]-T_Calendrier[[#This Row],[M. Début]]+T_Calendrier[[#This Row],[AM. Fin]]-T_Calendrier[[#This Row],[AM. Début]]</f>
        <v>8</v>
      </c>
      <c r="K5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5" spans="2:12" x14ac:dyDescent="0.4">
      <c r="B55" s="9">
        <f>IFERROR(T_Calendrier[[#This Row],[Date]],"")</f>
        <v>44246</v>
      </c>
      <c r="C55" s="25">
        <f t="shared" si="0"/>
        <v>44246</v>
      </c>
      <c r="D55" s="27" t="str">
        <f>IFERROR(CHOOSE(MONTH(T_Calendrier[[#This Row],[Date]]),"janvier","février","mars","avril","mai","juin","juillet","août","septembre","octobre","novembre","décembre"),"")</f>
        <v>février</v>
      </c>
      <c r="E55" s="10">
        <f>IFERROR(_xlfn.ISOWEEKNUM(T_Calendrier[[#This Row],[Date]]),"")</f>
        <v>7</v>
      </c>
      <c r="F55" s="13">
        <v>8</v>
      </c>
      <c r="G55" s="13">
        <v>11</v>
      </c>
      <c r="H55" s="13">
        <v>13</v>
      </c>
      <c r="I55" s="13">
        <v>17</v>
      </c>
      <c r="J55" s="24">
        <f>T_Calendrier[[#This Row],[M. Fin]]-T_Calendrier[[#This Row],[M. Début]]+T_Calendrier[[#This Row],[AM. Fin]]-T_Calendrier[[#This Row],[AM. Début]]</f>
        <v>7</v>
      </c>
      <c r="K5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6" spans="2:12" x14ac:dyDescent="0.4">
      <c r="B56" s="9">
        <f>IFERROR(T_Calendrier[[#This Row],[Date]],"")</f>
        <v>44247</v>
      </c>
      <c r="C56" s="25">
        <f t="shared" si="0"/>
        <v>44247</v>
      </c>
      <c r="D56" s="27" t="str">
        <f>IFERROR(CHOOSE(MONTH(T_Calendrier[[#This Row],[Date]]),"janvier","février","mars","avril","mai","juin","juillet","août","septembre","octobre","novembre","décembre"),"")</f>
        <v>février</v>
      </c>
      <c r="E56" s="10">
        <f>IFERROR(_xlfn.ISOWEEKNUM(T_Calendrier[[#This Row],[Date]]),"")</f>
        <v>7</v>
      </c>
      <c r="F56" s="13"/>
      <c r="G56" s="13"/>
      <c r="H56" s="13"/>
      <c r="I56" s="13"/>
      <c r="J56" s="24">
        <f>T_Calendrier[[#This Row],[M. Fin]]-T_Calendrier[[#This Row],[M. Début]]+T_Calendrier[[#This Row],[AM. Fin]]-T_Calendrier[[#This Row],[AM. Début]]</f>
        <v>0</v>
      </c>
      <c r="K5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7" spans="2:12" x14ac:dyDescent="0.4">
      <c r="B57" s="9">
        <f>IFERROR(T_Calendrier[[#This Row],[Date]],"")</f>
        <v>44248</v>
      </c>
      <c r="C57" s="25">
        <f t="shared" si="0"/>
        <v>44248</v>
      </c>
      <c r="D57" s="27" t="str">
        <f>IFERROR(CHOOSE(MONTH(T_Calendrier[[#This Row],[Date]]),"janvier","février","mars","avril","mai","juin","juillet","août","septembre","octobre","novembre","décembre"),"")</f>
        <v>février</v>
      </c>
      <c r="E57" s="10">
        <f>IFERROR(_xlfn.ISOWEEKNUM(T_Calendrier[[#This Row],[Date]]),"")</f>
        <v>7</v>
      </c>
      <c r="F57" s="13"/>
      <c r="G57" s="13"/>
      <c r="H57" s="13"/>
      <c r="I57" s="13"/>
      <c r="J57" s="24">
        <f>T_Calendrier[[#This Row],[M. Fin]]-T_Calendrier[[#This Row],[M. Début]]+T_Calendrier[[#This Row],[AM. Fin]]-T_Calendrier[[#This Row],[AM. Début]]</f>
        <v>0</v>
      </c>
      <c r="K57" s="24">
        <f>IF(WEEKDAY(T_Calendrier[[#This Row],[Date]],2)=7,IF(SUMIF(T_Calendrier[Sem.],T_Calendrier[[#This Row],[Sem.]],T_Calendrier[Nb heures])&lt;=38,SUMIF(T_Calendrier[Sem.],T_Calendrier[[#This Row],[Sem.]],T_Calendrier[Nb heures]),38),"")</f>
        <v>38</v>
      </c>
      <c r="L57" s="24">
        <f>IF(AND(WEEKDAY(T_Calendrier[[#This Row],[Date]],2)=7,SUMIF(T_Calendrier[Sem.],T_Calendrier[[#This Row],[Sem.]],T_Calendrier[Nb heures])&gt;38),SUMIF(T_Calendrier[Sem.],T_Calendrier[[#This Row],[Sem.]],T_Calendrier[Nb heures])-38,0)</f>
        <v>1</v>
      </c>
    </row>
    <row r="58" spans="2:12" x14ac:dyDescent="0.4">
      <c r="B58" s="9">
        <f>IFERROR(T_Calendrier[[#This Row],[Date]],"")</f>
        <v>44249</v>
      </c>
      <c r="C58" s="25">
        <f t="shared" si="0"/>
        <v>44249</v>
      </c>
      <c r="D58" s="27" t="str">
        <f>IFERROR(CHOOSE(MONTH(T_Calendrier[[#This Row],[Date]]),"janvier","février","mars","avril","mai","juin","juillet","août","septembre","octobre","novembre","décembre"),"")</f>
        <v>février</v>
      </c>
      <c r="E58" s="10">
        <f>IFERROR(_xlfn.ISOWEEKNUM(T_Calendrier[[#This Row],[Date]]),"")</f>
        <v>8</v>
      </c>
      <c r="F58" s="13">
        <v>7.3</v>
      </c>
      <c r="G58" s="13">
        <v>11.3</v>
      </c>
      <c r="H58" s="13">
        <v>13</v>
      </c>
      <c r="I58" s="13">
        <v>14</v>
      </c>
      <c r="J58" s="24">
        <f>T_Calendrier[[#This Row],[M. Fin]]-T_Calendrier[[#This Row],[M. Début]]+T_Calendrier[[#This Row],[AM. Fin]]-T_Calendrier[[#This Row],[AM. Début]]</f>
        <v>5</v>
      </c>
      <c r="K5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59" spans="2:12" x14ac:dyDescent="0.4">
      <c r="B59" s="9">
        <f>IFERROR(T_Calendrier[[#This Row],[Date]],"")</f>
        <v>44250</v>
      </c>
      <c r="C59" s="25">
        <f t="shared" si="0"/>
        <v>44250</v>
      </c>
      <c r="D59" s="27" t="str">
        <f>IFERROR(CHOOSE(MONTH(T_Calendrier[[#This Row],[Date]]),"janvier","février","mars","avril","mai","juin","juillet","août","septembre","octobre","novembre","décembre"),"")</f>
        <v>février</v>
      </c>
      <c r="E59" s="10">
        <f>IFERROR(_xlfn.ISOWEEKNUM(T_Calendrier[[#This Row],[Date]]),"")</f>
        <v>8</v>
      </c>
      <c r="F59" s="13">
        <v>7.3</v>
      </c>
      <c r="G59" s="13">
        <v>11.3</v>
      </c>
      <c r="H59" s="13">
        <v>13</v>
      </c>
      <c r="I59" s="13">
        <v>17</v>
      </c>
      <c r="J59" s="24">
        <f>T_Calendrier[[#This Row],[M. Fin]]-T_Calendrier[[#This Row],[M. Début]]+T_Calendrier[[#This Row],[AM. Fin]]-T_Calendrier[[#This Row],[AM. Début]]</f>
        <v>8</v>
      </c>
      <c r="K5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5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0" spans="2:12" x14ac:dyDescent="0.4">
      <c r="B60" s="9">
        <f>IFERROR(T_Calendrier[[#This Row],[Date]],"")</f>
        <v>44251</v>
      </c>
      <c r="C60" s="25">
        <f t="shared" si="0"/>
        <v>44251</v>
      </c>
      <c r="D60" s="27" t="str">
        <f>IFERROR(CHOOSE(MONTH(T_Calendrier[[#This Row],[Date]]),"janvier","février","mars","avril","mai","juin","juillet","août","septembre","octobre","novembre","décembre"),"")</f>
        <v>février</v>
      </c>
      <c r="E60" s="10">
        <f>IFERROR(_xlfn.ISOWEEKNUM(T_Calendrier[[#This Row],[Date]]),"")</f>
        <v>8</v>
      </c>
      <c r="F60" s="13">
        <v>7.3</v>
      </c>
      <c r="G60" s="13">
        <v>11.3</v>
      </c>
      <c r="H60" s="13">
        <v>13</v>
      </c>
      <c r="I60" s="13">
        <v>17</v>
      </c>
      <c r="J60" s="24">
        <f>T_Calendrier[[#This Row],[M. Fin]]-T_Calendrier[[#This Row],[M. Début]]+T_Calendrier[[#This Row],[AM. Fin]]-T_Calendrier[[#This Row],[AM. Début]]</f>
        <v>8</v>
      </c>
      <c r="K6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1" spans="2:12" x14ac:dyDescent="0.4">
      <c r="B61" s="9">
        <f>IFERROR(T_Calendrier[[#This Row],[Date]],"")</f>
        <v>44252</v>
      </c>
      <c r="C61" s="25">
        <f t="shared" si="0"/>
        <v>44252</v>
      </c>
      <c r="D61" s="27" t="str">
        <f>IFERROR(CHOOSE(MONTH(T_Calendrier[[#This Row],[Date]]),"janvier","février","mars","avril","mai","juin","juillet","août","septembre","octobre","novembre","décembre"),"")</f>
        <v>février</v>
      </c>
      <c r="E61" s="10">
        <f>IFERROR(_xlfn.ISOWEEKNUM(T_Calendrier[[#This Row],[Date]]),"")</f>
        <v>8</v>
      </c>
      <c r="F61" s="13">
        <v>7.3</v>
      </c>
      <c r="G61" s="13">
        <v>11.3</v>
      </c>
      <c r="H61" s="13">
        <v>13</v>
      </c>
      <c r="I61" s="13">
        <v>17</v>
      </c>
      <c r="J61" s="24">
        <f>T_Calendrier[[#This Row],[M. Fin]]-T_Calendrier[[#This Row],[M. Début]]+T_Calendrier[[#This Row],[AM. Fin]]-T_Calendrier[[#This Row],[AM. Début]]</f>
        <v>8</v>
      </c>
      <c r="K6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2" spans="2:12" x14ac:dyDescent="0.4">
      <c r="B62" s="9">
        <f>IFERROR(T_Calendrier[[#This Row],[Date]],"")</f>
        <v>44253</v>
      </c>
      <c r="C62" s="25">
        <f t="shared" si="0"/>
        <v>44253</v>
      </c>
      <c r="D62" s="27" t="str">
        <f>IFERROR(CHOOSE(MONTH(T_Calendrier[[#This Row],[Date]]),"janvier","février","mars","avril","mai","juin","juillet","août","septembre","octobre","novembre","décembre"),"")</f>
        <v>février</v>
      </c>
      <c r="E62" s="10">
        <f>IFERROR(_xlfn.ISOWEEKNUM(T_Calendrier[[#This Row],[Date]]),"")</f>
        <v>8</v>
      </c>
      <c r="F62" s="13">
        <v>8</v>
      </c>
      <c r="G62" s="13">
        <v>12</v>
      </c>
      <c r="H62" s="13">
        <v>13</v>
      </c>
      <c r="I62" s="13">
        <v>17</v>
      </c>
      <c r="J62" s="24">
        <f>T_Calendrier[[#This Row],[M. Fin]]-T_Calendrier[[#This Row],[M. Début]]+T_Calendrier[[#This Row],[AM. Fin]]-T_Calendrier[[#This Row],[AM. Début]]</f>
        <v>8</v>
      </c>
      <c r="K6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3" spans="2:12" x14ac:dyDescent="0.4">
      <c r="B63" s="9">
        <f>IFERROR(T_Calendrier[[#This Row],[Date]],"")</f>
        <v>44254</v>
      </c>
      <c r="C63" s="25">
        <f t="shared" si="0"/>
        <v>44254</v>
      </c>
      <c r="D63" s="27" t="str">
        <f>IFERROR(CHOOSE(MONTH(T_Calendrier[[#This Row],[Date]]),"janvier","février","mars","avril","mai","juin","juillet","août","septembre","octobre","novembre","décembre"),"")</f>
        <v>février</v>
      </c>
      <c r="E63" s="10">
        <f>IFERROR(_xlfn.ISOWEEKNUM(T_Calendrier[[#This Row],[Date]]),"")</f>
        <v>8</v>
      </c>
      <c r="F63" s="13"/>
      <c r="G63" s="13"/>
      <c r="H63" s="13"/>
      <c r="I63" s="13"/>
      <c r="J63" s="24">
        <f>T_Calendrier[[#This Row],[M. Fin]]-T_Calendrier[[#This Row],[M. Début]]+T_Calendrier[[#This Row],[AM. Fin]]-T_Calendrier[[#This Row],[AM. Début]]</f>
        <v>0</v>
      </c>
      <c r="K6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4" spans="2:12" x14ac:dyDescent="0.4">
      <c r="B64" s="9">
        <f>IFERROR(T_Calendrier[[#This Row],[Date]],"")</f>
        <v>44255</v>
      </c>
      <c r="C64" s="25">
        <f t="shared" si="0"/>
        <v>44255</v>
      </c>
      <c r="D64" s="27" t="str">
        <f>IFERROR(CHOOSE(MONTH(T_Calendrier[[#This Row],[Date]]),"janvier","février","mars","avril","mai","juin","juillet","août","septembre","octobre","novembre","décembre"),"")</f>
        <v>février</v>
      </c>
      <c r="E64" s="10">
        <f>IFERROR(_xlfn.ISOWEEKNUM(T_Calendrier[[#This Row],[Date]]),"")</f>
        <v>8</v>
      </c>
      <c r="F64" s="13"/>
      <c r="G64" s="13"/>
      <c r="H64" s="13"/>
      <c r="I64" s="13"/>
      <c r="J64" s="24">
        <f>T_Calendrier[[#This Row],[M. Fin]]-T_Calendrier[[#This Row],[M. Début]]+T_Calendrier[[#This Row],[AM. Fin]]-T_Calendrier[[#This Row],[AM. Début]]</f>
        <v>0</v>
      </c>
      <c r="K64" s="24">
        <f>IF(WEEKDAY(T_Calendrier[[#This Row],[Date]],2)=7,IF(SUMIF(T_Calendrier[Sem.],T_Calendrier[[#This Row],[Sem.]],T_Calendrier[Nb heures])&lt;=38,SUMIF(T_Calendrier[Sem.],T_Calendrier[[#This Row],[Sem.]],T_Calendrier[Nb heures]),38),"")</f>
        <v>37</v>
      </c>
      <c r="L6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5" spans="2:12" x14ac:dyDescent="0.4">
      <c r="B65" s="9">
        <f>IFERROR(T_Calendrier[[#This Row],[Date]],"")</f>
        <v>44256</v>
      </c>
      <c r="C65" s="25">
        <f t="shared" si="0"/>
        <v>44256</v>
      </c>
      <c r="D65" s="27" t="str">
        <f>IFERROR(CHOOSE(MONTH(T_Calendrier[[#This Row],[Date]]),"janvier","février","mars","avril","mai","juin","juillet","août","septembre","octobre","novembre","décembre"),"")</f>
        <v>mars</v>
      </c>
      <c r="E65" s="10">
        <f>IFERROR(_xlfn.ISOWEEKNUM(T_Calendrier[[#This Row],[Date]]),"")</f>
        <v>9</v>
      </c>
      <c r="F65" s="13"/>
      <c r="G65" s="13"/>
      <c r="H65" s="13"/>
      <c r="I65" s="13"/>
      <c r="J65" s="24">
        <f>T_Calendrier[[#This Row],[M. Fin]]-T_Calendrier[[#This Row],[M. Début]]+T_Calendrier[[#This Row],[AM. Fin]]-T_Calendrier[[#This Row],[AM. Début]]</f>
        <v>0</v>
      </c>
      <c r="K6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6" spans="2:12" x14ac:dyDescent="0.4">
      <c r="B66" s="9">
        <f>IFERROR(T_Calendrier[[#This Row],[Date]],"")</f>
        <v>44257</v>
      </c>
      <c r="C66" s="25">
        <f t="shared" si="0"/>
        <v>44257</v>
      </c>
      <c r="D66" s="27" t="str">
        <f>IFERROR(CHOOSE(MONTH(T_Calendrier[[#This Row],[Date]]),"janvier","février","mars","avril","mai","juin","juillet","août","septembre","octobre","novembre","décembre"),"")</f>
        <v>mars</v>
      </c>
      <c r="E66" s="10">
        <f>IFERROR(_xlfn.ISOWEEKNUM(T_Calendrier[[#This Row],[Date]]),"")</f>
        <v>9</v>
      </c>
      <c r="F66" s="13"/>
      <c r="G66" s="13"/>
      <c r="H66" s="13"/>
      <c r="I66" s="13"/>
      <c r="J66" s="24">
        <f>T_Calendrier[[#This Row],[M. Fin]]-T_Calendrier[[#This Row],[M. Début]]+T_Calendrier[[#This Row],[AM. Fin]]-T_Calendrier[[#This Row],[AM. Début]]</f>
        <v>0</v>
      </c>
      <c r="K6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7" spans="2:12" x14ac:dyDescent="0.4">
      <c r="B67" s="9">
        <f>IFERROR(T_Calendrier[[#This Row],[Date]],"")</f>
        <v>44258</v>
      </c>
      <c r="C67" s="25">
        <f t="shared" si="0"/>
        <v>44258</v>
      </c>
      <c r="D67" s="27" t="str">
        <f>IFERROR(CHOOSE(MONTH(T_Calendrier[[#This Row],[Date]]),"janvier","février","mars","avril","mai","juin","juillet","août","septembre","octobre","novembre","décembre"),"")</f>
        <v>mars</v>
      </c>
      <c r="E67" s="10">
        <f>IFERROR(_xlfn.ISOWEEKNUM(T_Calendrier[[#This Row],[Date]]),"")</f>
        <v>9</v>
      </c>
      <c r="F67" s="13"/>
      <c r="G67" s="13"/>
      <c r="H67" s="13"/>
      <c r="I67" s="13"/>
      <c r="J67" s="24">
        <f>T_Calendrier[[#This Row],[M. Fin]]-T_Calendrier[[#This Row],[M. Début]]+T_Calendrier[[#This Row],[AM. Fin]]-T_Calendrier[[#This Row],[AM. Début]]</f>
        <v>0</v>
      </c>
      <c r="K6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8" spans="2:12" x14ac:dyDescent="0.4">
      <c r="B68" s="9">
        <f>IFERROR(T_Calendrier[[#This Row],[Date]],"")</f>
        <v>44259</v>
      </c>
      <c r="C68" s="25">
        <f t="shared" si="0"/>
        <v>44259</v>
      </c>
      <c r="D68" s="27" t="str">
        <f>IFERROR(CHOOSE(MONTH(T_Calendrier[[#This Row],[Date]]),"janvier","février","mars","avril","mai","juin","juillet","août","septembre","octobre","novembre","décembre"),"")</f>
        <v>mars</v>
      </c>
      <c r="E68" s="10">
        <f>IFERROR(_xlfn.ISOWEEKNUM(T_Calendrier[[#This Row],[Date]]),"")</f>
        <v>9</v>
      </c>
      <c r="F68" s="13"/>
      <c r="G68" s="13"/>
      <c r="H68" s="13"/>
      <c r="I68" s="13"/>
      <c r="J68" s="24">
        <f>T_Calendrier[[#This Row],[M. Fin]]-T_Calendrier[[#This Row],[M. Début]]+T_Calendrier[[#This Row],[AM. Fin]]-T_Calendrier[[#This Row],[AM. Début]]</f>
        <v>0</v>
      </c>
      <c r="K6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69" spans="2:12" x14ac:dyDescent="0.4">
      <c r="B69" s="9">
        <f>IFERROR(T_Calendrier[[#This Row],[Date]],"")</f>
        <v>44260</v>
      </c>
      <c r="C69" s="25">
        <f t="shared" si="0"/>
        <v>44260</v>
      </c>
      <c r="D69" s="27" t="str">
        <f>IFERROR(CHOOSE(MONTH(T_Calendrier[[#This Row],[Date]]),"janvier","février","mars","avril","mai","juin","juillet","août","septembre","octobre","novembre","décembre"),"")</f>
        <v>mars</v>
      </c>
      <c r="E69" s="10">
        <f>IFERROR(_xlfn.ISOWEEKNUM(T_Calendrier[[#This Row],[Date]]),"")</f>
        <v>9</v>
      </c>
      <c r="F69" s="13"/>
      <c r="G69" s="13"/>
      <c r="H69" s="13"/>
      <c r="I69" s="13"/>
      <c r="J69" s="24">
        <f>T_Calendrier[[#This Row],[M. Fin]]-T_Calendrier[[#This Row],[M. Début]]+T_Calendrier[[#This Row],[AM. Fin]]-T_Calendrier[[#This Row],[AM. Début]]</f>
        <v>0</v>
      </c>
      <c r="K6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6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0" spans="2:12" x14ac:dyDescent="0.4">
      <c r="B70" s="9">
        <f>IFERROR(T_Calendrier[[#This Row],[Date]],"")</f>
        <v>44261</v>
      </c>
      <c r="C70" s="25">
        <f t="shared" si="0"/>
        <v>44261</v>
      </c>
      <c r="D70" s="27" t="str">
        <f>IFERROR(CHOOSE(MONTH(T_Calendrier[[#This Row],[Date]]),"janvier","février","mars","avril","mai","juin","juillet","août","septembre","octobre","novembre","décembre"),"")</f>
        <v>mars</v>
      </c>
      <c r="E70" s="10">
        <f>IFERROR(_xlfn.ISOWEEKNUM(T_Calendrier[[#This Row],[Date]]),"")</f>
        <v>9</v>
      </c>
      <c r="F70" s="13"/>
      <c r="G70" s="13"/>
      <c r="H70" s="13"/>
      <c r="I70" s="13"/>
      <c r="J70" s="24">
        <f>T_Calendrier[[#This Row],[M. Fin]]-T_Calendrier[[#This Row],[M. Début]]+T_Calendrier[[#This Row],[AM. Fin]]-T_Calendrier[[#This Row],[AM. Début]]</f>
        <v>0</v>
      </c>
      <c r="K7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1" spans="2:12" x14ac:dyDescent="0.4">
      <c r="B71" s="9">
        <f>IFERROR(T_Calendrier[[#This Row],[Date]],"")</f>
        <v>44262</v>
      </c>
      <c r="C71" s="25">
        <f t="shared" si="0"/>
        <v>44262</v>
      </c>
      <c r="D71" s="27" t="str">
        <f>IFERROR(CHOOSE(MONTH(T_Calendrier[[#This Row],[Date]]),"janvier","février","mars","avril","mai","juin","juillet","août","septembre","octobre","novembre","décembre"),"")</f>
        <v>mars</v>
      </c>
      <c r="E71" s="10">
        <f>IFERROR(_xlfn.ISOWEEKNUM(T_Calendrier[[#This Row],[Date]]),"")</f>
        <v>9</v>
      </c>
      <c r="F71" s="13"/>
      <c r="G71" s="13"/>
      <c r="H71" s="13"/>
      <c r="I71" s="13"/>
      <c r="J71" s="24">
        <f>T_Calendrier[[#This Row],[M. Fin]]-T_Calendrier[[#This Row],[M. Début]]+T_Calendrier[[#This Row],[AM. Fin]]-T_Calendrier[[#This Row],[AM. Début]]</f>
        <v>0</v>
      </c>
      <c r="K71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7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2" spans="2:12" x14ac:dyDescent="0.4">
      <c r="B72" s="9">
        <f>IFERROR(T_Calendrier[[#This Row],[Date]],"")</f>
        <v>44263</v>
      </c>
      <c r="C72" s="25">
        <f t="shared" ref="C72:C135" si="1">C71+1</f>
        <v>44263</v>
      </c>
      <c r="D72" s="27" t="str">
        <f>IFERROR(CHOOSE(MONTH(T_Calendrier[[#This Row],[Date]]),"janvier","février","mars","avril","mai","juin","juillet","août","septembre","octobre","novembre","décembre"),"")</f>
        <v>mars</v>
      </c>
      <c r="E72" s="10">
        <f>IFERROR(_xlfn.ISOWEEKNUM(T_Calendrier[[#This Row],[Date]]),"")</f>
        <v>10</v>
      </c>
      <c r="F72" s="13"/>
      <c r="G72" s="13"/>
      <c r="H72" s="13"/>
      <c r="I72" s="13"/>
      <c r="J72" s="24">
        <f>T_Calendrier[[#This Row],[M. Fin]]-T_Calendrier[[#This Row],[M. Début]]+T_Calendrier[[#This Row],[AM. Fin]]-T_Calendrier[[#This Row],[AM. Début]]</f>
        <v>0</v>
      </c>
      <c r="K7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3" spans="2:12" x14ac:dyDescent="0.4">
      <c r="B73" s="9">
        <f>IFERROR(T_Calendrier[[#This Row],[Date]],"")</f>
        <v>44264</v>
      </c>
      <c r="C73" s="25">
        <f t="shared" si="1"/>
        <v>44264</v>
      </c>
      <c r="D73" s="27" t="str">
        <f>IFERROR(CHOOSE(MONTH(T_Calendrier[[#This Row],[Date]]),"janvier","février","mars","avril","mai","juin","juillet","août","septembre","octobre","novembre","décembre"),"")</f>
        <v>mars</v>
      </c>
      <c r="E73" s="10">
        <f>IFERROR(_xlfn.ISOWEEKNUM(T_Calendrier[[#This Row],[Date]]),"")</f>
        <v>10</v>
      </c>
      <c r="F73" s="13"/>
      <c r="G73" s="13"/>
      <c r="H73" s="13"/>
      <c r="I73" s="13"/>
      <c r="J73" s="24">
        <f>T_Calendrier[[#This Row],[M. Fin]]-T_Calendrier[[#This Row],[M. Début]]+T_Calendrier[[#This Row],[AM. Fin]]-T_Calendrier[[#This Row],[AM. Début]]</f>
        <v>0</v>
      </c>
      <c r="K7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4" spans="2:12" x14ac:dyDescent="0.4">
      <c r="B74" s="9">
        <f>IFERROR(T_Calendrier[[#This Row],[Date]],"")</f>
        <v>44265</v>
      </c>
      <c r="C74" s="25">
        <f t="shared" si="1"/>
        <v>44265</v>
      </c>
      <c r="D74" s="27" t="str">
        <f>IFERROR(CHOOSE(MONTH(T_Calendrier[[#This Row],[Date]]),"janvier","février","mars","avril","mai","juin","juillet","août","septembre","octobre","novembre","décembre"),"")</f>
        <v>mars</v>
      </c>
      <c r="E74" s="10">
        <f>IFERROR(_xlfn.ISOWEEKNUM(T_Calendrier[[#This Row],[Date]]),"")</f>
        <v>10</v>
      </c>
      <c r="F74" s="13"/>
      <c r="G74" s="13"/>
      <c r="H74" s="13"/>
      <c r="I74" s="13"/>
      <c r="J74" s="24">
        <f>T_Calendrier[[#This Row],[M. Fin]]-T_Calendrier[[#This Row],[M. Début]]+T_Calendrier[[#This Row],[AM. Fin]]-T_Calendrier[[#This Row],[AM. Début]]</f>
        <v>0</v>
      </c>
      <c r="K7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5" spans="2:12" x14ac:dyDescent="0.4">
      <c r="B75" s="9">
        <f>IFERROR(T_Calendrier[[#This Row],[Date]],"")</f>
        <v>44266</v>
      </c>
      <c r="C75" s="25">
        <f t="shared" si="1"/>
        <v>44266</v>
      </c>
      <c r="D75" s="27" t="str">
        <f>IFERROR(CHOOSE(MONTH(T_Calendrier[[#This Row],[Date]]),"janvier","février","mars","avril","mai","juin","juillet","août","septembre","octobre","novembre","décembre"),"")</f>
        <v>mars</v>
      </c>
      <c r="E75" s="10">
        <f>IFERROR(_xlfn.ISOWEEKNUM(T_Calendrier[[#This Row],[Date]]),"")</f>
        <v>10</v>
      </c>
      <c r="F75" s="13"/>
      <c r="G75" s="13"/>
      <c r="H75" s="13"/>
      <c r="I75" s="13"/>
      <c r="J75" s="24">
        <f>T_Calendrier[[#This Row],[M. Fin]]-T_Calendrier[[#This Row],[M. Début]]+T_Calendrier[[#This Row],[AM. Fin]]-T_Calendrier[[#This Row],[AM. Début]]</f>
        <v>0</v>
      </c>
      <c r="K7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6" spans="2:12" x14ac:dyDescent="0.4">
      <c r="B76" s="9">
        <f>IFERROR(T_Calendrier[[#This Row],[Date]],"")</f>
        <v>44267</v>
      </c>
      <c r="C76" s="25">
        <f t="shared" si="1"/>
        <v>44267</v>
      </c>
      <c r="D76" s="27" t="str">
        <f>IFERROR(CHOOSE(MONTH(T_Calendrier[[#This Row],[Date]]),"janvier","février","mars","avril","mai","juin","juillet","août","septembre","octobre","novembre","décembre"),"")</f>
        <v>mars</v>
      </c>
      <c r="E76" s="10">
        <f>IFERROR(_xlfn.ISOWEEKNUM(T_Calendrier[[#This Row],[Date]]),"")</f>
        <v>10</v>
      </c>
      <c r="F76" s="13"/>
      <c r="G76" s="13"/>
      <c r="H76" s="13"/>
      <c r="I76" s="13"/>
      <c r="J76" s="24">
        <f>T_Calendrier[[#This Row],[M. Fin]]-T_Calendrier[[#This Row],[M. Début]]+T_Calendrier[[#This Row],[AM. Fin]]-T_Calendrier[[#This Row],[AM. Début]]</f>
        <v>0</v>
      </c>
      <c r="K7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7" spans="2:12" x14ac:dyDescent="0.4">
      <c r="B77" s="9">
        <f>IFERROR(T_Calendrier[[#This Row],[Date]],"")</f>
        <v>44268</v>
      </c>
      <c r="C77" s="25">
        <f t="shared" si="1"/>
        <v>44268</v>
      </c>
      <c r="D77" s="27" t="str">
        <f>IFERROR(CHOOSE(MONTH(T_Calendrier[[#This Row],[Date]]),"janvier","février","mars","avril","mai","juin","juillet","août","septembre","octobre","novembre","décembre"),"")</f>
        <v>mars</v>
      </c>
      <c r="E77" s="10">
        <f>IFERROR(_xlfn.ISOWEEKNUM(T_Calendrier[[#This Row],[Date]]),"")</f>
        <v>10</v>
      </c>
      <c r="F77" s="13"/>
      <c r="G77" s="13"/>
      <c r="H77" s="13"/>
      <c r="I77" s="13"/>
      <c r="J77" s="24">
        <f>T_Calendrier[[#This Row],[M. Fin]]-T_Calendrier[[#This Row],[M. Début]]+T_Calendrier[[#This Row],[AM. Fin]]-T_Calendrier[[#This Row],[AM. Début]]</f>
        <v>0</v>
      </c>
      <c r="K7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8" spans="2:12" x14ac:dyDescent="0.4">
      <c r="B78" s="9">
        <f>IFERROR(T_Calendrier[[#This Row],[Date]],"")</f>
        <v>44269</v>
      </c>
      <c r="C78" s="25">
        <f t="shared" si="1"/>
        <v>44269</v>
      </c>
      <c r="D78" s="27" t="str">
        <f>IFERROR(CHOOSE(MONTH(T_Calendrier[[#This Row],[Date]]),"janvier","février","mars","avril","mai","juin","juillet","août","septembre","octobre","novembre","décembre"),"")</f>
        <v>mars</v>
      </c>
      <c r="E78" s="10">
        <f>IFERROR(_xlfn.ISOWEEKNUM(T_Calendrier[[#This Row],[Date]]),"")</f>
        <v>10</v>
      </c>
      <c r="F78" s="13"/>
      <c r="G78" s="13"/>
      <c r="H78" s="13"/>
      <c r="I78" s="13"/>
      <c r="J78" s="24">
        <f>T_Calendrier[[#This Row],[M. Fin]]-T_Calendrier[[#This Row],[M. Début]]+T_Calendrier[[#This Row],[AM. Fin]]-T_Calendrier[[#This Row],[AM. Début]]</f>
        <v>0</v>
      </c>
      <c r="K78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7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79" spans="2:12" x14ac:dyDescent="0.4">
      <c r="B79" s="9">
        <f>IFERROR(T_Calendrier[[#This Row],[Date]],"")</f>
        <v>44270</v>
      </c>
      <c r="C79" s="25">
        <f t="shared" si="1"/>
        <v>44270</v>
      </c>
      <c r="D79" s="27" t="str">
        <f>IFERROR(CHOOSE(MONTH(T_Calendrier[[#This Row],[Date]]),"janvier","février","mars","avril","mai","juin","juillet","août","septembre","octobre","novembre","décembre"),"")</f>
        <v>mars</v>
      </c>
      <c r="E79" s="10">
        <f>IFERROR(_xlfn.ISOWEEKNUM(T_Calendrier[[#This Row],[Date]]),"")</f>
        <v>11</v>
      </c>
      <c r="F79" s="13"/>
      <c r="G79" s="13"/>
      <c r="H79" s="13"/>
      <c r="I79" s="13"/>
      <c r="J79" s="24">
        <f>T_Calendrier[[#This Row],[M. Fin]]-T_Calendrier[[#This Row],[M. Début]]+T_Calendrier[[#This Row],[AM. Fin]]-T_Calendrier[[#This Row],[AM. Début]]</f>
        <v>0</v>
      </c>
      <c r="K7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7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0" spans="2:12" x14ac:dyDescent="0.4">
      <c r="B80" s="9">
        <f>IFERROR(T_Calendrier[[#This Row],[Date]],"")</f>
        <v>44271</v>
      </c>
      <c r="C80" s="25">
        <f t="shared" si="1"/>
        <v>44271</v>
      </c>
      <c r="D80" s="27" t="str">
        <f>IFERROR(CHOOSE(MONTH(T_Calendrier[[#This Row],[Date]]),"janvier","février","mars","avril","mai","juin","juillet","août","septembre","octobre","novembre","décembre"),"")</f>
        <v>mars</v>
      </c>
      <c r="E80" s="10">
        <f>IFERROR(_xlfn.ISOWEEKNUM(T_Calendrier[[#This Row],[Date]]),"")</f>
        <v>11</v>
      </c>
      <c r="F80" s="13"/>
      <c r="G80" s="13"/>
      <c r="H80" s="13"/>
      <c r="I80" s="13"/>
      <c r="J80" s="24">
        <f>T_Calendrier[[#This Row],[M. Fin]]-T_Calendrier[[#This Row],[M. Début]]+T_Calendrier[[#This Row],[AM. Fin]]-T_Calendrier[[#This Row],[AM. Début]]</f>
        <v>0</v>
      </c>
      <c r="K8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1" spans="2:12" x14ac:dyDescent="0.4">
      <c r="B81" s="9">
        <f>IFERROR(T_Calendrier[[#This Row],[Date]],"")</f>
        <v>44272</v>
      </c>
      <c r="C81" s="25">
        <f t="shared" si="1"/>
        <v>44272</v>
      </c>
      <c r="D81" s="27" t="str">
        <f>IFERROR(CHOOSE(MONTH(T_Calendrier[[#This Row],[Date]]),"janvier","février","mars","avril","mai","juin","juillet","août","septembre","octobre","novembre","décembre"),"")</f>
        <v>mars</v>
      </c>
      <c r="E81" s="10">
        <f>IFERROR(_xlfn.ISOWEEKNUM(T_Calendrier[[#This Row],[Date]]),"")</f>
        <v>11</v>
      </c>
      <c r="F81" s="13"/>
      <c r="G81" s="13"/>
      <c r="H81" s="13"/>
      <c r="I81" s="13"/>
      <c r="J81" s="24">
        <f>T_Calendrier[[#This Row],[M. Fin]]-T_Calendrier[[#This Row],[M. Début]]+T_Calendrier[[#This Row],[AM. Fin]]-T_Calendrier[[#This Row],[AM. Début]]</f>
        <v>0</v>
      </c>
      <c r="K8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2" spans="2:12" x14ac:dyDescent="0.4">
      <c r="B82" s="9">
        <f>IFERROR(T_Calendrier[[#This Row],[Date]],"")</f>
        <v>44273</v>
      </c>
      <c r="C82" s="25">
        <f t="shared" si="1"/>
        <v>44273</v>
      </c>
      <c r="D82" s="27" t="str">
        <f>IFERROR(CHOOSE(MONTH(T_Calendrier[[#This Row],[Date]]),"janvier","février","mars","avril","mai","juin","juillet","août","septembre","octobre","novembre","décembre"),"")</f>
        <v>mars</v>
      </c>
      <c r="E82" s="10">
        <f>IFERROR(_xlfn.ISOWEEKNUM(T_Calendrier[[#This Row],[Date]]),"")</f>
        <v>11</v>
      </c>
      <c r="F82" s="13"/>
      <c r="G82" s="13"/>
      <c r="H82" s="13"/>
      <c r="I82" s="13"/>
      <c r="J82" s="24">
        <f>T_Calendrier[[#This Row],[M. Fin]]-T_Calendrier[[#This Row],[M. Début]]+T_Calendrier[[#This Row],[AM. Fin]]-T_Calendrier[[#This Row],[AM. Début]]</f>
        <v>0</v>
      </c>
      <c r="K8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3" spans="2:12" x14ac:dyDescent="0.4">
      <c r="B83" s="9">
        <f>IFERROR(T_Calendrier[[#This Row],[Date]],"")</f>
        <v>44274</v>
      </c>
      <c r="C83" s="25">
        <f t="shared" si="1"/>
        <v>44274</v>
      </c>
      <c r="D83" s="27" t="str">
        <f>IFERROR(CHOOSE(MONTH(T_Calendrier[[#This Row],[Date]]),"janvier","février","mars","avril","mai","juin","juillet","août","septembre","octobre","novembre","décembre"),"")</f>
        <v>mars</v>
      </c>
      <c r="E83" s="10">
        <f>IFERROR(_xlfn.ISOWEEKNUM(T_Calendrier[[#This Row],[Date]]),"")</f>
        <v>11</v>
      </c>
      <c r="F83" s="13"/>
      <c r="G83" s="13"/>
      <c r="H83" s="13"/>
      <c r="I83" s="13"/>
      <c r="J83" s="24">
        <f>T_Calendrier[[#This Row],[M. Fin]]-T_Calendrier[[#This Row],[M. Début]]+T_Calendrier[[#This Row],[AM. Fin]]-T_Calendrier[[#This Row],[AM. Début]]</f>
        <v>0</v>
      </c>
      <c r="K8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4" spans="2:12" x14ac:dyDescent="0.4">
      <c r="B84" s="9">
        <f>IFERROR(T_Calendrier[[#This Row],[Date]],"")</f>
        <v>44275</v>
      </c>
      <c r="C84" s="25">
        <f t="shared" si="1"/>
        <v>44275</v>
      </c>
      <c r="D84" s="27" t="str">
        <f>IFERROR(CHOOSE(MONTH(T_Calendrier[[#This Row],[Date]]),"janvier","février","mars","avril","mai","juin","juillet","août","septembre","octobre","novembre","décembre"),"")</f>
        <v>mars</v>
      </c>
      <c r="E84" s="10">
        <f>IFERROR(_xlfn.ISOWEEKNUM(T_Calendrier[[#This Row],[Date]]),"")</f>
        <v>11</v>
      </c>
      <c r="F84" s="13"/>
      <c r="G84" s="13"/>
      <c r="H84" s="13"/>
      <c r="I84" s="13"/>
      <c r="J84" s="24">
        <f>T_Calendrier[[#This Row],[M. Fin]]-T_Calendrier[[#This Row],[M. Début]]+T_Calendrier[[#This Row],[AM. Fin]]-T_Calendrier[[#This Row],[AM. Début]]</f>
        <v>0</v>
      </c>
      <c r="K8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5" spans="2:12" x14ac:dyDescent="0.4">
      <c r="B85" s="9">
        <f>IFERROR(T_Calendrier[[#This Row],[Date]],"")</f>
        <v>44276</v>
      </c>
      <c r="C85" s="25">
        <f t="shared" si="1"/>
        <v>44276</v>
      </c>
      <c r="D85" s="27" t="str">
        <f>IFERROR(CHOOSE(MONTH(T_Calendrier[[#This Row],[Date]]),"janvier","février","mars","avril","mai","juin","juillet","août","septembre","octobre","novembre","décembre"),"")</f>
        <v>mars</v>
      </c>
      <c r="E85" s="10">
        <f>IFERROR(_xlfn.ISOWEEKNUM(T_Calendrier[[#This Row],[Date]]),"")</f>
        <v>11</v>
      </c>
      <c r="F85" s="13"/>
      <c r="G85" s="13"/>
      <c r="H85" s="13"/>
      <c r="I85" s="13"/>
      <c r="J85" s="24">
        <f>T_Calendrier[[#This Row],[M. Fin]]-T_Calendrier[[#This Row],[M. Début]]+T_Calendrier[[#This Row],[AM. Fin]]-T_Calendrier[[#This Row],[AM. Début]]</f>
        <v>0</v>
      </c>
      <c r="K85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8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6" spans="2:12" x14ac:dyDescent="0.4">
      <c r="B86" s="9">
        <f>IFERROR(T_Calendrier[[#This Row],[Date]],"")</f>
        <v>44277</v>
      </c>
      <c r="C86" s="25">
        <f t="shared" si="1"/>
        <v>44277</v>
      </c>
      <c r="D86" s="27" t="str">
        <f>IFERROR(CHOOSE(MONTH(T_Calendrier[[#This Row],[Date]]),"janvier","février","mars","avril","mai","juin","juillet","août","septembre","octobre","novembre","décembre"),"")</f>
        <v>mars</v>
      </c>
      <c r="E86" s="10">
        <f>IFERROR(_xlfn.ISOWEEKNUM(T_Calendrier[[#This Row],[Date]]),"")</f>
        <v>12</v>
      </c>
      <c r="F86" s="13"/>
      <c r="G86" s="13"/>
      <c r="H86" s="13"/>
      <c r="I86" s="13"/>
      <c r="J86" s="24">
        <f>T_Calendrier[[#This Row],[M. Fin]]-T_Calendrier[[#This Row],[M. Début]]+T_Calendrier[[#This Row],[AM. Fin]]-T_Calendrier[[#This Row],[AM. Début]]</f>
        <v>0</v>
      </c>
      <c r="K8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7" spans="2:12" x14ac:dyDescent="0.4">
      <c r="B87" s="9">
        <f>IFERROR(T_Calendrier[[#This Row],[Date]],"")</f>
        <v>44278</v>
      </c>
      <c r="C87" s="25">
        <f t="shared" si="1"/>
        <v>44278</v>
      </c>
      <c r="D87" s="27" t="str">
        <f>IFERROR(CHOOSE(MONTH(T_Calendrier[[#This Row],[Date]]),"janvier","février","mars","avril","mai","juin","juillet","août","septembre","octobre","novembre","décembre"),"")</f>
        <v>mars</v>
      </c>
      <c r="E87" s="10">
        <f>IFERROR(_xlfn.ISOWEEKNUM(T_Calendrier[[#This Row],[Date]]),"")</f>
        <v>12</v>
      </c>
      <c r="F87" s="13"/>
      <c r="G87" s="13"/>
      <c r="H87" s="13"/>
      <c r="I87" s="13"/>
      <c r="J87" s="24">
        <f>T_Calendrier[[#This Row],[M. Fin]]-T_Calendrier[[#This Row],[M. Début]]+T_Calendrier[[#This Row],[AM. Fin]]-T_Calendrier[[#This Row],[AM. Début]]</f>
        <v>0</v>
      </c>
      <c r="K8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8" spans="2:12" x14ac:dyDescent="0.4">
      <c r="B88" s="9">
        <f>IFERROR(T_Calendrier[[#This Row],[Date]],"")</f>
        <v>44279</v>
      </c>
      <c r="C88" s="25">
        <f t="shared" si="1"/>
        <v>44279</v>
      </c>
      <c r="D88" s="27" t="str">
        <f>IFERROR(CHOOSE(MONTH(T_Calendrier[[#This Row],[Date]]),"janvier","février","mars","avril","mai","juin","juillet","août","septembre","octobre","novembre","décembre"),"")</f>
        <v>mars</v>
      </c>
      <c r="E88" s="10">
        <f>IFERROR(_xlfn.ISOWEEKNUM(T_Calendrier[[#This Row],[Date]]),"")</f>
        <v>12</v>
      </c>
      <c r="F88" s="13"/>
      <c r="G88" s="13"/>
      <c r="H88" s="13"/>
      <c r="I88" s="13"/>
      <c r="J88" s="24">
        <f>T_Calendrier[[#This Row],[M. Fin]]-T_Calendrier[[#This Row],[M. Début]]+T_Calendrier[[#This Row],[AM. Fin]]-T_Calendrier[[#This Row],[AM. Début]]</f>
        <v>0</v>
      </c>
      <c r="K8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89" spans="2:12" x14ac:dyDescent="0.4">
      <c r="B89" s="9">
        <f>IFERROR(T_Calendrier[[#This Row],[Date]],"")</f>
        <v>44280</v>
      </c>
      <c r="C89" s="25">
        <f t="shared" si="1"/>
        <v>44280</v>
      </c>
      <c r="D89" s="27" t="str">
        <f>IFERROR(CHOOSE(MONTH(T_Calendrier[[#This Row],[Date]]),"janvier","février","mars","avril","mai","juin","juillet","août","septembre","octobre","novembre","décembre"),"")</f>
        <v>mars</v>
      </c>
      <c r="E89" s="10">
        <f>IFERROR(_xlfn.ISOWEEKNUM(T_Calendrier[[#This Row],[Date]]),"")</f>
        <v>12</v>
      </c>
      <c r="F89" s="13"/>
      <c r="G89" s="13"/>
      <c r="H89" s="13"/>
      <c r="I89" s="13"/>
      <c r="J89" s="24">
        <f>T_Calendrier[[#This Row],[M. Fin]]-T_Calendrier[[#This Row],[M. Début]]+T_Calendrier[[#This Row],[AM. Fin]]-T_Calendrier[[#This Row],[AM. Début]]</f>
        <v>0</v>
      </c>
      <c r="K8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8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0" spans="2:12" x14ac:dyDescent="0.4">
      <c r="B90" s="9">
        <f>IFERROR(T_Calendrier[[#This Row],[Date]],"")</f>
        <v>44281</v>
      </c>
      <c r="C90" s="25">
        <f t="shared" si="1"/>
        <v>44281</v>
      </c>
      <c r="D90" s="27" t="str">
        <f>IFERROR(CHOOSE(MONTH(T_Calendrier[[#This Row],[Date]]),"janvier","février","mars","avril","mai","juin","juillet","août","septembre","octobre","novembre","décembre"),"")</f>
        <v>mars</v>
      </c>
      <c r="E90" s="10">
        <f>IFERROR(_xlfn.ISOWEEKNUM(T_Calendrier[[#This Row],[Date]]),"")</f>
        <v>12</v>
      </c>
      <c r="F90" s="13"/>
      <c r="G90" s="13"/>
      <c r="H90" s="13"/>
      <c r="I90" s="13"/>
      <c r="J90" s="24">
        <f>T_Calendrier[[#This Row],[M. Fin]]-T_Calendrier[[#This Row],[M. Début]]+T_Calendrier[[#This Row],[AM. Fin]]-T_Calendrier[[#This Row],[AM. Début]]</f>
        <v>0</v>
      </c>
      <c r="K9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1" spans="2:12" x14ac:dyDescent="0.4">
      <c r="B91" s="9">
        <f>IFERROR(T_Calendrier[[#This Row],[Date]],"")</f>
        <v>44282</v>
      </c>
      <c r="C91" s="25">
        <f t="shared" si="1"/>
        <v>44282</v>
      </c>
      <c r="D91" s="27" t="str">
        <f>IFERROR(CHOOSE(MONTH(T_Calendrier[[#This Row],[Date]]),"janvier","février","mars","avril","mai","juin","juillet","août","septembre","octobre","novembre","décembre"),"")</f>
        <v>mars</v>
      </c>
      <c r="E91" s="10">
        <f>IFERROR(_xlfn.ISOWEEKNUM(T_Calendrier[[#This Row],[Date]]),"")</f>
        <v>12</v>
      </c>
      <c r="F91" s="13"/>
      <c r="G91" s="13"/>
      <c r="H91" s="13"/>
      <c r="I91" s="13"/>
      <c r="J91" s="24">
        <f>T_Calendrier[[#This Row],[M. Fin]]-T_Calendrier[[#This Row],[M. Début]]+T_Calendrier[[#This Row],[AM. Fin]]-T_Calendrier[[#This Row],[AM. Début]]</f>
        <v>0</v>
      </c>
      <c r="K9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2" spans="2:12" x14ac:dyDescent="0.4">
      <c r="B92" s="9">
        <f>IFERROR(T_Calendrier[[#This Row],[Date]],"")</f>
        <v>44283</v>
      </c>
      <c r="C92" s="25">
        <f t="shared" si="1"/>
        <v>44283</v>
      </c>
      <c r="D92" s="27" t="str">
        <f>IFERROR(CHOOSE(MONTH(T_Calendrier[[#This Row],[Date]]),"janvier","février","mars","avril","mai","juin","juillet","août","septembre","octobre","novembre","décembre"),"")</f>
        <v>mars</v>
      </c>
      <c r="E92" s="10">
        <f>IFERROR(_xlfn.ISOWEEKNUM(T_Calendrier[[#This Row],[Date]]),"")</f>
        <v>12</v>
      </c>
      <c r="F92" s="13"/>
      <c r="G92" s="13"/>
      <c r="H92" s="13"/>
      <c r="I92" s="13"/>
      <c r="J92" s="24">
        <f>T_Calendrier[[#This Row],[M. Fin]]-T_Calendrier[[#This Row],[M. Début]]+T_Calendrier[[#This Row],[AM. Fin]]-T_Calendrier[[#This Row],[AM. Début]]</f>
        <v>0</v>
      </c>
      <c r="K92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9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3" spans="2:12" x14ac:dyDescent="0.4">
      <c r="B93" s="9">
        <f>IFERROR(T_Calendrier[[#This Row],[Date]],"")</f>
        <v>44284</v>
      </c>
      <c r="C93" s="25">
        <f t="shared" si="1"/>
        <v>44284</v>
      </c>
      <c r="D93" s="27" t="str">
        <f>IFERROR(CHOOSE(MONTH(T_Calendrier[[#This Row],[Date]]),"janvier","février","mars","avril","mai","juin","juillet","août","septembre","octobre","novembre","décembre"),"")</f>
        <v>mars</v>
      </c>
      <c r="E93" s="10">
        <f>IFERROR(_xlfn.ISOWEEKNUM(T_Calendrier[[#This Row],[Date]]),"")</f>
        <v>13</v>
      </c>
      <c r="F93" s="13"/>
      <c r="G93" s="13"/>
      <c r="H93" s="13"/>
      <c r="I93" s="13"/>
      <c r="J93" s="24">
        <f>T_Calendrier[[#This Row],[M. Fin]]-T_Calendrier[[#This Row],[M. Début]]+T_Calendrier[[#This Row],[AM. Fin]]-T_Calendrier[[#This Row],[AM. Début]]</f>
        <v>0</v>
      </c>
      <c r="K9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4" spans="2:12" x14ac:dyDescent="0.4">
      <c r="B94" s="9">
        <f>IFERROR(T_Calendrier[[#This Row],[Date]],"")</f>
        <v>44285</v>
      </c>
      <c r="C94" s="25">
        <f t="shared" si="1"/>
        <v>44285</v>
      </c>
      <c r="D94" s="27" t="str">
        <f>IFERROR(CHOOSE(MONTH(T_Calendrier[[#This Row],[Date]]),"janvier","février","mars","avril","mai","juin","juillet","août","septembre","octobre","novembre","décembre"),"")</f>
        <v>mars</v>
      </c>
      <c r="E94" s="10">
        <f>IFERROR(_xlfn.ISOWEEKNUM(T_Calendrier[[#This Row],[Date]]),"")</f>
        <v>13</v>
      </c>
      <c r="F94" s="13"/>
      <c r="G94" s="13"/>
      <c r="H94" s="13"/>
      <c r="I94" s="13"/>
      <c r="J94" s="24">
        <f>T_Calendrier[[#This Row],[M. Fin]]-T_Calendrier[[#This Row],[M. Début]]+T_Calendrier[[#This Row],[AM. Fin]]-T_Calendrier[[#This Row],[AM. Début]]</f>
        <v>0</v>
      </c>
      <c r="K9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5" spans="2:12" x14ac:dyDescent="0.4">
      <c r="B95" s="9">
        <f>IFERROR(T_Calendrier[[#This Row],[Date]],"")</f>
        <v>44286</v>
      </c>
      <c r="C95" s="25">
        <f t="shared" si="1"/>
        <v>44286</v>
      </c>
      <c r="D95" s="27" t="str">
        <f>IFERROR(CHOOSE(MONTH(T_Calendrier[[#This Row],[Date]]),"janvier","février","mars","avril","mai","juin","juillet","août","septembre","octobre","novembre","décembre"),"")</f>
        <v>mars</v>
      </c>
      <c r="E95" s="10">
        <f>IFERROR(_xlfn.ISOWEEKNUM(T_Calendrier[[#This Row],[Date]]),"")</f>
        <v>13</v>
      </c>
      <c r="F95" s="13"/>
      <c r="G95" s="13"/>
      <c r="H95" s="13"/>
      <c r="I95" s="13"/>
      <c r="J95" s="24">
        <f>T_Calendrier[[#This Row],[M. Fin]]-T_Calendrier[[#This Row],[M. Début]]+T_Calendrier[[#This Row],[AM. Fin]]-T_Calendrier[[#This Row],[AM. Début]]</f>
        <v>0</v>
      </c>
      <c r="K9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6" spans="2:12" x14ac:dyDescent="0.4">
      <c r="B96" s="9">
        <f>IFERROR(T_Calendrier[[#This Row],[Date]],"")</f>
        <v>44287</v>
      </c>
      <c r="C96" s="25">
        <f t="shared" si="1"/>
        <v>44287</v>
      </c>
      <c r="D96" s="27" t="str">
        <f>IFERROR(CHOOSE(MONTH(T_Calendrier[[#This Row],[Date]]),"janvier","février","mars","avril","mai","juin","juillet","août","septembre","octobre","novembre","décembre"),"")</f>
        <v>avril</v>
      </c>
      <c r="E96" s="10">
        <f>IFERROR(_xlfn.ISOWEEKNUM(T_Calendrier[[#This Row],[Date]]),"")</f>
        <v>13</v>
      </c>
      <c r="F96" s="13"/>
      <c r="G96" s="13"/>
      <c r="H96" s="13"/>
      <c r="I96" s="13"/>
      <c r="J96" s="24">
        <f>T_Calendrier[[#This Row],[M. Fin]]-T_Calendrier[[#This Row],[M. Début]]+T_Calendrier[[#This Row],[AM. Fin]]-T_Calendrier[[#This Row],[AM. Début]]</f>
        <v>0</v>
      </c>
      <c r="K9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7" spans="2:12" x14ac:dyDescent="0.4">
      <c r="B97" s="9">
        <f>IFERROR(T_Calendrier[[#This Row],[Date]],"")</f>
        <v>44288</v>
      </c>
      <c r="C97" s="25">
        <f t="shared" si="1"/>
        <v>44288</v>
      </c>
      <c r="D97" s="27" t="str">
        <f>IFERROR(CHOOSE(MONTH(T_Calendrier[[#This Row],[Date]]),"janvier","février","mars","avril","mai","juin","juillet","août","septembre","octobre","novembre","décembre"),"")</f>
        <v>avril</v>
      </c>
      <c r="E97" s="10">
        <f>IFERROR(_xlfn.ISOWEEKNUM(T_Calendrier[[#This Row],[Date]]),"")</f>
        <v>13</v>
      </c>
      <c r="F97" s="13"/>
      <c r="G97" s="13"/>
      <c r="H97" s="13"/>
      <c r="I97" s="13"/>
      <c r="J97" s="24">
        <f>T_Calendrier[[#This Row],[M. Fin]]-T_Calendrier[[#This Row],[M. Début]]+T_Calendrier[[#This Row],[AM. Fin]]-T_Calendrier[[#This Row],[AM. Début]]</f>
        <v>0</v>
      </c>
      <c r="K9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8" spans="2:12" x14ac:dyDescent="0.4">
      <c r="B98" s="9">
        <f>IFERROR(T_Calendrier[[#This Row],[Date]],"")</f>
        <v>44289</v>
      </c>
      <c r="C98" s="25">
        <f t="shared" si="1"/>
        <v>44289</v>
      </c>
      <c r="D98" s="27" t="str">
        <f>IFERROR(CHOOSE(MONTH(T_Calendrier[[#This Row],[Date]]),"janvier","février","mars","avril","mai","juin","juillet","août","septembre","octobre","novembre","décembre"),"")</f>
        <v>avril</v>
      </c>
      <c r="E98" s="10">
        <f>IFERROR(_xlfn.ISOWEEKNUM(T_Calendrier[[#This Row],[Date]]),"")</f>
        <v>13</v>
      </c>
      <c r="F98" s="13"/>
      <c r="G98" s="13"/>
      <c r="H98" s="13"/>
      <c r="I98" s="13"/>
      <c r="J98" s="24">
        <f>T_Calendrier[[#This Row],[M. Fin]]-T_Calendrier[[#This Row],[M. Début]]+T_Calendrier[[#This Row],[AM. Fin]]-T_Calendrier[[#This Row],[AM. Début]]</f>
        <v>0</v>
      </c>
      <c r="K9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9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99" spans="2:12" x14ac:dyDescent="0.4">
      <c r="B99" s="9">
        <f>IFERROR(T_Calendrier[[#This Row],[Date]],"")</f>
        <v>44290</v>
      </c>
      <c r="C99" s="25">
        <f t="shared" si="1"/>
        <v>44290</v>
      </c>
      <c r="D99" s="27" t="str">
        <f>IFERROR(CHOOSE(MONTH(T_Calendrier[[#This Row],[Date]]),"janvier","février","mars","avril","mai","juin","juillet","août","septembre","octobre","novembre","décembre"),"")</f>
        <v>avril</v>
      </c>
      <c r="E99" s="10">
        <f>IFERROR(_xlfn.ISOWEEKNUM(T_Calendrier[[#This Row],[Date]]),"")</f>
        <v>13</v>
      </c>
      <c r="F99" s="13"/>
      <c r="G99" s="13"/>
      <c r="H99" s="13"/>
      <c r="I99" s="13"/>
      <c r="J99" s="24">
        <f>T_Calendrier[[#This Row],[M. Fin]]-T_Calendrier[[#This Row],[M. Début]]+T_Calendrier[[#This Row],[AM. Fin]]-T_Calendrier[[#This Row],[AM. Début]]</f>
        <v>0</v>
      </c>
      <c r="K99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9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0" spans="2:12" x14ac:dyDescent="0.4">
      <c r="B100" s="9">
        <f>IFERROR(T_Calendrier[[#This Row],[Date]],"")</f>
        <v>44291</v>
      </c>
      <c r="C100" s="25">
        <f t="shared" si="1"/>
        <v>44291</v>
      </c>
      <c r="D100" s="27" t="str">
        <f>IFERROR(CHOOSE(MONTH(T_Calendrier[[#This Row],[Date]]),"janvier","février","mars","avril","mai","juin","juillet","août","septembre","octobre","novembre","décembre"),"")</f>
        <v>avril</v>
      </c>
      <c r="E100" s="10">
        <f>IFERROR(_xlfn.ISOWEEKNUM(T_Calendrier[[#This Row],[Date]]),"")</f>
        <v>14</v>
      </c>
      <c r="F100" s="13"/>
      <c r="G100" s="13"/>
      <c r="H100" s="13"/>
      <c r="I100" s="13"/>
      <c r="J100" s="24">
        <f>T_Calendrier[[#This Row],[M. Fin]]-T_Calendrier[[#This Row],[M. Début]]+T_Calendrier[[#This Row],[AM. Fin]]-T_Calendrier[[#This Row],[AM. Début]]</f>
        <v>0</v>
      </c>
      <c r="K10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1" spans="2:12" x14ac:dyDescent="0.4">
      <c r="B101" s="9">
        <f>IFERROR(T_Calendrier[[#This Row],[Date]],"")</f>
        <v>44292</v>
      </c>
      <c r="C101" s="25">
        <f t="shared" si="1"/>
        <v>44292</v>
      </c>
      <c r="D101" s="27" t="str">
        <f>IFERROR(CHOOSE(MONTH(T_Calendrier[[#This Row],[Date]]),"janvier","février","mars","avril","mai","juin","juillet","août","septembre","octobre","novembre","décembre"),"")</f>
        <v>avril</v>
      </c>
      <c r="E101" s="10">
        <f>IFERROR(_xlfn.ISOWEEKNUM(T_Calendrier[[#This Row],[Date]]),"")</f>
        <v>14</v>
      </c>
      <c r="F101" s="13"/>
      <c r="G101" s="13"/>
      <c r="H101" s="13"/>
      <c r="I101" s="13"/>
      <c r="J101" s="24">
        <f>T_Calendrier[[#This Row],[M. Fin]]-T_Calendrier[[#This Row],[M. Début]]+T_Calendrier[[#This Row],[AM. Fin]]-T_Calendrier[[#This Row],[AM. Début]]</f>
        <v>0</v>
      </c>
      <c r="K10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2" spans="2:12" x14ac:dyDescent="0.4">
      <c r="B102" s="9">
        <f>IFERROR(T_Calendrier[[#This Row],[Date]],"")</f>
        <v>44293</v>
      </c>
      <c r="C102" s="25">
        <f t="shared" si="1"/>
        <v>44293</v>
      </c>
      <c r="D102" s="27" t="str">
        <f>IFERROR(CHOOSE(MONTH(T_Calendrier[[#This Row],[Date]]),"janvier","février","mars","avril","mai","juin","juillet","août","septembre","octobre","novembre","décembre"),"")</f>
        <v>avril</v>
      </c>
      <c r="E102" s="10">
        <f>IFERROR(_xlfn.ISOWEEKNUM(T_Calendrier[[#This Row],[Date]]),"")</f>
        <v>14</v>
      </c>
      <c r="F102" s="13"/>
      <c r="G102" s="13"/>
      <c r="H102" s="13"/>
      <c r="I102" s="13"/>
      <c r="J102" s="24">
        <f>T_Calendrier[[#This Row],[M. Fin]]-T_Calendrier[[#This Row],[M. Début]]+T_Calendrier[[#This Row],[AM. Fin]]-T_Calendrier[[#This Row],[AM. Début]]</f>
        <v>0</v>
      </c>
      <c r="K10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3" spans="2:12" x14ac:dyDescent="0.4">
      <c r="B103" s="9">
        <f>IFERROR(T_Calendrier[[#This Row],[Date]],"")</f>
        <v>44294</v>
      </c>
      <c r="C103" s="25">
        <f t="shared" si="1"/>
        <v>44294</v>
      </c>
      <c r="D103" s="27" t="str">
        <f>IFERROR(CHOOSE(MONTH(T_Calendrier[[#This Row],[Date]]),"janvier","février","mars","avril","mai","juin","juillet","août","septembre","octobre","novembre","décembre"),"")</f>
        <v>avril</v>
      </c>
      <c r="E103" s="10">
        <f>IFERROR(_xlfn.ISOWEEKNUM(T_Calendrier[[#This Row],[Date]]),"")</f>
        <v>14</v>
      </c>
      <c r="F103" s="13"/>
      <c r="G103" s="13"/>
      <c r="H103" s="13"/>
      <c r="I103" s="13"/>
      <c r="J103" s="24">
        <f>T_Calendrier[[#This Row],[M. Fin]]-T_Calendrier[[#This Row],[M. Début]]+T_Calendrier[[#This Row],[AM. Fin]]-T_Calendrier[[#This Row],[AM. Début]]</f>
        <v>0</v>
      </c>
      <c r="K10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4" spans="2:12" x14ac:dyDescent="0.4">
      <c r="B104" s="9">
        <f>IFERROR(T_Calendrier[[#This Row],[Date]],"")</f>
        <v>44295</v>
      </c>
      <c r="C104" s="25">
        <f t="shared" si="1"/>
        <v>44295</v>
      </c>
      <c r="D104" s="27" t="str">
        <f>IFERROR(CHOOSE(MONTH(T_Calendrier[[#This Row],[Date]]),"janvier","février","mars","avril","mai","juin","juillet","août","septembre","octobre","novembre","décembre"),"")</f>
        <v>avril</v>
      </c>
      <c r="E104" s="10">
        <f>IFERROR(_xlfn.ISOWEEKNUM(T_Calendrier[[#This Row],[Date]]),"")</f>
        <v>14</v>
      </c>
      <c r="F104" s="13"/>
      <c r="G104" s="13"/>
      <c r="H104" s="13"/>
      <c r="I104" s="13"/>
      <c r="J104" s="24">
        <f>T_Calendrier[[#This Row],[M. Fin]]-T_Calendrier[[#This Row],[M. Début]]+T_Calendrier[[#This Row],[AM. Fin]]-T_Calendrier[[#This Row],[AM. Début]]</f>
        <v>0</v>
      </c>
      <c r="K10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5" spans="2:12" x14ac:dyDescent="0.4">
      <c r="B105" s="9">
        <f>IFERROR(T_Calendrier[[#This Row],[Date]],"")</f>
        <v>44296</v>
      </c>
      <c r="C105" s="25">
        <f t="shared" si="1"/>
        <v>44296</v>
      </c>
      <c r="D105" s="27" t="str">
        <f>IFERROR(CHOOSE(MONTH(T_Calendrier[[#This Row],[Date]]),"janvier","février","mars","avril","mai","juin","juillet","août","septembre","octobre","novembre","décembre"),"")</f>
        <v>avril</v>
      </c>
      <c r="E105" s="10">
        <f>IFERROR(_xlfn.ISOWEEKNUM(T_Calendrier[[#This Row],[Date]]),"")</f>
        <v>14</v>
      </c>
      <c r="F105" s="13"/>
      <c r="G105" s="13"/>
      <c r="H105" s="13"/>
      <c r="I105" s="13"/>
      <c r="J105" s="24">
        <f>T_Calendrier[[#This Row],[M. Fin]]-T_Calendrier[[#This Row],[M. Début]]+T_Calendrier[[#This Row],[AM. Fin]]-T_Calendrier[[#This Row],[AM. Début]]</f>
        <v>0</v>
      </c>
      <c r="K10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6" spans="2:12" x14ac:dyDescent="0.4">
      <c r="B106" s="9">
        <f>IFERROR(T_Calendrier[[#This Row],[Date]],"")</f>
        <v>44297</v>
      </c>
      <c r="C106" s="25">
        <f t="shared" si="1"/>
        <v>44297</v>
      </c>
      <c r="D106" s="27" t="str">
        <f>IFERROR(CHOOSE(MONTH(T_Calendrier[[#This Row],[Date]]),"janvier","février","mars","avril","mai","juin","juillet","août","septembre","octobre","novembre","décembre"),"")</f>
        <v>avril</v>
      </c>
      <c r="E106" s="10">
        <f>IFERROR(_xlfn.ISOWEEKNUM(T_Calendrier[[#This Row],[Date]]),"")</f>
        <v>14</v>
      </c>
      <c r="F106" s="13"/>
      <c r="G106" s="13"/>
      <c r="H106" s="13"/>
      <c r="I106" s="13"/>
      <c r="J106" s="24">
        <f>T_Calendrier[[#This Row],[M. Fin]]-T_Calendrier[[#This Row],[M. Début]]+T_Calendrier[[#This Row],[AM. Fin]]-T_Calendrier[[#This Row],[AM. Début]]</f>
        <v>0</v>
      </c>
      <c r="K106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0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7" spans="2:12" x14ac:dyDescent="0.4">
      <c r="B107" s="9">
        <f>IFERROR(T_Calendrier[[#This Row],[Date]],"")</f>
        <v>44298</v>
      </c>
      <c r="C107" s="25">
        <f t="shared" si="1"/>
        <v>44298</v>
      </c>
      <c r="D107" s="27" t="str">
        <f>IFERROR(CHOOSE(MONTH(T_Calendrier[[#This Row],[Date]]),"janvier","février","mars","avril","mai","juin","juillet","août","septembre","octobre","novembre","décembre"),"")</f>
        <v>avril</v>
      </c>
      <c r="E107" s="10">
        <f>IFERROR(_xlfn.ISOWEEKNUM(T_Calendrier[[#This Row],[Date]]),"")</f>
        <v>15</v>
      </c>
      <c r="F107" s="13"/>
      <c r="G107" s="13"/>
      <c r="H107" s="13"/>
      <c r="I107" s="13"/>
      <c r="J107" s="24">
        <f>T_Calendrier[[#This Row],[M. Fin]]-T_Calendrier[[#This Row],[M. Début]]+T_Calendrier[[#This Row],[AM. Fin]]-T_Calendrier[[#This Row],[AM. Début]]</f>
        <v>0</v>
      </c>
      <c r="K10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8" spans="2:12" x14ac:dyDescent="0.4">
      <c r="B108" s="9">
        <f>IFERROR(T_Calendrier[[#This Row],[Date]],"")</f>
        <v>44299</v>
      </c>
      <c r="C108" s="25">
        <f t="shared" si="1"/>
        <v>44299</v>
      </c>
      <c r="D108" s="27" t="str">
        <f>IFERROR(CHOOSE(MONTH(T_Calendrier[[#This Row],[Date]]),"janvier","février","mars","avril","mai","juin","juillet","août","septembre","octobre","novembre","décembre"),"")</f>
        <v>avril</v>
      </c>
      <c r="E108" s="10">
        <f>IFERROR(_xlfn.ISOWEEKNUM(T_Calendrier[[#This Row],[Date]]),"")</f>
        <v>15</v>
      </c>
      <c r="F108" s="13"/>
      <c r="G108" s="13"/>
      <c r="H108" s="13"/>
      <c r="I108" s="13"/>
      <c r="J108" s="24">
        <f>T_Calendrier[[#This Row],[M. Fin]]-T_Calendrier[[#This Row],[M. Début]]+T_Calendrier[[#This Row],[AM. Fin]]-T_Calendrier[[#This Row],[AM. Début]]</f>
        <v>0</v>
      </c>
      <c r="K10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09" spans="2:12" x14ac:dyDescent="0.4">
      <c r="B109" s="9">
        <f>IFERROR(T_Calendrier[[#This Row],[Date]],"")</f>
        <v>44300</v>
      </c>
      <c r="C109" s="25">
        <f t="shared" si="1"/>
        <v>44300</v>
      </c>
      <c r="D109" s="27" t="str">
        <f>IFERROR(CHOOSE(MONTH(T_Calendrier[[#This Row],[Date]]),"janvier","février","mars","avril","mai","juin","juillet","août","septembre","octobre","novembre","décembre"),"")</f>
        <v>avril</v>
      </c>
      <c r="E109" s="10">
        <f>IFERROR(_xlfn.ISOWEEKNUM(T_Calendrier[[#This Row],[Date]]),"")</f>
        <v>15</v>
      </c>
      <c r="F109" s="13"/>
      <c r="G109" s="13"/>
      <c r="H109" s="13"/>
      <c r="I109" s="13"/>
      <c r="J109" s="24">
        <f>T_Calendrier[[#This Row],[M. Fin]]-T_Calendrier[[#This Row],[M. Début]]+T_Calendrier[[#This Row],[AM. Fin]]-T_Calendrier[[#This Row],[AM. Début]]</f>
        <v>0</v>
      </c>
      <c r="K10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0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0" spans="2:12" x14ac:dyDescent="0.4">
      <c r="B110" s="9">
        <f>IFERROR(T_Calendrier[[#This Row],[Date]],"")</f>
        <v>44301</v>
      </c>
      <c r="C110" s="25">
        <f t="shared" si="1"/>
        <v>44301</v>
      </c>
      <c r="D110" s="27" t="str">
        <f>IFERROR(CHOOSE(MONTH(T_Calendrier[[#This Row],[Date]]),"janvier","février","mars","avril","mai","juin","juillet","août","septembre","octobre","novembre","décembre"),"")</f>
        <v>avril</v>
      </c>
      <c r="E110" s="10">
        <f>IFERROR(_xlfn.ISOWEEKNUM(T_Calendrier[[#This Row],[Date]]),"")</f>
        <v>15</v>
      </c>
      <c r="F110" s="13"/>
      <c r="G110" s="13"/>
      <c r="H110" s="13"/>
      <c r="I110" s="13"/>
      <c r="J110" s="24">
        <f>T_Calendrier[[#This Row],[M. Fin]]-T_Calendrier[[#This Row],[M. Début]]+T_Calendrier[[#This Row],[AM. Fin]]-T_Calendrier[[#This Row],[AM. Début]]</f>
        <v>0</v>
      </c>
      <c r="K11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1" spans="2:12" x14ac:dyDescent="0.4">
      <c r="B111" s="9">
        <f>IFERROR(T_Calendrier[[#This Row],[Date]],"")</f>
        <v>44302</v>
      </c>
      <c r="C111" s="25">
        <f t="shared" si="1"/>
        <v>44302</v>
      </c>
      <c r="D111" s="27" t="str">
        <f>IFERROR(CHOOSE(MONTH(T_Calendrier[[#This Row],[Date]]),"janvier","février","mars","avril","mai","juin","juillet","août","septembre","octobre","novembre","décembre"),"")</f>
        <v>avril</v>
      </c>
      <c r="E111" s="10">
        <f>IFERROR(_xlfn.ISOWEEKNUM(T_Calendrier[[#This Row],[Date]]),"")</f>
        <v>15</v>
      </c>
      <c r="F111" s="13"/>
      <c r="G111" s="13"/>
      <c r="H111" s="13"/>
      <c r="I111" s="13"/>
      <c r="J111" s="24">
        <f>T_Calendrier[[#This Row],[M. Fin]]-T_Calendrier[[#This Row],[M. Début]]+T_Calendrier[[#This Row],[AM. Fin]]-T_Calendrier[[#This Row],[AM. Début]]</f>
        <v>0</v>
      </c>
      <c r="K11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2" spans="2:12" x14ac:dyDescent="0.4">
      <c r="B112" s="9">
        <f>IFERROR(T_Calendrier[[#This Row],[Date]],"")</f>
        <v>44303</v>
      </c>
      <c r="C112" s="25">
        <f t="shared" si="1"/>
        <v>44303</v>
      </c>
      <c r="D112" s="27" t="str">
        <f>IFERROR(CHOOSE(MONTH(T_Calendrier[[#This Row],[Date]]),"janvier","février","mars","avril","mai","juin","juillet","août","septembre","octobre","novembre","décembre"),"")</f>
        <v>avril</v>
      </c>
      <c r="E112" s="10">
        <f>IFERROR(_xlfn.ISOWEEKNUM(T_Calendrier[[#This Row],[Date]]),"")</f>
        <v>15</v>
      </c>
      <c r="F112" s="13"/>
      <c r="G112" s="13"/>
      <c r="H112" s="13"/>
      <c r="I112" s="13"/>
      <c r="J112" s="24">
        <f>T_Calendrier[[#This Row],[M. Fin]]-T_Calendrier[[#This Row],[M. Début]]+T_Calendrier[[#This Row],[AM. Fin]]-T_Calendrier[[#This Row],[AM. Début]]</f>
        <v>0</v>
      </c>
      <c r="K11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3" spans="2:12" x14ac:dyDescent="0.4">
      <c r="B113" s="9">
        <f>IFERROR(T_Calendrier[[#This Row],[Date]],"")</f>
        <v>44304</v>
      </c>
      <c r="C113" s="25">
        <f t="shared" si="1"/>
        <v>44304</v>
      </c>
      <c r="D113" s="27" t="str">
        <f>IFERROR(CHOOSE(MONTH(T_Calendrier[[#This Row],[Date]]),"janvier","février","mars","avril","mai","juin","juillet","août","septembre","octobre","novembre","décembre"),"")</f>
        <v>avril</v>
      </c>
      <c r="E113" s="10">
        <f>IFERROR(_xlfn.ISOWEEKNUM(T_Calendrier[[#This Row],[Date]]),"")</f>
        <v>15</v>
      </c>
      <c r="F113" s="13"/>
      <c r="G113" s="13"/>
      <c r="H113" s="13"/>
      <c r="I113" s="13"/>
      <c r="J113" s="24">
        <f>T_Calendrier[[#This Row],[M. Fin]]-T_Calendrier[[#This Row],[M. Début]]+T_Calendrier[[#This Row],[AM. Fin]]-T_Calendrier[[#This Row],[AM. Début]]</f>
        <v>0</v>
      </c>
      <c r="K113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1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4" spans="2:12" x14ac:dyDescent="0.4">
      <c r="B114" s="9">
        <f>IFERROR(T_Calendrier[[#This Row],[Date]],"")</f>
        <v>44305</v>
      </c>
      <c r="C114" s="25">
        <f t="shared" si="1"/>
        <v>44305</v>
      </c>
      <c r="D114" s="27" t="str">
        <f>IFERROR(CHOOSE(MONTH(T_Calendrier[[#This Row],[Date]]),"janvier","février","mars","avril","mai","juin","juillet","août","septembre","octobre","novembre","décembre"),"")</f>
        <v>avril</v>
      </c>
      <c r="E114" s="10">
        <f>IFERROR(_xlfn.ISOWEEKNUM(T_Calendrier[[#This Row],[Date]]),"")</f>
        <v>16</v>
      </c>
      <c r="F114" s="13"/>
      <c r="G114" s="13"/>
      <c r="H114" s="13"/>
      <c r="I114" s="13"/>
      <c r="J114" s="24">
        <f>T_Calendrier[[#This Row],[M. Fin]]-T_Calendrier[[#This Row],[M. Début]]+T_Calendrier[[#This Row],[AM. Fin]]-T_Calendrier[[#This Row],[AM. Début]]</f>
        <v>0</v>
      </c>
      <c r="K11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5" spans="2:12" x14ac:dyDescent="0.4">
      <c r="B115" s="9">
        <f>IFERROR(T_Calendrier[[#This Row],[Date]],"")</f>
        <v>44306</v>
      </c>
      <c r="C115" s="25">
        <f t="shared" si="1"/>
        <v>44306</v>
      </c>
      <c r="D115" s="27" t="str">
        <f>IFERROR(CHOOSE(MONTH(T_Calendrier[[#This Row],[Date]]),"janvier","février","mars","avril","mai","juin","juillet","août","septembre","octobre","novembre","décembre"),"")</f>
        <v>avril</v>
      </c>
      <c r="E115" s="10">
        <f>IFERROR(_xlfn.ISOWEEKNUM(T_Calendrier[[#This Row],[Date]]),"")</f>
        <v>16</v>
      </c>
      <c r="F115" s="13"/>
      <c r="G115" s="13"/>
      <c r="H115" s="13"/>
      <c r="I115" s="13"/>
      <c r="J115" s="24">
        <f>T_Calendrier[[#This Row],[M. Fin]]-T_Calendrier[[#This Row],[M. Début]]+T_Calendrier[[#This Row],[AM. Fin]]-T_Calendrier[[#This Row],[AM. Début]]</f>
        <v>0</v>
      </c>
      <c r="K11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6" spans="2:12" x14ac:dyDescent="0.4">
      <c r="B116" s="9">
        <f>IFERROR(T_Calendrier[[#This Row],[Date]],"")</f>
        <v>44307</v>
      </c>
      <c r="C116" s="25">
        <f t="shared" si="1"/>
        <v>44307</v>
      </c>
      <c r="D116" s="27" t="str">
        <f>IFERROR(CHOOSE(MONTH(T_Calendrier[[#This Row],[Date]]),"janvier","février","mars","avril","mai","juin","juillet","août","septembre","octobre","novembre","décembre"),"")</f>
        <v>avril</v>
      </c>
      <c r="E116" s="10">
        <f>IFERROR(_xlfn.ISOWEEKNUM(T_Calendrier[[#This Row],[Date]]),"")</f>
        <v>16</v>
      </c>
      <c r="F116" s="13"/>
      <c r="G116" s="13"/>
      <c r="H116" s="13"/>
      <c r="I116" s="13"/>
      <c r="J116" s="24">
        <f>T_Calendrier[[#This Row],[M. Fin]]-T_Calendrier[[#This Row],[M. Début]]+T_Calendrier[[#This Row],[AM. Fin]]-T_Calendrier[[#This Row],[AM. Début]]</f>
        <v>0</v>
      </c>
      <c r="K11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7" spans="2:12" x14ac:dyDescent="0.4">
      <c r="B117" s="9">
        <f>IFERROR(T_Calendrier[[#This Row],[Date]],"")</f>
        <v>44308</v>
      </c>
      <c r="C117" s="25">
        <f t="shared" si="1"/>
        <v>44308</v>
      </c>
      <c r="D117" s="27" t="str">
        <f>IFERROR(CHOOSE(MONTH(T_Calendrier[[#This Row],[Date]]),"janvier","février","mars","avril","mai","juin","juillet","août","septembre","octobre","novembre","décembre"),"")</f>
        <v>avril</v>
      </c>
      <c r="E117" s="10">
        <f>IFERROR(_xlfn.ISOWEEKNUM(T_Calendrier[[#This Row],[Date]]),"")</f>
        <v>16</v>
      </c>
      <c r="F117" s="13"/>
      <c r="G117" s="13"/>
      <c r="H117" s="13"/>
      <c r="I117" s="13"/>
      <c r="J117" s="24">
        <f>T_Calendrier[[#This Row],[M. Fin]]-T_Calendrier[[#This Row],[M. Début]]+T_Calendrier[[#This Row],[AM. Fin]]-T_Calendrier[[#This Row],[AM. Début]]</f>
        <v>0</v>
      </c>
      <c r="K11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8" spans="2:12" x14ac:dyDescent="0.4">
      <c r="B118" s="9">
        <f>IFERROR(T_Calendrier[[#This Row],[Date]],"")</f>
        <v>44309</v>
      </c>
      <c r="C118" s="25">
        <f t="shared" si="1"/>
        <v>44309</v>
      </c>
      <c r="D118" s="27" t="str">
        <f>IFERROR(CHOOSE(MONTH(T_Calendrier[[#This Row],[Date]]),"janvier","février","mars","avril","mai","juin","juillet","août","septembre","octobre","novembre","décembre"),"")</f>
        <v>avril</v>
      </c>
      <c r="E118" s="10">
        <f>IFERROR(_xlfn.ISOWEEKNUM(T_Calendrier[[#This Row],[Date]]),"")</f>
        <v>16</v>
      </c>
      <c r="F118" s="13"/>
      <c r="G118" s="13"/>
      <c r="H118" s="13"/>
      <c r="I118" s="13"/>
      <c r="J118" s="24">
        <f>T_Calendrier[[#This Row],[M. Fin]]-T_Calendrier[[#This Row],[M. Début]]+T_Calendrier[[#This Row],[AM. Fin]]-T_Calendrier[[#This Row],[AM. Début]]</f>
        <v>0</v>
      </c>
      <c r="K11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19" spans="2:12" x14ac:dyDescent="0.4">
      <c r="B119" s="9">
        <f>IFERROR(T_Calendrier[[#This Row],[Date]],"")</f>
        <v>44310</v>
      </c>
      <c r="C119" s="25">
        <f t="shared" si="1"/>
        <v>44310</v>
      </c>
      <c r="D119" s="27" t="str">
        <f>IFERROR(CHOOSE(MONTH(T_Calendrier[[#This Row],[Date]]),"janvier","février","mars","avril","mai","juin","juillet","août","septembre","octobre","novembre","décembre"),"")</f>
        <v>avril</v>
      </c>
      <c r="E119" s="10">
        <f>IFERROR(_xlfn.ISOWEEKNUM(T_Calendrier[[#This Row],[Date]]),"")</f>
        <v>16</v>
      </c>
      <c r="F119" s="13"/>
      <c r="G119" s="13"/>
      <c r="H119" s="13"/>
      <c r="I119" s="13"/>
      <c r="J119" s="24">
        <f>T_Calendrier[[#This Row],[M. Fin]]-T_Calendrier[[#This Row],[M. Début]]+T_Calendrier[[#This Row],[AM. Fin]]-T_Calendrier[[#This Row],[AM. Début]]</f>
        <v>0</v>
      </c>
      <c r="K11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1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0" spans="2:12" x14ac:dyDescent="0.4">
      <c r="B120" s="9">
        <f>IFERROR(T_Calendrier[[#This Row],[Date]],"")</f>
        <v>44311</v>
      </c>
      <c r="C120" s="25">
        <f t="shared" si="1"/>
        <v>44311</v>
      </c>
      <c r="D120" s="27" t="str">
        <f>IFERROR(CHOOSE(MONTH(T_Calendrier[[#This Row],[Date]]),"janvier","février","mars","avril","mai","juin","juillet","août","septembre","octobre","novembre","décembre"),"")</f>
        <v>avril</v>
      </c>
      <c r="E120" s="10">
        <f>IFERROR(_xlfn.ISOWEEKNUM(T_Calendrier[[#This Row],[Date]]),"")</f>
        <v>16</v>
      </c>
      <c r="F120" s="13"/>
      <c r="G120" s="13"/>
      <c r="H120" s="13"/>
      <c r="I120" s="13"/>
      <c r="J120" s="24">
        <f>T_Calendrier[[#This Row],[M. Fin]]-T_Calendrier[[#This Row],[M. Début]]+T_Calendrier[[#This Row],[AM. Fin]]-T_Calendrier[[#This Row],[AM. Début]]</f>
        <v>0</v>
      </c>
      <c r="K120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2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1" spans="2:12" x14ac:dyDescent="0.4">
      <c r="B121" s="9">
        <f>IFERROR(T_Calendrier[[#This Row],[Date]],"")</f>
        <v>44312</v>
      </c>
      <c r="C121" s="25">
        <f t="shared" si="1"/>
        <v>44312</v>
      </c>
      <c r="D121" s="27" t="str">
        <f>IFERROR(CHOOSE(MONTH(T_Calendrier[[#This Row],[Date]]),"janvier","février","mars","avril","mai","juin","juillet","août","septembre","octobre","novembre","décembre"),"")</f>
        <v>avril</v>
      </c>
      <c r="E121" s="10">
        <f>IFERROR(_xlfn.ISOWEEKNUM(T_Calendrier[[#This Row],[Date]]),"")</f>
        <v>17</v>
      </c>
      <c r="F121" s="13"/>
      <c r="G121" s="13"/>
      <c r="H121" s="13"/>
      <c r="I121" s="13"/>
      <c r="J121" s="24">
        <f>T_Calendrier[[#This Row],[M. Fin]]-T_Calendrier[[#This Row],[M. Début]]+T_Calendrier[[#This Row],[AM. Fin]]-T_Calendrier[[#This Row],[AM. Début]]</f>
        <v>0</v>
      </c>
      <c r="K12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2" spans="2:12" x14ac:dyDescent="0.4">
      <c r="B122" s="9">
        <f>IFERROR(T_Calendrier[[#This Row],[Date]],"")</f>
        <v>44313</v>
      </c>
      <c r="C122" s="25">
        <f t="shared" si="1"/>
        <v>44313</v>
      </c>
      <c r="D122" s="27" t="str">
        <f>IFERROR(CHOOSE(MONTH(T_Calendrier[[#This Row],[Date]]),"janvier","février","mars","avril","mai","juin","juillet","août","septembre","octobre","novembre","décembre"),"")</f>
        <v>avril</v>
      </c>
      <c r="E122" s="10">
        <f>IFERROR(_xlfn.ISOWEEKNUM(T_Calendrier[[#This Row],[Date]]),"")</f>
        <v>17</v>
      </c>
      <c r="F122" s="13"/>
      <c r="G122" s="13"/>
      <c r="H122" s="13"/>
      <c r="I122" s="13"/>
      <c r="J122" s="24">
        <f>T_Calendrier[[#This Row],[M. Fin]]-T_Calendrier[[#This Row],[M. Début]]+T_Calendrier[[#This Row],[AM. Fin]]-T_Calendrier[[#This Row],[AM. Début]]</f>
        <v>0</v>
      </c>
      <c r="K12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3" spans="2:12" x14ac:dyDescent="0.4">
      <c r="B123" s="9">
        <f>IFERROR(T_Calendrier[[#This Row],[Date]],"")</f>
        <v>44314</v>
      </c>
      <c r="C123" s="25">
        <f t="shared" si="1"/>
        <v>44314</v>
      </c>
      <c r="D123" s="27" t="str">
        <f>IFERROR(CHOOSE(MONTH(T_Calendrier[[#This Row],[Date]]),"janvier","février","mars","avril","mai","juin","juillet","août","septembre","octobre","novembre","décembre"),"")</f>
        <v>avril</v>
      </c>
      <c r="E123" s="10">
        <f>IFERROR(_xlfn.ISOWEEKNUM(T_Calendrier[[#This Row],[Date]]),"")</f>
        <v>17</v>
      </c>
      <c r="F123" s="13"/>
      <c r="G123" s="13"/>
      <c r="H123" s="13"/>
      <c r="I123" s="13"/>
      <c r="J123" s="24">
        <f>T_Calendrier[[#This Row],[M. Fin]]-T_Calendrier[[#This Row],[M. Début]]+T_Calendrier[[#This Row],[AM. Fin]]-T_Calendrier[[#This Row],[AM. Début]]</f>
        <v>0</v>
      </c>
      <c r="K12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4" spans="2:12" x14ac:dyDescent="0.4">
      <c r="B124" s="9">
        <f>IFERROR(T_Calendrier[[#This Row],[Date]],"")</f>
        <v>44315</v>
      </c>
      <c r="C124" s="25">
        <f t="shared" si="1"/>
        <v>44315</v>
      </c>
      <c r="D124" s="27" t="str">
        <f>IFERROR(CHOOSE(MONTH(T_Calendrier[[#This Row],[Date]]),"janvier","février","mars","avril","mai","juin","juillet","août","septembre","octobre","novembre","décembre"),"")</f>
        <v>avril</v>
      </c>
      <c r="E124" s="10">
        <f>IFERROR(_xlfn.ISOWEEKNUM(T_Calendrier[[#This Row],[Date]]),"")</f>
        <v>17</v>
      </c>
      <c r="F124" s="13"/>
      <c r="G124" s="13"/>
      <c r="H124" s="13"/>
      <c r="I124" s="13"/>
      <c r="J124" s="24">
        <f>T_Calendrier[[#This Row],[M. Fin]]-T_Calendrier[[#This Row],[M. Début]]+T_Calendrier[[#This Row],[AM. Fin]]-T_Calendrier[[#This Row],[AM. Début]]</f>
        <v>0</v>
      </c>
      <c r="K12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5" spans="2:12" x14ac:dyDescent="0.4">
      <c r="B125" s="9">
        <f>IFERROR(T_Calendrier[[#This Row],[Date]],"")</f>
        <v>44316</v>
      </c>
      <c r="C125" s="25">
        <f t="shared" si="1"/>
        <v>44316</v>
      </c>
      <c r="D125" s="27" t="str">
        <f>IFERROR(CHOOSE(MONTH(T_Calendrier[[#This Row],[Date]]),"janvier","février","mars","avril","mai","juin","juillet","août","septembre","octobre","novembre","décembre"),"")</f>
        <v>avril</v>
      </c>
      <c r="E125" s="10">
        <f>IFERROR(_xlfn.ISOWEEKNUM(T_Calendrier[[#This Row],[Date]]),"")</f>
        <v>17</v>
      </c>
      <c r="F125" s="13"/>
      <c r="G125" s="13"/>
      <c r="H125" s="13"/>
      <c r="I125" s="13"/>
      <c r="J125" s="24">
        <f>T_Calendrier[[#This Row],[M. Fin]]-T_Calendrier[[#This Row],[M. Début]]+T_Calendrier[[#This Row],[AM. Fin]]-T_Calendrier[[#This Row],[AM. Début]]</f>
        <v>0</v>
      </c>
      <c r="K12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6" spans="2:12" x14ac:dyDescent="0.4">
      <c r="B126" s="9">
        <f>IFERROR(T_Calendrier[[#This Row],[Date]],"")</f>
        <v>44317</v>
      </c>
      <c r="C126" s="25">
        <f t="shared" si="1"/>
        <v>44317</v>
      </c>
      <c r="D126" s="27" t="str">
        <f>IFERROR(CHOOSE(MONTH(T_Calendrier[[#This Row],[Date]]),"janvier","février","mars","avril","mai","juin","juillet","août","septembre","octobre","novembre","décembre"),"")</f>
        <v>mai</v>
      </c>
      <c r="E126" s="10">
        <f>IFERROR(_xlfn.ISOWEEKNUM(T_Calendrier[[#This Row],[Date]]),"")</f>
        <v>17</v>
      </c>
      <c r="F126" s="13"/>
      <c r="G126" s="13"/>
      <c r="H126" s="13"/>
      <c r="I126" s="13"/>
      <c r="J126" s="24">
        <f>T_Calendrier[[#This Row],[M. Fin]]-T_Calendrier[[#This Row],[M. Début]]+T_Calendrier[[#This Row],[AM. Fin]]-T_Calendrier[[#This Row],[AM. Début]]</f>
        <v>0</v>
      </c>
      <c r="K12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7" spans="2:12" x14ac:dyDescent="0.4">
      <c r="B127" s="9">
        <f>IFERROR(T_Calendrier[[#This Row],[Date]],"")</f>
        <v>44318</v>
      </c>
      <c r="C127" s="25">
        <f t="shared" si="1"/>
        <v>44318</v>
      </c>
      <c r="D127" s="27" t="str">
        <f>IFERROR(CHOOSE(MONTH(T_Calendrier[[#This Row],[Date]]),"janvier","février","mars","avril","mai","juin","juillet","août","septembre","octobre","novembre","décembre"),"")</f>
        <v>mai</v>
      </c>
      <c r="E127" s="10">
        <f>IFERROR(_xlfn.ISOWEEKNUM(T_Calendrier[[#This Row],[Date]]),"")</f>
        <v>17</v>
      </c>
      <c r="F127" s="13"/>
      <c r="G127" s="13"/>
      <c r="H127" s="13"/>
      <c r="I127" s="13"/>
      <c r="J127" s="24">
        <f>T_Calendrier[[#This Row],[M. Fin]]-T_Calendrier[[#This Row],[M. Début]]+T_Calendrier[[#This Row],[AM. Fin]]-T_Calendrier[[#This Row],[AM. Début]]</f>
        <v>0</v>
      </c>
      <c r="K127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2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8" spans="2:12" x14ac:dyDescent="0.4">
      <c r="B128" s="9">
        <f>IFERROR(T_Calendrier[[#This Row],[Date]],"")</f>
        <v>44319</v>
      </c>
      <c r="C128" s="25">
        <f t="shared" si="1"/>
        <v>44319</v>
      </c>
      <c r="D128" s="27" t="str">
        <f>IFERROR(CHOOSE(MONTH(T_Calendrier[[#This Row],[Date]]),"janvier","février","mars","avril","mai","juin","juillet","août","septembre","octobre","novembre","décembre"),"")</f>
        <v>mai</v>
      </c>
      <c r="E128" s="10">
        <f>IFERROR(_xlfn.ISOWEEKNUM(T_Calendrier[[#This Row],[Date]]),"")</f>
        <v>18</v>
      </c>
      <c r="F128" s="13"/>
      <c r="G128" s="13"/>
      <c r="H128" s="13"/>
      <c r="I128" s="13"/>
      <c r="J128" s="24">
        <f>T_Calendrier[[#This Row],[M. Fin]]-T_Calendrier[[#This Row],[M. Début]]+T_Calendrier[[#This Row],[AM. Fin]]-T_Calendrier[[#This Row],[AM. Début]]</f>
        <v>0</v>
      </c>
      <c r="K12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29" spans="2:12" x14ac:dyDescent="0.4">
      <c r="B129" s="9">
        <f>IFERROR(T_Calendrier[[#This Row],[Date]],"")</f>
        <v>44320</v>
      </c>
      <c r="C129" s="25">
        <f t="shared" si="1"/>
        <v>44320</v>
      </c>
      <c r="D129" s="27" t="str">
        <f>IFERROR(CHOOSE(MONTH(T_Calendrier[[#This Row],[Date]]),"janvier","février","mars","avril","mai","juin","juillet","août","septembre","octobre","novembre","décembre"),"")</f>
        <v>mai</v>
      </c>
      <c r="E129" s="10">
        <f>IFERROR(_xlfn.ISOWEEKNUM(T_Calendrier[[#This Row],[Date]]),"")</f>
        <v>18</v>
      </c>
      <c r="F129" s="13"/>
      <c r="G129" s="13"/>
      <c r="H129" s="13"/>
      <c r="I129" s="13"/>
      <c r="J129" s="24">
        <f>T_Calendrier[[#This Row],[M. Fin]]-T_Calendrier[[#This Row],[M. Début]]+T_Calendrier[[#This Row],[AM. Fin]]-T_Calendrier[[#This Row],[AM. Début]]</f>
        <v>0</v>
      </c>
      <c r="K12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2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0" spans="2:12" x14ac:dyDescent="0.4">
      <c r="B130" s="9">
        <f>IFERROR(T_Calendrier[[#This Row],[Date]],"")</f>
        <v>44321</v>
      </c>
      <c r="C130" s="25">
        <f t="shared" si="1"/>
        <v>44321</v>
      </c>
      <c r="D130" s="27" t="str">
        <f>IFERROR(CHOOSE(MONTH(T_Calendrier[[#This Row],[Date]]),"janvier","février","mars","avril","mai","juin","juillet","août","septembre","octobre","novembre","décembre"),"")</f>
        <v>mai</v>
      </c>
      <c r="E130" s="10">
        <f>IFERROR(_xlfn.ISOWEEKNUM(T_Calendrier[[#This Row],[Date]]),"")</f>
        <v>18</v>
      </c>
      <c r="F130" s="13"/>
      <c r="G130" s="13"/>
      <c r="H130" s="13"/>
      <c r="I130" s="13"/>
      <c r="J130" s="24">
        <f>T_Calendrier[[#This Row],[M. Fin]]-T_Calendrier[[#This Row],[M. Début]]+T_Calendrier[[#This Row],[AM. Fin]]-T_Calendrier[[#This Row],[AM. Début]]</f>
        <v>0</v>
      </c>
      <c r="K13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1" spans="2:12" x14ac:dyDescent="0.4">
      <c r="B131" s="9">
        <f>IFERROR(T_Calendrier[[#This Row],[Date]],"")</f>
        <v>44322</v>
      </c>
      <c r="C131" s="25">
        <f t="shared" si="1"/>
        <v>44322</v>
      </c>
      <c r="D131" s="27" t="str">
        <f>IFERROR(CHOOSE(MONTH(T_Calendrier[[#This Row],[Date]]),"janvier","février","mars","avril","mai","juin","juillet","août","septembre","octobre","novembre","décembre"),"")</f>
        <v>mai</v>
      </c>
      <c r="E131" s="10">
        <f>IFERROR(_xlfn.ISOWEEKNUM(T_Calendrier[[#This Row],[Date]]),"")</f>
        <v>18</v>
      </c>
      <c r="F131" s="13"/>
      <c r="G131" s="13"/>
      <c r="H131" s="13"/>
      <c r="I131" s="13"/>
      <c r="J131" s="24">
        <f>T_Calendrier[[#This Row],[M. Fin]]-T_Calendrier[[#This Row],[M. Début]]+T_Calendrier[[#This Row],[AM. Fin]]-T_Calendrier[[#This Row],[AM. Début]]</f>
        <v>0</v>
      </c>
      <c r="K13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2" spans="2:12" x14ac:dyDescent="0.4">
      <c r="B132" s="9">
        <f>IFERROR(T_Calendrier[[#This Row],[Date]],"")</f>
        <v>44323</v>
      </c>
      <c r="C132" s="25">
        <f t="shared" si="1"/>
        <v>44323</v>
      </c>
      <c r="D132" s="27" t="str">
        <f>IFERROR(CHOOSE(MONTH(T_Calendrier[[#This Row],[Date]]),"janvier","février","mars","avril","mai","juin","juillet","août","septembre","octobre","novembre","décembre"),"")</f>
        <v>mai</v>
      </c>
      <c r="E132" s="10">
        <f>IFERROR(_xlfn.ISOWEEKNUM(T_Calendrier[[#This Row],[Date]]),"")</f>
        <v>18</v>
      </c>
      <c r="F132" s="13"/>
      <c r="G132" s="13"/>
      <c r="H132" s="13"/>
      <c r="I132" s="13"/>
      <c r="J132" s="24">
        <f>T_Calendrier[[#This Row],[M. Fin]]-T_Calendrier[[#This Row],[M. Début]]+T_Calendrier[[#This Row],[AM. Fin]]-T_Calendrier[[#This Row],[AM. Début]]</f>
        <v>0</v>
      </c>
      <c r="K13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3" spans="2:12" x14ac:dyDescent="0.4">
      <c r="B133" s="9">
        <f>IFERROR(T_Calendrier[[#This Row],[Date]],"")</f>
        <v>44324</v>
      </c>
      <c r="C133" s="25">
        <f t="shared" si="1"/>
        <v>44324</v>
      </c>
      <c r="D133" s="27" t="str">
        <f>IFERROR(CHOOSE(MONTH(T_Calendrier[[#This Row],[Date]]),"janvier","février","mars","avril","mai","juin","juillet","août","septembre","octobre","novembre","décembre"),"")</f>
        <v>mai</v>
      </c>
      <c r="E133" s="10">
        <f>IFERROR(_xlfn.ISOWEEKNUM(T_Calendrier[[#This Row],[Date]]),"")</f>
        <v>18</v>
      </c>
      <c r="F133" s="13"/>
      <c r="G133" s="13"/>
      <c r="H133" s="13"/>
      <c r="I133" s="13"/>
      <c r="J133" s="24">
        <f>T_Calendrier[[#This Row],[M. Fin]]-T_Calendrier[[#This Row],[M. Début]]+T_Calendrier[[#This Row],[AM. Fin]]-T_Calendrier[[#This Row],[AM. Début]]</f>
        <v>0</v>
      </c>
      <c r="K13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4" spans="2:12" x14ac:dyDescent="0.4">
      <c r="B134" s="9">
        <f>IFERROR(T_Calendrier[[#This Row],[Date]],"")</f>
        <v>44325</v>
      </c>
      <c r="C134" s="25">
        <f t="shared" si="1"/>
        <v>44325</v>
      </c>
      <c r="D134" s="27" t="str">
        <f>IFERROR(CHOOSE(MONTH(T_Calendrier[[#This Row],[Date]]),"janvier","février","mars","avril","mai","juin","juillet","août","septembre","octobre","novembre","décembre"),"")</f>
        <v>mai</v>
      </c>
      <c r="E134" s="10">
        <f>IFERROR(_xlfn.ISOWEEKNUM(T_Calendrier[[#This Row],[Date]]),"")</f>
        <v>18</v>
      </c>
      <c r="F134" s="13"/>
      <c r="G134" s="13"/>
      <c r="H134" s="13"/>
      <c r="I134" s="13"/>
      <c r="J134" s="24">
        <f>T_Calendrier[[#This Row],[M. Fin]]-T_Calendrier[[#This Row],[M. Début]]+T_Calendrier[[#This Row],[AM. Fin]]-T_Calendrier[[#This Row],[AM. Début]]</f>
        <v>0</v>
      </c>
      <c r="K134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3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5" spans="2:12" x14ac:dyDescent="0.4">
      <c r="B135" s="9">
        <f>IFERROR(T_Calendrier[[#This Row],[Date]],"")</f>
        <v>44326</v>
      </c>
      <c r="C135" s="25">
        <f t="shared" si="1"/>
        <v>44326</v>
      </c>
      <c r="D135" s="27" t="str">
        <f>IFERROR(CHOOSE(MONTH(T_Calendrier[[#This Row],[Date]]),"janvier","février","mars","avril","mai","juin","juillet","août","septembre","octobre","novembre","décembre"),"")</f>
        <v>mai</v>
      </c>
      <c r="E135" s="10">
        <f>IFERROR(_xlfn.ISOWEEKNUM(T_Calendrier[[#This Row],[Date]]),"")</f>
        <v>19</v>
      </c>
      <c r="F135" s="13"/>
      <c r="G135" s="13"/>
      <c r="H135" s="13"/>
      <c r="I135" s="13"/>
      <c r="J135" s="24">
        <f>T_Calendrier[[#This Row],[M. Fin]]-T_Calendrier[[#This Row],[M. Début]]+T_Calendrier[[#This Row],[AM. Fin]]-T_Calendrier[[#This Row],[AM. Début]]</f>
        <v>0</v>
      </c>
      <c r="K13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6" spans="2:12" x14ac:dyDescent="0.4">
      <c r="B136" s="9">
        <f>IFERROR(T_Calendrier[[#This Row],[Date]],"")</f>
        <v>44327</v>
      </c>
      <c r="C136" s="25">
        <f t="shared" ref="C136:C199" si="2">C135+1</f>
        <v>44327</v>
      </c>
      <c r="D136" s="27" t="str">
        <f>IFERROR(CHOOSE(MONTH(T_Calendrier[[#This Row],[Date]]),"janvier","février","mars","avril","mai","juin","juillet","août","septembre","octobre","novembre","décembre"),"")</f>
        <v>mai</v>
      </c>
      <c r="E136" s="10">
        <f>IFERROR(_xlfn.ISOWEEKNUM(T_Calendrier[[#This Row],[Date]]),"")</f>
        <v>19</v>
      </c>
      <c r="F136" s="13"/>
      <c r="G136" s="13"/>
      <c r="H136" s="13"/>
      <c r="I136" s="13"/>
      <c r="J136" s="24">
        <f>T_Calendrier[[#This Row],[M. Fin]]-T_Calendrier[[#This Row],[M. Début]]+T_Calendrier[[#This Row],[AM. Fin]]-T_Calendrier[[#This Row],[AM. Début]]</f>
        <v>0</v>
      </c>
      <c r="K13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7" spans="2:12" x14ac:dyDescent="0.4">
      <c r="B137" s="9">
        <f>IFERROR(T_Calendrier[[#This Row],[Date]],"")</f>
        <v>44328</v>
      </c>
      <c r="C137" s="25">
        <f t="shared" si="2"/>
        <v>44328</v>
      </c>
      <c r="D137" s="27" t="str">
        <f>IFERROR(CHOOSE(MONTH(T_Calendrier[[#This Row],[Date]]),"janvier","février","mars","avril","mai","juin","juillet","août","septembre","octobre","novembre","décembre"),"")</f>
        <v>mai</v>
      </c>
      <c r="E137" s="10">
        <f>IFERROR(_xlfn.ISOWEEKNUM(T_Calendrier[[#This Row],[Date]]),"")</f>
        <v>19</v>
      </c>
      <c r="F137" s="13"/>
      <c r="G137" s="13"/>
      <c r="H137" s="13"/>
      <c r="I137" s="13"/>
      <c r="J137" s="24">
        <f>T_Calendrier[[#This Row],[M. Fin]]-T_Calendrier[[#This Row],[M. Début]]+T_Calendrier[[#This Row],[AM. Fin]]-T_Calendrier[[#This Row],[AM. Début]]</f>
        <v>0</v>
      </c>
      <c r="K13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8" spans="2:12" x14ac:dyDescent="0.4">
      <c r="B138" s="9">
        <f>IFERROR(T_Calendrier[[#This Row],[Date]],"")</f>
        <v>44329</v>
      </c>
      <c r="C138" s="25">
        <f t="shared" si="2"/>
        <v>44329</v>
      </c>
      <c r="D138" s="27" t="str">
        <f>IFERROR(CHOOSE(MONTH(T_Calendrier[[#This Row],[Date]]),"janvier","février","mars","avril","mai","juin","juillet","août","septembre","octobre","novembre","décembre"),"")</f>
        <v>mai</v>
      </c>
      <c r="E138" s="10">
        <f>IFERROR(_xlfn.ISOWEEKNUM(T_Calendrier[[#This Row],[Date]]),"")</f>
        <v>19</v>
      </c>
      <c r="F138" s="13"/>
      <c r="G138" s="13"/>
      <c r="H138" s="13"/>
      <c r="I138" s="13"/>
      <c r="J138" s="24">
        <f>T_Calendrier[[#This Row],[M. Fin]]-T_Calendrier[[#This Row],[M. Début]]+T_Calendrier[[#This Row],[AM. Fin]]-T_Calendrier[[#This Row],[AM. Début]]</f>
        <v>0</v>
      </c>
      <c r="K13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39" spans="2:12" x14ac:dyDescent="0.4">
      <c r="B139" s="9">
        <f>IFERROR(T_Calendrier[[#This Row],[Date]],"")</f>
        <v>44330</v>
      </c>
      <c r="C139" s="25">
        <f t="shared" si="2"/>
        <v>44330</v>
      </c>
      <c r="D139" s="27" t="str">
        <f>IFERROR(CHOOSE(MONTH(T_Calendrier[[#This Row],[Date]]),"janvier","février","mars","avril","mai","juin","juillet","août","septembre","octobre","novembre","décembre"),"")</f>
        <v>mai</v>
      </c>
      <c r="E139" s="10">
        <f>IFERROR(_xlfn.ISOWEEKNUM(T_Calendrier[[#This Row],[Date]]),"")</f>
        <v>19</v>
      </c>
      <c r="F139" s="13"/>
      <c r="G139" s="13"/>
      <c r="H139" s="13"/>
      <c r="I139" s="13"/>
      <c r="J139" s="24">
        <f>T_Calendrier[[#This Row],[M. Fin]]-T_Calendrier[[#This Row],[M. Début]]+T_Calendrier[[#This Row],[AM. Fin]]-T_Calendrier[[#This Row],[AM. Début]]</f>
        <v>0</v>
      </c>
      <c r="K13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3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0" spans="2:12" x14ac:dyDescent="0.4">
      <c r="B140" s="9">
        <f>IFERROR(T_Calendrier[[#This Row],[Date]],"")</f>
        <v>44331</v>
      </c>
      <c r="C140" s="25">
        <f t="shared" si="2"/>
        <v>44331</v>
      </c>
      <c r="D140" s="27" t="str">
        <f>IFERROR(CHOOSE(MONTH(T_Calendrier[[#This Row],[Date]]),"janvier","février","mars","avril","mai","juin","juillet","août","septembre","octobre","novembre","décembre"),"")</f>
        <v>mai</v>
      </c>
      <c r="E140" s="10">
        <f>IFERROR(_xlfn.ISOWEEKNUM(T_Calendrier[[#This Row],[Date]]),"")</f>
        <v>19</v>
      </c>
      <c r="F140" s="13"/>
      <c r="G140" s="13"/>
      <c r="H140" s="13"/>
      <c r="I140" s="13"/>
      <c r="J140" s="24">
        <f>T_Calendrier[[#This Row],[M. Fin]]-T_Calendrier[[#This Row],[M. Début]]+T_Calendrier[[#This Row],[AM. Fin]]-T_Calendrier[[#This Row],[AM. Début]]</f>
        <v>0</v>
      </c>
      <c r="K14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1" spans="2:12" x14ac:dyDescent="0.4">
      <c r="B141" s="9">
        <f>IFERROR(T_Calendrier[[#This Row],[Date]],"")</f>
        <v>44332</v>
      </c>
      <c r="C141" s="25">
        <f t="shared" si="2"/>
        <v>44332</v>
      </c>
      <c r="D141" s="27" t="str">
        <f>IFERROR(CHOOSE(MONTH(T_Calendrier[[#This Row],[Date]]),"janvier","février","mars","avril","mai","juin","juillet","août","septembre","octobre","novembre","décembre"),"")</f>
        <v>mai</v>
      </c>
      <c r="E141" s="10">
        <f>IFERROR(_xlfn.ISOWEEKNUM(T_Calendrier[[#This Row],[Date]]),"")</f>
        <v>19</v>
      </c>
      <c r="F141" s="13"/>
      <c r="G141" s="13"/>
      <c r="H141" s="13"/>
      <c r="I141" s="13"/>
      <c r="J141" s="24">
        <f>T_Calendrier[[#This Row],[M. Fin]]-T_Calendrier[[#This Row],[M. Début]]+T_Calendrier[[#This Row],[AM. Fin]]-T_Calendrier[[#This Row],[AM. Début]]</f>
        <v>0</v>
      </c>
      <c r="K141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4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2" spans="2:12" x14ac:dyDescent="0.4">
      <c r="B142" s="9">
        <f>IFERROR(T_Calendrier[[#This Row],[Date]],"")</f>
        <v>44333</v>
      </c>
      <c r="C142" s="25">
        <f t="shared" si="2"/>
        <v>44333</v>
      </c>
      <c r="D142" s="27" t="str">
        <f>IFERROR(CHOOSE(MONTH(T_Calendrier[[#This Row],[Date]]),"janvier","février","mars","avril","mai","juin","juillet","août","septembre","octobre","novembre","décembre"),"")</f>
        <v>mai</v>
      </c>
      <c r="E142" s="10">
        <f>IFERROR(_xlfn.ISOWEEKNUM(T_Calendrier[[#This Row],[Date]]),"")</f>
        <v>20</v>
      </c>
      <c r="F142" s="13"/>
      <c r="G142" s="13"/>
      <c r="H142" s="13"/>
      <c r="I142" s="13"/>
      <c r="J142" s="24">
        <f>T_Calendrier[[#This Row],[M. Fin]]-T_Calendrier[[#This Row],[M. Début]]+T_Calendrier[[#This Row],[AM. Fin]]-T_Calendrier[[#This Row],[AM. Début]]</f>
        <v>0</v>
      </c>
      <c r="K14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3" spans="2:12" x14ac:dyDescent="0.4">
      <c r="B143" s="9">
        <f>IFERROR(T_Calendrier[[#This Row],[Date]],"")</f>
        <v>44334</v>
      </c>
      <c r="C143" s="25">
        <f t="shared" si="2"/>
        <v>44334</v>
      </c>
      <c r="D143" s="27" t="str">
        <f>IFERROR(CHOOSE(MONTH(T_Calendrier[[#This Row],[Date]]),"janvier","février","mars","avril","mai","juin","juillet","août","septembre","octobre","novembre","décembre"),"")</f>
        <v>mai</v>
      </c>
      <c r="E143" s="10">
        <f>IFERROR(_xlfn.ISOWEEKNUM(T_Calendrier[[#This Row],[Date]]),"")</f>
        <v>20</v>
      </c>
      <c r="F143" s="13"/>
      <c r="G143" s="13"/>
      <c r="H143" s="13"/>
      <c r="I143" s="13"/>
      <c r="J143" s="24">
        <f>T_Calendrier[[#This Row],[M. Fin]]-T_Calendrier[[#This Row],[M. Début]]+T_Calendrier[[#This Row],[AM. Fin]]-T_Calendrier[[#This Row],[AM. Début]]</f>
        <v>0</v>
      </c>
      <c r="K14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4" spans="2:12" x14ac:dyDescent="0.4">
      <c r="B144" s="9">
        <f>IFERROR(T_Calendrier[[#This Row],[Date]],"")</f>
        <v>44335</v>
      </c>
      <c r="C144" s="25">
        <f t="shared" si="2"/>
        <v>44335</v>
      </c>
      <c r="D144" s="27" t="str">
        <f>IFERROR(CHOOSE(MONTH(T_Calendrier[[#This Row],[Date]]),"janvier","février","mars","avril","mai","juin","juillet","août","septembre","octobre","novembre","décembre"),"")</f>
        <v>mai</v>
      </c>
      <c r="E144" s="10">
        <f>IFERROR(_xlfn.ISOWEEKNUM(T_Calendrier[[#This Row],[Date]]),"")</f>
        <v>20</v>
      </c>
      <c r="F144" s="13"/>
      <c r="G144" s="13"/>
      <c r="H144" s="13"/>
      <c r="I144" s="13"/>
      <c r="J144" s="24">
        <f>T_Calendrier[[#This Row],[M. Fin]]-T_Calendrier[[#This Row],[M. Début]]+T_Calendrier[[#This Row],[AM. Fin]]-T_Calendrier[[#This Row],[AM. Début]]</f>
        <v>0</v>
      </c>
      <c r="K14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5" spans="2:12" x14ac:dyDescent="0.4">
      <c r="B145" s="9">
        <f>IFERROR(T_Calendrier[[#This Row],[Date]],"")</f>
        <v>44336</v>
      </c>
      <c r="C145" s="25">
        <f t="shared" si="2"/>
        <v>44336</v>
      </c>
      <c r="D145" s="27" t="str">
        <f>IFERROR(CHOOSE(MONTH(T_Calendrier[[#This Row],[Date]]),"janvier","février","mars","avril","mai","juin","juillet","août","septembre","octobre","novembre","décembre"),"")</f>
        <v>mai</v>
      </c>
      <c r="E145" s="10">
        <f>IFERROR(_xlfn.ISOWEEKNUM(T_Calendrier[[#This Row],[Date]]),"")</f>
        <v>20</v>
      </c>
      <c r="F145" s="13"/>
      <c r="G145" s="13"/>
      <c r="H145" s="13"/>
      <c r="I145" s="13"/>
      <c r="J145" s="24">
        <f>T_Calendrier[[#This Row],[M. Fin]]-T_Calendrier[[#This Row],[M. Début]]+T_Calendrier[[#This Row],[AM. Fin]]-T_Calendrier[[#This Row],[AM. Début]]</f>
        <v>0</v>
      </c>
      <c r="K14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6" spans="2:12" x14ac:dyDescent="0.4">
      <c r="B146" s="9">
        <f>IFERROR(T_Calendrier[[#This Row],[Date]],"")</f>
        <v>44337</v>
      </c>
      <c r="C146" s="25">
        <f t="shared" si="2"/>
        <v>44337</v>
      </c>
      <c r="D146" s="27" t="str">
        <f>IFERROR(CHOOSE(MONTH(T_Calendrier[[#This Row],[Date]]),"janvier","février","mars","avril","mai","juin","juillet","août","septembre","octobre","novembre","décembre"),"")</f>
        <v>mai</v>
      </c>
      <c r="E146" s="10">
        <f>IFERROR(_xlfn.ISOWEEKNUM(T_Calendrier[[#This Row],[Date]]),"")</f>
        <v>20</v>
      </c>
      <c r="F146" s="13"/>
      <c r="G146" s="13"/>
      <c r="H146" s="13"/>
      <c r="I146" s="13"/>
      <c r="J146" s="24">
        <f>T_Calendrier[[#This Row],[M. Fin]]-T_Calendrier[[#This Row],[M. Début]]+T_Calendrier[[#This Row],[AM. Fin]]-T_Calendrier[[#This Row],[AM. Début]]</f>
        <v>0</v>
      </c>
      <c r="K14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7" spans="2:12" x14ac:dyDescent="0.4">
      <c r="B147" s="9">
        <f>IFERROR(T_Calendrier[[#This Row],[Date]],"")</f>
        <v>44338</v>
      </c>
      <c r="C147" s="25">
        <f t="shared" si="2"/>
        <v>44338</v>
      </c>
      <c r="D147" s="27" t="str">
        <f>IFERROR(CHOOSE(MONTH(T_Calendrier[[#This Row],[Date]]),"janvier","février","mars","avril","mai","juin","juillet","août","septembre","octobre","novembre","décembre"),"")</f>
        <v>mai</v>
      </c>
      <c r="E147" s="10">
        <f>IFERROR(_xlfn.ISOWEEKNUM(T_Calendrier[[#This Row],[Date]]),"")</f>
        <v>20</v>
      </c>
      <c r="F147" s="13"/>
      <c r="G147" s="13"/>
      <c r="H147" s="13"/>
      <c r="I147" s="13"/>
      <c r="J147" s="24">
        <f>T_Calendrier[[#This Row],[M. Fin]]-T_Calendrier[[#This Row],[M. Début]]+T_Calendrier[[#This Row],[AM. Fin]]-T_Calendrier[[#This Row],[AM. Début]]</f>
        <v>0</v>
      </c>
      <c r="K14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8" spans="2:12" x14ac:dyDescent="0.4">
      <c r="B148" s="9">
        <f>IFERROR(T_Calendrier[[#This Row],[Date]],"")</f>
        <v>44339</v>
      </c>
      <c r="C148" s="25">
        <f t="shared" si="2"/>
        <v>44339</v>
      </c>
      <c r="D148" s="27" t="str">
        <f>IFERROR(CHOOSE(MONTH(T_Calendrier[[#This Row],[Date]]),"janvier","février","mars","avril","mai","juin","juillet","août","septembre","octobre","novembre","décembre"),"")</f>
        <v>mai</v>
      </c>
      <c r="E148" s="10">
        <f>IFERROR(_xlfn.ISOWEEKNUM(T_Calendrier[[#This Row],[Date]]),"")</f>
        <v>20</v>
      </c>
      <c r="F148" s="13"/>
      <c r="G148" s="13"/>
      <c r="H148" s="13"/>
      <c r="I148" s="13"/>
      <c r="J148" s="24">
        <f>T_Calendrier[[#This Row],[M. Fin]]-T_Calendrier[[#This Row],[M. Début]]+T_Calendrier[[#This Row],[AM. Fin]]-T_Calendrier[[#This Row],[AM. Début]]</f>
        <v>0</v>
      </c>
      <c r="K148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4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49" spans="2:12" x14ac:dyDescent="0.4">
      <c r="B149" s="9">
        <f>IFERROR(T_Calendrier[[#This Row],[Date]],"")</f>
        <v>44340</v>
      </c>
      <c r="C149" s="25">
        <f t="shared" si="2"/>
        <v>44340</v>
      </c>
      <c r="D149" s="27" t="str">
        <f>IFERROR(CHOOSE(MONTH(T_Calendrier[[#This Row],[Date]]),"janvier","février","mars","avril","mai","juin","juillet","août","septembre","octobre","novembre","décembre"),"")</f>
        <v>mai</v>
      </c>
      <c r="E149" s="10">
        <f>IFERROR(_xlfn.ISOWEEKNUM(T_Calendrier[[#This Row],[Date]]),"")</f>
        <v>21</v>
      </c>
      <c r="F149" s="13"/>
      <c r="G149" s="13"/>
      <c r="H149" s="13"/>
      <c r="I149" s="13"/>
      <c r="J149" s="24">
        <f>T_Calendrier[[#This Row],[M. Fin]]-T_Calendrier[[#This Row],[M. Début]]+T_Calendrier[[#This Row],[AM. Fin]]-T_Calendrier[[#This Row],[AM. Début]]</f>
        <v>0</v>
      </c>
      <c r="K14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4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0" spans="2:12" x14ac:dyDescent="0.4">
      <c r="B150" s="9">
        <f>IFERROR(T_Calendrier[[#This Row],[Date]],"")</f>
        <v>44341</v>
      </c>
      <c r="C150" s="25">
        <f t="shared" si="2"/>
        <v>44341</v>
      </c>
      <c r="D150" s="27" t="str">
        <f>IFERROR(CHOOSE(MONTH(T_Calendrier[[#This Row],[Date]]),"janvier","février","mars","avril","mai","juin","juillet","août","septembre","octobre","novembre","décembre"),"")</f>
        <v>mai</v>
      </c>
      <c r="E150" s="10">
        <f>IFERROR(_xlfn.ISOWEEKNUM(T_Calendrier[[#This Row],[Date]]),"")</f>
        <v>21</v>
      </c>
      <c r="F150" s="13"/>
      <c r="G150" s="13"/>
      <c r="H150" s="13"/>
      <c r="I150" s="13"/>
      <c r="J150" s="24">
        <f>T_Calendrier[[#This Row],[M. Fin]]-T_Calendrier[[#This Row],[M. Début]]+T_Calendrier[[#This Row],[AM. Fin]]-T_Calendrier[[#This Row],[AM. Début]]</f>
        <v>0</v>
      </c>
      <c r="K15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1" spans="2:12" x14ac:dyDescent="0.4">
      <c r="B151" s="9">
        <f>IFERROR(T_Calendrier[[#This Row],[Date]],"")</f>
        <v>44342</v>
      </c>
      <c r="C151" s="25">
        <f t="shared" si="2"/>
        <v>44342</v>
      </c>
      <c r="D151" s="27" t="str">
        <f>IFERROR(CHOOSE(MONTH(T_Calendrier[[#This Row],[Date]]),"janvier","février","mars","avril","mai","juin","juillet","août","septembre","octobre","novembre","décembre"),"")</f>
        <v>mai</v>
      </c>
      <c r="E151" s="10">
        <f>IFERROR(_xlfn.ISOWEEKNUM(T_Calendrier[[#This Row],[Date]]),"")</f>
        <v>21</v>
      </c>
      <c r="F151" s="13"/>
      <c r="G151" s="13"/>
      <c r="H151" s="13"/>
      <c r="I151" s="13"/>
      <c r="J151" s="24">
        <f>T_Calendrier[[#This Row],[M. Fin]]-T_Calendrier[[#This Row],[M. Début]]+T_Calendrier[[#This Row],[AM. Fin]]-T_Calendrier[[#This Row],[AM. Début]]</f>
        <v>0</v>
      </c>
      <c r="K15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2" spans="2:12" x14ac:dyDescent="0.4">
      <c r="B152" s="9">
        <f>IFERROR(T_Calendrier[[#This Row],[Date]],"")</f>
        <v>44343</v>
      </c>
      <c r="C152" s="25">
        <f t="shared" si="2"/>
        <v>44343</v>
      </c>
      <c r="D152" s="27" t="str">
        <f>IFERROR(CHOOSE(MONTH(T_Calendrier[[#This Row],[Date]]),"janvier","février","mars","avril","mai","juin","juillet","août","septembre","octobre","novembre","décembre"),"")</f>
        <v>mai</v>
      </c>
      <c r="E152" s="10">
        <f>IFERROR(_xlfn.ISOWEEKNUM(T_Calendrier[[#This Row],[Date]]),"")</f>
        <v>21</v>
      </c>
      <c r="F152" s="13"/>
      <c r="G152" s="13"/>
      <c r="H152" s="13"/>
      <c r="I152" s="13"/>
      <c r="J152" s="24">
        <f>T_Calendrier[[#This Row],[M. Fin]]-T_Calendrier[[#This Row],[M. Début]]+T_Calendrier[[#This Row],[AM. Fin]]-T_Calendrier[[#This Row],[AM. Début]]</f>
        <v>0</v>
      </c>
      <c r="K15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3" spans="2:12" x14ac:dyDescent="0.4">
      <c r="B153" s="9">
        <f>IFERROR(T_Calendrier[[#This Row],[Date]],"")</f>
        <v>44344</v>
      </c>
      <c r="C153" s="25">
        <f t="shared" si="2"/>
        <v>44344</v>
      </c>
      <c r="D153" s="27" t="str">
        <f>IFERROR(CHOOSE(MONTH(T_Calendrier[[#This Row],[Date]]),"janvier","février","mars","avril","mai","juin","juillet","août","septembre","octobre","novembre","décembre"),"")</f>
        <v>mai</v>
      </c>
      <c r="E153" s="10">
        <f>IFERROR(_xlfn.ISOWEEKNUM(T_Calendrier[[#This Row],[Date]]),"")</f>
        <v>21</v>
      </c>
      <c r="F153" s="13"/>
      <c r="G153" s="13"/>
      <c r="H153" s="13"/>
      <c r="I153" s="13"/>
      <c r="J153" s="24">
        <f>T_Calendrier[[#This Row],[M. Fin]]-T_Calendrier[[#This Row],[M. Début]]+T_Calendrier[[#This Row],[AM. Fin]]-T_Calendrier[[#This Row],[AM. Début]]</f>
        <v>0</v>
      </c>
      <c r="K15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4" spans="2:12" x14ac:dyDescent="0.4">
      <c r="B154" s="9">
        <f>IFERROR(T_Calendrier[[#This Row],[Date]],"")</f>
        <v>44345</v>
      </c>
      <c r="C154" s="25">
        <f t="shared" si="2"/>
        <v>44345</v>
      </c>
      <c r="D154" s="27" t="str">
        <f>IFERROR(CHOOSE(MONTH(T_Calendrier[[#This Row],[Date]]),"janvier","février","mars","avril","mai","juin","juillet","août","septembre","octobre","novembre","décembre"),"")</f>
        <v>mai</v>
      </c>
      <c r="E154" s="10">
        <f>IFERROR(_xlfn.ISOWEEKNUM(T_Calendrier[[#This Row],[Date]]),"")</f>
        <v>21</v>
      </c>
      <c r="F154" s="13"/>
      <c r="G154" s="13"/>
      <c r="H154" s="13"/>
      <c r="I154" s="13"/>
      <c r="J154" s="24">
        <f>T_Calendrier[[#This Row],[M. Fin]]-T_Calendrier[[#This Row],[M. Début]]+T_Calendrier[[#This Row],[AM. Fin]]-T_Calendrier[[#This Row],[AM. Début]]</f>
        <v>0</v>
      </c>
      <c r="K15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5" spans="2:12" x14ac:dyDescent="0.4">
      <c r="B155" s="9">
        <f>IFERROR(T_Calendrier[[#This Row],[Date]],"")</f>
        <v>44346</v>
      </c>
      <c r="C155" s="25">
        <f t="shared" si="2"/>
        <v>44346</v>
      </c>
      <c r="D155" s="27" t="str">
        <f>IFERROR(CHOOSE(MONTH(T_Calendrier[[#This Row],[Date]]),"janvier","février","mars","avril","mai","juin","juillet","août","septembre","octobre","novembre","décembre"),"")</f>
        <v>mai</v>
      </c>
      <c r="E155" s="10">
        <f>IFERROR(_xlfn.ISOWEEKNUM(T_Calendrier[[#This Row],[Date]]),"")</f>
        <v>21</v>
      </c>
      <c r="F155" s="13"/>
      <c r="G155" s="13"/>
      <c r="H155" s="13"/>
      <c r="I155" s="13"/>
      <c r="J155" s="24">
        <f>T_Calendrier[[#This Row],[M. Fin]]-T_Calendrier[[#This Row],[M. Début]]+T_Calendrier[[#This Row],[AM. Fin]]-T_Calendrier[[#This Row],[AM. Début]]</f>
        <v>0</v>
      </c>
      <c r="K155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5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6" spans="2:12" x14ac:dyDescent="0.4">
      <c r="B156" s="9">
        <f>IFERROR(T_Calendrier[[#This Row],[Date]],"")</f>
        <v>44347</v>
      </c>
      <c r="C156" s="25">
        <f t="shared" si="2"/>
        <v>44347</v>
      </c>
      <c r="D156" s="27" t="str">
        <f>IFERROR(CHOOSE(MONTH(T_Calendrier[[#This Row],[Date]]),"janvier","février","mars","avril","mai","juin","juillet","août","septembre","octobre","novembre","décembre"),"")</f>
        <v>mai</v>
      </c>
      <c r="E156" s="10">
        <f>IFERROR(_xlfn.ISOWEEKNUM(T_Calendrier[[#This Row],[Date]]),"")</f>
        <v>22</v>
      </c>
      <c r="F156" s="13"/>
      <c r="G156" s="13"/>
      <c r="H156" s="13"/>
      <c r="I156" s="13"/>
      <c r="J156" s="24">
        <f>T_Calendrier[[#This Row],[M. Fin]]-T_Calendrier[[#This Row],[M. Début]]+T_Calendrier[[#This Row],[AM. Fin]]-T_Calendrier[[#This Row],[AM. Début]]</f>
        <v>0</v>
      </c>
      <c r="K15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7" spans="2:12" x14ac:dyDescent="0.4">
      <c r="B157" s="9">
        <f>IFERROR(T_Calendrier[[#This Row],[Date]],"")</f>
        <v>44348</v>
      </c>
      <c r="C157" s="25">
        <f t="shared" si="2"/>
        <v>44348</v>
      </c>
      <c r="D157" s="27" t="str">
        <f>IFERROR(CHOOSE(MONTH(T_Calendrier[[#This Row],[Date]]),"janvier","février","mars","avril","mai","juin","juillet","août","septembre","octobre","novembre","décembre"),"")</f>
        <v>juin</v>
      </c>
      <c r="E157" s="10">
        <f>IFERROR(_xlfn.ISOWEEKNUM(T_Calendrier[[#This Row],[Date]]),"")</f>
        <v>22</v>
      </c>
      <c r="F157" s="13"/>
      <c r="G157" s="13"/>
      <c r="H157" s="13"/>
      <c r="I157" s="13"/>
      <c r="J157" s="24">
        <f>T_Calendrier[[#This Row],[M. Fin]]-T_Calendrier[[#This Row],[M. Début]]+T_Calendrier[[#This Row],[AM. Fin]]-T_Calendrier[[#This Row],[AM. Début]]</f>
        <v>0</v>
      </c>
      <c r="K15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8" spans="2:12" x14ac:dyDescent="0.4">
      <c r="B158" s="9">
        <f>IFERROR(T_Calendrier[[#This Row],[Date]],"")</f>
        <v>44349</v>
      </c>
      <c r="C158" s="25">
        <f t="shared" si="2"/>
        <v>44349</v>
      </c>
      <c r="D158" s="27" t="str">
        <f>IFERROR(CHOOSE(MONTH(T_Calendrier[[#This Row],[Date]]),"janvier","février","mars","avril","mai","juin","juillet","août","septembre","octobre","novembre","décembre"),"")</f>
        <v>juin</v>
      </c>
      <c r="E158" s="10">
        <f>IFERROR(_xlfn.ISOWEEKNUM(T_Calendrier[[#This Row],[Date]]),"")</f>
        <v>22</v>
      </c>
      <c r="F158" s="13"/>
      <c r="G158" s="13"/>
      <c r="H158" s="13"/>
      <c r="I158" s="13"/>
      <c r="J158" s="24">
        <f>T_Calendrier[[#This Row],[M. Fin]]-T_Calendrier[[#This Row],[M. Début]]+T_Calendrier[[#This Row],[AM. Fin]]-T_Calendrier[[#This Row],[AM. Début]]</f>
        <v>0</v>
      </c>
      <c r="K15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59" spans="2:12" x14ac:dyDescent="0.4">
      <c r="B159" s="9">
        <f>IFERROR(T_Calendrier[[#This Row],[Date]],"")</f>
        <v>44350</v>
      </c>
      <c r="C159" s="25">
        <f t="shared" si="2"/>
        <v>44350</v>
      </c>
      <c r="D159" s="27" t="str">
        <f>IFERROR(CHOOSE(MONTH(T_Calendrier[[#This Row],[Date]]),"janvier","février","mars","avril","mai","juin","juillet","août","septembre","octobre","novembre","décembre"),"")</f>
        <v>juin</v>
      </c>
      <c r="E159" s="10">
        <f>IFERROR(_xlfn.ISOWEEKNUM(T_Calendrier[[#This Row],[Date]]),"")</f>
        <v>22</v>
      </c>
      <c r="F159" s="13"/>
      <c r="G159" s="13"/>
      <c r="H159" s="13"/>
      <c r="I159" s="13"/>
      <c r="J159" s="24">
        <f>T_Calendrier[[#This Row],[M. Fin]]-T_Calendrier[[#This Row],[M. Début]]+T_Calendrier[[#This Row],[AM. Fin]]-T_Calendrier[[#This Row],[AM. Début]]</f>
        <v>0</v>
      </c>
      <c r="K15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5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0" spans="2:12" x14ac:dyDescent="0.4">
      <c r="B160" s="9">
        <f>IFERROR(T_Calendrier[[#This Row],[Date]],"")</f>
        <v>44351</v>
      </c>
      <c r="C160" s="25">
        <f t="shared" si="2"/>
        <v>44351</v>
      </c>
      <c r="D160" s="27" t="str">
        <f>IFERROR(CHOOSE(MONTH(T_Calendrier[[#This Row],[Date]]),"janvier","février","mars","avril","mai","juin","juillet","août","septembre","octobre","novembre","décembre"),"")</f>
        <v>juin</v>
      </c>
      <c r="E160" s="10">
        <f>IFERROR(_xlfn.ISOWEEKNUM(T_Calendrier[[#This Row],[Date]]),"")</f>
        <v>22</v>
      </c>
      <c r="F160" s="13"/>
      <c r="G160" s="13"/>
      <c r="H160" s="13"/>
      <c r="I160" s="13"/>
      <c r="J160" s="24">
        <f>T_Calendrier[[#This Row],[M. Fin]]-T_Calendrier[[#This Row],[M. Début]]+T_Calendrier[[#This Row],[AM. Fin]]-T_Calendrier[[#This Row],[AM. Début]]</f>
        <v>0</v>
      </c>
      <c r="K16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1" spans="2:12" x14ac:dyDescent="0.4">
      <c r="B161" s="9">
        <f>IFERROR(T_Calendrier[[#This Row],[Date]],"")</f>
        <v>44352</v>
      </c>
      <c r="C161" s="25">
        <f t="shared" si="2"/>
        <v>44352</v>
      </c>
      <c r="D161" s="27" t="str">
        <f>IFERROR(CHOOSE(MONTH(T_Calendrier[[#This Row],[Date]]),"janvier","février","mars","avril","mai","juin","juillet","août","septembre","octobre","novembre","décembre"),"")</f>
        <v>juin</v>
      </c>
      <c r="E161" s="10">
        <f>IFERROR(_xlfn.ISOWEEKNUM(T_Calendrier[[#This Row],[Date]]),"")</f>
        <v>22</v>
      </c>
      <c r="F161" s="13"/>
      <c r="G161" s="13"/>
      <c r="H161" s="13"/>
      <c r="I161" s="13"/>
      <c r="J161" s="24">
        <f>T_Calendrier[[#This Row],[M. Fin]]-T_Calendrier[[#This Row],[M. Début]]+T_Calendrier[[#This Row],[AM. Fin]]-T_Calendrier[[#This Row],[AM. Début]]</f>
        <v>0</v>
      </c>
      <c r="K16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2" spans="2:12" x14ac:dyDescent="0.4">
      <c r="B162" s="9">
        <f>IFERROR(T_Calendrier[[#This Row],[Date]],"")</f>
        <v>44353</v>
      </c>
      <c r="C162" s="25">
        <f t="shared" si="2"/>
        <v>44353</v>
      </c>
      <c r="D162" s="27" t="str">
        <f>IFERROR(CHOOSE(MONTH(T_Calendrier[[#This Row],[Date]]),"janvier","février","mars","avril","mai","juin","juillet","août","septembre","octobre","novembre","décembre"),"")</f>
        <v>juin</v>
      </c>
      <c r="E162" s="10">
        <f>IFERROR(_xlfn.ISOWEEKNUM(T_Calendrier[[#This Row],[Date]]),"")</f>
        <v>22</v>
      </c>
      <c r="F162" s="13"/>
      <c r="G162" s="13"/>
      <c r="H162" s="13"/>
      <c r="I162" s="13"/>
      <c r="J162" s="24">
        <f>T_Calendrier[[#This Row],[M. Fin]]-T_Calendrier[[#This Row],[M. Début]]+T_Calendrier[[#This Row],[AM. Fin]]-T_Calendrier[[#This Row],[AM. Début]]</f>
        <v>0</v>
      </c>
      <c r="K162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6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3" spans="2:12" x14ac:dyDescent="0.4">
      <c r="B163" s="9">
        <f>IFERROR(T_Calendrier[[#This Row],[Date]],"")</f>
        <v>44354</v>
      </c>
      <c r="C163" s="25">
        <f t="shared" si="2"/>
        <v>44354</v>
      </c>
      <c r="D163" s="27" t="str">
        <f>IFERROR(CHOOSE(MONTH(T_Calendrier[[#This Row],[Date]]),"janvier","février","mars","avril","mai","juin","juillet","août","septembre","octobre","novembre","décembre"),"")</f>
        <v>juin</v>
      </c>
      <c r="E163" s="10">
        <f>IFERROR(_xlfn.ISOWEEKNUM(T_Calendrier[[#This Row],[Date]]),"")</f>
        <v>23</v>
      </c>
      <c r="F163" s="13"/>
      <c r="G163" s="13"/>
      <c r="H163" s="13"/>
      <c r="I163" s="13"/>
      <c r="J163" s="24">
        <f>T_Calendrier[[#This Row],[M. Fin]]-T_Calendrier[[#This Row],[M. Début]]+T_Calendrier[[#This Row],[AM. Fin]]-T_Calendrier[[#This Row],[AM. Début]]</f>
        <v>0</v>
      </c>
      <c r="K16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4" spans="2:12" x14ac:dyDescent="0.4">
      <c r="B164" s="9">
        <f>IFERROR(T_Calendrier[[#This Row],[Date]],"")</f>
        <v>44355</v>
      </c>
      <c r="C164" s="25">
        <f t="shared" si="2"/>
        <v>44355</v>
      </c>
      <c r="D164" s="27" t="str">
        <f>IFERROR(CHOOSE(MONTH(T_Calendrier[[#This Row],[Date]]),"janvier","février","mars","avril","mai","juin","juillet","août","septembre","octobre","novembre","décembre"),"")</f>
        <v>juin</v>
      </c>
      <c r="E164" s="10">
        <f>IFERROR(_xlfn.ISOWEEKNUM(T_Calendrier[[#This Row],[Date]]),"")</f>
        <v>23</v>
      </c>
      <c r="F164" s="13"/>
      <c r="G164" s="13"/>
      <c r="H164" s="13"/>
      <c r="I164" s="13"/>
      <c r="J164" s="24">
        <f>T_Calendrier[[#This Row],[M. Fin]]-T_Calendrier[[#This Row],[M. Début]]+T_Calendrier[[#This Row],[AM. Fin]]-T_Calendrier[[#This Row],[AM. Début]]</f>
        <v>0</v>
      </c>
      <c r="K16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5" spans="2:12" x14ac:dyDescent="0.4">
      <c r="B165" s="9">
        <f>IFERROR(T_Calendrier[[#This Row],[Date]],"")</f>
        <v>44356</v>
      </c>
      <c r="C165" s="25">
        <f t="shared" si="2"/>
        <v>44356</v>
      </c>
      <c r="D165" s="27" t="str">
        <f>IFERROR(CHOOSE(MONTH(T_Calendrier[[#This Row],[Date]]),"janvier","février","mars","avril","mai","juin","juillet","août","septembre","octobre","novembre","décembre"),"")</f>
        <v>juin</v>
      </c>
      <c r="E165" s="10">
        <f>IFERROR(_xlfn.ISOWEEKNUM(T_Calendrier[[#This Row],[Date]]),"")</f>
        <v>23</v>
      </c>
      <c r="F165" s="13"/>
      <c r="G165" s="13"/>
      <c r="H165" s="13"/>
      <c r="I165" s="13"/>
      <c r="J165" s="24">
        <f>T_Calendrier[[#This Row],[M. Fin]]-T_Calendrier[[#This Row],[M. Début]]+T_Calendrier[[#This Row],[AM. Fin]]-T_Calendrier[[#This Row],[AM. Début]]</f>
        <v>0</v>
      </c>
      <c r="K16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6" spans="2:12" x14ac:dyDescent="0.4">
      <c r="B166" s="9">
        <f>IFERROR(T_Calendrier[[#This Row],[Date]],"")</f>
        <v>44357</v>
      </c>
      <c r="C166" s="25">
        <f t="shared" si="2"/>
        <v>44357</v>
      </c>
      <c r="D166" s="27" t="str">
        <f>IFERROR(CHOOSE(MONTH(T_Calendrier[[#This Row],[Date]]),"janvier","février","mars","avril","mai","juin","juillet","août","septembre","octobre","novembre","décembre"),"")</f>
        <v>juin</v>
      </c>
      <c r="E166" s="10">
        <f>IFERROR(_xlfn.ISOWEEKNUM(T_Calendrier[[#This Row],[Date]]),"")</f>
        <v>23</v>
      </c>
      <c r="F166" s="13"/>
      <c r="G166" s="13"/>
      <c r="H166" s="13"/>
      <c r="I166" s="13"/>
      <c r="J166" s="24">
        <f>T_Calendrier[[#This Row],[M. Fin]]-T_Calendrier[[#This Row],[M. Début]]+T_Calendrier[[#This Row],[AM. Fin]]-T_Calendrier[[#This Row],[AM. Début]]</f>
        <v>0</v>
      </c>
      <c r="K16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7" spans="2:12" x14ac:dyDescent="0.4">
      <c r="B167" s="9">
        <f>IFERROR(T_Calendrier[[#This Row],[Date]],"")</f>
        <v>44358</v>
      </c>
      <c r="C167" s="25">
        <f t="shared" si="2"/>
        <v>44358</v>
      </c>
      <c r="D167" s="27" t="str">
        <f>IFERROR(CHOOSE(MONTH(T_Calendrier[[#This Row],[Date]]),"janvier","février","mars","avril","mai","juin","juillet","août","septembre","octobre","novembre","décembre"),"")</f>
        <v>juin</v>
      </c>
      <c r="E167" s="10">
        <f>IFERROR(_xlfn.ISOWEEKNUM(T_Calendrier[[#This Row],[Date]]),"")</f>
        <v>23</v>
      </c>
      <c r="F167" s="13"/>
      <c r="G167" s="13"/>
      <c r="H167" s="13"/>
      <c r="I167" s="13"/>
      <c r="J167" s="24">
        <f>T_Calendrier[[#This Row],[M. Fin]]-T_Calendrier[[#This Row],[M. Début]]+T_Calendrier[[#This Row],[AM. Fin]]-T_Calendrier[[#This Row],[AM. Début]]</f>
        <v>0</v>
      </c>
      <c r="K16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8" spans="2:12" x14ac:dyDescent="0.4">
      <c r="B168" s="9">
        <f>IFERROR(T_Calendrier[[#This Row],[Date]],"")</f>
        <v>44359</v>
      </c>
      <c r="C168" s="25">
        <f t="shared" si="2"/>
        <v>44359</v>
      </c>
      <c r="D168" s="27" t="str">
        <f>IFERROR(CHOOSE(MONTH(T_Calendrier[[#This Row],[Date]]),"janvier","février","mars","avril","mai","juin","juillet","août","septembre","octobre","novembre","décembre"),"")</f>
        <v>juin</v>
      </c>
      <c r="E168" s="10">
        <f>IFERROR(_xlfn.ISOWEEKNUM(T_Calendrier[[#This Row],[Date]]),"")</f>
        <v>23</v>
      </c>
      <c r="F168" s="13"/>
      <c r="G168" s="13"/>
      <c r="H168" s="13"/>
      <c r="I168" s="13"/>
      <c r="J168" s="24">
        <f>T_Calendrier[[#This Row],[M. Fin]]-T_Calendrier[[#This Row],[M. Début]]+T_Calendrier[[#This Row],[AM. Fin]]-T_Calendrier[[#This Row],[AM. Début]]</f>
        <v>0</v>
      </c>
      <c r="K16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6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69" spans="2:12" x14ac:dyDescent="0.4">
      <c r="B169" s="9">
        <f>IFERROR(T_Calendrier[[#This Row],[Date]],"")</f>
        <v>44360</v>
      </c>
      <c r="C169" s="25">
        <f t="shared" si="2"/>
        <v>44360</v>
      </c>
      <c r="D169" s="27" t="str">
        <f>IFERROR(CHOOSE(MONTH(T_Calendrier[[#This Row],[Date]]),"janvier","février","mars","avril","mai","juin","juillet","août","septembre","octobre","novembre","décembre"),"")</f>
        <v>juin</v>
      </c>
      <c r="E169" s="10">
        <f>IFERROR(_xlfn.ISOWEEKNUM(T_Calendrier[[#This Row],[Date]]),"")</f>
        <v>23</v>
      </c>
      <c r="F169" s="13"/>
      <c r="G169" s="13"/>
      <c r="H169" s="13"/>
      <c r="I169" s="13"/>
      <c r="J169" s="24">
        <f>T_Calendrier[[#This Row],[M. Fin]]-T_Calendrier[[#This Row],[M. Début]]+T_Calendrier[[#This Row],[AM. Fin]]-T_Calendrier[[#This Row],[AM. Début]]</f>
        <v>0</v>
      </c>
      <c r="K169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6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0" spans="2:12" x14ac:dyDescent="0.4">
      <c r="B170" s="9">
        <f>IFERROR(T_Calendrier[[#This Row],[Date]],"")</f>
        <v>44361</v>
      </c>
      <c r="C170" s="25">
        <f t="shared" si="2"/>
        <v>44361</v>
      </c>
      <c r="D170" s="27" t="str">
        <f>IFERROR(CHOOSE(MONTH(T_Calendrier[[#This Row],[Date]]),"janvier","février","mars","avril","mai","juin","juillet","août","septembre","octobre","novembre","décembre"),"")</f>
        <v>juin</v>
      </c>
      <c r="E170" s="10">
        <f>IFERROR(_xlfn.ISOWEEKNUM(T_Calendrier[[#This Row],[Date]]),"")</f>
        <v>24</v>
      </c>
      <c r="F170" s="13"/>
      <c r="G170" s="13"/>
      <c r="H170" s="13"/>
      <c r="I170" s="13"/>
      <c r="J170" s="24">
        <f>T_Calendrier[[#This Row],[M. Fin]]-T_Calendrier[[#This Row],[M. Début]]+T_Calendrier[[#This Row],[AM. Fin]]-T_Calendrier[[#This Row],[AM. Début]]</f>
        <v>0</v>
      </c>
      <c r="K17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1" spans="2:12" x14ac:dyDescent="0.4">
      <c r="B171" s="9">
        <f>IFERROR(T_Calendrier[[#This Row],[Date]],"")</f>
        <v>44362</v>
      </c>
      <c r="C171" s="25">
        <f t="shared" si="2"/>
        <v>44362</v>
      </c>
      <c r="D171" s="27" t="str">
        <f>IFERROR(CHOOSE(MONTH(T_Calendrier[[#This Row],[Date]]),"janvier","février","mars","avril","mai","juin","juillet","août","septembre","octobre","novembre","décembre"),"")</f>
        <v>juin</v>
      </c>
      <c r="E171" s="10">
        <f>IFERROR(_xlfn.ISOWEEKNUM(T_Calendrier[[#This Row],[Date]]),"")</f>
        <v>24</v>
      </c>
      <c r="F171" s="13"/>
      <c r="G171" s="13"/>
      <c r="H171" s="13"/>
      <c r="I171" s="13"/>
      <c r="J171" s="24">
        <f>T_Calendrier[[#This Row],[M. Fin]]-T_Calendrier[[#This Row],[M. Début]]+T_Calendrier[[#This Row],[AM. Fin]]-T_Calendrier[[#This Row],[AM. Début]]</f>
        <v>0</v>
      </c>
      <c r="K17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2" spans="2:12" x14ac:dyDescent="0.4">
      <c r="B172" s="9">
        <f>IFERROR(T_Calendrier[[#This Row],[Date]],"")</f>
        <v>44363</v>
      </c>
      <c r="C172" s="25">
        <f t="shared" si="2"/>
        <v>44363</v>
      </c>
      <c r="D172" s="27" t="str">
        <f>IFERROR(CHOOSE(MONTH(T_Calendrier[[#This Row],[Date]]),"janvier","février","mars","avril","mai","juin","juillet","août","septembre","octobre","novembre","décembre"),"")</f>
        <v>juin</v>
      </c>
      <c r="E172" s="10">
        <f>IFERROR(_xlfn.ISOWEEKNUM(T_Calendrier[[#This Row],[Date]]),"")</f>
        <v>24</v>
      </c>
      <c r="F172" s="13"/>
      <c r="G172" s="13"/>
      <c r="H172" s="13"/>
      <c r="I172" s="13"/>
      <c r="J172" s="24">
        <f>T_Calendrier[[#This Row],[M. Fin]]-T_Calendrier[[#This Row],[M. Début]]+T_Calendrier[[#This Row],[AM. Fin]]-T_Calendrier[[#This Row],[AM. Début]]</f>
        <v>0</v>
      </c>
      <c r="K17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3" spans="2:12" x14ac:dyDescent="0.4">
      <c r="B173" s="9">
        <f>IFERROR(T_Calendrier[[#This Row],[Date]],"")</f>
        <v>44364</v>
      </c>
      <c r="C173" s="25">
        <f t="shared" si="2"/>
        <v>44364</v>
      </c>
      <c r="D173" s="27" t="str">
        <f>IFERROR(CHOOSE(MONTH(T_Calendrier[[#This Row],[Date]]),"janvier","février","mars","avril","mai","juin","juillet","août","septembre","octobre","novembre","décembre"),"")</f>
        <v>juin</v>
      </c>
      <c r="E173" s="10">
        <f>IFERROR(_xlfn.ISOWEEKNUM(T_Calendrier[[#This Row],[Date]]),"")</f>
        <v>24</v>
      </c>
      <c r="F173" s="13"/>
      <c r="G173" s="13"/>
      <c r="H173" s="13"/>
      <c r="I173" s="13"/>
      <c r="J173" s="24">
        <f>T_Calendrier[[#This Row],[M. Fin]]-T_Calendrier[[#This Row],[M. Début]]+T_Calendrier[[#This Row],[AM. Fin]]-T_Calendrier[[#This Row],[AM. Début]]</f>
        <v>0</v>
      </c>
      <c r="K17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4" spans="2:12" x14ac:dyDescent="0.4">
      <c r="B174" s="9">
        <f>IFERROR(T_Calendrier[[#This Row],[Date]],"")</f>
        <v>44365</v>
      </c>
      <c r="C174" s="25">
        <f t="shared" si="2"/>
        <v>44365</v>
      </c>
      <c r="D174" s="27" t="str">
        <f>IFERROR(CHOOSE(MONTH(T_Calendrier[[#This Row],[Date]]),"janvier","février","mars","avril","mai","juin","juillet","août","septembre","octobre","novembre","décembre"),"")</f>
        <v>juin</v>
      </c>
      <c r="E174" s="10">
        <f>IFERROR(_xlfn.ISOWEEKNUM(T_Calendrier[[#This Row],[Date]]),"")</f>
        <v>24</v>
      </c>
      <c r="F174" s="13"/>
      <c r="G174" s="13"/>
      <c r="H174" s="13"/>
      <c r="I174" s="13"/>
      <c r="J174" s="24">
        <f>T_Calendrier[[#This Row],[M. Fin]]-T_Calendrier[[#This Row],[M. Début]]+T_Calendrier[[#This Row],[AM. Fin]]-T_Calendrier[[#This Row],[AM. Début]]</f>
        <v>0</v>
      </c>
      <c r="K17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5" spans="2:12" x14ac:dyDescent="0.4">
      <c r="B175" s="9">
        <f>IFERROR(T_Calendrier[[#This Row],[Date]],"")</f>
        <v>44366</v>
      </c>
      <c r="C175" s="25">
        <f t="shared" si="2"/>
        <v>44366</v>
      </c>
      <c r="D175" s="27" t="str">
        <f>IFERROR(CHOOSE(MONTH(T_Calendrier[[#This Row],[Date]]),"janvier","février","mars","avril","mai","juin","juillet","août","septembre","octobre","novembre","décembre"),"")</f>
        <v>juin</v>
      </c>
      <c r="E175" s="10">
        <f>IFERROR(_xlfn.ISOWEEKNUM(T_Calendrier[[#This Row],[Date]]),"")</f>
        <v>24</v>
      </c>
      <c r="F175" s="13"/>
      <c r="G175" s="13"/>
      <c r="H175" s="13"/>
      <c r="I175" s="13"/>
      <c r="J175" s="24">
        <f>T_Calendrier[[#This Row],[M. Fin]]-T_Calendrier[[#This Row],[M. Début]]+T_Calendrier[[#This Row],[AM. Fin]]-T_Calendrier[[#This Row],[AM. Début]]</f>
        <v>0</v>
      </c>
      <c r="K17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6" spans="2:12" x14ac:dyDescent="0.4">
      <c r="B176" s="9">
        <f>IFERROR(T_Calendrier[[#This Row],[Date]],"")</f>
        <v>44367</v>
      </c>
      <c r="C176" s="25">
        <f t="shared" si="2"/>
        <v>44367</v>
      </c>
      <c r="D176" s="27" t="str">
        <f>IFERROR(CHOOSE(MONTH(T_Calendrier[[#This Row],[Date]]),"janvier","février","mars","avril","mai","juin","juillet","août","septembre","octobre","novembre","décembre"),"")</f>
        <v>juin</v>
      </c>
      <c r="E176" s="10">
        <f>IFERROR(_xlfn.ISOWEEKNUM(T_Calendrier[[#This Row],[Date]]),"")</f>
        <v>24</v>
      </c>
      <c r="F176" s="13"/>
      <c r="G176" s="13"/>
      <c r="H176" s="13"/>
      <c r="I176" s="13"/>
      <c r="J176" s="24">
        <f>T_Calendrier[[#This Row],[M. Fin]]-T_Calendrier[[#This Row],[M. Début]]+T_Calendrier[[#This Row],[AM. Fin]]-T_Calendrier[[#This Row],[AM. Début]]</f>
        <v>0</v>
      </c>
      <c r="K176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7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7" spans="2:12" x14ac:dyDescent="0.4">
      <c r="B177" s="9">
        <f>IFERROR(T_Calendrier[[#This Row],[Date]],"")</f>
        <v>44368</v>
      </c>
      <c r="C177" s="25">
        <f t="shared" si="2"/>
        <v>44368</v>
      </c>
      <c r="D177" s="27" t="str">
        <f>IFERROR(CHOOSE(MONTH(T_Calendrier[[#This Row],[Date]]),"janvier","février","mars","avril","mai","juin","juillet","août","septembre","octobre","novembre","décembre"),"")</f>
        <v>juin</v>
      </c>
      <c r="E177" s="10">
        <f>IFERROR(_xlfn.ISOWEEKNUM(T_Calendrier[[#This Row],[Date]]),"")</f>
        <v>25</v>
      </c>
      <c r="F177" s="13"/>
      <c r="G177" s="13"/>
      <c r="H177" s="13"/>
      <c r="I177" s="13"/>
      <c r="J177" s="24">
        <f>T_Calendrier[[#This Row],[M. Fin]]-T_Calendrier[[#This Row],[M. Début]]+T_Calendrier[[#This Row],[AM. Fin]]-T_Calendrier[[#This Row],[AM. Début]]</f>
        <v>0</v>
      </c>
      <c r="K17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8" spans="2:12" x14ac:dyDescent="0.4">
      <c r="B178" s="9">
        <f>IFERROR(T_Calendrier[[#This Row],[Date]],"")</f>
        <v>44369</v>
      </c>
      <c r="C178" s="25">
        <f t="shared" si="2"/>
        <v>44369</v>
      </c>
      <c r="D178" s="27" t="str">
        <f>IFERROR(CHOOSE(MONTH(T_Calendrier[[#This Row],[Date]]),"janvier","février","mars","avril","mai","juin","juillet","août","septembre","octobre","novembre","décembre"),"")</f>
        <v>juin</v>
      </c>
      <c r="E178" s="10">
        <f>IFERROR(_xlfn.ISOWEEKNUM(T_Calendrier[[#This Row],[Date]]),"")</f>
        <v>25</v>
      </c>
      <c r="F178" s="13"/>
      <c r="G178" s="13"/>
      <c r="H178" s="13"/>
      <c r="I178" s="13"/>
      <c r="J178" s="24">
        <f>T_Calendrier[[#This Row],[M. Fin]]-T_Calendrier[[#This Row],[M. Début]]+T_Calendrier[[#This Row],[AM. Fin]]-T_Calendrier[[#This Row],[AM. Début]]</f>
        <v>0</v>
      </c>
      <c r="K17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79" spans="2:12" x14ac:dyDescent="0.4">
      <c r="B179" s="9">
        <f>IFERROR(T_Calendrier[[#This Row],[Date]],"")</f>
        <v>44370</v>
      </c>
      <c r="C179" s="25">
        <f t="shared" si="2"/>
        <v>44370</v>
      </c>
      <c r="D179" s="27" t="str">
        <f>IFERROR(CHOOSE(MONTH(T_Calendrier[[#This Row],[Date]]),"janvier","février","mars","avril","mai","juin","juillet","août","septembre","octobre","novembre","décembre"),"")</f>
        <v>juin</v>
      </c>
      <c r="E179" s="10">
        <f>IFERROR(_xlfn.ISOWEEKNUM(T_Calendrier[[#This Row],[Date]]),"")</f>
        <v>25</v>
      </c>
      <c r="F179" s="13"/>
      <c r="G179" s="13"/>
      <c r="H179" s="13"/>
      <c r="I179" s="13"/>
      <c r="J179" s="24">
        <f>T_Calendrier[[#This Row],[M. Fin]]-T_Calendrier[[#This Row],[M. Début]]+T_Calendrier[[#This Row],[AM. Fin]]-T_Calendrier[[#This Row],[AM. Début]]</f>
        <v>0</v>
      </c>
      <c r="K17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7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0" spans="2:12" x14ac:dyDescent="0.4">
      <c r="B180" s="9">
        <f>IFERROR(T_Calendrier[[#This Row],[Date]],"")</f>
        <v>44371</v>
      </c>
      <c r="C180" s="25">
        <f t="shared" si="2"/>
        <v>44371</v>
      </c>
      <c r="D180" s="27" t="str">
        <f>IFERROR(CHOOSE(MONTH(T_Calendrier[[#This Row],[Date]]),"janvier","février","mars","avril","mai","juin","juillet","août","septembre","octobre","novembre","décembre"),"")</f>
        <v>juin</v>
      </c>
      <c r="E180" s="10">
        <f>IFERROR(_xlfn.ISOWEEKNUM(T_Calendrier[[#This Row],[Date]]),"")</f>
        <v>25</v>
      </c>
      <c r="F180" s="13"/>
      <c r="G180" s="13"/>
      <c r="H180" s="13"/>
      <c r="I180" s="13"/>
      <c r="J180" s="24">
        <f>T_Calendrier[[#This Row],[M. Fin]]-T_Calendrier[[#This Row],[M. Début]]+T_Calendrier[[#This Row],[AM. Fin]]-T_Calendrier[[#This Row],[AM. Début]]</f>
        <v>0</v>
      </c>
      <c r="K18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1" spans="2:12" x14ac:dyDescent="0.4">
      <c r="B181" s="9">
        <f>IFERROR(T_Calendrier[[#This Row],[Date]],"")</f>
        <v>44372</v>
      </c>
      <c r="C181" s="25">
        <f t="shared" si="2"/>
        <v>44372</v>
      </c>
      <c r="D181" s="27" t="str">
        <f>IFERROR(CHOOSE(MONTH(T_Calendrier[[#This Row],[Date]]),"janvier","février","mars","avril","mai","juin","juillet","août","septembre","octobre","novembre","décembre"),"")</f>
        <v>juin</v>
      </c>
      <c r="E181" s="10">
        <f>IFERROR(_xlfn.ISOWEEKNUM(T_Calendrier[[#This Row],[Date]]),"")</f>
        <v>25</v>
      </c>
      <c r="F181" s="13"/>
      <c r="G181" s="13"/>
      <c r="H181" s="13"/>
      <c r="I181" s="13"/>
      <c r="J181" s="24">
        <f>T_Calendrier[[#This Row],[M. Fin]]-T_Calendrier[[#This Row],[M. Début]]+T_Calendrier[[#This Row],[AM. Fin]]-T_Calendrier[[#This Row],[AM. Début]]</f>
        <v>0</v>
      </c>
      <c r="K18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2" spans="2:12" x14ac:dyDescent="0.4">
      <c r="B182" s="9">
        <f>IFERROR(T_Calendrier[[#This Row],[Date]],"")</f>
        <v>44373</v>
      </c>
      <c r="C182" s="25">
        <f t="shared" si="2"/>
        <v>44373</v>
      </c>
      <c r="D182" s="27" t="str">
        <f>IFERROR(CHOOSE(MONTH(T_Calendrier[[#This Row],[Date]]),"janvier","février","mars","avril","mai","juin","juillet","août","septembre","octobre","novembre","décembre"),"")</f>
        <v>juin</v>
      </c>
      <c r="E182" s="10">
        <f>IFERROR(_xlfn.ISOWEEKNUM(T_Calendrier[[#This Row],[Date]]),"")</f>
        <v>25</v>
      </c>
      <c r="F182" s="13"/>
      <c r="G182" s="13"/>
      <c r="H182" s="13"/>
      <c r="I182" s="13"/>
      <c r="J182" s="24">
        <f>T_Calendrier[[#This Row],[M. Fin]]-T_Calendrier[[#This Row],[M. Début]]+T_Calendrier[[#This Row],[AM. Fin]]-T_Calendrier[[#This Row],[AM. Début]]</f>
        <v>0</v>
      </c>
      <c r="K18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3" spans="2:12" x14ac:dyDescent="0.4">
      <c r="B183" s="9">
        <f>IFERROR(T_Calendrier[[#This Row],[Date]],"")</f>
        <v>44374</v>
      </c>
      <c r="C183" s="25">
        <f t="shared" si="2"/>
        <v>44374</v>
      </c>
      <c r="D183" s="27" t="str">
        <f>IFERROR(CHOOSE(MONTH(T_Calendrier[[#This Row],[Date]]),"janvier","février","mars","avril","mai","juin","juillet","août","septembre","octobre","novembre","décembre"),"")</f>
        <v>juin</v>
      </c>
      <c r="E183" s="10">
        <f>IFERROR(_xlfn.ISOWEEKNUM(T_Calendrier[[#This Row],[Date]]),"")</f>
        <v>25</v>
      </c>
      <c r="F183" s="13"/>
      <c r="G183" s="13"/>
      <c r="H183" s="13"/>
      <c r="I183" s="13"/>
      <c r="J183" s="24">
        <f>T_Calendrier[[#This Row],[M. Fin]]-T_Calendrier[[#This Row],[M. Début]]+T_Calendrier[[#This Row],[AM. Fin]]-T_Calendrier[[#This Row],[AM. Début]]</f>
        <v>0</v>
      </c>
      <c r="K183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8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4" spans="2:12" x14ac:dyDescent="0.4">
      <c r="B184" s="9">
        <f>IFERROR(T_Calendrier[[#This Row],[Date]],"")</f>
        <v>44375</v>
      </c>
      <c r="C184" s="25">
        <f t="shared" si="2"/>
        <v>44375</v>
      </c>
      <c r="D184" s="27" t="str">
        <f>IFERROR(CHOOSE(MONTH(T_Calendrier[[#This Row],[Date]]),"janvier","février","mars","avril","mai","juin","juillet","août","septembre","octobre","novembre","décembre"),"")</f>
        <v>juin</v>
      </c>
      <c r="E184" s="10">
        <f>IFERROR(_xlfn.ISOWEEKNUM(T_Calendrier[[#This Row],[Date]]),"")</f>
        <v>26</v>
      </c>
      <c r="F184" s="13"/>
      <c r="G184" s="13"/>
      <c r="H184" s="13"/>
      <c r="I184" s="13"/>
      <c r="J184" s="24">
        <f>T_Calendrier[[#This Row],[M. Fin]]-T_Calendrier[[#This Row],[M. Début]]+T_Calendrier[[#This Row],[AM. Fin]]-T_Calendrier[[#This Row],[AM. Début]]</f>
        <v>0</v>
      </c>
      <c r="K18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5" spans="2:12" x14ac:dyDescent="0.4">
      <c r="B185" s="9">
        <f>IFERROR(T_Calendrier[[#This Row],[Date]],"")</f>
        <v>44376</v>
      </c>
      <c r="C185" s="25">
        <f t="shared" si="2"/>
        <v>44376</v>
      </c>
      <c r="D185" s="27" t="str">
        <f>IFERROR(CHOOSE(MONTH(T_Calendrier[[#This Row],[Date]]),"janvier","février","mars","avril","mai","juin","juillet","août","septembre","octobre","novembre","décembre"),"")</f>
        <v>juin</v>
      </c>
      <c r="E185" s="10">
        <f>IFERROR(_xlfn.ISOWEEKNUM(T_Calendrier[[#This Row],[Date]]),"")</f>
        <v>26</v>
      </c>
      <c r="F185" s="13"/>
      <c r="G185" s="13"/>
      <c r="H185" s="13"/>
      <c r="I185" s="13"/>
      <c r="J185" s="24">
        <f>T_Calendrier[[#This Row],[M. Fin]]-T_Calendrier[[#This Row],[M. Début]]+T_Calendrier[[#This Row],[AM. Fin]]-T_Calendrier[[#This Row],[AM. Début]]</f>
        <v>0</v>
      </c>
      <c r="K18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6" spans="2:12" x14ac:dyDescent="0.4">
      <c r="B186" s="9">
        <f>IFERROR(T_Calendrier[[#This Row],[Date]],"")</f>
        <v>44377</v>
      </c>
      <c r="C186" s="25">
        <f t="shared" si="2"/>
        <v>44377</v>
      </c>
      <c r="D186" s="27" t="str">
        <f>IFERROR(CHOOSE(MONTH(T_Calendrier[[#This Row],[Date]]),"janvier","février","mars","avril","mai","juin","juillet","août","septembre","octobre","novembre","décembre"),"")</f>
        <v>juin</v>
      </c>
      <c r="E186" s="10">
        <f>IFERROR(_xlfn.ISOWEEKNUM(T_Calendrier[[#This Row],[Date]]),"")</f>
        <v>26</v>
      </c>
      <c r="F186" s="13"/>
      <c r="G186" s="13"/>
      <c r="H186" s="13"/>
      <c r="I186" s="13"/>
      <c r="J186" s="24">
        <f>T_Calendrier[[#This Row],[M. Fin]]-T_Calendrier[[#This Row],[M. Début]]+T_Calendrier[[#This Row],[AM. Fin]]-T_Calendrier[[#This Row],[AM. Début]]</f>
        <v>0</v>
      </c>
      <c r="K18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7" spans="2:12" x14ac:dyDescent="0.4">
      <c r="B187" s="9">
        <f>IFERROR(T_Calendrier[[#This Row],[Date]],"")</f>
        <v>44378</v>
      </c>
      <c r="C187" s="25">
        <f t="shared" si="2"/>
        <v>44378</v>
      </c>
      <c r="D187" s="27" t="str">
        <f>IFERROR(CHOOSE(MONTH(T_Calendrier[[#This Row],[Date]]),"janvier","février","mars","avril","mai","juin","juillet","août","septembre","octobre","novembre","décembre"),"")</f>
        <v>juillet</v>
      </c>
      <c r="E187" s="10">
        <f>IFERROR(_xlfn.ISOWEEKNUM(T_Calendrier[[#This Row],[Date]]),"")</f>
        <v>26</v>
      </c>
      <c r="F187" s="13"/>
      <c r="G187" s="13"/>
      <c r="H187" s="13"/>
      <c r="I187" s="13"/>
      <c r="J187" s="24">
        <f>T_Calendrier[[#This Row],[M. Fin]]-T_Calendrier[[#This Row],[M. Début]]+T_Calendrier[[#This Row],[AM. Fin]]-T_Calendrier[[#This Row],[AM. Début]]</f>
        <v>0</v>
      </c>
      <c r="K18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8" spans="2:12" x14ac:dyDescent="0.4">
      <c r="B188" s="9">
        <f>IFERROR(T_Calendrier[[#This Row],[Date]],"")</f>
        <v>44379</v>
      </c>
      <c r="C188" s="25">
        <f t="shared" si="2"/>
        <v>44379</v>
      </c>
      <c r="D188" s="27" t="str">
        <f>IFERROR(CHOOSE(MONTH(T_Calendrier[[#This Row],[Date]]),"janvier","février","mars","avril","mai","juin","juillet","août","septembre","octobre","novembre","décembre"),"")</f>
        <v>juillet</v>
      </c>
      <c r="E188" s="10">
        <f>IFERROR(_xlfn.ISOWEEKNUM(T_Calendrier[[#This Row],[Date]]),"")</f>
        <v>26</v>
      </c>
      <c r="F188" s="13"/>
      <c r="G188" s="13"/>
      <c r="H188" s="13"/>
      <c r="I188" s="13"/>
      <c r="J188" s="24">
        <f>T_Calendrier[[#This Row],[M. Fin]]-T_Calendrier[[#This Row],[M. Début]]+T_Calendrier[[#This Row],[AM. Fin]]-T_Calendrier[[#This Row],[AM. Début]]</f>
        <v>0</v>
      </c>
      <c r="K18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89" spans="2:12" x14ac:dyDescent="0.4">
      <c r="B189" s="9">
        <f>IFERROR(T_Calendrier[[#This Row],[Date]],"")</f>
        <v>44380</v>
      </c>
      <c r="C189" s="25">
        <f t="shared" si="2"/>
        <v>44380</v>
      </c>
      <c r="D189" s="27" t="str">
        <f>IFERROR(CHOOSE(MONTH(T_Calendrier[[#This Row],[Date]]),"janvier","février","mars","avril","mai","juin","juillet","août","septembre","octobre","novembre","décembre"),"")</f>
        <v>juillet</v>
      </c>
      <c r="E189" s="10">
        <f>IFERROR(_xlfn.ISOWEEKNUM(T_Calendrier[[#This Row],[Date]]),"")</f>
        <v>26</v>
      </c>
      <c r="F189" s="13"/>
      <c r="G189" s="13"/>
      <c r="H189" s="13"/>
      <c r="I189" s="13"/>
      <c r="J189" s="24">
        <f>T_Calendrier[[#This Row],[M. Fin]]-T_Calendrier[[#This Row],[M. Début]]+T_Calendrier[[#This Row],[AM. Fin]]-T_Calendrier[[#This Row],[AM. Début]]</f>
        <v>0</v>
      </c>
      <c r="K18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8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0" spans="2:12" x14ac:dyDescent="0.4">
      <c r="B190" s="9">
        <f>IFERROR(T_Calendrier[[#This Row],[Date]],"")</f>
        <v>44381</v>
      </c>
      <c r="C190" s="25">
        <f t="shared" si="2"/>
        <v>44381</v>
      </c>
      <c r="D190" s="27" t="str">
        <f>IFERROR(CHOOSE(MONTH(T_Calendrier[[#This Row],[Date]]),"janvier","février","mars","avril","mai","juin","juillet","août","septembre","octobre","novembre","décembre"),"")</f>
        <v>juillet</v>
      </c>
      <c r="E190" s="10">
        <f>IFERROR(_xlfn.ISOWEEKNUM(T_Calendrier[[#This Row],[Date]]),"")</f>
        <v>26</v>
      </c>
      <c r="F190" s="13"/>
      <c r="G190" s="13"/>
      <c r="H190" s="13"/>
      <c r="I190" s="13"/>
      <c r="J190" s="24">
        <f>T_Calendrier[[#This Row],[M. Fin]]-T_Calendrier[[#This Row],[M. Début]]+T_Calendrier[[#This Row],[AM. Fin]]-T_Calendrier[[#This Row],[AM. Début]]</f>
        <v>0</v>
      </c>
      <c r="K190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9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1" spans="2:12" x14ac:dyDescent="0.4">
      <c r="B191" s="9">
        <f>IFERROR(T_Calendrier[[#This Row],[Date]],"")</f>
        <v>44382</v>
      </c>
      <c r="C191" s="25">
        <f t="shared" si="2"/>
        <v>44382</v>
      </c>
      <c r="D191" s="27" t="str">
        <f>IFERROR(CHOOSE(MONTH(T_Calendrier[[#This Row],[Date]]),"janvier","février","mars","avril","mai","juin","juillet","août","septembre","octobre","novembre","décembre"),"")</f>
        <v>juillet</v>
      </c>
      <c r="E191" s="10">
        <f>IFERROR(_xlfn.ISOWEEKNUM(T_Calendrier[[#This Row],[Date]]),"")</f>
        <v>27</v>
      </c>
      <c r="F191" s="13"/>
      <c r="G191" s="13"/>
      <c r="H191" s="13"/>
      <c r="I191" s="13"/>
      <c r="J191" s="24">
        <f>T_Calendrier[[#This Row],[M. Fin]]-T_Calendrier[[#This Row],[M. Début]]+T_Calendrier[[#This Row],[AM. Fin]]-T_Calendrier[[#This Row],[AM. Début]]</f>
        <v>0</v>
      </c>
      <c r="K19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2" spans="2:12" x14ac:dyDescent="0.4">
      <c r="B192" s="9">
        <f>IFERROR(T_Calendrier[[#This Row],[Date]],"")</f>
        <v>44383</v>
      </c>
      <c r="C192" s="25">
        <f t="shared" si="2"/>
        <v>44383</v>
      </c>
      <c r="D192" s="27" t="str">
        <f>IFERROR(CHOOSE(MONTH(T_Calendrier[[#This Row],[Date]]),"janvier","février","mars","avril","mai","juin","juillet","août","septembre","octobre","novembre","décembre"),"")</f>
        <v>juillet</v>
      </c>
      <c r="E192" s="10">
        <f>IFERROR(_xlfn.ISOWEEKNUM(T_Calendrier[[#This Row],[Date]]),"")</f>
        <v>27</v>
      </c>
      <c r="F192" s="13"/>
      <c r="G192" s="13"/>
      <c r="H192" s="13"/>
      <c r="I192" s="13"/>
      <c r="J192" s="24">
        <f>T_Calendrier[[#This Row],[M. Fin]]-T_Calendrier[[#This Row],[M. Début]]+T_Calendrier[[#This Row],[AM. Fin]]-T_Calendrier[[#This Row],[AM. Début]]</f>
        <v>0</v>
      </c>
      <c r="K19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3" spans="2:12" x14ac:dyDescent="0.4">
      <c r="B193" s="9">
        <f>IFERROR(T_Calendrier[[#This Row],[Date]],"")</f>
        <v>44384</v>
      </c>
      <c r="C193" s="25">
        <f t="shared" si="2"/>
        <v>44384</v>
      </c>
      <c r="D193" s="27" t="str">
        <f>IFERROR(CHOOSE(MONTH(T_Calendrier[[#This Row],[Date]]),"janvier","février","mars","avril","mai","juin","juillet","août","septembre","octobre","novembre","décembre"),"")</f>
        <v>juillet</v>
      </c>
      <c r="E193" s="10">
        <f>IFERROR(_xlfn.ISOWEEKNUM(T_Calendrier[[#This Row],[Date]]),"")</f>
        <v>27</v>
      </c>
      <c r="F193" s="13"/>
      <c r="G193" s="13"/>
      <c r="H193" s="13"/>
      <c r="I193" s="13"/>
      <c r="J193" s="24">
        <f>T_Calendrier[[#This Row],[M. Fin]]-T_Calendrier[[#This Row],[M. Début]]+T_Calendrier[[#This Row],[AM. Fin]]-T_Calendrier[[#This Row],[AM. Début]]</f>
        <v>0</v>
      </c>
      <c r="K19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4" spans="2:12" x14ac:dyDescent="0.4">
      <c r="B194" s="9">
        <f>IFERROR(T_Calendrier[[#This Row],[Date]],"")</f>
        <v>44385</v>
      </c>
      <c r="C194" s="25">
        <f t="shared" si="2"/>
        <v>44385</v>
      </c>
      <c r="D194" s="27" t="str">
        <f>IFERROR(CHOOSE(MONTH(T_Calendrier[[#This Row],[Date]]),"janvier","février","mars","avril","mai","juin","juillet","août","septembre","octobre","novembre","décembre"),"")</f>
        <v>juillet</v>
      </c>
      <c r="E194" s="10">
        <f>IFERROR(_xlfn.ISOWEEKNUM(T_Calendrier[[#This Row],[Date]]),"")</f>
        <v>27</v>
      </c>
      <c r="F194" s="13"/>
      <c r="G194" s="13"/>
      <c r="H194" s="13"/>
      <c r="I194" s="13"/>
      <c r="J194" s="24">
        <f>T_Calendrier[[#This Row],[M. Fin]]-T_Calendrier[[#This Row],[M. Début]]+T_Calendrier[[#This Row],[AM. Fin]]-T_Calendrier[[#This Row],[AM. Début]]</f>
        <v>0</v>
      </c>
      <c r="K19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5" spans="2:12" x14ac:dyDescent="0.4">
      <c r="B195" s="9">
        <f>IFERROR(T_Calendrier[[#This Row],[Date]],"")</f>
        <v>44386</v>
      </c>
      <c r="C195" s="25">
        <f t="shared" si="2"/>
        <v>44386</v>
      </c>
      <c r="D195" s="27" t="str">
        <f>IFERROR(CHOOSE(MONTH(T_Calendrier[[#This Row],[Date]]),"janvier","février","mars","avril","mai","juin","juillet","août","septembre","octobre","novembre","décembre"),"")</f>
        <v>juillet</v>
      </c>
      <c r="E195" s="10">
        <f>IFERROR(_xlfn.ISOWEEKNUM(T_Calendrier[[#This Row],[Date]]),"")</f>
        <v>27</v>
      </c>
      <c r="F195" s="13"/>
      <c r="G195" s="13"/>
      <c r="H195" s="13"/>
      <c r="I195" s="13"/>
      <c r="J195" s="24">
        <f>T_Calendrier[[#This Row],[M. Fin]]-T_Calendrier[[#This Row],[M. Début]]+T_Calendrier[[#This Row],[AM. Fin]]-T_Calendrier[[#This Row],[AM. Début]]</f>
        <v>0</v>
      </c>
      <c r="K19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6" spans="2:12" x14ac:dyDescent="0.4">
      <c r="B196" s="9">
        <f>IFERROR(T_Calendrier[[#This Row],[Date]],"")</f>
        <v>44387</v>
      </c>
      <c r="C196" s="25">
        <f t="shared" si="2"/>
        <v>44387</v>
      </c>
      <c r="D196" s="27" t="str">
        <f>IFERROR(CHOOSE(MONTH(T_Calendrier[[#This Row],[Date]]),"janvier","février","mars","avril","mai","juin","juillet","août","septembre","octobre","novembre","décembre"),"")</f>
        <v>juillet</v>
      </c>
      <c r="E196" s="10">
        <f>IFERROR(_xlfn.ISOWEEKNUM(T_Calendrier[[#This Row],[Date]]),"")</f>
        <v>27</v>
      </c>
      <c r="F196" s="13"/>
      <c r="G196" s="13"/>
      <c r="H196" s="13"/>
      <c r="I196" s="13"/>
      <c r="J196" s="24">
        <f>T_Calendrier[[#This Row],[M. Fin]]-T_Calendrier[[#This Row],[M. Début]]+T_Calendrier[[#This Row],[AM. Fin]]-T_Calendrier[[#This Row],[AM. Début]]</f>
        <v>0</v>
      </c>
      <c r="K19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7" spans="2:12" x14ac:dyDescent="0.4">
      <c r="B197" s="9">
        <f>IFERROR(T_Calendrier[[#This Row],[Date]],"")</f>
        <v>44388</v>
      </c>
      <c r="C197" s="25">
        <f t="shared" si="2"/>
        <v>44388</v>
      </c>
      <c r="D197" s="27" t="str">
        <f>IFERROR(CHOOSE(MONTH(T_Calendrier[[#This Row],[Date]]),"janvier","février","mars","avril","mai","juin","juillet","août","septembre","octobre","novembre","décembre"),"")</f>
        <v>juillet</v>
      </c>
      <c r="E197" s="10">
        <f>IFERROR(_xlfn.ISOWEEKNUM(T_Calendrier[[#This Row],[Date]]),"")</f>
        <v>27</v>
      </c>
      <c r="F197" s="13"/>
      <c r="G197" s="13"/>
      <c r="H197" s="13"/>
      <c r="I197" s="13"/>
      <c r="J197" s="24">
        <f>T_Calendrier[[#This Row],[M. Fin]]-T_Calendrier[[#This Row],[M. Début]]+T_Calendrier[[#This Row],[AM. Fin]]-T_Calendrier[[#This Row],[AM. Début]]</f>
        <v>0</v>
      </c>
      <c r="K197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19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8" spans="2:12" x14ac:dyDescent="0.4">
      <c r="B198" s="9">
        <f>IFERROR(T_Calendrier[[#This Row],[Date]],"")</f>
        <v>44389</v>
      </c>
      <c r="C198" s="25">
        <f t="shared" si="2"/>
        <v>44389</v>
      </c>
      <c r="D198" s="27" t="str">
        <f>IFERROR(CHOOSE(MONTH(T_Calendrier[[#This Row],[Date]]),"janvier","février","mars","avril","mai","juin","juillet","août","septembre","octobre","novembre","décembre"),"")</f>
        <v>juillet</v>
      </c>
      <c r="E198" s="10">
        <f>IFERROR(_xlfn.ISOWEEKNUM(T_Calendrier[[#This Row],[Date]]),"")</f>
        <v>28</v>
      </c>
      <c r="F198" s="13"/>
      <c r="G198" s="13"/>
      <c r="H198" s="13"/>
      <c r="I198" s="13"/>
      <c r="J198" s="24">
        <f>T_Calendrier[[#This Row],[M. Fin]]-T_Calendrier[[#This Row],[M. Début]]+T_Calendrier[[#This Row],[AM. Fin]]-T_Calendrier[[#This Row],[AM. Début]]</f>
        <v>0</v>
      </c>
      <c r="K19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199" spans="2:12" x14ac:dyDescent="0.4">
      <c r="B199" s="9">
        <f>IFERROR(T_Calendrier[[#This Row],[Date]],"")</f>
        <v>44390</v>
      </c>
      <c r="C199" s="25">
        <f t="shared" si="2"/>
        <v>44390</v>
      </c>
      <c r="D199" s="27" t="str">
        <f>IFERROR(CHOOSE(MONTH(T_Calendrier[[#This Row],[Date]]),"janvier","février","mars","avril","mai","juin","juillet","août","septembre","octobre","novembre","décembre"),"")</f>
        <v>juillet</v>
      </c>
      <c r="E199" s="10">
        <f>IFERROR(_xlfn.ISOWEEKNUM(T_Calendrier[[#This Row],[Date]]),"")</f>
        <v>28</v>
      </c>
      <c r="F199" s="13"/>
      <c r="G199" s="13"/>
      <c r="H199" s="13"/>
      <c r="I199" s="13"/>
      <c r="J199" s="24">
        <f>T_Calendrier[[#This Row],[M. Fin]]-T_Calendrier[[#This Row],[M. Début]]+T_Calendrier[[#This Row],[AM. Fin]]-T_Calendrier[[#This Row],[AM. Début]]</f>
        <v>0</v>
      </c>
      <c r="K19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19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0" spans="2:12" x14ac:dyDescent="0.4">
      <c r="B200" s="9">
        <f>IFERROR(T_Calendrier[[#This Row],[Date]],"")</f>
        <v>44391</v>
      </c>
      <c r="C200" s="25">
        <f t="shared" ref="C200:C263" si="3">C199+1</f>
        <v>44391</v>
      </c>
      <c r="D200" s="27" t="str">
        <f>IFERROR(CHOOSE(MONTH(T_Calendrier[[#This Row],[Date]]),"janvier","février","mars","avril","mai","juin","juillet","août","septembre","octobre","novembre","décembre"),"")</f>
        <v>juillet</v>
      </c>
      <c r="E200" s="10">
        <f>IFERROR(_xlfn.ISOWEEKNUM(T_Calendrier[[#This Row],[Date]]),"")</f>
        <v>28</v>
      </c>
      <c r="F200" s="13"/>
      <c r="G200" s="13"/>
      <c r="H200" s="13"/>
      <c r="I200" s="13"/>
      <c r="J200" s="24">
        <f>T_Calendrier[[#This Row],[M. Fin]]-T_Calendrier[[#This Row],[M. Début]]+T_Calendrier[[#This Row],[AM. Fin]]-T_Calendrier[[#This Row],[AM. Début]]</f>
        <v>0</v>
      </c>
      <c r="K20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1" spans="2:12" x14ac:dyDescent="0.4">
      <c r="B201" s="9">
        <f>IFERROR(T_Calendrier[[#This Row],[Date]],"")</f>
        <v>44392</v>
      </c>
      <c r="C201" s="25">
        <f t="shared" si="3"/>
        <v>44392</v>
      </c>
      <c r="D201" s="27" t="str">
        <f>IFERROR(CHOOSE(MONTH(T_Calendrier[[#This Row],[Date]]),"janvier","février","mars","avril","mai","juin","juillet","août","septembre","octobre","novembre","décembre"),"")</f>
        <v>juillet</v>
      </c>
      <c r="E201" s="10">
        <f>IFERROR(_xlfn.ISOWEEKNUM(T_Calendrier[[#This Row],[Date]]),"")</f>
        <v>28</v>
      </c>
      <c r="F201" s="13"/>
      <c r="G201" s="13"/>
      <c r="H201" s="13"/>
      <c r="I201" s="13"/>
      <c r="J201" s="24">
        <f>T_Calendrier[[#This Row],[M. Fin]]-T_Calendrier[[#This Row],[M. Début]]+T_Calendrier[[#This Row],[AM. Fin]]-T_Calendrier[[#This Row],[AM. Début]]</f>
        <v>0</v>
      </c>
      <c r="K20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2" spans="2:12" x14ac:dyDescent="0.4">
      <c r="B202" s="9">
        <f>IFERROR(T_Calendrier[[#This Row],[Date]],"")</f>
        <v>44393</v>
      </c>
      <c r="C202" s="25">
        <f t="shared" si="3"/>
        <v>44393</v>
      </c>
      <c r="D202" s="27" t="str">
        <f>IFERROR(CHOOSE(MONTH(T_Calendrier[[#This Row],[Date]]),"janvier","février","mars","avril","mai","juin","juillet","août","septembre","octobre","novembre","décembre"),"")</f>
        <v>juillet</v>
      </c>
      <c r="E202" s="10">
        <f>IFERROR(_xlfn.ISOWEEKNUM(T_Calendrier[[#This Row],[Date]]),"")</f>
        <v>28</v>
      </c>
      <c r="F202" s="13"/>
      <c r="G202" s="13"/>
      <c r="H202" s="13"/>
      <c r="I202" s="13"/>
      <c r="J202" s="24">
        <f>T_Calendrier[[#This Row],[M. Fin]]-T_Calendrier[[#This Row],[M. Début]]+T_Calendrier[[#This Row],[AM. Fin]]-T_Calendrier[[#This Row],[AM. Début]]</f>
        <v>0</v>
      </c>
      <c r="K20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3" spans="2:12" x14ac:dyDescent="0.4">
      <c r="B203" s="9">
        <f>IFERROR(T_Calendrier[[#This Row],[Date]],"")</f>
        <v>44394</v>
      </c>
      <c r="C203" s="25">
        <f t="shared" si="3"/>
        <v>44394</v>
      </c>
      <c r="D203" s="27" t="str">
        <f>IFERROR(CHOOSE(MONTH(T_Calendrier[[#This Row],[Date]]),"janvier","février","mars","avril","mai","juin","juillet","août","septembre","octobre","novembre","décembre"),"")</f>
        <v>juillet</v>
      </c>
      <c r="E203" s="10">
        <f>IFERROR(_xlfn.ISOWEEKNUM(T_Calendrier[[#This Row],[Date]]),"")</f>
        <v>28</v>
      </c>
      <c r="F203" s="13"/>
      <c r="G203" s="13"/>
      <c r="H203" s="13"/>
      <c r="I203" s="13"/>
      <c r="J203" s="24">
        <f>T_Calendrier[[#This Row],[M. Fin]]-T_Calendrier[[#This Row],[M. Début]]+T_Calendrier[[#This Row],[AM. Fin]]-T_Calendrier[[#This Row],[AM. Début]]</f>
        <v>0</v>
      </c>
      <c r="K20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4" spans="2:12" x14ac:dyDescent="0.4">
      <c r="B204" s="9">
        <f>IFERROR(T_Calendrier[[#This Row],[Date]],"")</f>
        <v>44395</v>
      </c>
      <c r="C204" s="25">
        <f t="shared" si="3"/>
        <v>44395</v>
      </c>
      <c r="D204" s="27" t="str">
        <f>IFERROR(CHOOSE(MONTH(T_Calendrier[[#This Row],[Date]]),"janvier","février","mars","avril","mai","juin","juillet","août","septembre","octobre","novembre","décembre"),"")</f>
        <v>juillet</v>
      </c>
      <c r="E204" s="10">
        <f>IFERROR(_xlfn.ISOWEEKNUM(T_Calendrier[[#This Row],[Date]]),"")</f>
        <v>28</v>
      </c>
      <c r="F204" s="13"/>
      <c r="G204" s="13"/>
      <c r="H204" s="13"/>
      <c r="I204" s="13"/>
      <c r="J204" s="24">
        <f>T_Calendrier[[#This Row],[M. Fin]]-T_Calendrier[[#This Row],[M. Début]]+T_Calendrier[[#This Row],[AM. Fin]]-T_Calendrier[[#This Row],[AM. Début]]</f>
        <v>0</v>
      </c>
      <c r="K204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0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5" spans="2:12" x14ac:dyDescent="0.4">
      <c r="B205" s="9">
        <f>IFERROR(T_Calendrier[[#This Row],[Date]],"")</f>
        <v>44396</v>
      </c>
      <c r="C205" s="25">
        <f t="shared" si="3"/>
        <v>44396</v>
      </c>
      <c r="D205" s="27" t="str">
        <f>IFERROR(CHOOSE(MONTH(T_Calendrier[[#This Row],[Date]]),"janvier","février","mars","avril","mai","juin","juillet","août","septembre","octobre","novembre","décembre"),"")</f>
        <v>juillet</v>
      </c>
      <c r="E205" s="10">
        <f>IFERROR(_xlfn.ISOWEEKNUM(T_Calendrier[[#This Row],[Date]]),"")</f>
        <v>29</v>
      </c>
      <c r="F205" s="13"/>
      <c r="G205" s="13"/>
      <c r="H205" s="13"/>
      <c r="I205" s="13"/>
      <c r="J205" s="24">
        <f>T_Calendrier[[#This Row],[M. Fin]]-T_Calendrier[[#This Row],[M. Début]]+T_Calendrier[[#This Row],[AM. Fin]]-T_Calendrier[[#This Row],[AM. Début]]</f>
        <v>0</v>
      </c>
      <c r="K20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6" spans="2:12" x14ac:dyDescent="0.4">
      <c r="B206" s="9">
        <f>IFERROR(T_Calendrier[[#This Row],[Date]],"")</f>
        <v>44397</v>
      </c>
      <c r="C206" s="25">
        <f t="shared" si="3"/>
        <v>44397</v>
      </c>
      <c r="D206" s="27" t="str">
        <f>IFERROR(CHOOSE(MONTH(T_Calendrier[[#This Row],[Date]]),"janvier","février","mars","avril","mai","juin","juillet","août","septembre","octobre","novembre","décembre"),"")</f>
        <v>juillet</v>
      </c>
      <c r="E206" s="10">
        <f>IFERROR(_xlfn.ISOWEEKNUM(T_Calendrier[[#This Row],[Date]]),"")</f>
        <v>29</v>
      </c>
      <c r="F206" s="13"/>
      <c r="G206" s="13"/>
      <c r="H206" s="13"/>
      <c r="I206" s="13"/>
      <c r="J206" s="24">
        <f>T_Calendrier[[#This Row],[M. Fin]]-T_Calendrier[[#This Row],[M. Début]]+T_Calendrier[[#This Row],[AM. Fin]]-T_Calendrier[[#This Row],[AM. Début]]</f>
        <v>0</v>
      </c>
      <c r="K20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7" spans="2:12" x14ac:dyDescent="0.4">
      <c r="B207" s="9">
        <f>IFERROR(T_Calendrier[[#This Row],[Date]],"")</f>
        <v>44398</v>
      </c>
      <c r="C207" s="25">
        <f t="shared" si="3"/>
        <v>44398</v>
      </c>
      <c r="D207" s="27" t="str">
        <f>IFERROR(CHOOSE(MONTH(T_Calendrier[[#This Row],[Date]]),"janvier","février","mars","avril","mai","juin","juillet","août","septembre","octobre","novembre","décembre"),"")</f>
        <v>juillet</v>
      </c>
      <c r="E207" s="10">
        <f>IFERROR(_xlfn.ISOWEEKNUM(T_Calendrier[[#This Row],[Date]]),"")</f>
        <v>29</v>
      </c>
      <c r="F207" s="13"/>
      <c r="G207" s="13"/>
      <c r="H207" s="13"/>
      <c r="I207" s="13"/>
      <c r="J207" s="24">
        <f>T_Calendrier[[#This Row],[M. Fin]]-T_Calendrier[[#This Row],[M. Début]]+T_Calendrier[[#This Row],[AM. Fin]]-T_Calendrier[[#This Row],[AM. Début]]</f>
        <v>0</v>
      </c>
      <c r="K20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8" spans="2:12" x14ac:dyDescent="0.4">
      <c r="B208" s="9">
        <f>IFERROR(T_Calendrier[[#This Row],[Date]],"")</f>
        <v>44399</v>
      </c>
      <c r="C208" s="25">
        <f t="shared" si="3"/>
        <v>44399</v>
      </c>
      <c r="D208" s="27" t="str">
        <f>IFERROR(CHOOSE(MONTH(T_Calendrier[[#This Row],[Date]]),"janvier","février","mars","avril","mai","juin","juillet","août","septembre","octobre","novembre","décembre"),"")</f>
        <v>juillet</v>
      </c>
      <c r="E208" s="10">
        <f>IFERROR(_xlfn.ISOWEEKNUM(T_Calendrier[[#This Row],[Date]]),"")</f>
        <v>29</v>
      </c>
      <c r="F208" s="13"/>
      <c r="G208" s="13"/>
      <c r="H208" s="13"/>
      <c r="I208" s="13"/>
      <c r="J208" s="24">
        <f>T_Calendrier[[#This Row],[M. Fin]]-T_Calendrier[[#This Row],[M. Début]]+T_Calendrier[[#This Row],[AM. Fin]]-T_Calendrier[[#This Row],[AM. Début]]</f>
        <v>0</v>
      </c>
      <c r="K20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09" spans="2:12" x14ac:dyDescent="0.4">
      <c r="B209" s="9">
        <f>IFERROR(T_Calendrier[[#This Row],[Date]],"")</f>
        <v>44400</v>
      </c>
      <c r="C209" s="25">
        <f t="shared" si="3"/>
        <v>44400</v>
      </c>
      <c r="D209" s="27" t="str">
        <f>IFERROR(CHOOSE(MONTH(T_Calendrier[[#This Row],[Date]]),"janvier","février","mars","avril","mai","juin","juillet","août","septembre","octobre","novembre","décembre"),"")</f>
        <v>juillet</v>
      </c>
      <c r="E209" s="10">
        <f>IFERROR(_xlfn.ISOWEEKNUM(T_Calendrier[[#This Row],[Date]]),"")</f>
        <v>29</v>
      </c>
      <c r="F209" s="13"/>
      <c r="G209" s="13"/>
      <c r="H209" s="13"/>
      <c r="I209" s="13"/>
      <c r="J209" s="24">
        <f>T_Calendrier[[#This Row],[M. Fin]]-T_Calendrier[[#This Row],[M. Début]]+T_Calendrier[[#This Row],[AM. Fin]]-T_Calendrier[[#This Row],[AM. Début]]</f>
        <v>0</v>
      </c>
      <c r="K20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0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0" spans="2:12" x14ac:dyDescent="0.4">
      <c r="B210" s="9">
        <f>IFERROR(T_Calendrier[[#This Row],[Date]],"")</f>
        <v>44401</v>
      </c>
      <c r="C210" s="25">
        <f t="shared" si="3"/>
        <v>44401</v>
      </c>
      <c r="D210" s="27" t="str">
        <f>IFERROR(CHOOSE(MONTH(T_Calendrier[[#This Row],[Date]]),"janvier","février","mars","avril","mai","juin","juillet","août","septembre","octobre","novembre","décembre"),"")</f>
        <v>juillet</v>
      </c>
      <c r="E210" s="10">
        <f>IFERROR(_xlfn.ISOWEEKNUM(T_Calendrier[[#This Row],[Date]]),"")</f>
        <v>29</v>
      </c>
      <c r="F210" s="13"/>
      <c r="G210" s="13"/>
      <c r="H210" s="13"/>
      <c r="I210" s="13"/>
      <c r="J210" s="24">
        <f>T_Calendrier[[#This Row],[M. Fin]]-T_Calendrier[[#This Row],[M. Début]]+T_Calendrier[[#This Row],[AM. Fin]]-T_Calendrier[[#This Row],[AM. Début]]</f>
        <v>0</v>
      </c>
      <c r="K21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1" spans="2:12" x14ac:dyDescent="0.4">
      <c r="B211" s="9">
        <f>IFERROR(T_Calendrier[[#This Row],[Date]],"")</f>
        <v>44402</v>
      </c>
      <c r="C211" s="25">
        <f t="shared" si="3"/>
        <v>44402</v>
      </c>
      <c r="D211" s="27" t="str">
        <f>IFERROR(CHOOSE(MONTH(T_Calendrier[[#This Row],[Date]]),"janvier","février","mars","avril","mai","juin","juillet","août","septembre","octobre","novembre","décembre"),"")</f>
        <v>juillet</v>
      </c>
      <c r="E211" s="10">
        <f>IFERROR(_xlfn.ISOWEEKNUM(T_Calendrier[[#This Row],[Date]]),"")</f>
        <v>29</v>
      </c>
      <c r="F211" s="13"/>
      <c r="G211" s="13"/>
      <c r="H211" s="13"/>
      <c r="I211" s="13"/>
      <c r="J211" s="24">
        <f>T_Calendrier[[#This Row],[M. Fin]]-T_Calendrier[[#This Row],[M. Début]]+T_Calendrier[[#This Row],[AM. Fin]]-T_Calendrier[[#This Row],[AM. Début]]</f>
        <v>0</v>
      </c>
      <c r="K211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1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2" spans="2:12" x14ac:dyDescent="0.4">
      <c r="B212" s="9">
        <f>IFERROR(T_Calendrier[[#This Row],[Date]],"")</f>
        <v>44403</v>
      </c>
      <c r="C212" s="25">
        <f t="shared" si="3"/>
        <v>44403</v>
      </c>
      <c r="D212" s="27" t="str">
        <f>IFERROR(CHOOSE(MONTH(T_Calendrier[[#This Row],[Date]]),"janvier","février","mars","avril","mai","juin","juillet","août","septembre","octobre","novembre","décembre"),"")</f>
        <v>juillet</v>
      </c>
      <c r="E212" s="10">
        <f>IFERROR(_xlfn.ISOWEEKNUM(T_Calendrier[[#This Row],[Date]]),"")</f>
        <v>30</v>
      </c>
      <c r="F212" s="13"/>
      <c r="G212" s="13"/>
      <c r="H212" s="13"/>
      <c r="I212" s="13"/>
      <c r="J212" s="24">
        <f>T_Calendrier[[#This Row],[M. Fin]]-T_Calendrier[[#This Row],[M. Début]]+T_Calendrier[[#This Row],[AM. Fin]]-T_Calendrier[[#This Row],[AM. Début]]</f>
        <v>0</v>
      </c>
      <c r="K21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3" spans="2:12" x14ac:dyDescent="0.4">
      <c r="B213" s="9">
        <f>IFERROR(T_Calendrier[[#This Row],[Date]],"")</f>
        <v>44404</v>
      </c>
      <c r="C213" s="25">
        <f t="shared" si="3"/>
        <v>44404</v>
      </c>
      <c r="D213" s="27" t="str">
        <f>IFERROR(CHOOSE(MONTH(T_Calendrier[[#This Row],[Date]]),"janvier","février","mars","avril","mai","juin","juillet","août","septembre","octobre","novembre","décembre"),"")</f>
        <v>juillet</v>
      </c>
      <c r="E213" s="10">
        <f>IFERROR(_xlfn.ISOWEEKNUM(T_Calendrier[[#This Row],[Date]]),"")</f>
        <v>30</v>
      </c>
      <c r="F213" s="13"/>
      <c r="G213" s="13"/>
      <c r="H213" s="13"/>
      <c r="I213" s="13"/>
      <c r="J213" s="24">
        <f>T_Calendrier[[#This Row],[M. Fin]]-T_Calendrier[[#This Row],[M. Début]]+T_Calendrier[[#This Row],[AM. Fin]]-T_Calendrier[[#This Row],[AM. Début]]</f>
        <v>0</v>
      </c>
      <c r="K21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4" spans="2:12" x14ac:dyDescent="0.4">
      <c r="B214" s="9">
        <f>IFERROR(T_Calendrier[[#This Row],[Date]],"")</f>
        <v>44405</v>
      </c>
      <c r="C214" s="25">
        <f t="shared" si="3"/>
        <v>44405</v>
      </c>
      <c r="D214" s="27" t="str">
        <f>IFERROR(CHOOSE(MONTH(T_Calendrier[[#This Row],[Date]]),"janvier","février","mars","avril","mai","juin","juillet","août","septembre","octobre","novembre","décembre"),"")</f>
        <v>juillet</v>
      </c>
      <c r="E214" s="10">
        <f>IFERROR(_xlfn.ISOWEEKNUM(T_Calendrier[[#This Row],[Date]]),"")</f>
        <v>30</v>
      </c>
      <c r="F214" s="13"/>
      <c r="G214" s="13"/>
      <c r="H214" s="13"/>
      <c r="I214" s="13"/>
      <c r="J214" s="24">
        <f>T_Calendrier[[#This Row],[M. Fin]]-T_Calendrier[[#This Row],[M. Début]]+T_Calendrier[[#This Row],[AM. Fin]]-T_Calendrier[[#This Row],[AM. Début]]</f>
        <v>0</v>
      </c>
      <c r="K21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5" spans="2:12" x14ac:dyDescent="0.4">
      <c r="B215" s="9">
        <f>IFERROR(T_Calendrier[[#This Row],[Date]],"")</f>
        <v>44406</v>
      </c>
      <c r="C215" s="25">
        <f t="shared" si="3"/>
        <v>44406</v>
      </c>
      <c r="D215" s="27" t="str">
        <f>IFERROR(CHOOSE(MONTH(T_Calendrier[[#This Row],[Date]]),"janvier","février","mars","avril","mai","juin","juillet","août","septembre","octobre","novembre","décembre"),"")</f>
        <v>juillet</v>
      </c>
      <c r="E215" s="10">
        <f>IFERROR(_xlfn.ISOWEEKNUM(T_Calendrier[[#This Row],[Date]]),"")</f>
        <v>30</v>
      </c>
      <c r="F215" s="13"/>
      <c r="G215" s="13"/>
      <c r="H215" s="13"/>
      <c r="I215" s="13"/>
      <c r="J215" s="24">
        <f>T_Calendrier[[#This Row],[M. Fin]]-T_Calendrier[[#This Row],[M. Début]]+T_Calendrier[[#This Row],[AM. Fin]]-T_Calendrier[[#This Row],[AM. Début]]</f>
        <v>0</v>
      </c>
      <c r="K21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6" spans="2:12" x14ac:dyDescent="0.4">
      <c r="B216" s="9">
        <f>IFERROR(T_Calendrier[[#This Row],[Date]],"")</f>
        <v>44407</v>
      </c>
      <c r="C216" s="25">
        <f t="shared" si="3"/>
        <v>44407</v>
      </c>
      <c r="D216" s="27" t="str">
        <f>IFERROR(CHOOSE(MONTH(T_Calendrier[[#This Row],[Date]]),"janvier","février","mars","avril","mai","juin","juillet","août","septembre","octobre","novembre","décembre"),"")</f>
        <v>juillet</v>
      </c>
      <c r="E216" s="10">
        <f>IFERROR(_xlfn.ISOWEEKNUM(T_Calendrier[[#This Row],[Date]]),"")</f>
        <v>30</v>
      </c>
      <c r="F216" s="13"/>
      <c r="G216" s="13"/>
      <c r="H216" s="13"/>
      <c r="I216" s="13"/>
      <c r="J216" s="24">
        <f>T_Calendrier[[#This Row],[M. Fin]]-T_Calendrier[[#This Row],[M. Début]]+T_Calendrier[[#This Row],[AM. Fin]]-T_Calendrier[[#This Row],[AM. Début]]</f>
        <v>0</v>
      </c>
      <c r="K21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7" spans="2:12" x14ac:dyDescent="0.4">
      <c r="B217" s="9">
        <f>IFERROR(T_Calendrier[[#This Row],[Date]],"")</f>
        <v>44408</v>
      </c>
      <c r="C217" s="25">
        <f t="shared" si="3"/>
        <v>44408</v>
      </c>
      <c r="D217" s="27" t="str">
        <f>IFERROR(CHOOSE(MONTH(T_Calendrier[[#This Row],[Date]]),"janvier","février","mars","avril","mai","juin","juillet","août","septembre","octobre","novembre","décembre"),"")</f>
        <v>juillet</v>
      </c>
      <c r="E217" s="10">
        <f>IFERROR(_xlfn.ISOWEEKNUM(T_Calendrier[[#This Row],[Date]]),"")</f>
        <v>30</v>
      </c>
      <c r="F217" s="13"/>
      <c r="G217" s="13"/>
      <c r="H217" s="13"/>
      <c r="I217" s="13"/>
      <c r="J217" s="24">
        <f>T_Calendrier[[#This Row],[M. Fin]]-T_Calendrier[[#This Row],[M. Début]]+T_Calendrier[[#This Row],[AM. Fin]]-T_Calendrier[[#This Row],[AM. Début]]</f>
        <v>0</v>
      </c>
      <c r="K21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8" spans="2:12" x14ac:dyDescent="0.4">
      <c r="B218" s="9">
        <f>IFERROR(T_Calendrier[[#This Row],[Date]],"")</f>
        <v>44409</v>
      </c>
      <c r="C218" s="25">
        <f t="shared" si="3"/>
        <v>44409</v>
      </c>
      <c r="D218" s="27" t="str">
        <f>IFERROR(CHOOSE(MONTH(T_Calendrier[[#This Row],[Date]]),"janvier","février","mars","avril","mai","juin","juillet","août","septembre","octobre","novembre","décembre"),"")</f>
        <v>août</v>
      </c>
      <c r="E218" s="10">
        <f>IFERROR(_xlfn.ISOWEEKNUM(T_Calendrier[[#This Row],[Date]]),"")</f>
        <v>30</v>
      </c>
      <c r="F218" s="13"/>
      <c r="G218" s="13"/>
      <c r="H218" s="13"/>
      <c r="I218" s="13"/>
      <c r="J218" s="24">
        <f>T_Calendrier[[#This Row],[M. Fin]]-T_Calendrier[[#This Row],[M. Début]]+T_Calendrier[[#This Row],[AM. Fin]]-T_Calendrier[[#This Row],[AM. Début]]</f>
        <v>0</v>
      </c>
      <c r="K218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1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19" spans="2:12" x14ac:dyDescent="0.4">
      <c r="B219" s="9">
        <f>IFERROR(T_Calendrier[[#This Row],[Date]],"")</f>
        <v>44410</v>
      </c>
      <c r="C219" s="25">
        <f t="shared" si="3"/>
        <v>44410</v>
      </c>
      <c r="D219" s="27" t="str">
        <f>IFERROR(CHOOSE(MONTH(T_Calendrier[[#This Row],[Date]]),"janvier","février","mars","avril","mai","juin","juillet","août","septembre","octobre","novembre","décembre"),"")</f>
        <v>août</v>
      </c>
      <c r="E219" s="10">
        <f>IFERROR(_xlfn.ISOWEEKNUM(T_Calendrier[[#This Row],[Date]]),"")</f>
        <v>31</v>
      </c>
      <c r="F219" s="13"/>
      <c r="G219" s="13"/>
      <c r="H219" s="13"/>
      <c r="I219" s="13"/>
      <c r="J219" s="24">
        <f>T_Calendrier[[#This Row],[M. Fin]]-T_Calendrier[[#This Row],[M. Début]]+T_Calendrier[[#This Row],[AM. Fin]]-T_Calendrier[[#This Row],[AM. Début]]</f>
        <v>0</v>
      </c>
      <c r="K21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1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0" spans="2:12" x14ac:dyDescent="0.4">
      <c r="B220" s="9">
        <f>IFERROR(T_Calendrier[[#This Row],[Date]],"")</f>
        <v>44411</v>
      </c>
      <c r="C220" s="25">
        <f t="shared" si="3"/>
        <v>44411</v>
      </c>
      <c r="D220" s="27" t="str">
        <f>IFERROR(CHOOSE(MONTH(T_Calendrier[[#This Row],[Date]]),"janvier","février","mars","avril","mai","juin","juillet","août","septembre","octobre","novembre","décembre"),"")</f>
        <v>août</v>
      </c>
      <c r="E220" s="10">
        <f>IFERROR(_xlfn.ISOWEEKNUM(T_Calendrier[[#This Row],[Date]]),"")</f>
        <v>31</v>
      </c>
      <c r="F220" s="13"/>
      <c r="G220" s="13"/>
      <c r="H220" s="13"/>
      <c r="I220" s="13"/>
      <c r="J220" s="24">
        <f>T_Calendrier[[#This Row],[M. Fin]]-T_Calendrier[[#This Row],[M. Début]]+T_Calendrier[[#This Row],[AM. Fin]]-T_Calendrier[[#This Row],[AM. Début]]</f>
        <v>0</v>
      </c>
      <c r="K22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1" spans="2:12" x14ac:dyDescent="0.4">
      <c r="B221" s="9">
        <f>IFERROR(T_Calendrier[[#This Row],[Date]],"")</f>
        <v>44412</v>
      </c>
      <c r="C221" s="25">
        <f t="shared" si="3"/>
        <v>44412</v>
      </c>
      <c r="D221" s="27" t="str">
        <f>IFERROR(CHOOSE(MONTH(T_Calendrier[[#This Row],[Date]]),"janvier","février","mars","avril","mai","juin","juillet","août","septembre","octobre","novembre","décembre"),"")</f>
        <v>août</v>
      </c>
      <c r="E221" s="10">
        <f>IFERROR(_xlfn.ISOWEEKNUM(T_Calendrier[[#This Row],[Date]]),"")</f>
        <v>31</v>
      </c>
      <c r="F221" s="13"/>
      <c r="G221" s="13"/>
      <c r="H221" s="13"/>
      <c r="I221" s="13"/>
      <c r="J221" s="24">
        <f>T_Calendrier[[#This Row],[M. Fin]]-T_Calendrier[[#This Row],[M. Début]]+T_Calendrier[[#This Row],[AM. Fin]]-T_Calendrier[[#This Row],[AM. Début]]</f>
        <v>0</v>
      </c>
      <c r="K22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2" spans="2:12" x14ac:dyDescent="0.4">
      <c r="B222" s="9">
        <f>IFERROR(T_Calendrier[[#This Row],[Date]],"")</f>
        <v>44413</v>
      </c>
      <c r="C222" s="25">
        <f t="shared" si="3"/>
        <v>44413</v>
      </c>
      <c r="D222" s="27" t="str">
        <f>IFERROR(CHOOSE(MONTH(T_Calendrier[[#This Row],[Date]]),"janvier","février","mars","avril","mai","juin","juillet","août","septembre","octobre","novembre","décembre"),"")</f>
        <v>août</v>
      </c>
      <c r="E222" s="10">
        <f>IFERROR(_xlfn.ISOWEEKNUM(T_Calendrier[[#This Row],[Date]]),"")</f>
        <v>31</v>
      </c>
      <c r="F222" s="13"/>
      <c r="G222" s="13"/>
      <c r="H222" s="13"/>
      <c r="I222" s="13"/>
      <c r="J222" s="24">
        <f>T_Calendrier[[#This Row],[M. Fin]]-T_Calendrier[[#This Row],[M. Début]]+T_Calendrier[[#This Row],[AM. Fin]]-T_Calendrier[[#This Row],[AM. Début]]</f>
        <v>0</v>
      </c>
      <c r="K22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3" spans="2:12" x14ac:dyDescent="0.4">
      <c r="B223" s="9">
        <f>IFERROR(T_Calendrier[[#This Row],[Date]],"")</f>
        <v>44414</v>
      </c>
      <c r="C223" s="25">
        <f t="shared" si="3"/>
        <v>44414</v>
      </c>
      <c r="D223" s="27" t="str">
        <f>IFERROR(CHOOSE(MONTH(T_Calendrier[[#This Row],[Date]]),"janvier","février","mars","avril","mai","juin","juillet","août","septembre","octobre","novembre","décembre"),"")</f>
        <v>août</v>
      </c>
      <c r="E223" s="10">
        <f>IFERROR(_xlfn.ISOWEEKNUM(T_Calendrier[[#This Row],[Date]]),"")</f>
        <v>31</v>
      </c>
      <c r="F223" s="13"/>
      <c r="G223" s="13"/>
      <c r="H223" s="13"/>
      <c r="I223" s="13"/>
      <c r="J223" s="24">
        <f>T_Calendrier[[#This Row],[M. Fin]]-T_Calendrier[[#This Row],[M. Début]]+T_Calendrier[[#This Row],[AM. Fin]]-T_Calendrier[[#This Row],[AM. Début]]</f>
        <v>0</v>
      </c>
      <c r="K22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4" spans="2:12" x14ac:dyDescent="0.4">
      <c r="B224" s="9">
        <f>IFERROR(T_Calendrier[[#This Row],[Date]],"")</f>
        <v>44415</v>
      </c>
      <c r="C224" s="25">
        <f t="shared" si="3"/>
        <v>44415</v>
      </c>
      <c r="D224" s="27" t="str">
        <f>IFERROR(CHOOSE(MONTH(T_Calendrier[[#This Row],[Date]]),"janvier","février","mars","avril","mai","juin","juillet","août","septembre","octobre","novembre","décembre"),"")</f>
        <v>août</v>
      </c>
      <c r="E224" s="10">
        <f>IFERROR(_xlfn.ISOWEEKNUM(T_Calendrier[[#This Row],[Date]]),"")</f>
        <v>31</v>
      </c>
      <c r="F224" s="13"/>
      <c r="G224" s="13"/>
      <c r="H224" s="13"/>
      <c r="I224" s="13"/>
      <c r="J224" s="24">
        <f>T_Calendrier[[#This Row],[M. Fin]]-T_Calendrier[[#This Row],[M. Début]]+T_Calendrier[[#This Row],[AM. Fin]]-T_Calendrier[[#This Row],[AM. Début]]</f>
        <v>0</v>
      </c>
      <c r="K22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5" spans="2:12" x14ac:dyDescent="0.4">
      <c r="B225" s="9">
        <f>IFERROR(T_Calendrier[[#This Row],[Date]],"")</f>
        <v>44416</v>
      </c>
      <c r="C225" s="25">
        <f t="shared" si="3"/>
        <v>44416</v>
      </c>
      <c r="D225" s="27" t="str">
        <f>IFERROR(CHOOSE(MONTH(T_Calendrier[[#This Row],[Date]]),"janvier","février","mars","avril","mai","juin","juillet","août","septembre","octobre","novembre","décembre"),"")</f>
        <v>août</v>
      </c>
      <c r="E225" s="10">
        <f>IFERROR(_xlfn.ISOWEEKNUM(T_Calendrier[[#This Row],[Date]]),"")</f>
        <v>31</v>
      </c>
      <c r="F225" s="13"/>
      <c r="G225" s="13"/>
      <c r="H225" s="13"/>
      <c r="I225" s="13"/>
      <c r="J225" s="24">
        <f>T_Calendrier[[#This Row],[M. Fin]]-T_Calendrier[[#This Row],[M. Début]]+T_Calendrier[[#This Row],[AM. Fin]]-T_Calendrier[[#This Row],[AM. Début]]</f>
        <v>0</v>
      </c>
      <c r="K225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2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6" spans="2:12" x14ac:dyDescent="0.4">
      <c r="B226" s="9">
        <f>IFERROR(T_Calendrier[[#This Row],[Date]],"")</f>
        <v>44417</v>
      </c>
      <c r="C226" s="25">
        <f t="shared" si="3"/>
        <v>44417</v>
      </c>
      <c r="D226" s="27" t="str">
        <f>IFERROR(CHOOSE(MONTH(T_Calendrier[[#This Row],[Date]]),"janvier","février","mars","avril","mai","juin","juillet","août","septembre","octobre","novembre","décembre"),"")</f>
        <v>août</v>
      </c>
      <c r="E226" s="10">
        <f>IFERROR(_xlfn.ISOWEEKNUM(T_Calendrier[[#This Row],[Date]]),"")</f>
        <v>32</v>
      </c>
      <c r="F226" s="13"/>
      <c r="G226" s="13"/>
      <c r="H226" s="13"/>
      <c r="I226" s="13"/>
      <c r="J226" s="24">
        <f>T_Calendrier[[#This Row],[M. Fin]]-T_Calendrier[[#This Row],[M. Début]]+T_Calendrier[[#This Row],[AM. Fin]]-T_Calendrier[[#This Row],[AM. Début]]</f>
        <v>0</v>
      </c>
      <c r="K22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7" spans="2:12" x14ac:dyDescent="0.4">
      <c r="B227" s="9">
        <f>IFERROR(T_Calendrier[[#This Row],[Date]],"")</f>
        <v>44418</v>
      </c>
      <c r="C227" s="25">
        <f t="shared" si="3"/>
        <v>44418</v>
      </c>
      <c r="D227" s="27" t="str">
        <f>IFERROR(CHOOSE(MONTH(T_Calendrier[[#This Row],[Date]]),"janvier","février","mars","avril","mai","juin","juillet","août","septembre","octobre","novembre","décembre"),"")</f>
        <v>août</v>
      </c>
      <c r="E227" s="10">
        <f>IFERROR(_xlfn.ISOWEEKNUM(T_Calendrier[[#This Row],[Date]]),"")</f>
        <v>32</v>
      </c>
      <c r="F227" s="13"/>
      <c r="G227" s="13"/>
      <c r="H227" s="13"/>
      <c r="I227" s="13"/>
      <c r="J227" s="24">
        <f>T_Calendrier[[#This Row],[M. Fin]]-T_Calendrier[[#This Row],[M. Début]]+T_Calendrier[[#This Row],[AM. Fin]]-T_Calendrier[[#This Row],[AM. Début]]</f>
        <v>0</v>
      </c>
      <c r="K22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8" spans="2:12" x14ac:dyDescent="0.4">
      <c r="B228" s="9">
        <f>IFERROR(T_Calendrier[[#This Row],[Date]],"")</f>
        <v>44419</v>
      </c>
      <c r="C228" s="25">
        <f t="shared" si="3"/>
        <v>44419</v>
      </c>
      <c r="D228" s="27" t="str">
        <f>IFERROR(CHOOSE(MONTH(T_Calendrier[[#This Row],[Date]]),"janvier","février","mars","avril","mai","juin","juillet","août","septembre","octobre","novembre","décembre"),"")</f>
        <v>août</v>
      </c>
      <c r="E228" s="10">
        <f>IFERROR(_xlfn.ISOWEEKNUM(T_Calendrier[[#This Row],[Date]]),"")</f>
        <v>32</v>
      </c>
      <c r="F228" s="13"/>
      <c r="G228" s="13"/>
      <c r="H228" s="13"/>
      <c r="I228" s="13"/>
      <c r="J228" s="24">
        <f>T_Calendrier[[#This Row],[M. Fin]]-T_Calendrier[[#This Row],[M. Début]]+T_Calendrier[[#This Row],[AM. Fin]]-T_Calendrier[[#This Row],[AM. Début]]</f>
        <v>0</v>
      </c>
      <c r="K22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29" spans="2:12" x14ac:dyDescent="0.4">
      <c r="B229" s="9">
        <f>IFERROR(T_Calendrier[[#This Row],[Date]],"")</f>
        <v>44420</v>
      </c>
      <c r="C229" s="25">
        <f t="shared" si="3"/>
        <v>44420</v>
      </c>
      <c r="D229" s="27" t="str">
        <f>IFERROR(CHOOSE(MONTH(T_Calendrier[[#This Row],[Date]]),"janvier","février","mars","avril","mai","juin","juillet","août","septembre","octobre","novembre","décembre"),"")</f>
        <v>août</v>
      </c>
      <c r="E229" s="10">
        <f>IFERROR(_xlfn.ISOWEEKNUM(T_Calendrier[[#This Row],[Date]]),"")</f>
        <v>32</v>
      </c>
      <c r="F229" s="13"/>
      <c r="G229" s="13"/>
      <c r="H229" s="13"/>
      <c r="I229" s="13"/>
      <c r="J229" s="24">
        <f>T_Calendrier[[#This Row],[M. Fin]]-T_Calendrier[[#This Row],[M. Début]]+T_Calendrier[[#This Row],[AM. Fin]]-T_Calendrier[[#This Row],[AM. Début]]</f>
        <v>0</v>
      </c>
      <c r="K22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2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0" spans="2:12" x14ac:dyDescent="0.4">
      <c r="B230" s="9">
        <f>IFERROR(T_Calendrier[[#This Row],[Date]],"")</f>
        <v>44421</v>
      </c>
      <c r="C230" s="25">
        <f t="shared" si="3"/>
        <v>44421</v>
      </c>
      <c r="D230" s="27" t="str">
        <f>IFERROR(CHOOSE(MONTH(T_Calendrier[[#This Row],[Date]]),"janvier","février","mars","avril","mai","juin","juillet","août","septembre","octobre","novembre","décembre"),"")</f>
        <v>août</v>
      </c>
      <c r="E230" s="10">
        <f>IFERROR(_xlfn.ISOWEEKNUM(T_Calendrier[[#This Row],[Date]]),"")</f>
        <v>32</v>
      </c>
      <c r="F230" s="13"/>
      <c r="G230" s="13"/>
      <c r="H230" s="13"/>
      <c r="I230" s="13"/>
      <c r="J230" s="24">
        <f>T_Calendrier[[#This Row],[M. Fin]]-T_Calendrier[[#This Row],[M. Début]]+T_Calendrier[[#This Row],[AM. Fin]]-T_Calendrier[[#This Row],[AM. Début]]</f>
        <v>0</v>
      </c>
      <c r="K23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1" spans="2:12" x14ac:dyDescent="0.4">
      <c r="B231" s="9">
        <f>IFERROR(T_Calendrier[[#This Row],[Date]],"")</f>
        <v>44422</v>
      </c>
      <c r="C231" s="25">
        <f t="shared" si="3"/>
        <v>44422</v>
      </c>
      <c r="D231" s="27" t="str">
        <f>IFERROR(CHOOSE(MONTH(T_Calendrier[[#This Row],[Date]]),"janvier","février","mars","avril","mai","juin","juillet","août","septembre","octobre","novembre","décembre"),"")</f>
        <v>août</v>
      </c>
      <c r="E231" s="10">
        <f>IFERROR(_xlfn.ISOWEEKNUM(T_Calendrier[[#This Row],[Date]]),"")</f>
        <v>32</v>
      </c>
      <c r="F231" s="13"/>
      <c r="G231" s="13"/>
      <c r="H231" s="13"/>
      <c r="I231" s="13"/>
      <c r="J231" s="24">
        <f>T_Calendrier[[#This Row],[M. Fin]]-T_Calendrier[[#This Row],[M. Début]]+T_Calendrier[[#This Row],[AM. Fin]]-T_Calendrier[[#This Row],[AM. Début]]</f>
        <v>0</v>
      </c>
      <c r="K23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2" spans="2:12" x14ac:dyDescent="0.4">
      <c r="B232" s="9">
        <f>IFERROR(T_Calendrier[[#This Row],[Date]],"")</f>
        <v>44423</v>
      </c>
      <c r="C232" s="25">
        <f t="shared" si="3"/>
        <v>44423</v>
      </c>
      <c r="D232" s="27" t="str">
        <f>IFERROR(CHOOSE(MONTH(T_Calendrier[[#This Row],[Date]]),"janvier","février","mars","avril","mai","juin","juillet","août","septembre","octobre","novembre","décembre"),"")</f>
        <v>août</v>
      </c>
      <c r="E232" s="10">
        <f>IFERROR(_xlfn.ISOWEEKNUM(T_Calendrier[[#This Row],[Date]]),"")</f>
        <v>32</v>
      </c>
      <c r="F232" s="13"/>
      <c r="G232" s="13"/>
      <c r="H232" s="13"/>
      <c r="I232" s="13"/>
      <c r="J232" s="24">
        <f>T_Calendrier[[#This Row],[M. Fin]]-T_Calendrier[[#This Row],[M. Début]]+T_Calendrier[[#This Row],[AM. Fin]]-T_Calendrier[[#This Row],[AM. Début]]</f>
        <v>0</v>
      </c>
      <c r="K232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3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3" spans="2:12" x14ac:dyDescent="0.4">
      <c r="B233" s="9">
        <f>IFERROR(T_Calendrier[[#This Row],[Date]],"")</f>
        <v>44424</v>
      </c>
      <c r="C233" s="25">
        <f t="shared" si="3"/>
        <v>44424</v>
      </c>
      <c r="D233" s="27" t="str">
        <f>IFERROR(CHOOSE(MONTH(T_Calendrier[[#This Row],[Date]]),"janvier","février","mars","avril","mai","juin","juillet","août","septembre","octobre","novembre","décembre"),"")</f>
        <v>août</v>
      </c>
      <c r="E233" s="10">
        <f>IFERROR(_xlfn.ISOWEEKNUM(T_Calendrier[[#This Row],[Date]]),"")</f>
        <v>33</v>
      </c>
      <c r="F233" s="13"/>
      <c r="G233" s="13"/>
      <c r="H233" s="13"/>
      <c r="I233" s="13"/>
      <c r="J233" s="24">
        <f>T_Calendrier[[#This Row],[M. Fin]]-T_Calendrier[[#This Row],[M. Début]]+T_Calendrier[[#This Row],[AM. Fin]]-T_Calendrier[[#This Row],[AM. Début]]</f>
        <v>0</v>
      </c>
      <c r="K23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4" spans="2:12" x14ac:dyDescent="0.4">
      <c r="B234" s="9">
        <f>IFERROR(T_Calendrier[[#This Row],[Date]],"")</f>
        <v>44425</v>
      </c>
      <c r="C234" s="25">
        <f t="shared" si="3"/>
        <v>44425</v>
      </c>
      <c r="D234" s="27" t="str">
        <f>IFERROR(CHOOSE(MONTH(T_Calendrier[[#This Row],[Date]]),"janvier","février","mars","avril","mai","juin","juillet","août","septembre","octobre","novembre","décembre"),"")</f>
        <v>août</v>
      </c>
      <c r="E234" s="10">
        <f>IFERROR(_xlfn.ISOWEEKNUM(T_Calendrier[[#This Row],[Date]]),"")</f>
        <v>33</v>
      </c>
      <c r="F234" s="13"/>
      <c r="G234" s="13"/>
      <c r="H234" s="13"/>
      <c r="I234" s="13"/>
      <c r="J234" s="24">
        <f>T_Calendrier[[#This Row],[M. Fin]]-T_Calendrier[[#This Row],[M. Début]]+T_Calendrier[[#This Row],[AM. Fin]]-T_Calendrier[[#This Row],[AM. Début]]</f>
        <v>0</v>
      </c>
      <c r="K23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5" spans="2:12" x14ac:dyDescent="0.4">
      <c r="B235" s="9">
        <f>IFERROR(T_Calendrier[[#This Row],[Date]],"")</f>
        <v>44426</v>
      </c>
      <c r="C235" s="25">
        <f t="shared" si="3"/>
        <v>44426</v>
      </c>
      <c r="D235" s="27" t="str">
        <f>IFERROR(CHOOSE(MONTH(T_Calendrier[[#This Row],[Date]]),"janvier","février","mars","avril","mai","juin","juillet","août","septembre","octobre","novembre","décembre"),"")</f>
        <v>août</v>
      </c>
      <c r="E235" s="10">
        <f>IFERROR(_xlfn.ISOWEEKNUM(T_Calendrier[[#This Row],[Date]]),"")</f>
        <v>33</v>
      </c>
      <c r="F235" s="13"/>
      <c r="G235" s="13"/>
      <c r="H235" s="13"/>
      <c r="I235" s="13"/>
      <c r="J235" s="24">
        <f>T_Calendrier[[#This Row],[M. Fin]]-T_Calendrier[[#This Row],[M. Début]]+T_Calendrier[[#This Row],[AM. Fin]]-T_Calendrier[[#This Row],[AM. Début]]</f>
        <v>0</v>
      </c>
      <c r="K23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6" spans="2:12" x14ac:dyDescent="0.4">
      <c r="B236" s="9">
        <f>IFERROR(T_Calendrier[[#This Row],[Date]],"")</f>
        <v>44427</v>
      </c>
      <c r="C236" s="25">
        <f t="shared" si="3"/>
        <v>44427</v>
      </c>
      <c r="D236" s="27" t="str">
        <f>IFERROR(CHOOSE(MONTH(T_Calendrier[[#This Row],[Date]]),"janvier","février","mars","avril","mai","juin","juillet","août","septembre","octobre","novembre","décembre"),"")</f>
        <v>août</v>
      </c>
      <c r="E236" s="10">
        <f>IFERROR(_xlfn.ISOWEEKNUM(T_Calendrier[[#This Row],[Date]]),"")</f>
        <v>33</v>
      </c>
      <c r="F236" s="13"/>
      <c r="G236" s="13"/>
      <c r="H236" s="13"/>
      <c r="I236" s="13"/>
      <c r="J236" s="24">
        <f>T_Calendrier[[#This Row],[M. Fin]]-T_Calendrier[[#This Row],[M. Début]]+T_Calendrier[[#This Row],[AM. Fin]]-T_Calendrier[[#This Row],[AM. Début]]</f>
        <v>0</v>
      </c>
      <c r="K23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7" spans="2:12" x14ac:dyDescent="0.4">
      <c r="B237" s="9">
        <f>IFERROR(T_Calendrier[[#This Row],[Date]],"")</f>
        <v>44428</v>
      </c>
      <c r="C237" s="25">
        <f t="shared" si="3"/>
        <v>44428</v>
      </c>
      <c r="D237" s="27" t="str">
        <f>IFERROR(CHOOSE(MONTH(T_Calendrier[[#This Row],[Date]]),"janvier","février","mars","avril","mai","juin","juillet","août","septembre","octobre","novembre","décembre"),"")</f>
        <v>août</v>
      </c>
      <c r="E237" s="10">
        <f>IFERROR(_xlfn.ISOWEEKNUM(T_Calendrier[[#This Row],[Date]]),"")</f>
        <v>33</v>
      </c>
      <c r="F237" s="13"/>
      <c r="G237" s="13"/>
      <c r="H237" s="13"/>
      <c r="I237" s="13"/>
      <c r="J237" s="24">
        <f>T_Calendrier[[#This Row],[M. Fin]]-T_Calendrier[[#This Row],[M. Début]]+T_Calendrier[[#This Row],[AM. Fin]]-T_Calendrier[[#This Row],[AM. Début]]</f>
        <v>0</v>
      </c>
      <c r="K23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8" spans="2:12" x14ac:dyDescent="0.4">
      <c r="B238" s="9">
        <f>IFERROR(T_Calendrier[[#This Row],[Date]],"")</f>
        <v>44429</v>
      </c>
      <c r="C238" s="25">
        <f t="shared" si="3"/>
        <v>44429</v>
      </c>
      <c r="D238" s="27" t="str">
        <f>IFERROR(CHOOSE(MONTH(T_Calendrier[[#This Row],[Date]]),"janvier","février","mars","avril","mai","juin","juillet","août","septembre","octobre","novembre","décembre"),"")</f>
        <v>août</v>
      </c>
      <c r="E238" s="10">
        <f>IFERROR(_xlfn.ISOWEEKNUM(T_Calendrier[[#This Row],[Date]]),"")</f>
        <v>33</v>
      </c>
      <c r="F238" s="13"/>
      <c r="G238" s="13"/>
      <c r="H238" s="13"/>
      <c r="I238" s="13"/>
      <c r="J238" s="24">
        <f>T_Calendrier[[#This Row],[M. Fin]]-T_Calendrier[[#This Row],[M. Début]]+T_Calendrier[[#This Row],[AM. Fin]]-T_Calendrier[[#This Row],[AM. Début]]</f>
        <v>0</v>
      </c>
      <c r="K23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3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39" spans="2:12" x14ac:dyDescent="0.4">
      <c r="B239" s="9">
        <f>IFERROR(T_Calendrier[[#This Row],[Date]],"")</f>
        <v>44430</v>
      </c>
      <c r="C239" s="25">
        <f t="shared" si="3"/>
        <v>44430</v>
      </c>
      <c r="D239" s="27" t="str">
        <f>IFERROR(CHOOSE(MONTH(T_Calendrier[[#This Row],[Date]]),"janvier","février","mars","avril","mai","juin","juillet","août","septembre","octobre","novembre","décembre"),"")</f>
        <v>août</v>
      </c>
      <c r="E239" s="10">
        <f>IFERROR(_xlfn.ISOWEEKNUM(T_Calendrier[[#This Row],[Date]]),"")</f>
        <v>33</v>
      </c>
      <c r="F239" s="13"/>
      <c r="G239" s="13"/>
      <c r="H239" s="13"/>
      <c r="I239" s="13"/>
      <c r="J239" s="24">
        <f>T_Calendrier[[#This Row],[M. Fin]]-T_Calendrier[[#This Row],[M. Début]]+T_Calendrier[[#This Row],[AM. Fin]]-T_Calendrier[[#This Row],[AM. Début]]</f>
        <v>0</v>
      </c>
      <c r="K239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3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0" spans="2:12" x14ac:dyDescent="0.4">
      <c r="B240" s="9">
        <f>IFERROR(T_Calendrier[[#This Row],[Date]],"")</f>
        <v>44431</v>
      </c>
      <c r="C240" s="25">
        <f t="shared" si="3"/>
        <v>44431</v>
      </c>
      <c r="D240" s="27" t="str">
        <f>IFERROR(CHOOSE(MONTH(T_Calendrier[[#This Row],[Date]]),"janvier","février","mars","avril","mai","juin","juillet","août","septembre","octobre","novembre","décembre"),"")</f>
        <v>août</v>
      </c>
      <c r="E240" s="10">
        <f>IFERROR(_xlfn.ISOWEEKNUM(T_Calendrier[[#This Row],[Date]]),"")</f>
        <v>34</v>
      </c>
      <c r="F240" s="13"/>
      <c r="G240" s="13"/>
      <c r="H240" s="13"/>
      <c r="I240" s="13"/>
      <c r="J240" s="24">
        <f>T_Calendrier[[#This Row],[M. Fin]]-T_Calendrier[[#This Row],[M. Début]]+T_Calendrier[[#This Row],[AM. Fin]]-T_Calendrier[[#This Row],[AM. Début]]</f>
        <v>0</v>
      </c>
      <c r="K24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1" spans="2:12" x14ac:dyDescent="0.4">
      <c r="B241" s="9">
        <f>IFERROR(T_Calendrier[[#This Row],[Date]],"")</f>
        <v>44432</v>
      </c>
      <c r="C241" s="25">
        <f t="shared" si="3"/>
        <v>44432</v>
      </c>
      <c r="D241" s="27" t="str">
        <f>IFERROR(CHOOSE(MONTH(T_Calendrier[[#This Row],[Date]]),"janvier","février","mars","avril","mai","juin","juillet","août","septembre","octobre","novembre","décembre"),"")</f>
        <v>août</v>
      </c>
      <c r="E241" s="10">
        <f>IFERROR(_xlfn.ISOWEEKNUM(T_Calendrier[[#This Row],[Date]]),"")</f>
        <v>34</v>
      </c>
      <c r="F241" s="13"/>
      <c r="G241" s="13"/>
      <c r="H241" s="13"/>
      <c r="I241" s="13"/>
      <c r="J241" s="24">
        <f>T_Calendrier[[#This Row],[M. Fin]]-T_Calendrier[[#This Row],[M. Début]]+T_Calendrier[[#This Row],[AM. Fin]]-T_Calendrier[[#This Row],[AM. Début]]</f>
        <v>0</v>
      </c>
      <c r="K24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2" spans="2:12" x14ac:dyDescent="0.4">
      <c r="B242" s="9">
        <f>IFERROR(T_Calendrier[[#This Row],[Date]],"")</f>
        <v>44433</v>
      </c>
      <c r="C242" s="25">
        <f t="shared" si="3"/>
        <v>44433</v>
      </c>
      <c r="D242" s="27" t="str">
        <f>IFERROR(CHOOSE(MONTH(T_Calendrier[[#This Row],[Date]]),"janvier","février","mars","avril","mai","juin","juillet","août","septembre","octobre","novembre","décembre"),"")</f>
        <v>août</v>
      </c>
      <c r="E242" s="10">
        <f>IFERROR(_xlfn.ISOWEEKNUM(T_Calendrier[[#This Row],[Date]]),"")</f>
        <v>34</v>
      </c>
      <c r="F242" s="13"/>
      <c r="G242" s="13"/>
      <c r="H242" s="13"/>
      <c r="I242" s="13"/>
      <c r="J242" s="24">
        <f>T_Calendrier[[#This Row],[M. Fin]]-T_Calendrier[[#This Row],[M. Début]]+T_Calendrier[[#This Row],[AM. Fin]]-T_Calendrier[[#This Row],[AM. Début]]</f>
        <v>0</v>
      </c>
      <c r="K24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3" spans="2:12" x14ac:dyDescent="0.4">
      <c r="B243" s="9">
        <f>IFERROR(T_Calendrier[[#This Row],[Date]],"")</f>
        <v>44434</v>
      </c>
      <c r="C243" s="25">
        <f t="shared" si="3"/>
        <v>44434</v>
      </c>
      <c r="D243" s="27" t="str">
        <f>IFERROR(CHOOSE(MONTH(T_Calendrier[[#This Row],[Date]]),"janvier","février","mars","avril","mai","juin","juillet","août","septembre","octobre","novembre","décembre"),"")</f>
        <v>août</v>
      </c>
      <c r="E243" s="10">
        <f>IFERROR(_xlfn.ISOWEEKNUM(T_Calendrier[[#This Row],[Date]]),"")</f>
        <v>34</v>
      </c>
      <c r="F243" s="13"/>
      <c r="G243" s="13"/>
      <c r="H243" s="13"/>
      <c r="I243" s="13"/>
      <c r="J243" s="24">
        <f>T_Calendrier[[#This Row],[M. Fin]]-T_Calendrier[[#This Row],[M. Début]]+T_Calendrier[[#This Row],[AM. Fin]]-T_Calendrier[[#This Row],[AM. Début]]</f>
        <v>0</v>
      </c>
      <c r="K24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4" spans="2:12" x14ac:dyDescent="0.4">
      <c r="B244" s="9">
        <f>IFERROR(T_Calendrier[[#This Row],[Date]],"")</f>
        <v>44435</v>
      </c>
      <c r="C244" s="25">
        <f t="shared" si="3"/>
        <v>44435</v>
      </c>
      <c r="D244" s="27" t="str">
        <f>IFERROR(CHOOSE(MONTH(T_Calendrier[[#This Row],[Date]]),"janvier","février","mars","avril","mai","juin","juillet","août","septembre","octobre","novembre","décembre"),"")</f>
        <v>août</v>
      </c>
      <c r="E244" s="10">
        <f>IFERROR(_xlfn.ISOWEEKNUM(T_Calendrier[[#This Row],[Date]]),"")</f>
        <v>34</v>
      </c>
      <c r="F244" s="13"/>
      <c r="G244" s="13"/>
      <c r="H244" s="13"/>
      <c r="I244" s="13"/>
      <c r="J244" s="24">
        <f>T_Calendrier[[#This Row],[M. Fin]]-T_Calendrier[[#This Row],[M. Début]]+T_Calendrier[[#This Row],[AM. Fin]]-T_Calendrier[[#This Row],[AM. Début]]</f>
        <v>0</v>
      </c>
      <c r="K24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5" spans="2:12" x14ac:dyDescent="0.4">
      <c r="B245" s="9">
        <f>IFERROR(T_Calendrier[[#This Row],[Date]],"")</f>
        <v>44436</v>
      </c>
      <c r="C245" s="25">
        <f t="shared" si="3"/>
        <v>44436</v>
      </c>
      <c r="D245" s="27" t="str">
        <f>IFERROR(CHOOSE(MONTH(T_Calendrier[[#This Row],[Date]]),"janvier","février","mars","avril","mai","juin","juillet","août","septembre","octobre","novembre","décembre"),"")</f>
        <v>août</v>
      </c>
      <c r="E245" s="10">
        <f>IFERROR(_xlfn.ISOWEEKNUM(T_Calendrier[[#This Row],[Date]]),"")</f>
        <v>34</v>
      </c>
      <c r="F245" s="13"/>
      <c r="G245" s="13"/>
      <c r="H245" s="13"/>
      <c r="I245" s="13"/>
      <c r="J245" s="24">
        <f>T_Calendrier[[#This Row],[M. Fin]]-T_Calendrier[[#This Row],[M. Début]]+T_Calendrier[[#This Row],[AM. Fin]]-T_Calendrier[[#This Row],[AM. Début]]</f>
        <v>0</v>
      </c>
      <c r="K24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6" spans="2:12" x14ac:dyDescent="0.4">
      <c r="B246" s="9">
        <f>IFERROR(T_Calendrier[[#This Row],[Date]],"")</f>
        <v>44437</v>
      </c>
      <c r="C246" s="25">
        <f t="shared" si="3"/>
        <v>44437</v>
      </c>
      <c r="D246" s="27" t="str">
        <f>IFERROR(CHOOSE(MONTH(T_Calendrier[[#This Row],[Date]]),"janvier","février","mars","avril","mai","juin","juillet","août","septembre","octobre","novembre","décembre"),"")</f>
        <v>août</v>
      </c>
      <c r="E246" s="10">
        <f>IFERROR(_xlfn.ISOWEEKNUM(T_Calendrier[[#This Row],[Date]]),"")</f>
        <v>34</v>
      </c>
      <c r="F246" s="13"/>
      <c r="G246" s="13"/>
      <c r="H246" s="13"/>
      <c r="I246" s="13"/>
      <c r="J246" s="24">
        <f>T_Calendrier[[#This Row],[M. Fin]]-T_Calendrier[[#This Row],[M. Début]]+T_Calendrier[[#This Row],[AM. Fin]]-T_Calendrier[[#This Row],[AM. Début]]</f>
        <v>0</v>
      </c>
      <c r="K246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4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7" spans="2:12" x14ac:dyDescent="0.4">
      <c r="B247" s="9">
        <f>IFERROR(T_Calendrier[[#This Row],[Date]],"")</f>
        <v>44438</v>
      </c>
      <c r="C247" s="25">
        <f t="shared" si="3"/>
        <v>44438</v>
      </c>
      <c r="D247" s="27" t="str">
        <f>IFERROR(CHOOSE(MONTH(T_Calendrier[[#This Row],[Date]]),"janvier","février","mars","avril","mai","juin","juillet","août","septembre","octobre","novembre","décembre"),"")</f>
        <v>août</v>
      </c>
      <c r="E247" s="10">
        <f>IFERROR(_xlfn.ISOWEEKNUM(T_Calendrier[[#This Row],[Date]]),"")</f>
        <v>35</v>
      </c>
      <c r="F247" s="13"/>
      <c r="G247" s="13"/>
      <c r="H247" s="13"/>
      <c r="I247" s="13"/>
      <c r="J247" s="24">
        <f>T_Calendrier[[#This Row],[M. Fin]]-T_Calendrier[[#This Row],[M. Début]]+T_Calendrier[[#This Row],[AM. Fin]]-T_Calendrier[[#This Row],[AM. Début]]</f>
        <v>0</v>
      </c>
      <c r="K24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8" spans="2:12" x14ac:dyDescent="0.4">
      <c r="B248" s="9">
        <f>IFERROR(T_Calendrier[[#This Row],[Date]],"")</f>
        <v>44439</v>
      </c>
      <c r="C248" s="25">
        <f t="shared" si="3"/>
        <v>44439</v>
      </c>
      <c r="D248" s="27" t="str">
        <f>IFERROR(CHOOSE(MONTH(T_Calendrier[[#This Row],[Date]]),"janvier","février","mars","avril","mai","juin","juillet","août","septembre","octobre","novembre","décembre"),"")</f>
        <v>août</v>
      </c>
      <c r="E248" s="10">
        <f>IFERROR(_xlfn.ISOWEEKNUM(T_Calendrier[[#This Row],[Date]]),"")</f>
        <v>35</v>
      </c>
      <c r="F248" s="13"/>
      <c r="G248" s="13"/>
      <c r="H248" s="13"/>
      <c r="I248" s="13"/>
      <c r="J248" s="24">
        <f>T_Calendrier[[#This Row],[M. Fin]]-T_Calendrier[[#This Row],[M. Début]]+T_Calendrier[[#This Row],[AM. Fin]]-T_Calendrier[[#This Row],[AM. Début]]</f>
        <v>0</v>
      </c>
      <c r="K24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49" spans="2:12" x14ac:dyDescent="0.4">
      <c r="B249" s="19">
        <f>IFERROR(T_Calendrier[[#This Row],[Date]],"")</f>
        <v>44440</v>
      </c>
      <c r="C249" s="26">
        <f t="shared" si="3"/>
        <v>44440</v>
      </c>
      <c r="D249" s="28" t="str">
        <f>IFERROR(CHOOSE(MONTH(T_Calendrier[[#This Row],[Date]]),"janvier","février","mars","avril","mai","juin","juillet","août","septembre","octobre","novembre","décembre"),"")</f>
        <v>septembre</v>
      </c>
      <c r="E249" s="10">
        <f>IFERROR(_xlfn.ISOWEEKNUM(T_Calendrier[[#This Row],[Date]]),"")</f>
        <v>35</v>
      </c>
      <c r="F249" s="13"/>
      <c r="G249" s="13"/>
      <c r="H249" s="13"/>
      <c r="I249" s="13"/>
      <c r="J249" s="24">
        <f>T_Calendrier[[#This Row],[M. Fin]]-T_Calendrier[[#This Row],[M. Début]]+T_Calendrier[[#This Row],[AM. Fin]]-T_Calendrier[[#This Row],[AM. Début]]</f>
        <v>0</v>
      </c>
      <c r="K24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4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0" spans="2:12" x14ac:dyDescent="0.4">
      <c r="B250" s="19">
        <f>IFERROR(T_Calendrier[[#This Row],[Date]],"")</f>
        <v>44441</v>
      </c>
      <c r="C250" s="26">
        <f t="shared" si="3"/>
        <v>44441</v>
      </c>
      <c r="D250" s="28" t="str">
        <f>IFERROR(CHOOSE(MONTH(T_Calendrier[[#This Row],[Date]]),"janvier","février","mars","avril","mai","juin","juillet","août","septembre","octobre","novembre","décembre"),"")</f>
        <v>septembre</v>
      </c>
      <c r="E250" s="10">
        <f>IFERROR(_xlfn.ISOWEEKNUM(T_Calendrier[[#This Row],[Date]]),"")</f>
        <v>35</v>
      </c>
      <c r="F250" s="13"/>
      <c r="G250" s="13"/>
      <c r="H250" s="13"/>
      <c r="I250" s="13"/>
      <c r="J250" s="24">
        <f>T_Calendrier[[#This Row],[M. Fin]]-T_Calendrier[[#This Row],[M. Début]]+T_Calendrier[[#This Row],[AM. Fin]]-T_Calendrier[[#This Row],[AM. Début]]</f>
        <v>0</v>
      </c>
      <c r="K25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1" spans="2:12" x14ac:dyDescent="0.4">
      <c r="B251" s="19">
        <f>IFERROR(T_Calendrier[[#This Row],[Date]],"")</f>
        <v>44442</v>
      </c>
      <c r="C251" s="26">
        <f t="shared" si="3"/>
        <v>44442</v>
      </c>
      <c r="D251" s="28" t="str">
        <f>IFERROR(CHOOSE(MONTH(T_Calendrier[[#This Row],[Date]]),"janvier","février","mars","avril","mai","juin","juillet","août","septembre","octobre","novembre","décembre"),"")</f>
        <v>septembre</v>
      </c>
      <c r="E251" s="10">
        <f>IFERROR(_xlfn.ISOWEEKNUM(T_Calendrier[[#This Row],[Date]]),"")</f>
        <v>35</v>
      </c>
      <c r="F251" s="13"/>
      <c r="G251" s="13"/>
      <c r="H251" s="13"/>
      <c r="I251" s="13"/>
      <c r="J251" s="24">
        <f>T_Calendrier[[#This Row],[M. Fin]]-T_Calendrier[[#This Row],[M. Début]]+T_Calendrier[[#This Row],[AM. Fin]]-T_Calendrier[[#This Row],[AM. Début]]</f>
        <v>0</v>
      </c>
      <c r="K25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2" spans="2:12" x14ac:dyDescent="0.4">
      <c r="B252" s="19">
        <f>IFERROR(T_Calendrier[[#This Row],[Date]],"")</f>
        <v>44443</v>
      </c>
      <c r="C252" s="26">
        <f t="shared" si="3"/>
        <v>44443</v>
      </c>
      <c r="D252" s="28" t="str">
        <f>IFERROR(CHOOSE(MONTH(T_Calendrier[[#This Row],[Date]]),"janvier","février","mars","avril","mai","juin","juillet","août","septembre","octobre","novembre","décembre"),"")</f>
        <v>septembre</v>
      </c>
      <c r="E252" s="10">
        <f>IFERROR(_xlfn.ISOWEEKNUM(T_Calendrier[[#This Row],[Date]]),"")</f>
        <v>35</v>
      </c>
      <c r="F252" s="13"/>
      <c r="G252" s="13"/>
      <c r="H252" s="13"/>
      <c r="I252" s="13"/>
      <c r="J252" s="24">
        <f>T_Calendrier[[#This Row],[M. Fin]]-T_Calendrier[[#This Row],[M. Début]]+T_Calendrier[[#This Row],[AM. Fin]]-T_Calendrier[[#This Row],[AM. Début]]</f>
        <v>0</v>
      </c>
      <c r="K25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3" spans="2:12" x14ac:dyDescent="0.4">
      <c r="B253" s="19">
        <f>IFERROR(T_Calendrier[[#This Row],[Date]],"")</f>
        <v>44444</v>
      </c>
      <c r="C253" s="26">
        <f t="shared" si="3"/>
        <v>44444</v>
      </c>
      <c r="D253" s="28" t="str">
        <f>IFERROR(CHOOSE(MONTH(T_Calendrier[[#This Row],[Date]]),"janvier","février","mars","avril","mai","juin","juillet","août","septembre","octobre","novembre","décembre"),"")</f>
        <v>septembre</v>
      </c>
      <c r="E253" s="10">
        <f>IFERROR(_xlfn.ISOWEEKNUM(T_Calendrier[[#This Row],[Date]]),"")</f>
        <v>35</v>
      </c>
      <c r="F253" s="13"/>
      <c r="G253" s="13"/>
      <c r="H253" s="13"/>
      <c r="I253" s="13"/>
      <c r="J253" s="24">
        <f>T_Calendrier[[#This Row],[M. Fin]]-T_Calendrier[[#This Row],[M. Début]]+T_Calendrier[[#This Row],[AM. Fin]]-T_Calendrier[[#This Row],[AM. Début]]</f>
        <v>0</v>
      </c>
      <c r="K253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5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4" spans="2:12" x14ac:dyDescent="0.4">
      <c r="B254" s="19">
        <f>IFERROR(T_Calendrier[[#This Row],[Date]],"")</f>
        <v>44445</v>
      </c>
      <c r="C254" s="26">
        <f t="shared" si="3"/>
        <v>44445</v>
      </c>
      <c r="D254" s="28" t="str">
        <f>IFERROR(CHOOSE(MONTH(T_Calendrier[[#This Row],[Date]]),"janvier","février","mars","avril","mai","juin","juillet","août","septembre","octobre","novembre","décembre"),"")</f>
        <v>septembre</v>
      </c>
      <c r="E254" s="10">
        <f>IFERROR(_xlfn.ISOWEEKNUM(T_Calendrier[[#This Row],[Date]]),"")</f>
        <v>36</v>
      </c>
      <c r="F254" s="13"/>
      <c r="G254" s="13"/>
      <c r="H254" s="13"/>
      <c r="I254" s="13"/>
      <c r="J254" s="24">
        <f>T_Calendrier[[#This Row],[M. Fin]]-T_Calendrier[[#This Row],[M. Début]]+T_Calendrier[[#This Row],[AM. Fin]]-T_Calendrier[[#This Row],[AM. Début]]</f>
        <v>0</v>
      </c>
      <c r="K25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5" spans="2:12" x14ac:dyDescent="0.4">
      <c r="B255" s="19">
        <f>IFERROR(T_Calendrier[[#This Row],[Date]],"")</f>
        <v>44446</v>
      </c>
      <c r="C255" s="26">
        <f t="shared" si="3"/>
        <v>44446</v>
      </c>
      <c r="D255" s="28" t="str">
        <f>IFERROR(CHOOSE(MONTH(T_Calendrier[[#This Row],[Date]]),"janvier","février","mars","avril","mai","juin","juillet","août","septembre","octobre","novembre","décembre"),"")</f>
        <v>septembre</v>
      </c>
      <c r="E255" s="10">
        <f>IFERROR(_xlfn.ISOWEEKNUM(T_Calendrier[[#This Row],[Date]]),"")</f>
        <v>36</v>
      </c>
      <c r="F255" s="13"/>
      <c r="G255" s="13"/>
      <c r="H255" s="13"/>
      <c r="I255" s="13"/>
      <c r="J255" s="24">
        <f>T_Calendrier[[#This Row],[M. Fin]]-T_Calendrier[[#This Row],[M. Début]]+T_Calendrier[[#This Row],[AM. Fin]]-T_Calendrier[[#This Row],[AM. Début]]</f>
        <v>0</v>
      </c>
      <c r="K25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6" spans="2:12" x14ac:dyDescent="0.4">
      <c r="B256" s="19">
        <f>IFERROR(T_Calendrier[[#This Row],[Date]],"")</f>
        <v>44447</v>
      </c>
      <c r="C256" s="26">
        <f t="shared" si="3"/>
        <v>44447</v>
      </c>
      <c r="D256" s="28" t="str">
        <f>IFERROR(CHOOSE(MONTH(T_Calendrier[[#This Row],[Date]]),"janvier","février","mars","avril","mai","juin","juillet","août","septembre","octobre","novembre","décembre"),"")</f>
        <v>septembre</v>
      </c>
      <c r="E256" s="10">
        <f>IFERROR(_xlfn.ISOWEEKNUM(T_Calendrier[[#This Row],[Date]]),"")</f>
        <v>36</v>
      </c>
      <c r="F256" s="13"/>
      <c r="G256" s="13"/>
      <c r="H256" s="13"/>
      <c r="I256" s="13"/>
      <c r="J256" s="24">
        <f>T_Calendrier[[#This Row],[M. Fin]]-T_Calendrier[[#This Row],[M. Début]]+T_Calendrier[[#This Row],[AM. Fin]]-T_Calendrier[[#This Row],[AM. Début]]</f>
        <v>0</v>
      </c>
      <c r="K25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7" spans="2:12" x14ac:dyDescent="0.4">
      <c r="B257" s="19">
        <f>IFERROR(T_Calendrier[[#This Row],[Date]],"")</f>
        <v>44448</v>
      </c>
      <c r="C257" s="26">
        <f t="shared" si="3"/>
        <v>44448</v>
      </c>
      <c r="D257" s="28" t="str">
        <f>IFERROR(CHOOSE(MONTH(T_Calendrier[[#This Row],[Date]]),"janvier","février","mars","avril","mai","juin","juillet","août","septembre","octobre","novembre","décembre"),"")</f>
        <v>septembre</v>
      </c>
      <c r="E257" s="10">
        <f>IFERROR(_xlfn.ISOWEEKNUM(T_Calendrier[[#This Row],[Date]]),"")</f>
        <v>36</v>
      </c>
      <c r="F257" s="13"/>
      <c r="G257" s="13"/>
      <c r="H257" s="13"/>
      <c r="I257" s="13"/>
      <c r="J257" s="24">
        <f>T_Calendrier[[#This Row],[M. Fin]]-T_Calendrier[[#This Row],[M. Début]]+T_Calendrier[[#This Row],[AM. Fin]]-T_Calendrier[[#This Row],[AM. Début]]</f>
        <v>0</v>
      </c>
      <c r="K25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8" spans="2:12" x14ac:dyDescent="0.4">
      <c r="B258" s="19">
        <f>IFERROR(T_Calendrier[[#This Row],[Date]],"")</f>
        <v>44449</v>
      </c>
      <c r="C258" s="26">
        <f t="shared" si="3"/>
        <v>44449</v>
      </c>
      <c r="D258" s="28" t="str">
        <f>IFERROR(CHOOSE(MONTH(T_Calendrier[[#This Row],[Date]]),"janvier","février","mars","avril","mai","juin","juillet","août","septembre","octobre","novembre","décembre"),"")</f>
        <v>septembre</v>
      </c>
      <c r="E258" s="10">
        <f>IFERROR(_xlfn.ISOWEEKNUM(T_Calendrier[[#This Row],[Date]]),"")</f>
        <v>36</v>
      </c>
      <c r="F258" s="13"/>
      <c r="G258" s="13"/>
      <c r="H258" s="13"/>
      <c r="I258" s="13"/>
      <c r="J258" s="24">
        <f>T_Calendrier[[#This Row],[M. Fin]]-T_Calendrier[[#This Row],[M. Début]]+T_Calendrier[[#This Row],[AM. Fin]]-T_Calendrier[[#This Row],[AM. Début]]</f>
        <v>0</v>
      </c>
      <c r="K25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59" spans="2:12" x14ac:dyDescent="0.4">
      <c r="B259" s="19">
        <f>IFERROR(T_Calendrier[[#This Row],[Date]],"")</f>
        <v>44450</v>
      </c>
      <c r="C259" s="26">
        <f t="shared" si="3"/>
        <v>44450</v>
      </c>
      <c r="D259" s="28" t="str">
        <f>IFERROR(CHOOSE(MONTH(T_Calendrier[[#This Row],[Date]]),"janvier","février","mars","avril","mai","juin","juillet","août","septembre","octobre","novembre","décembre"),"")</f>
        <v>septembre</v>
      </c>
      <c r="E259" s="10">
        <f>IFERROR(_xlfn.ISOWEEKNUM(T_Calendrier[[#This Row],[Date]]),"")</f>
        <v>36</v>
      </c>
      <c r="F259" s="13"/>
      <c r="G259" s="13"/>
      <c r="H259" s="13"/>
      <c r="I259" s="13"/>
      <c r="J259" s="24">
        <f>T_Calendrier[[#This Row],[M. Fin]]-T_Calendrier[[#This Row],[M. Début]]+T_Calendrier[[#This Row],[AM. Fin]]-T_Calendrier[[#This Row],[AM. Début]]</f>
        <v>0</v>
      </c>
      <c r="K25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5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0" spans="2:12" x14ac:dyDescent="0.4">
      <c r="B260" s="19">
        <f>IFERROR(T_Calendrier[[#This Row],[Date]],"")</f>
        <v>44451</v>
      </c>
      <c r="C260" s="26">
        <f t="shared" si="3"/>
        <v>44451</v>
      </c>
      <c r="D260" s="28" t="str">
        <f>IFERROR(CHOOSE(MONTH(T_Calendrier[[#This Row],[Date]]),"janvier","février","mars","avril","mai","juin","juillet","août","septembre","octobre","novembre","décembre"),"")</f>
        <v>septembre</v>
      </c>
      <c r="E260" s="10">
        <f>IFERROR(_xlfn.ISOWEEKNUM(T_Calendrier[[#This Row],[Date]]),"")</f>
        <v>36</v>
      </c>
      <c r="F260" s="13"/>
      <c r="G260" s="13"/>
      <c r="H260" s="13"/>
      <c r="I260" s="13"/>
      <c r="J260" s="24">
        <f>T_Calendrier[[#This Row],[M. Fin]]-T_Calendrier[[#This Row],[M. Début]]+T_Calendrier[[#This Row],[AM. Fin]]-T_Calendrier[[#This Row],[AM. Début]]</f>
        <v>0</v>
      </c>
      <c r="K260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6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1" spans="2:12" x14ac:dyDescent="0.4">
      <c r="B261" s="19">
        <f>IFERROR(T_Calendrier[[#This Row],[Date]],"")</f>
        <v>44452</v>
      </c>
      <c r="C261" s="26">
        <f t="shared" si="3"/>
        <v>44452</v>
      </c>
      <c r="D261" s="28" t="str">
        <f>IFERROR(CHOOSE(MONTH(T_Calendrier[[#This Row],[Date]]),"janvier","février","mars","avril","mai","juin","juillet","août","septembre","octobre","novembre","décembre"),"")</f>
        <v>septembre</v>
      </c>
      <c r="E261" s="10">
        <f>IFERROR(_xlfn.ISOWEEKNUM(T_Calendrier[[#This Row],[Date]]),"")</f>
        <v>37</v>
      </c>
      <c r="F261" s="13"/>
      <c r="G261" s="13"/>
      <c r="H261" s="13"/>
      <c r="I261" s="13"/>
      <c r="J261" s="24">
        <f>T_Calendrier[[#This Row],[M. Fin]]-T_Calendrier[[#This Row],[M. Début]]+T_Calendrier[[#This Row],[AM. Fin]]-T_Calendrier[[#This Row],[AM. Début]]</f>
        <v>0</v>
      </c>
      <c r="K26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2" spans="2:12" x14ac:dyDescent="0.4">
      <c r="B262" s="19">
        <f>IFERROR(T_Calendrier[[#This Row],[Date]],"")</f>
        <v>44453</v>
      </c>
      <c r="C262" s="26">
        <f t="shared" si="3"/>
        <v>44453</v>
      </c>
      <c r="D262" s="28" t="str">
        <f>IFERROR(CHOOSE(MONTH(T_Calendrier[[#This Row],[Date]]),"janvier","février","mars","avril","mai","juin","juillet","août","septembre","octobre","novembre","décembre"),"")</f>
        <v>septembre</v>
      </c>
      <c r="E262" s="10">
        <f>IFERROR(_xlfn.ISOWEEKNUM(T_Calendrier[[#This Row],[Date]]),"")</f>
        <v>37</v>
      </c>
      <c r="F262" s="13"/>
      <c r="G262" s="13"/>
      <c r="H262" s="13"/>
      <c r="I262" s="13"/>
      <c r="J262" s="24">
        <f>T_Calendrier[[#This Row],[M. Fin]]-T_Calendrier[[#This Row],[M. Début]]+T_Calendrier[[#This Row],[AM. Fin]]-T_Calendrier[[#This Row],[AM. Début]]</f>
        <v>0</v>
      </c>
      <c r="K26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3" spans="2:12" x14ac:dyDescent="0.4">
      <c r="B263" s="19">
        <f>IFERROR(T_Calendrier[[#This Row],[Date]],"")</f>
        <v>44454</v>
      </c>
      <c r="C263" s="26">
        <f t="shared" si="3"/>
        <v>44454</v>
      </c>
      <c r="D263" s="28" t="str">
        <f>IFERROR(CHOOSE(MONTH(T_Calendrier[[#This Row],[Date]]),"janvier","février","mars","avril","mai","juin","juillet","août","septembre","octobre","novembre","décembre"),"")</f>
        <v>septembre</v>
      </c>
      <c r="E263" s="10">
        <f>IFERROR(_xlfn.ISOWEEKNUM(T_Calendrier[[#This Row],[Date]]),"")</f>
        <v>37</v>
      </c>
      <c r="F263" s="13"/>
      <c r="G263" s="13"/>
      <c r="H263" s="13"/>
      <c r="I263" s="13"/>
      <c r="J263" s="24">
        <f>T_Calendrier[[#This Row],[M. Fin]]-T_Calendrier[[#This Row],[M. Début]]+T_Calendrier[[#This Row],[AM. Fin]]-T_Calendrier[[#This Row],[AM. Début]]</f>
        <v>0</v>
      </c>
      <c r="K26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4" spans="2:12" x14ac:dyDescent="0.4">
      <c r="B264" s="19">
        <f>IFERROR(T_Calendrier[[#This Row],[Date]],"")</f>
        <v>44455</v>
      </c>
      <c r="C264" s="26">
        <f t="shared" ref="C264:C327" si="4">C263+1</f>
        <v>44455</v>
      </c>
      <c r="D264" s="28" t="str">
        <f>IFERROR(CHOOSE(MONTH(T_Calendrier[[#This Row],[Date]]),"janvier","février","mars","avril","mai","juin","juillet","août","septembre","octobre","novembre","décembre"),"")</f>
        <v>septembre</v>
      </c>
      <c r="E264" s="10">
        <f>IFERROR(_xlfn.ISOWEEKNUM(T_Calendrier[[#This Row],[Date]]),"")</f>
        <v>37</v>
      </c>
      <c r="F264" s="13"/>
      <c r="G264" s="13"/>
      <c r="H264" s="13"/>
      <c r="I264" s="13"/>
      <c r="J264" s="24">
        <f>T_Calendrier[[#This Row],[M. Fin]]-T_Calendrier[[#This Row],[M. Début]]+T_Calendrier[[#This Row],[AM. Fin]]-T_Calendrier[[#This Row],[AM. Début]]</f>
        <v>0</v>
      </c>
      <c r="K26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5" spans="2:12" x14ac:dyDescent="0.4">
      <c r="B265" s="19">
        <f>IFERROR(T_Calendrier[[#This Row],[Date]],"")</f>
        <v>44456</v>
      </c>
      <c r="C265" s="26">
        <f t="shared" si="4"/>
        <v>44456</v>
      </c>
      <c r="D265" s="28" t="str">
        <f>IFERROR(CHOOSE(MONTH(T_Calendrier[[#This Row],[Date]]),"janvier","février","mars","avril","mai","juin","juillet","août","septembre","octobre","novembre","décembre"),"")</f>
        <v>septembre</v>
      </c>
      <c r="E265" s="10">
        <f>IFERROR(_xlfn.ISOWEEKNUM(T_Calendrier[[#This Row],[Date]]),"")</f>
        <v>37</v>
      </c>
      <c r="F265" s="13"/>
      <c r="G265" s="13"/>
      <c r="H265" s="13"/>
      <c r="I265" s="13"/>
      <c r="J265" s="24">
        <f>T_Calendrier[[#This Row],[M. Fin]]-T_Calendrier[[#This Row],[M. Début]]+T_Calendrier[[#This Row],[AM. Fin]]-T_Calendrier[[#This Row],[AM. Début]]</f>
        <v>0</v>
      </c>
      <c r="K26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6" spans="2:12" x14ac:dyDescent="0.4">
      <c r="B266" s="19">
        <f>IFERROR(T_Calendrier[[#This Row],[Date]],"")</f>
        <v>44457</v>
      </c>
      <c r="C266" s="26">
        <f t="shared" si="4"/>
        <v>44457</v>
      </c>
      <c r="D266" s="28" t="str">
        <f>IFERROR(CHOOSE(MONTH(T_Calendrier[[#This Row],[Date]]),"janvier","février","mars","avril","mai","juin","juillet","août","septembre","octobre","novembre","décembre"),"")</f>
        <v>septembre</v>
      </c>
      <c r="E266" s="10">
        <f>IFERROR(_xlfn.ISOWEEKNUM(T_Calendrier[[#This Row],[Date]]),"")</f>
        <v>37</v>
      </c>
      <c r="F266" s="13"/>
      <c r="G266" s="13"/>
      <c r="H266" s="13"/>
      <c r="I266" s="13"/>
      <c r="J266" s="24">
        <f>T_Calendrier[[#This Row],[M. Fin]]-T_Calendrier[[#This Row],[M. Début]]+T_Calendrier[[#This Row],[AM. Fin]]-T_Calendrier[[#This Row],[AM. Début]]</f>
        <v>0</v>
      </c>
      <c r="K26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7" spans="2:12" x14ac:dyDescent="0.4">
      <c r="B267" s="19">
        <f>IFERROR(T_Calendrier[[#This Row],[Date]],"")</f>
        <v>44458</v>
      </c>
      <c r="C267" s="26">
        <f t="shared" si="4"/>
        <v>44458</v>
      </c>
      <c r="D267" s="28" t="str">
        <f>IFERROR(CHOOSE(MONTH(T_Calendrier[[#This Row],[Date]]),"janvier","février","mars","avril","mai","juin","juillet","août","septembre","octobre","novembre","décembre"),"")</f>
        <v>septembre</v>
      </c>
      <c r="E267" s="10">
        <f>IFERROR(_xlfn.ISOWEEKNUM(T_Calendrier[[#This Row],[Date]]),"")</f>
        <v>37</v>
      </c>
      <c r="F267" s="13"/>
      <c r="G267" s="13"/>
      <c r="H267" s="13"/>
      <c r="I267" s="13"/>
      <c r="J267" s="24">
        <f>T_Calendrier[[#This Row],[M. Fin]]-T_Calendrier[[#This Row],[M. Début]]+T_Calendrier[[#This Row],[AM. Fin]]-T_Calendrier[[#This Row],[AM. Début]]</f>
        <v>0</v>
      </c>
      <c r="K267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6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8" spans="2:12" x14ac:dyDescent="0.4">
      <c r="B268" s="19">
        <f>IFERROR(T_Calendrier[[#This Row],[Date]],"")</f>
        <v>44459</v>
      </c>
      <c r="C268" s="26">
        <f t="shared" si="4"/>
        <v>44459</v>
      </c>
      <c r="D268" s="28" t="str">
        <f>IFERROR(CHOOSE(MONTH(T_Calendrier[[#This Row],[Date]]),"janvier","février","mars","avril","mai","juin","juillet","août","septembre","octobre","novembre","décembre"),"")</f>
        <v>septembre</v>
      </c>
      <c r="E268" s="10">
        <f>IFERROR(_xlfn.ISOWEEKNUM(T_Calendrier[[#This Row],[Date]]),"")</f>
        <v>38</v>
      </c>
      <c r="F268" s="13"/>
      <c r="G268" s="13"/>
      <c r="H268" s="13"/>
      <c r="I268" s="13"/>
      <c r="J268" s="24">
        <f>T_Calendrier[[#This Row],[M. Fin]]-T_Calendrier[[#This Row],[M. Début]]+T_Calendrier[[#This Row],[AM. Fin]]-T_Calendrier[[#This Row],[AM. Début]]</f>
        <v>0</v>
      </c>
      <c r="K26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69" spans="2:12" x14ac:dyDescent="0.4">
      <c r="B269" s="19">
        <f>IFERROR(T_Calendrier[[#This Row],[Date]],"")</f>
        <v>44460</v>
      </c>
      <c r="C269" s="26">
        <f t="shared" si="4"/>
        <v>44460</v>
      </c>
      <c r="D269" s="28" t="str">
        <f>IFERROR(CHOOSE(MONTH(T_Calendrier[[#This Row],[Date]]),"janvier","février","mars","avril","mai","juin","juillet","août","septembre","octobre","novembre","décembre"),"")</f>
        <v>septembre</v>
      </c>
      <c r="E269" s="10">
        <f>IFERROR(_xlfn.ISOWEEKNUM(T_Calendrier[[#This Row],[Date]]),"")</f>
        <v>38</v>
      </c>
      <c r="F269" s="13"/>
      <c r="G269" s="13"/>
      <c r="H269" s="13"/>
      <c r="I269" s="13"/>
      <c r="J269" s="24">
        <f>T_Calendrier[[#This Row],[M. Fin]]-T_Calendrier[[#This Row],[M. Début]]+T_Calendrier[[#This Row],[AM. Fin]]-T_Calendrier[[#This Row],[AM. Début]]</f>
        <v>0</v>
      </c>
      <c r="K26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6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0" spans="2:12" x14ac:dyDescent="0.4">
      <c r="B270" s="19">
        <f>IFERROR(T_Calendrier[[#This Row],[Date]],"")</f>
        <v>44461</v>
      </c>
      <c r="C270" s="26">
        <f t="shared" si="4"/>
        <v>44461</v>
      </c>
      <c r="D270" s="28" t="str">
        <f>IFERROR(CHOOSE(MONTH(T_Calendrier[[#This Row],[Date]]),"janvier","février","mars","avril","mai","juin","juillet","août","septembre","octobre","novembre","décembre"),"")</f>
        <v>septembre</v>
      </c>
      <c r="E270" s="10">
        <f>IFERROR(_xlfn.ISOWEEKNUM(T_Calendrier[[#This Row],[Date]]),"")</f>
        <v>38</v>
      </c>
      <c r="F270" s="13"/>
      <c r="G270" s="13"/>
      <c r="H270" s="13"/>
      <c r="I270" s="13"/>
      <c r="J270" s="24">
        <f>T_Calendrier[[#This Row],[M. Fin]]-T_Calendrier[[#This Row],[M. Début]]+T_Calendrier[[#This Row],[AM. Fin]]-T_Calendrier[[#This Row],[AM. Début]]</f>
        <v>0</v>
      </c>
      <c r="K27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1" spans="2:12" x14ac:dyDescent="0.4">
      <c r="B271" s="19">
        <f>IFERROR(T_Calendrier[[#This Row],[Date]],"")</f>
        <v>44462</v>
      </c>
      <c r="C271" s="26">
        <f t="shared" si="4"/>
        <v>44462</v>
      </c>
      <c r="D271" s="28" t="str">
        <f>IFERROR(CHOOSE(MONTH(T_Calendrier[[#This Row],[Date]]),"janvier","février","mars","avril","mai","juin","juillet","août","septembre","octobre","novembre","décembre"),"")</f>
        <v>septembre</v>
      </c>
      <c r="E271" s="10">
        <f>IFERROR(_xlfn.ISOWEEKNUM(T_Calendrier[[#This Row],[Date]]),"")</f>
        <v>38</v>
      </c>
      <c r="F271" s="13"/>
      <c r="G271" s="13"/>
      <c r="H271" s="13"/>
      <c r="I271" s="13"/>
      <c r="J271" s="24">
        <f>T_Calendrier[[#This Row],[M. Fin]]-T_Calendrier[[#This Row],[M. Début]]+T_Calendrier[[#This Row],[AM. Fin]]-T_Calendrier[[#This Row],[AM. Début]]</f>
        <v>0</v>
      </c>
      <c r="K27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2" spans="2:12" x14ac:dyDescent="0.4">
      <c r="B272" s="19">
        <f>IFERROR(T_Calendrier[[#This Row],[Date]],"")</f>
        <v>44463</v>
      </c>
      <c r="C272" s="26">
        <f t="shared" si="4"/>
        <v>44463</v>
      </c>
      <c r="D272" s="28" t="str">
        <f>IFERROR(CHOOSE(MONTH(T_Calendrier[[#This Row],[Date]]),"janvier","février","mars","avril","mai","juin","juillet","août","septembre","octobre","novembre","décembre"),"")</f>
        <v>septembre</v>
      </c>
      <c r="E272" s="10">
        <f>IFERROR(_xlfn.ISOWEEKNUM(T_Calendrier[[#This Row],[Date]]),"")</f>
        <v>38</v>
      </c>
      <c r="F272" s="13"/>
      <c r="G272" s="13"/>
      <c r="H272" s="13"/>
      <c r="I272" s="13"/>
      <c r="J272" s="24">
        <f>T_Calendrier[[#This Row],[M. Fin]]-T_Calendrier[[#This Row],[M. Début]]+T_Calendrier[[#This Row],[AM. Fin]]-T_Calendrier[[#This Row],[AM. Début]]</f>
        <v>0</v>
      </c>
      <c r="K27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3" spans="2:12" x14ac:dyDescent="0.4">
      <c r="B273" s="19">
        <f>IFERROR(T_Calendrier[[#This Row],[Date]],"")</f>
        <v>44464</v>
      </c>
      <c r="C273" s="26">
        <f t="shared" si="4"/>
        <v>44464</v>
      </c>
      <c r="D273" s="28" t="str">
        <f>IFERROR(CHOOSE(MONTH(T_Calendrier[[#This Row],[Date]]),"janvier","février","mars","avril","mai","juin","juillet","août","septembre","octobre","novembre","décembre"),"")</f>
        <v>septembre</v>
      </c>
      <c r="E273" s="10">
        <f>IFERROR(_xlfn.ISOWEEKNUM(T_Calendrier[[#This Row],[Date]]),"")</f>
        <v>38</v>
      </c>
      <c r="F273" s="13"/>
      <c r="G273" s="13"/>
      <c r="H273" s="13"/>
      <c r="I273" s="13"/>
      <c r="J273" s="24">
        <f>T_Calendrier[[#This Row],[M. Fin]]-T_Calendrier[[#This Row],[M. Début]]+T_Calendrier[[#This Row],[AM. Fin]]-T_Calendrier[[#This Row],[AM. Début]]</f>
        <v>0</v>
      </c>
      <c r="K27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4" spans="2:12" x14ac:dyDescent="0.4">
      <c r="B274" s="19">
        <f>IFERROR(T_Calendrier[[#This Row],[Date]],"")</f>
        <v>44465</v>
      </c>
      <c r="C274" s="26">
        <f t="shared" si="4"/>
        <v>44465</v>
      </c>
      <c r="D274" s="28" t="str">
        <f>IFERROR(CHOOSE(MONTH(T_Calendrier[[#This Row],[Date]]),"janvier","février","mars","avril","mai","juin","juillet","août","septembre","octobre","novembre","décembre"),"")</f>
        <v>septembre</v>
      </c>
      <c r="E274" s="10">
        <f>IFERROR(_xlfn.ISOWEEKNUM(T_Calendrier[[#This Row],[Date]]),"")</f>
        <v>38</v>
      </c>
      <c r="F274" s="13"/>
      <c r="G274" s="13"/>
      <c r="H274" s="13"/>
      <c r="I274" s="13"/>
      <c r="J274" s="24">
        <f>T_Calendrier[[#This Row],[M. Fin]]-T_Calendrier[[#This Row],[M. Début]]+T_Calendrier[[#This Row],[AM. Fin]]-T_Calendrier[[#This Row],[AM. Début]]</f>
        <v>0</v>
      </c>
      <c r="K274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7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5" spans="2:12" x14ac:dyDescent="0.4">
      <c r="B275" s="19">
        <f>IFERROR(T_Calendrier[[#This Row],[Date]],"")</f>
        <v>44466</v>
      </c>
      <c r="C275" s="26">
        <f t="shared" si="4"/>
        <v>44466</v>
      </c>
      <c r="D275" s="28" t="str">
        <f>IFERROR(CHOOSE(MONTH(T_Calendrier[[#This Row],[Date]]),"janvier","février","mars","avril","mai","juin","juillet","août","septembre","octobre","novembre","décembre"),"")</f>
        <v>septembre</v>
      </c>
      <c r="E275" s="10">
        <f>IFERROR(_xlfn.ISOWEEKNUM(T_Calendrier[[#This Row],[Date]]),"")</f>
        <v>39</v>
      </c>
      <c r="F275" s="13"/>
      <c r="G275" s="13"/>
      <c r="H275" s="13"/>
      <c r="I275" s="13"/>
      <c r="J275" s="24">
        <f>T_Calendrier[[#This Row],[M. Fin]]-T_Calendrier[[#This Row],[M. Début]]+T_Calendrier[[#This Row],[AM. Fin]]-T_Calendrier[[#This Row],[AM. Début]]</f>
        <v>0</v>
      </c>
      <c r="K27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6" spans="2:12" x14ac:dyDescent="0.4">
      <c r="B276" s="19">
        <f>IFERROR(T_Calendrier[[#This Row],[Date]],"")</f>
        <v>44467</v>
      </c>
      <c r="C276" s="26">
        <f t="shared" si="4"/>
        <v>44467</v>
      </c>
      <c r="D276" s="28" t="str">
        <f>IFERROR(CHOOSE(MONTH(T_Calendrier[[#This Row],[Date]]),"janvier","février","mars","avril","mai","juin","juillet","août","septembre","octobre","novembre","décembre"),"")</f>
        <v>septembre</v>
      </c>
      <c r="E276" s="10">
        <f>IFERROR(_xlfn.ISOWEEKNUM(T_Calendrier[[#This Row],[Date]]),"")</f>
        <v>39</v>
      </c>
      <c r="F276" s="13"/>
      <c r="G276" s="13"/>
      <c r="H276" s="13"/>
      <c r="I276" s="13"/>
      <c r="J276" s="24">
        <f>T_Calendrier[[#This Row],[M. Fin]]-T_Calendrier[[#This Row],[M. Début]]+T_Calendrier[[#This Row],[AM. Fin]]-T_Calendrier[[#This Row],[AM. Début]]</f>
        <v>0</v>
      </c>
      <c r="K27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7" spans="2:12" x14ac:dyDescent="0.4">
      <c r="B277" s="19">
        <f>IFERROR(T_Calendrier[[#This Row],[Date]],"")</f>
        <v>44468</v>
      </c>
      <c r="C277" s="26">
        <f t="shared" si="4"/>
        <v>44468</v>
      </c>
      <c r="D277" s="28" t="str">
        <f>IFERROR(CHOOSE(MONTH(T_Calendrier[[#This Row],[Date]]),"janvier","février","mars","avril","mai","juin","juillet","août","septembre","octobre","novembre","décembre"),"")</f>
        <v>septembre</v>
      </c>
      <c r="E277" s="10">
        <f>IFERROR(_xlfn.ISOWEEKNUM(T_Calendrier[[#This Row],[Date]]),"")</f>
        <v>39</v>
      </c>
      <c r="F277" s="13"/>
      <c r="G277" s="13"/>
      <c r="H277" s="13"/>
      <c r="I277" s="13"/>
      <c r="J277" s="24">
        <f>T_Calendrier[[#This Row],[M. Fin]]-T_Calendrier[[#This Row],[M. Début]]+T_Calendrier[[#This Row],[AM. Fin]]-T_Calendrier[[#This Row],[AM. Début]]</f>
        <v>0</v>
      </c>
      <c r="K27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8" spans="2:12" x14ac:dyDescent="0.4">
      <c r="B278" s="19">
        <f>IFERROR(T_Calendrier[[#This Row],[Date]],"")</f>
        <v>44469</v>
      </c>
      <c r="C278" s="26">
        <f t="shared" si="4"/>
        <v>44469</v>
      </c>
      <c r="D278" s="28" t="str">
        <f>IFERROR(CHOOSE(MONTH(T_Calendrier[[#This Row],[Date]]),"janvier","février","mars","avril","mai","juin","juillet","août","septembre","octobre","novembre","décembre"),"")</f>
        <v>septembre</v>
      </c>
      <c r="E278" s="10">
        <f>IFERROR(_xlfn.ISOWEEKNUM(T_Calendrier[[#This Row],[Date]]),"")</f>
        <v>39</v>
      </c>
      <c r="F278" s="13"/>
      <c r="G278" s="13"/>
      <c r="H278" s="13"/>
      <c r="I278" s="13"/>
      <c r="J278" s="24">
        <f>T_Calendrier[[#This Row],[M. Fin]]-T_Calendrier[[#This Row],[M. Début]]+T_Calendrier[[#This Row],[AM. Fin]]-T_Calendrier[[#This Row],[AM. Début]]</f>
        <v>0</v>
      </c>
      <c r="K27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79" spans="2:12" x14ac:dyDescent="0.4">
      <c r="B279" s="9">
        <f>IFERROR(T_Calendrier[[#This Row],[Date]],"")</f>
        <v>44470</v>
      </c>
      <c r="C279" s="25">
        <f t="shared" si="4"/>
        <v>44470</v>
      </c>
      <c r="D279" s="27" t="str">
        <f>IFERROR(CHOOSE(MONTH(T_Calendrier[[#This Row],[Date]]),"janvier","février","mars","avril","mai","juin","juillet","août","septembre","octobre","novembre","décembre"),"")</f>
        <v>octobre</v>
      </c>
      <c r="E279" s="10">
        <f>IFERROR(_xlfn.ISOWEEKNUM(T_Calendrier[[#This Row],[Date]]),"")</f>
        <v>39</v>
      </c>
      <c r="F279" s="13"/>
      <c r="G279" s="13"/>
      <c r="H279" s="13"/>
      <c r="I279" s="13"/>
      <c r="J279" s="24">
        <f>T_Calendrier[[#This Row],[M. Fin]]-T_Calendrier[[#This Row],[M. Début]]+T_Calendrier[[#This Row],[AM. Fin]]-T_Calendrier[[#This Row],[AM. Début]]</f>
        <v>0</v>
      </c>
      <c r="K27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7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0" spans="2:12" x14ac:dyDescent="0.4">
      <c r="B280" s="9">
        <f>IFERROR(T_Calendrier[[#This Row],[Date]],"")</f>
        <v>44471</v>
      </c>
      <c r="C280" s="25">
        <f t="shared" si="4"/>
        <v>44471</v>
      </c>
      <c r="D280" s="27" t="str">
        <f>IFERROR(CHOOSE(MONTH(T_Calendrier[[#This Row],[Date]]),"janvier","février","mars","avril","mai","juin","juillet","août","septembre","octobre","novembre","décembre"),"")</f>
        <v>octobre</v>
      </c>
      <c r="E280" s="10">
        <f>IFERROR(_xlfn.ISOWEEKNUM(T_Calendrier[[#This Row],[Date]]),"")</f>
        <v>39</v>
      </c>
      <c r="F280" s="13"/>
      <c r="G280" s="13"/>
      <c r="H280" s="13"/>
      <c r="I280" s="13"/>
      <c r="J280" s="24">
        <f>T_Calendrier[[#This Row],[M. Fin]]-T_Calendrier[[#This Row],[M. Début]]+T_Calendrier[[#This Row],[AM. Fin]]-T_Calendrier[[#This Row],[AM. Début]]</f>
        <v>0</v>
      </c>
      <c r="K28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1" spans="2:12" x14ac:dyDescent="0.4">
      <c r="B281" s="9">
        <f>IFERROR(T_Calendrier[[#This Row],[Date]],"")</f>
        <v>44472</v>
      </c>
      <c r="C281" s="25">
        <f t="shared" si="4"/>
        <v>44472</v>
      </c>
      <c r="D281" s="27" t="str">
        <f>IFERROR(CHOOSE(MONTH(T_Calendrier[[#This Row],[Date]]),"janvier","février","mars","avril","mai","juin","juillet","août","septembre","octobre","novembre","décembre"),"")</f>
        <v>octobre</v>
      </c>
      <c r="E281" s="10">
        <f>IFERROR(_xlfn.ISOWEEKNUM(T_Calendrier[[#This Row],[Date]]),"")</f>
        <v>39</v>
      </c>
      <c r="F281" s="13"/>
      <c r="G281" s="13"/>
      <c r="H281" s="13"/>
      <c r="I281" s="13"/>
      <c r="J281" s="24">
        <f>T_Calendrier[[#This Row],[M. Fin]]-T_Calendrier[[#This Row],[M. Début]]+T_Calendrier[[#This Row],[AM. Fin]]-T_Calendrier[[#This Row],[AM. Début]]</f>
        <v>0</v>
      </c>
      <c r="K281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8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2" spans="2:12" x14ac:dyDescent="0.4">
      <c r="B282" s="9">
        <f>IFERROR(T_Calendrier[[#This Row],[Date]],"")</f>
        <v>44473</v>
      </c>
      <c r="C282" s="25">
        <f t="shared" si="4"/>
        <v>44473</v>
      </c>
      <c r="D282" s="27" t="str">
        <f>IFERROR(CHOOSE(MONTH(T_Calendrier[[#This Row],[Date]]),"janvier","février","mars","avril","mai","juin","juillet","août","septembre","octobre","novembre","décembre"),"")</f>
        <v>octobre</v>
      </c>
      <c r="E282" s="10">
        <f>IFERROR(_xlfn.ISOWEEKNUM(T_Calendrier[[#This Row],[Date]]),"")</f>
        <v>40</v>
      </c>
      <c r="F282" s="13"/>
      <c r="G282" s="13"/>
      <c r="H282" s="13"/>
      <c r="I282" s="13"/>
      <c r="J282" s="24">
        <f>T_Calendrier[[#This Row],[M. Fin]]-T_Calendrier[[#This Row],[M. Début]]+T_Calendrier[[#This Row],[AM. Fin]]-T_Calendrier[[#This Row],[AM. Début]]</f>
        <v>0</v>
      </c>
      <c r="K28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3" spans="2:12" x14ac:dyDescent="0.4">
      <c r="B283" s="9">
        <f>IFERROR(T_Calendrier[[#This Row],[Date]],"")</f>
        <v>44474</v>
      </c>
      <c r="C283" s="25">
        <f t="shared" si="4"/>
        <v>44474</v>
      </c>
      <c r="D283" s="27" t="str">
        <f>IFERROR(CHOOSE(MONTH(T_Calendrier[[#This Row],[Date]]),"janvier","février","mars","avril","mai","juin","juillet","août","septembre","octobre","novembre","décembre"),"")</f>
        <v>octobre</v>
      </c>
      <c r="E283" s="10">
        <f>IFERROR(_xlfn.ISOWEEKNUM(T_Calendrier[[#This Row],[Date]]),"")</f>
        <v>40</v>
      </c>
      <c r="F283" s="13"/>
      <c r="G283" s="13"/>
      <c r="H283" s="13"/>
      <c r="I283" s="13"/>
      <c r="J283" s="24">
        <f>T_Calendrier[[#This Row],[M. Fin]]-T_Calendrier[[#This Row],[M. Début]]+T_Calendrier[[#This Row],[AM. Fin]]-T_Calendrier[[#This Row],[AM. Début]]</f>
        <v>0</v>
      </c>
      <c r="K28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4" spans="2:12" x14ac:dyDescent="0.4">
      <c r="B284" s="9">
        <f>IFERROR(T_Calendrier[[#This Row],[Date]],"")</f>
        <v>44475</v>
      </c>
      <c r="C284" s="25">
        <f t="shared" si="4"/>
        <v>44475</v>
      </c>
      <c r="D284" s="27" t="str">
        <f>IFERROR(CHOOSE(MONTH(T_Calendrier[[#This Row],[Date]]),"janvier","février","mars","avril","mai","juin","juillet","août","septembre","octobre","novembre","décembre"),"")</f>
        <v>octobre</v>
      </c>
      <c r="E284" s="10">
        <f>IFERROR(_xlfn.ISOWEEKNUM(T_Calendrier[[#This Row],[Date]]),"")</f>
        <v>40</v>
      </c>
      <c r="F284" s="13"/>
      <c r="G284" s="13"/>
      <c r="H284" s="13"/>
      <c r="I284" s="13"/>
      <c r="J284" s="24">
        <f>T_Calendrier[[#This Row],[M. Fin]]-T_Calendrier[[#This Row],[M. Début]]+T_Calendrier[[#This Row],[AM. Fin]]-T_Calendrier[[#This Row],[AM. Début]]</f>
        <v>0</v>
      </c>
      <c r="K28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5" spans="2:12" x14ac:dyDescent="0.4">
      <c r="B285" s="9">
        <f>IFERROR(T_Calendrier[[#This Row],[Date]],"")</f>
        <v>44476</v>
      </c>
      <c r="C285" s="25">
        <f t="shared" si="4"/>
        <v>44476</v>
      </c>
      <c r="D285" s="27" t="str">
        <f>IFERROR(CHOOSE(MONTH(T_Calendrier[[#This Row],[Date]]),"janvier","février","mars","avril","mai","juin","juillet","août","septembre","octobre","novembre","décembre"),"")</f>
        <v>octobre</v>
      </c>
      <c r="E285" s="10">
        <f>IFERROR(_xlfn.ISOWEEKNUM(T_Calendrier[[#This Row],[Date]]),"")</f>
        <v>40</v>
      </c>
      <c r="F285" s="13"/>
      <c r="G285" s="13"/>
      <c r="H285" s="13"/>
      <c r="I285" s="13"/>
      <c r="J285" s="24">
        <f>T_Calendrier[[#This Row],[M. Fin]]-T_Calendrier[[#This Row],[M. Début]]+T_Calendrier[[#This Row],[AM. Fin]]-T_Calendrier[[#This Row],[AM. Début]]</f>
        <v>0</v>
      </c>
      <c r="K28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6" spans="2:12" x14ac:dyDescent="0.4">
      <c r="B286" s="9">
        <f>IFERROR(T_Calendrier[[#This Row],[Date]],"")</f>
        <v>44477</v>
      </c>
      <c r="C286" s="25">
        <f t="shared" si="4"/>
        <v>44477</v>
      </c>
      <c r="D286" s="27" t="str">
        <f>IFERROR(CHOOSE(MONTH(T_Calendrier[[#This Row],[Date]]),"janvier","février","mars","avril","mai","juin","juillet","août","septembre","octobre","novembre","décembre"),"")</f>
        <v>octobre</v>
      </c>
      <c r="E286" s="10">
        <f>IFERROR(_xlfn.ISOWEEKNUM(T_Calendrier[[#This Row],[Date]]),"")</f>
        <v>40</v>
      </c>
      <c r="F286" s="13"/>
      <c r="G286" s="13"/>
      <c r="H286" s="13"/>
      <c r="I286" s="13"/>
      <c r="J286" s="24">
        <f>T_Calendrier[[#This Row],[M. Fin]]-T_Calendrier[[#This Row],[M. Début]]+T_Calendrier[[#This Row],[AM. Fin]]-T_Calendrier[[#This Row],[AM. Début]]</f>
        <v>0</v>
      </c>
      <c r="K28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7" spans="2:12" x14ac:dyDescent="0.4">
      <c r="B287" s="9">
        <f>IFERROR(T_Calendrier[[#This Row],[Date]],"")</f>
        <v>44478</v>
      </c>
      <c r="C287" s="25">
        <f t="shared" si="4"/>
        <v>44478</v>
      </c>
      <c r="D287" s="27" t="str">
        <f>IFERROR(CHOOSE(MONTH(T_Calendrier[[#This Row],[Date]]),"janvier","février","mars","avril","mai","juin","juillet","août","septembre","octobre","novembre","décembre"),"")</f>
        <v>octobre</v>
      </c>
      <c r="E287" s="10">
        <f>IFERROR(_xlfn.ISOWEEKNUM(T_Calendrier[[#This Row],[Date]]),"")</f>
        <v>40</v>
      </c>
      <c r="F287" s="13"/>
      <c r="G287" s="13"/>
      <c r="H287" s="13"/>
      <c r="I287" s="13"/>
      <c r="J287" s="24">
        <f>T_Calendrier[[#This Row],[M. Fin]]-T_Calendrier[[#This Row],[M. Début]]+T_Calendrier[[#This Row],[AM. Fin]]-T_Calendrier[[#This Row],[AM. Début]]</f>
        <v>0</v>
      </c>
      <c r="K28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8" spans="2:12" x14ac:dyDescent="0.4">
      <c r="B288" s="9">
        <f>IFERROR(T_Calendrier[[#This Row],[Date]],"")</f>
        <v>44479</v>
      </c>
      <c r="C288" s="25">
        <f t="shared" si="4"/>
        <v>44479</v>
      </c>
      <c r="D288" s="27" t="str">
        <f>IFERROR(CHOOSE(MONTH(T_Calendrier[[#This Row],[Date]]),"janvier","février","mars","avril","mai","juin","juillet","août","septembre","octobre","novembre","décembre"),"")</f>
        <v>octobre</v>
      </c>
      <c r="E288" s="10">
        <f>IFERROR(_xlfn.ISOWEEKNUM(T_Calendrier[[#This Row],[Date]]),"")</f>
        <v>40</v>
      </c>
      <c r="F288" s="13"/>
      <c r="G288" s="13"/>
      <c r="H288" s="13"/>
      <c r="I288" s="13"/>
      <c r="J288" s="24">
        <f>T_Calendrier[[#This Row],[M. Fin]]-T_Calendrier[[#This Row],[M. Début]]+T_Calendrier[[#This Row],[AM. Fin]]-T_Calendrier[[#This Row],[AM. Début]]</f>
        <v>0</v>
      </c>
      <c r="K288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8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89" spans="2:12" x14ac:dyDescent="0.4">
      <c r="B289" s="9">
        <f>IFERROR(T_Calendrier[[#This Row],[Date]],"")</f>
        <v>44480</v>
      </c>
      <c r="C289" s="25">
        <f t="shared" si="4"/>
        <v>44480</v>
      </c>
      <c r="D289" s="27" t="str">
        <f>IFERROR(CHOOSE(MONTH(T_Calendrier[[#This Row],[Date]]),"janvier","février","mars","avril","mai","juin","juillet","août","septembre","octobre","novembre","décembre"),"")</f>
        <v>octobre</v>
      </c>
      <c r="E289" s="10">
        <f>IFERROR(_xlfn.ISOWEEKNUM(T_Calendrier[[#This Row],[Date]]),"")</f>
        <v>41</v>
      </c>
      <c r="F289" s="13"/>
      <c r="G289" s="13"/>
      <c r="H289" s="13"/>
      <c r="I289" s="13"/>
      <c r="J289" s="24">
        <f>T_Calendrier[[#This Row],[M. Fin]]-T_Calendrier[[#This Row],[M. Début]]+T_Calendrier[[#This Row],[AM. Fin]]-T_Calendrier[[#This Row],[AM. Début]]</f>
        <v>0</v>
      </c>
      <c r="K28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8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0" spans="2:12" x14ac:dyDescent="0.4">
      <c r="B290" s="9">
        <f>IFERROR(T_Calendrier[[#This Row],[Date]],"")</f>
        <v>44481</v>
      </c>
      <c r="C290" s="25">
        <f t="shared" si="4"/>
        <v>44481</v>
      </c>
      <c r="D290" s="27" t="str">
        <f>IFERROR(CHOOSE(MONTH(T_Calendrier[[#This Row],[Date]]),"janvier","février","mars","avril","mai","juin","juillet","août","septembre","octobre","novembre","décembre"),"")</f>
        <v>octobre</v>
      </c>
      <c r="E290" s="10">
        <f>IFERROR(_xlfn.ISOWEEKNUM(T_Calendrier[[#This Row],[Date]]),"")</f>
        <v>41</v>
      </c>
      <c r="F290" s="13"/>
      <c r="G290" s="13"/>
      <c r="H290" s="13"/>
      <c r="I290" s="13"/>
      <c r="J290" s="24">
        <f>T_Calendrier[[#This Row],[M. Fin]]-T_Calendrier[[#This Row],[M. Début]]+T_Calendrier[[#This Row],[AM. Fin]]-T_Calendrier[[#This Row],[AM. Début]]</f>
        <v>0</v>
      </c>
      <c r="K29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1" spans="2:12" x14ac:dyDescent="0.4">
      <c r="B291" s="9">
        <f>IFERROR(T_Calendrier[[#This Row],[Date]],"")</f>
        <v>44482</v>
      </c>
      <c r="C291" s="25">
        <f t="shared" si="4"/>
        <v>44482</v>
      </c>
      <c r="D291" s="27" t="str">
        <f>IFERROR(CHOOSE(MONTH(T_Calendrier[[#This Row],[Date]]),"janvier","février","mars","avril","mai","juin","juillet","août","septembre","octobre","novembre","décembre"),"")</f>
        <v>octobre</v>
      </c>
      <c r="E291" s="10">
        <f>IFERROR(_xlfn.ISOWEEKNUM(T_Calendrier[[#This Row],[Date]]),"")</f>
        <v>41</v>
      </c>
      <c r="F291" s="13"/>
      <c r="G291" s="13"/>
      <c r="H291" s="13"/>
      <c r="I291" s="13"/>
      <c r="J291" s="24">
        <f>T_Calendrier[[#This Row],[M. Fin]]-T_Calendrier[[#This Row],[M. Début]]+T_Calendrier[[#This Row],[AM. Fin]]-T_Calendrier[[#This Row],[AM. Début]]</f>
        <v>0</v>
      </c>
      <c r="K29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2" spans="2:12" x14ac:dyDescent="0.4">
      <c r="B292" s="9">
        <f>IFERROR(T_Calendrier[[#This Row],[Date]],"")</f>
        <v>44483</v>
      </c>
      <c r="C292" s="25">
        <f t="shared" si="4"/>
        <v>44483</v>
      </c>
      <c r="D292" s="27" t="str">
        <f>IFERROR(CHOOSE(MONTH(T_Calendrier[[#This Row],[Date]]),"janvier","février","mars","avril","mai","juin","juillet","août","septembre","octobre","novembre","décembre"),"")</f>
        <v>octobre</v>
      </c>
      <c r="E292" s="10">
        <f>IFERROR(_xlfn.ISOWEEKNUM(T_Calendrier[[#This Row],[Date]]),"")</f>
        <v>41</v>
      </c>
      <c r="F292" s="13"/>
      <c r="G292" s="13"/>
      <c r="H292" s="13"/>
      <c r="I292" s="13"/>
      <c r="J292" s="24">
        <f>T_Calendrier[[#This Row],[M. Fin]]-T_Calendrier[[#This Row],[M. Début]]+T_Calendrier[[#This Row],[AM. Fin]]-T_Calendrier[[#This Row],[AM. Début]]</f>
        <v>0</v>
      </c>
      <c r="K29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3" spans="2:12" x14ac:dyDescent="0.4">
      <c r="B293" s="9">
        <f>IFERROR(T_Calendrier[[#This Row],[Date]],"")</f>
        <v>44484</v>
      </c>
      <c r="C293" s="25">
        <f t="shared" si="4"/>
        <v>44484</v>
      </c>
      <c r="D293" s="27" t="str">
        <f>IFERROR(CHOOSE(MONTH(T_Calendrier[[#This Row],[Date]]),"janvier","février","mars","avril","mai","juin","juillet","août","septembre","octobre","novembre","décembre"),"")</f>
        <v>octobre</v>
      </c>
      <c r="E293" s="10">
        <f>IFERROR(_xlfn.ISOWEEKNUM(T_Calendrier[[#This Row],[Date]]),"")</f>
        <v>41</v>
      </c>
      <c r="F293" s="13"/>
      <c r="G293" s="13"/>
      <c r="H293" s="13"/>
      <c r="I293" s="13"/>
      <c r="J293" s="24">
        <f>T_Calendrier[[#This Row],[M. Fin]]-T_Calendrier[[#This Row],[M. Début]]+T_Calendrier[[#This Row],[AM. Fin]]-T_Calendrier[[#This Row],[AM. Début]]</f>
        <v>0</v>
      </c>
      <c r="K29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4" spans="2:12" x14ac:dyDescent="0.4">
      <c r="B294" s="9">
        <f>IFERROR(T_Calendrier[[#This Row],[Date]],"")</f>
        <v>44485</v>
      </c>
      <c r="C294" s="25">
        <f t="shared" si="4"/>
        <v>44485</v>
      </c>
      <c r="D294" s="27" t="str">
        <f>IFERROR(CHOOSE(MONTH(T_Calendrier[[#This Row],[Date]]),"janvier","février","mars","avril","mai","juin","juillet","août","septembre","octobre","novembre","décembre"),"")</f>
        <v>octobre</v>
      </c>
      <c r="E294" s="10">
        <f>IFERROR(_xlfn.ISOWEEKNUM(T_Calendrier[[#This Row],[Date]]),"")</f>
        <v>41</v>
      </c>
      <c r="F294" s="13"/>
      <c r="G294" s="13"/>
      <c r="H294" s="13"/>
      <c r="I294" s="13"/>
      <c r="J294" s="24">
        <f>T_Calendrier[[#This Row],[M. Fin]]-T_Calendrier[[#This Row],[M. Début]]+T_Calendrier[[#This Row],[AM. Fin]]-T_Calendrier[[#This Row],[AM. Début]]</f>
        <v>0</v>
      </c>
      <c r="K29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5" spans="2:12" x14ac:dyDescent="0.4">
      <c r="B295" s="9">
        <f>IFERROR(T_Calendrier[[#This Row],[Date]],"")</f>
        <v>44486</v>
      </c>
      <c r="C295" s="25">
        <f t="shared" si="4"/>
        <v>44486</v>
      </c>
      <c r="D295" s="27" t="str">
        <f>IFERROR(CHOOSE(MONTH(T_Calendrier[[#This Row],[Date]]),"janvier","février","mars","avril","mai","juin","juillet","août","septembre","octobre","novembre","décembre"),"")</f>
        <v>octobre</v>
      </c>
      <c r="E295" s="10">
        <f>IFERROR(_xlfn.ISOWEEKNUM(T_Calendrier[[#This Row],[Date]]),"")</f>
        <v>41</v>
      </c>
      <c r="F295" s="13"/>
      <c r="G295" s="13"/>
      <c r="H295" s="13"/>
      <c r="I295" s="13"/>
      <c r="J295" s="24">
        <f>T_Calendrier[[#This Row],[M. Fin]]-T_Calendrier[[#This Row],[M. Début]]+T_Calendrier[[#This Row],[AM. Fin]]-T_Calendrier[[#This Row],[AM. Début]]</f>
        <v>0</v>
      </c>
      <c r="K295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29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6" spans="2:12" x14ac:dyDescent="0.4">
      <c r="B296" s="9">
        <f>IFERROR(T_Calendrier[[#This Row],[Date]],"")</f>
        <v>44487</v>
      </c>
      <c r="C296" s="25">
        <f t="shared" si="4"/>
        <v>44487</v>
      </c>
      <c r="D296" s="27" t="str">
        <f>IFERROR(CHOOSE(MONTH(T_Calendrier[[#This Row],[Date]]),"janvier","février","mars","avril","mai","juin","juillet","août","septembre","octobre","novembre","décembre"),"")</f>
        <v>octobre</v>
      </c>
      <c r="E296" s="10">
        <f>IFERROR(_xlfn.ISOWEEKNUM(T_Calendrier[[#This Row],[Date]]),"")</f>
        <v>42</v>
      </c>
      <c r="F296" s="13"/>
      <c r="G296" s="13"/>
      <c r="H296" s="13"/>
      <c r="I296" s="13"/>
      <c r="J296" s="24">
        <f>T_Calendrier[[#This Row],[M. Fin]]-T_Calendrier[[#This Row],[M. Début]]+T_Calendrier[[#This Row],[AM. Fin]]-T_Calendrier[[#This Row],[AM. Début]]</f>
        <v>0</v>
      </c>
      <c r="K29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7" spans="2:12" x14ac:dyDescent="0.4">
      <c r="B297" s="9">
        <f>IFERROR(T_Calendrier[[#This Row],[Date]],"")</f>
        <v>44488</v>
      </c>
      <c r="C297" s="25">
        <f t="shared" si="4"/>
        <v>44488</v>
      </c>
      <c r="D297" s="27" t="str">
        <f>IFERROR(CHOOSE(MONTH(T_Calendrier[[#This Row],[Date]]),"janvier","février","mars","avril","mai","juin","juillet","août","septembre","octobre","novembre","décembre"),"")</f>
        <v>octobre</v>
      </c>
      <c r="E297" s="10">
        <f>IFERROR(_xlfn.ISOWEEKNUM(T_Calendrier[[#This Row],[Date]]),"")</f>
        <v>42</v>
      </c>
      <c r="F297" s="13"/>
      <c r="G297" s="13"/>
      <c r="H297" s="13"/>
      <c r="I297" s="13"/>
      <c r="J297" s="24">
        <f>T_Calendrier[[#This Row],[M. Fin]]-T_Calendrier[[#This Row],[M. Début]]+T_Calendrier[[#This Row],[AM. Fin]]-T_Calendrier[[#This Row],[AM. Début]]</f>
        <v>0</v>
      </c>
      <c r="K29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8" spans="2:12" x14ac:dyDescent="0.4">
      <c r="B298" s="9">
        <f>IFERROR(T_Calendrier[[#This Row],[Date]],"")</f>
        <v>44489</v>
      </c>
      <c r="C298" s="25">
        <f t="shared" si="4"/>
        <v>44489</v>
      </c>
      <c r="D298" s="27" t="str">
        <f>IFERROR(CHOOSE(MONTH(T_Calendrier[[#This Row],[Date]]),"janvier","février","mars","avril","mai","juin","juillet","août","septembre","octobre","novembre","décembre"),"")</f>
        <v>octobre</v>
      </c>
      <c r="E298" s="10">
        <f>IFERROR(_xlfn.ISOWEEKNUM(T_Calendrier[[#This Row],[Date]]),"")</f>
        <v>42</v>
      </c>
      <c r="F298" s="13"/>
      <c r="G298" s="13"/>
      <c r="H298" s="13"/>
      <c r="I298" s="13"/>
      <c r="J298" s="24">
        <f>T_Calendrier[[#This Row],[M. Fin]]-T_Calendrier[[#This Row],[M. Début]]+T_Calendrier[[#This Row],[AM. Fin]]-T_Calendrier[[#This Row],[AM. Début]]</f>
        <v>0</v>
      </c>
      <c r="K29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299" spans="2:12" x14ac:dyDescent="0.4">
      <c r="B299" s="9">
        <f>IFERROR(T_Calendrier[[#This Row],[Date]],"")</f>
        <v>44490</v>
      </c>
      <c r="C299" s="25">
        <f t="shared" si="4"/>
        <v>44490</v>
      </c>
      <c r="D299" s="27" t="str">
        <f>IFERROR(CHOOSE(MONTH(T_Calendrier[[#This Row],[Date]]),"janvier","février","mars","avril","mai","juin","juillet","août","septembre","octobre","novembre","décembre"),"")</f>
        <v>octobre</v>
      </c>
      <c r="E299" s="10">
        <f>IFERROR(_xlfn.ISOWEEKNUM(T_Calendrier[[#This Row],[Date]]),"")</f>
        <v>42</v>
      </c>
      <c r="F299" s="13"/>
      <c r="G299" s="13"/>
      <c r="H299" s="13"/>
      <c r="I299" s="13"/>
      <c r="J299" s="24">
        <f>T_Calendrier[[#This Row],[M. Fin]]-T_Calendrier[[#This Row],[M. Début]]+T_Calendrier[[#This Row],[AM. Fin]]-T_Calendrier[[#This Row],[AM. Début]]</f>
        <v>0</v>
      </c>
      <c r="K29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29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0" spans="2:12" x14ac:dyDescent="0.4">
      <c r="B300" s="9">
        <f>IFERROR(T_Calendrier[[#This Row],[Date]],"")</f>
        <v>44491</v>
      </c>
      <c r="C300" s="25">
        <f t="shared" si="4"/>
        <v>44491</v>
      </c>
      <c r="D300" s="27" t="str">
        <f>IFERROR(CHOOSE(MONTH(T_Calendrier[[#This Row],[Date]]),"janvier","février","mars","avril","mai","juin","juillet","août","septembre","octobre","novembre","décembre"),"")</f>
        <v>octobre</v>
      </c>
      <c r="E300" s="10">
        <f>IFERROR(_xlfn.ISOWEEKNUM(T_Calendrier[[#This Row],[Date]]),"")</f>
        <v>42</v>
      </c>
      <c r="F300" s="13"/>
      <c r="G300" s="13"/>
      <c r="H300" s="13"/>
      <c r="I300" s="13"/>
      <c r="J300" s="24">
        <f>T_Calendrier[[#This Row],[M. Fin]]-T_Calendrier[[#This Row],[M. Début]]+T_Calendrier[[#This Row],[AM. Fin]]-T_Calendrier[[#This Row],[AM. Début]]</f>
        <v>0</v>
      </c>
      <c r="K30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1" spans="2:12" x14ac:dyDescent="0.4">
      <c r="B301" s="9">
        <f>IFERROR(T_Calendrier[[#This Row],[Date]],"")</f>
        <v>44492</v>
      </c>
      <c r="C301" s="25">
        <f t="shared" si="4"/>
        <v>44492</v>
      </c>
      <c r="D301" s="27" t="str">
        <f>IFERROR(CHOOSE(MONTH(T_Calendrier[[#This Row],[Date]]),"janvier","février","mars","avril","mai","juin","juillet","août","septembre","octobre","novembre","décembre"),"")</f>
        <v>octobre</v>
      </c>
      <c r="E301" s="10">
        <f>IFERROR(_xlfn.ISOWEEKNUM(T_Calendrier[[#This Row],[Date]]),"")</f>
        <v>42</v>
      </c>
      <c r="F301" s="13"/>
      <c r="G301" s="13"/>
      <c r="H301" s="13"/>
      <c r="I301" s="13"/>
      <c r="J301" s="24">
        <f>T_Calendrier[[#This Row],[M. Fin]]-T_Calendrier[[#This Row],[M. Début]]+T_Calendrier[[#This Row],[AM. Fin]]-T_Calendrier[[#This Row],[AM. Début]]</f>
        <v>0</v>
      </c>
      <c r="K30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2" spans="2:12" x14ac:dyDescent="0.4">
      <c r="B302" s="9">
        <f>IFERROR(T_Calendrier[[#This Row],[Date]],"")</f>
        <v>44493</v>
      </c>
      <c r="C302" s="25">
        <f t="shared" si="4"/>
        <v>44493</v>
      </c>
      <c r="D302" s="27" t="str">
        <f>IFERROR(CHOOSE(MONTH(T_Calendrier[[#This Row],[Date]]),"janvier","février","mars","avril","mai","juin","juillet","août","septembre","octobre","novembre","décembre"),"")</f>
        <v>octobre</v>
      </c>
      <c r="E302" s="10">
        <f>IFERROR(_xlfn.ISOWEEKNUM(T_Calendrier[[#This Row],[Date]]),"")</f>
        <v>42</v>
      </c>
      <c r="F302" s="13"/>
      <c r="G302" s="13"/>
      <c r="H302" s="13"/>
      <c r="I302" s="13"/>
      <c r="J302" s="24">
        <f>T_Calendrier[[#This Row],[M. Fin]]-T_Calendrier[[#This Row],[M. Début]]+T_Calendrier[[#This Row],[AM. Fin]]-T_Calendrier[[#This Row],[AM. Début]]</f>
        <v>0</v>
      </c>
      <c r="K302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0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3" spans="2:12" x14ac:dyDescent="0.4">
      <c r="B303" s="9">
        <f>IFERROR(T_Calendrier[[#This Row],[Date]],"")</f>
        <v>44494</v>
      </c>
      <c r="C303" s="25">
        <f t="shared" si="4"/>
        <v>44494</v>
      </c>
      <c r="D303" s="27" t="str">
        <f>IFERROR(CHOOSE(MONTH(T_Calendrier[[#This Row],[Date]]),"janvier","février","mars","avril","mai","juin","juillet","août","septembre","octobre","novembre","décembre"),"")</f>
        <v>octobre</v>
      </c>
      <c r="E303" s="10">
        <f>IFERROR(_xlfn.ISOWEEKNUM(T_Calendrier[[#This Row],[Date]]),"")</f>
        <v>43</v>
      </c>
      <c r="F303" s="13"/>
      <c r="G303" s="13"/>
      <c r="H303" s="13"/>
      <c r="I303" s="13"/>
      <c r="J303" s="24">
        <f>T_Calendrier[[#This Row],[M. Fin]]-T_Calendrier[[#This Row],[M. Début]]+T_Calendrier[[#This Row],[AM. Fin]]-T_Calendrier[[#This Row],[AM. Début]]</f>
        <v>0</v>
      </c>
      <c r="K30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4" spans="2:12" x14ac:dyDescent="0.4">
      <c r="B304" s="9">
        <f>IFERROR(T_Calendrier[[#This Row],[Date]],"")</f>
        <v>44495</v>
      </c>
      <c r="C304" s="25">
        <f t="shared" si="4"/>
        <v>44495</v>
      </c>
      <c r="D304" s="27" t="str">
        <f>IFERROR(CHOOSE(MONTH(T_Calendrier[[#This Row],[Date]]),"janvier","février","mars","avril","mai","juin","juillet","août","septembre","octobre","novembre","décembre"),"")</f>
        <v>octobre</v>
      </c>
      <c r="E304" s="10">
        <f>IFERROR(_xlfn.ISOWEEKNUM(T_Calendrier[[#This Row],[Date]]),"")</f>
        <v>43</v>
      </c>
      <c r="F304" s="13"/>
      <c r="G304" s="13"/>
      <c r="H304" s="13"/>
      <c r="I304" s="13"/>
      <c r="J304" s="24">
        <f>T_Calendrier[[#This Row],[M. Fin]]-T_Calendrier[[#This Row],[M. Début]]+T_Calendrier[[#This Row],[AM. Fin]]-T_Calendrier[[#This Row],[AM. Début]]</f>
        <v>0</v>
      </c>
      <c r="K30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5" spans="2:12" x14ac:dyDescent="0.4">
      <c r="B305" s="9">
        <f>IFERROR(T_Calendrier[[#This Row],[Date]],"")</f>
        <v>44496</v>
      </c>
      <c r="C305" s="25">
        <f t="shared" si="4"/>
        <v>44496</v>
      </c>
      <c r="D305" s="27" t="str">
        <f>IFERROR(CHOOSE(MONTH(T_Calendrier[[#This Row],[Date]]),"janvier","février","mars","avril","mai","juin","juillet","août","septembre","octobre","novembre","décembre"),"")</f>
        <v>octobre</v>
      </c>
      <c r="E305" s="10">
        <f>IFERROR(_xlfn.ISOWEEKNUM(T_Calendrier[[#This Row],[Date]]),"")</f>
        <v>43</v>
      </c>
      <c r="F305" s="13"/>
      <c r="G305" s="13"/>
      <c r="H305" s="13"/>
      <c r="I305" s="13"/>
      <c r="J305" s="24">
        <f>T_Calendrier[[#This Row],[M. Fin]]-T_Calendrier[[#This Row],[M. Début]]+T_Calendrier[[#This Row],[AM. Fin]]-T_Calendrier[[#This Row],[AM. Début]]</f>
        <v>0</v>
      </c>
      <c r="K30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6" spans="2:12" x14ac:dyDescent="0.4">
      <c r="B306" s="9">
        <f>IFERROR(T_Calendrier[[#This Row],[Date]],"")</f>
        <v>44497</v>
      </c>
      <c r="C306" s="25">
        <f t="shared" si="4"/>
        <v>44497</v>
      </c>
      <c r="D306" s="27" t="str">
        <f>IFERROR(CHOOSE(MONTH(T_Calendrier[[#This Row],[Date]]),"janvier","février","mars","avril","mai","juin","juillet","août","septembre","octobre","novembre","décembre"),"")</f>
        <v>octobre</v>
      </c>
      <c r="E306" s="10">
        <f>IFERROR(_xlfn.ISOWEEKNUM(T_Calendrier[[#This Row],[Date]]),"")</f>
        <v>43</v>
      </c>
      <c r="F306" s="13"/>
      <c r="G306" s="13"/>
      <c r="H306" s="13"/>
      <c r="I306" s="13"/>
      <c r="J306" s="24">
        <f>T_Calendrier[[#This Row],[M. Fin]]-T_Calendrier[[#This Row],[M. Début]]+T_Calendrier[[#This Row],[AM. Fin]]-T_Calendrier[[#This Row],[AM. Début]]</f>
        <v>0</v>
      </c>
      <c r="K30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7" spans="2:12" x14ac:dyDescent="0.4">
      <c r="B307" s="9">
        <f>IFERROR(T_Calendrier[[#This Row],[Date]],"")</f>
        <v>44498</v>
      </c>
      <c r="C307" s="25">
        <f t="shared" si="4"/>
        <v>44498</v>
      </c>
      <c r="D307" s="27" t="str">
        <f>IFERROR(CHOOSE(MONTH(T_Calendrier[[#This Row],[Date]]),"janvier","février","mars","avril","mai","juin","juillet","août","septembre","octobre","novembre","décembre"),"")</f>
        <v>octobre</v>
      </c>
      <c r="E307" s="10">
        <f>IFERROR(_xlfn.ISOWEEKNUM(T_Calendrier[[#This Row],[Date]]),"")</f>
        <v>43</v>
      </c>
      <c r="F307" s="13"/>
      <c r="G307" s="13"/>
      <c r="H307" s="13"/>
      <c r="I307" s="13"/>
      <c r="J307" s="24">
        <f>T_Calendrier[[#This Row],[M. Fin]]-T_Calendrier[[#This Row],[M. Début]]+T_Calendrier[[#This Row],[AM. Fin]]-T_Calendrier[[#This Row],[AM. Début]]</f>
        <v>0</v>
      </c>
      <c r="K30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8" spans="2:12" x14ac:dyDescent="0.4">
      <c r="B308" s="9">
        <f>IFERROR(T_Calendrier[[#This Row],[Date]],"")</f>
        <v>44499</v>
      </c>
      <c r="C308" s="25">
        <f t="shared" si="4"/>
        <v>44499</v>
      </c>
      <c r="D308" s="27" t="str">
        <f>IFERROR(CHOOSE(MONTH(T_Calendrier[[#This Row],[Date]]),"janvier","février","mars","avril","mai","juin","juillet","août","septembre","octobre","novembre","décembre"),"")</f>
        <v>octobre</v>
      </c>
      <c r="E308" s="10">
        <f>IFERROR(_xlfn.ISOWEEKNUM(T_Calendrier[[#This Row],[Date]]),"")</f>
        <v>43</v>
      </c>
      <c r="F308" s="13"/>
      <c r="G308" s="13"/>
      <c r="H308" s="13"/>
      <c r="I308" s="13"/>
      <c r="J308" s="24">
        <f>T_Calendrier[[#This Row],[M. Fin]]-T_Calendrier[[#This Row],[M. Début]]+T_Calendrier[[#This Row],[AM. Fin]]-T_Calendrier[[#This Row],[AM. Début]]</f>
        <v>0</v>
      </c>
      <c r="K30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0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09" spans="2:12" x14ac:dyDescent="0.4">
      <c r="B309" s="9">
        <f>IFERROR(T_Calendrier[[#This Row],[Date]],"")</f>
        <v>44500</v>
      </c>
      <c r="C309" s="25">
        <f t="shared" si="4"/>
        <v>44500</v>
      </c>
      <c r="D309" s="27" t="str">
        <f>IFERROR(CHOOSE(MONTH(T_Calendrier[[#This Row],[Date]]),"janvier","février","mars","avril","mai","juin","juillet","août","septembre","octobre","novembre","décembre"),"")</f>
        <v>octobre</v>
      </c>
      <c r="E309" s="10">
        <f>IFERROR(_xlfn.ISOWEEKNUM(T_Calendrier[[#This Row],[Date]]),"")</f>
        <v>43</v>
      </c>
      <c r="F309" s="13"/>
      <c r="G309" s="13"/>
      <c r="H309" s="13"/>
      <c r="I309" s="13"/>
      <c r="J309" s="24">
        <f>T_Calendrier[[#This Row],[M. Fin]]-T_Calendrier[[#This Row],[M. Début]]+T_Calendrier[[#This Row],[AM. Fin]]-T_Calendrier[[#This Row],[AM. Début]]</f>
        <v>0</v>
      </c>
      <c r="K309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0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0" spans="2:12" x14ac:dyDescent="0.4">
      <c r="B310" s="9">
        <f>IFERROR(T_Calendrier[[#This Row],[Date]],"")</f>
        <v>44501</v>
      </c>
      <c r="C310" s="25">
        <f t="shared" si="4"/>
        <v>44501</v>
      </c>
      <c r="D310" s="27" t="str">
        <f>IFERROR(CHOOSE(MONTH(T_Calendrier[[#This Row],[Date]]),"janvier","février","mars","avril","mai","juin","juillet","août","septembre","octobre","novembre","décembre"),"")</f>
        <v>novembre</v>
      </c>
      <c r="E310" s="10">
        <f>IFERROR(_xlfn.ISOWEEKNUM(T_Calendrier[[#This Row],[Date]]),"")</f>
        <v>44</v>
      </c>
      <c r="F310" s="13"/>
      <c r="G310" s="13"/>
      <c r="H310" s="13"/>
      <c r="I310" s="13"/>
      <c r="J310" s="24">
        <f>T_Calendrier[[#This Row],[M. Fin]]-T_Calendrier[[#This Row],[M. Début]]+T_Calendrier[[#This Row],[AM. Fin]]-T_Calendrier[[#This Row],[AM. Début]]</f>
        <v>0</v>
      </c>
      <c r="K31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1" spans="2:12" x14ac:dyDescent="0.4">
      <c r="B311" s="9">
        <f>IFERROR(T_Calendrier[[#This Row],[Date]],"")</f>
        <v>44502</v>
      </c>
      <c r="C311" s="25">
        <f t="shared" si="4"/>
        <v>44502</v>
      </c>
      <c r="D311" s="27" t="str">
        <f>IFERROR(CHOOSE(MONTH(T_Calendrier[[#This Row],[Date]]),"janvier","février","mars","avril","mai","juin","juillet","août","septembre","octobre","novembre","décembre"),"")</f>
        <v>novembre</v>
      </c>
      <c r="E311" s="10">
        <f>IFERROR(_xlfn.ISOWEEKNUM(T_Calendrier[[#This Row],[Date]]),"")</f>
        <v>44</v>
      </c>
      <c r="F311" s="13"/>
      <c r="G311" s="13"/>
      <c r="H311" s="13"/>
      <c r="I311" s="13"/>
      <c r="J311" s="24">
        <f>T_Calendrier[[#This Row],[M. Fin]]-T_Calendrier[[#This Row],[M. Début]]+T_Calendrier[[#This Row],[AM. Fin]]-T_Calendrier[[#This Row],[AM. Début]]</f>
        <v>0</v>
      </c>
      <c r="K31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2" spans="2:12" x14ac:dyDescent="0.4">
      <c r="B312" s="9">
        <f>IFERROR(T_Calendrier[[#This Row],[Date]],"")</f>
        <v>44503</v>
      </c>
      <c r="C312" s="25">
        <f t="shared" si="4"/>
        <v>44503</v>
      </c>
      <c r="D312" s="27" t="str">
        <f>IFERROR(CHOOSE(MONTH(T_Calendrier[[#This Row],[Date]]),"janvier","février","mars","avril","mai","juin","juillet","août","septembre","octobre","novembre","décembre"),"")</f>
        <v>novembre</v>
      </c>
      <c r="E312" s="10">
        <f>IFERROR(_xlfn.ISOWEEKNUM(T_Calendrier[[#This Row],[Date]]),"")</f>
        <v>44</v>
      </c>
      <c r="F312" s="13"/>
      <c r="G312" s="13"/>
      <c r="H312" s="13"/>
      <c r="I312" s="13"/>
      <c r="J312" s="24">
        <f>T_Calendrier[[#This Row],[M. Fin]]-T_Calendrier[[#This Row],[M. Début]]+T_Calendrier[[#This Row],[AM. Fin]]-T_Calendrier[[#This Row],[AM. Début]]</f>
        <v>0</v>
      </c>
      <c r="K31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3" spans="2:12" x14ac:dyDescent="0.4">
      <c r="B313" s="9">
        <f>IFERROR(T_Calendrier[[#This Row],[Date]],"")</f>
        <v>44504</v>
      </c>
      <c r="C313" s="25">
        <f t="shared" si="4"/>
        <v>44504</v>
      </c>
      <c r="D313" s="27" t="str">
        <f>IFERROR(CHOOSE(MONTH(T_Calendrier[[#This Row],[Date]]),"janvier","février","mars","avril","mai","juin","juillet","août","septembre","octobre","novembre","décembre"),"")</f>
        <v>novembre</v>
      </c>
      <c r="E313" s="10">
        <f>IFERROR(_xlfn.ISOWEEKNUM(T_Calendrier[[#This Row],[Date]]),"")</f>
        <v>44</v>
      </c>
      <c r="F313" s="13"/>
      <c r="G313" s="13"/>
      <c r="H313" s="13"/>
      <c r="I313" s="13"/>
      <c r="J313" s="24">
        <f>T_Calendrier[[#This Row],[M. Fin]]-T_Calendrier[[#This Row],[M. Début]]+T_Calendrier[[#This Row],[AM. Fin]]-T_Calendrier[[#This Row],[AM. Début]]</f>
        <v>0</v>
      </c>
      <c r="K31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4" spans="2:12" x14ac:dyDescent="0.4">
      <c r="B314" s="9">
        <f>IFERROR(T_Calendrier[[#This Row],[Date]],"")</f>
        <v>44505</v>
      </c>
      <c r="C314" s="25">
        <f t="shared" si="4"/>
        <v>44505</v>
      </c>
      <c r="D314" s="27" t="str">
        <f>IFERROR(CHOOSE(MONTH(T_Calendrier[[#This Row],[Date]]),"janvier","février","mars","avril","mai","juin","juillet","août","septembre","octobre","novembre","décembre"),"")</f>
        <v>novembre</v>
      </c>
      <c r="E314" s="10">
        <f>IFERROR(_xlfn.ISOWEEKNUM(T_Calendrier[[#This Row],[Date]]),"")</f>
        <v>44</v>
      </c>
      <c r="F314" s="13"/>
      <c r="G314" s="13"/>
      <c r="H314" s="13"/>
      <c r="I314" s="13"/>
      <c r="J314" s="24">
        <f>T_Calendrier[[#This Row],[M. Fin]]-T_Calendrier[[#This Row],[M. Début]]+T_Calendrier[[#This Row],[AM. Fin]]-T_Calendrier[[#This Row],[AM. Début]]</f>
        <v>0</v>
      </c>
      <c r="K31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5" spans="2:12" x14ac:dyDescent="0.4">
      <c r="B315" s="9">
        <f>IFERROR(T_Calendrier[[#This Row],[Date]],"")</f>
        <v>44506</v>
      </c>
      <c r="C315" s="25">
        <f t="shared" si="4"/>
        <v>44506</v>
      </c>
      <c r="D315" s="27" t="str">
        <f>IFERROR(CHOOSE(MONTH(T_Calendrier[[#This Row],[Date]]),"janvier","février","mars","avril","mai","juin","juillet","août","septembre","octobre","novembre","décembre"),"")</f>
        <v>novembre</v>
      </c>
      <c r="E315" s="10">
        <f>IFERROR(_xlfn.ISOWEEKNUM(T_Calendrier[[#This Row],[Date]]),"")</f>
        <v>44</v>
      </c>
      <c r="F315" s="13"/>
      <c r="G315" s="13"/>
      <c r="H315" s="13"/>
      <c r="I315" s="13"/>
      <c r="J315" s="24">
        <f>T_Calendrier[[#This Row],[M. Fin]]-T_Calendrier[[#This Row],[M. Début]]+T_Calendrier[[#This Row],[AM. Fin]]-T_Calendrier[[#This Row],[AM. Début]]</f>
        <v>0</v>
      </c>
      <c r="K31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6" spans="2:12" x14ac:dyDescent="0.4">
      <c r="B316" s="9">
        <f>IFERROR(T_Calendrier[[#This Row],[Date]],"")</f>
        <v>44507</v>
      </c>
      <c r="C316" s="25">
        <f t="shared" si="4"/>
        <v>44507</v>
      </c>
      <c r="D316" s="27" t="str">
        <f>IFERROR(CHOOSE(MONTH(T_Calendrier[[#This Row],[Date]]),"janvier","février","mars","avril","mai","juin","juillet","août","septembre","octobre","novembre","décembre"),"")</f>
        <v>novembre</v>
      </c>
      <c r="E316" s="10">
        <f>IFERROR(_xlfn.ISOWEEKNUM(T_Calendrier[[#This Row],[Date]]),"")</f>
        <v>44</v>
      </c>
      <c r="F316" s="13"/>
      <c r="G316" s="13"/>
      <c r="H316" s="13"/>
      <c r="I316" s="13"/>
      <c r="J316" s="24">
        <f>T_Calendrier[[#This Row],[M. Fin]]-T_Calendrier[[#This Row],[M. Début]]+T_Calendrier[[#This Row],[AM. Fin]]-T_Calendrier[[#This Row],[AM. Début]]</f>
        <v>0</v>
      </c>
      <c r="K316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1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7" spans="2:12" x14ac:dyDescent="0.4">
      <c r="B317" s="9">
        <f>IFERROR(T_Calendrier[[#This Row],[Date]],"")</f>
        <v>44508</v>
      </c>
      <c r="C317" s="25">
        <f t="shared" si="4"/>
        <v>44508</v>
      </c>
      <c r="D317" s="27" t="str">
        <f>IFERROR(CHOOSE(MONTH(T_Calendrier[[#This Row],[Date]]),"janvier","février","mars","avril","mai","juin","juillet","août","septembre","octobre","novembre","décembre"),"")</f>
        <v>novembre</v>
      </c>
      <c r="E317" s="10">
        <f>IFERROR(_xlfn.ISOWEEKNUM(T_Calendrier[[#This Row],[Date]]),"")</f>
        <v>45</v>
      </c>
      <c r="F317" s="13"/>
      <c r="G317" s="13"/>
      <c r="H317" s="13"/>
      <c r="I317" s="13"/>
      <c r="J317" s="24">
        <f>T_Calendrier[[#This Row],[M. Fin]]-T_Calendrier[[#This Row],[M. Début]]+T_Calendrier[[#This Row],[AM. Fin]]-T_Calendrier[[#This Row],[AM. Début]]</f>
        <v>0</v>
      </c>
      <c r="K31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8" spans="2:12" x14ac:dyDescent="0.4">
      <c r="B318" s="9">
        <f>IFERROR(T_Calendrier[[#This Row],[Date]],"")</f>
        <v>44509</v>
      </c>
      <c r="C318" s="25">
        <f t="shared" si="4"/>
        <v>44509</v>
      </c>
      <c r="D318" s="27" t="str">
        <f>IFERROR(CHOOSE(MONTH(T_Calendrier[[#This Row],[Date]]),"janvier","février","mars","avril","mai","juin","juillet","août","septembre","octobre","novembre","décembre"),"")</f>
        <v>novembre</v>
      </c>
      <c r="E318" s="10">
        <f>IFERROR(_xlfn.ISOWEEKNUM(T_Calendrier[[#This Row],[Date]]),"")</f>
        <v>45</v>
      </c>
      <c r="F318" s="13"/>
      <c r="G318" s="13"/>
      <c r="H318" s="13"/>
      <c r="I318" s="13"/>
      <c r="J318" s="24">
        <f>T_Calendrier[[#This Row],[M. Fin]]-T_Calendrier[[#This Row],[M. Début]]+T_Calendrier[[#This Row],[AM. Fin]]-T_Calendrier[[#This Row],[AM. Début]]</f>
        <v>0</v>
      </c>
      <c r="K31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19" spans="2:12" x14ac:dyDescent="0.4">
      <c r="B319" s="9">
        <f>IFERROR(T_Calendrier[[#This Row],[Date]],"")</f>
        <v>44510</v>
      </c>
      <c r="C319" s="25">
        <f t="shared" si="4"/>
        <v>44510</v>
      </c>
      <c r="D319" s="27" t="str">
        <f>IFERROR(CHOOSE(MONTH(T_Calendrier[[#This Row],[Date]]),"janvier","février","mars","avril","mai","juin","juillet","août","septembre","octobre","novembre","décembre"),"")</f>
        <v>novembre</v>
      </c>
      <c r="E319" s="10">
        <f>IFERROR(_xlfn.ISOWEEKNUM(T_Calendrier[[#This Row],[Date]]),"")</f>
        <v>45</v>
      </c>
      <c r="F319" s="13"/>
      <c r="G319" s="13"/>
      <c r="H319" s="13"/>
      <c r="I319" s="13"/>
      <c r="J319" s="24">
        <f>T_Calendrier[[#This Row],[M. Fin]]-T_Calendrier[[#This Row],[M. Début]]+T_Calendrier[[#This Row],[AM. Fin]]-T_Calendrier[[#This Row],[AM. Début]]</f>
        <v>0</v>
      </c>
      <c r="K31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1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0" spans="2:12" x14ac:dyDescent="0.4">
      <c r="B320" s="9">
        <f>IFERROR(T_Calendrier[[#This Row],[Date]],"")</f>
        <v>44511</v>
      </c>
      <c r="C320" s="25">
        <f t="shared" si="4"/>
        <v>44511</v>
      </c>
      <c r="D320" s="27" t="str">
        <f>IFERROR(CHOOSE(MONTH(T_Calendrier[[#This Row],[Date]]),"janvier","février","mars","avril","mai","juin","juillet","août","septembre","octobre","novembre","décembre"),"")</f>
        <v>novembre</v>
      </c>
      <c r="E320" s="10">
        <f>IFERROR(_xlfn.ISOWEEKNUM(T_Calendrier[[#This Row],[Date]]),"")</f>
        <v>45</v>
      </c>
      <c r="F320" s="13"/>
      <c r="G320" s="13"/>
      <c r="H320" s="13"/>
      <c r="I320" s="13"/>
      <c r="J320" s="24">
        <f>T_Calendrier[[#This Row],[M. Fin]]-T_Calendrier[[#This Row],[M. Début]]+T_Calendrier[[#This Row],[AM. Fin]]-T_Calendrier[[#This Row],[AM. Début]]</f>
        <v>0</v>
      </c>
      <c r="K32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1" spans="2:12" x14ac:dyDescent="0.4">
      <c r="B321" s="9">
        <f>IFERROR(T_Calendrier[[#This Row],[Date]],"")</f>
        <v>44512</v>
      </c>
      <c r="C321" s="25">
        <f t="shared" si="4"/>
        <v>44512</v>
      </c>
      <c r="D321" s="27" t="str">
        <f>IFERROR(CHOOSE(MONTH(T_Calendrier[[#This Row],[Date]]),"janvier","février","mars","avril","mai","juin","juillet","août","septembre","octobre","novembre","décembre"),"")</f>
        <v>novembre</v>
      </c>
      <c r="E321" s="10">
        <f>IFERROR(_xlfn.ISOWEEKNUM(T_Calendrier[[#This Row],[Date]]),"")</f>
        <v>45</v>
      </c>
      <c r="F321" s="13"/>
      <c r="G321" s="13"/>
      <c r="H321" s="13"/>
      <c r="I321" s="13"/>
      <c r="J321" s="24">
        <f>T_Calendrier[[#This Row],[M. Fin]]-T_Calendrier[[#This Row],[M. Début]]+T_Calendrier[[#This Row],[AM. Fin]]-T_Calendrier[[#This Row],[AM. Début]]</f>
        <v>0</v>
      </c>
      <c r="K32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2" spans="2:12" x14ac:dyDescent="0.4">
      <c r="B322" s="9">
        <f>IFERROR(T_Calendrier[[#This Row],[Date]],"")</f>
        <v>44513</v>
      </c>
      <c r="C322" s="25">
        <f t="shared" si="4"/>
        <v>44513</v>
      </c>
      <c r="D322" s="27" t="str">
        <f>IFERROR(CHOOSE(MONTH(T_Calendrier[[#This Row],[Date]]),"janvier","février","mars","avril","mai","juin","juillet","août","septembre","octobre","novembre","décembre"),"")</f>
        <v>novembre</v>
      </c>
      <c r="E322" s="10">
        <f>IFERROR(_xlfn.ISOWEEKNUM(T_Calendrier[[#This Row],[Date]]),"")</f>
        <v>45</v>
      </c>
      <c r="F322" s="13"/>
      <c r="G322" s="13"/>
      <c r="H322" s="13"/>
      <c r="I322" s="13"/>
      <c r="J322" s="24">
        <f>T_Calendrier[[#This Row],[M. Fin]]-T_Calendrier[[#This Row],[M. Début]]+T_Calendrier[[#This Row],[AM. Fin]]-T_Calendrier[[#This Row],[AM. Début]]</f>
        <v>0</v>
      </c>
      <c r="K32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3" spans="2:12" x14ac:dyDescent="0.4">
      <c r="B323" s="9">
        <f>IFERROR(T_Calendrier[[#This Row],[Date]],"")</f>
        <v>44514</v>
      </c>
      <c r="C323" s="25">
        <f t="shared" si="4"/>
        <v>44514</v>
      </c>
      <c r="D323" s="27" t="str">
        <f>IFERROR(CHOOSE(MONTH(T_Calendrier[[#This Row],[Date]]),"janvier","février","mars","avril","mai","juin","juillet","août","septembre","octobre","novembre","décembre"),"")</f>
        <v>novembre</v>
      </c>
      <c r="E323" s="10">
        <f>IFERROR(_xlfn.ISOWEEKNUM(T_Calendrier[[#This Row],[Date]]),"")</f>
        <v>45</v>
      </c>
      <c r="F323" s="13"/>
      <c r="G323" s="13"/>
      <c r="H323" s="13"/>
      <c r="I323" s="13"/>
      <c r="J323" s="24">
        <f>T_Calendrier[[#This Row],[M. Fin]]-T_Calendrier[[#This Row],[M. Début]]+T_Calendrier[[#This Row],[AM. Fin]]-T_Calendrier[[#This Row],[AM. Début]]</f>
        <v>0</v>
      </c>
      <c r="K323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2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4" spans="2:12" x14ac:dyDescent="0.4">
      <c r="B324" s="9">
        <f>IFERROR(T_Calendrier[[#This Row],[Date]],"")</f>
        <v>44515</v>
      </c>
      <c r="C324" s="25">
        <f t="shared" si="4"/>
        <v>44515</v>
      </c>
      <c r="D324" s="27" t="str">
        <f>IFERROR(CHOOSE(MONTH(T_Calendrier[[#This Row],[Date]]),"janvier","février","mars","avril","mai","juin","juillet","août","septembre","octobre","novembre","décembre"),"")</f>
        <v>novembre</v>
      </c>
      <c r="E324" s="10">
        <f>IFERROR(_xlfn.ISOWEEKNUM(T_Calendrier[[#This Row],[Date]]),"")</f>
        <v>46</v>
      </c>
      <c r="F324" s="13"/>
      <c r="G324" s="13"/>
      <c r="H324" s="13"/>
      <c r="I324" s="13"/>
      <c r="J324" s="24">
        <f>T_Calendrier[[#This Row],[M. Fin]]-T_Calendrier[[#This Row],[M. Début]]+T_Calendrier[[#This Row],[AM. Fin]]-T_Calendrier[[#This Row],[AM. Début]]</f>
        <v>0</v>
      </c>
      <c r="K32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5" spans="2:12" x14ac:dyDescent="0.4">
      <c r="B325" s="9">
        <f>IFERROR(T_Calendrier[[#This Row],[Date]],"")</f>
        <v>44516</v>
      </c>
      <c r="C325" s="25">
        <f t="shared" si="4"/>
        <v>44516</v>
      </c>
      <c r="D325" s="27" t="str">
        <f>IFERROR(CHOOSE(MONTH(T_Calendrier[[#This Row],[Date]]),"janvier","février","mars","avril","mai","juin","juillet","août","septembre","octobre","novembre","décembre"),"")</f>
        <v>novembre</v>
      </c>
      <c r="E325" s="10">
        <f>IFERROR(_xlfn.ISOWEEKNUM(T_Calendrier[[#This Row],[Date]]),"")</f>
        <v>46</v>
      </c>
      <c r="F325" s="13"/>
      <c r="G325" s="13"/>
      <c r="H325" s="13"/>
      <c r="I325" s="13"/>
      <c r="J325" s="24">
        <f>T_Calendrier[[#This Row],[M. Fin]]-T_Calendrier[[#This Row],[M. Début]]+T_Calendrier[[#This Row],[AM. Fin]]-T_Calendrier[[#This Row],[AM. Début]]</f>
        <v>0</v>
      </c>
      <c r="K32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6" spans="2:12" x14ac:dyDescent="0.4">
      <c r="B326" s="9">
        <f>IFERROR(T_Calendrier[[#This Row],[Date]],"")</f>
        <v>44517</v>
      </c>
      <c r="C326" s="25">
        <f t="shared" si="4"/>
        <v>44517</v>
      </c>
      <c r="D326" s="27" t="str">
        <f>IFERROR(CHOOSE(MONTH(T_Calendrier[[#This Row],[Date]]),"janvier","février","mars","avril","mai","juin","juillet","août","septembre","octobre","novembre","décembre"),"")</f>
        <v>novembre</v>
      </c>
      <c r="E326" s="10">
        <f>IFERROR(_xlfn.ISOWEEKNUM(T_Calendrier[[#This Row],[Date]]),"")</f>
        <v>46</v>
      </c>
      <c r="F326" s="13"/>
      <c r="G326" s="13"/>
      <c r="H326" s="13"/>
      <c r="I326" s="13"/>
      <c r="J326" s="24">
        <f>T_Calendrier[[#This Row],[M. Fin]]-T_Calendrier[[#This Row],[M. Début]]+T_Calendrier[[#This Row],[AM. Fin]]-T_Calendrier[[#This Row],[AM. Début]]</f>
        <v>0</v>
      </c>
      <c r="K32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7" spans="2:12" x14ac:dyDescent="0.4">
      <c r="B327" s="9">
        <f>IFERROR(T_Calendrier[[#This Row],[Date]],"")</f>
        <v>44518</v>
      </c>
      <c r="C327" s="25">
        <f t="shared" si="4"/>
        <v>44518</v>
      </c>
      <c r="D327" s="27" t="str">
        <f>IFERROR(CHOOSE(MONTH(T_Calendrier[[#This Row],[Date]]),"janvier","février","mars","avril","mai","juin","juillet","août","septembre","octobre","novembre","décembre"),"")</f>
        <v>novembre</v>
      </c>
      <c r="E327" s="10">
        <f>IFERROR(_xlfn.ISOWEEKNUM(T_Calendrier[[#This Row],[Date]]),"")</f>
        <v>46</v>
      </c>
      <c r="F327" s="13"/>
      <c r="G327" s="13"/>
      <c r="H327" s="13"/>
      <c r="I327" s="13"/>
      <c r="J327" s="24">
        <f>T_Calendrier[[#This Row],[M. Fin]]-T_Calendrier[[#This Row],[M. Début]]+T_Calendrier[[#This Row],[AM. Fin]]-T_Calendrier[[#This Row],[AM. Début]]</f>
        <v>0</v>
      </c>
      <c r="K32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8" spans="2:12" x14ac:dyDescent="0.4">
      <c r="B328" s="9">
        <f>IFERROR(T_Calendrier[[#This Row],[Date]],"")</f>
        <v>44519</v>
      </c>
      <c r="C328" s="25">
        <f t="shared" ref="C328:C370" si="5">C327+1</f>
        <v>44519</v>
      </c>
      <c r="D328" s="27" t="str">
        <f>IFERROR(CHOOSE(MONTH(T_Calendrier[[#This Row],[Date]]),"janvier","février","mars","avril","mai","juin","juillet","août","septembre","octobre","novembre","décembre"),"")</f>
        <v>novembre</v>
      </c>
      <c r="E328" s="10">
        <f>IFERROR(_xlfn.ISOWEEKNUM(T_Calendrier[[#This Row],[Date]]),"")</f>
        <v>46</v>
      </c>
      <c r="F328" s="13"/>
      <c r="G328" s="13"/>
      <c r="H328" s="13"/>
      <c r="I328" s="13"/>
      <c r="J328" s="24">
        <f>T_Calendrier[[#This Row],[M. Fin]]-T_Calendrier[[#This Row],[M. Début]]+T_Calendrier[[#This Row],[AM. Fin]]-T_Calendrier[[#This Row],[AM. Début]]</f>
        <v>0</v>
      </c>
      <c r="K32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29" spans="2:12" x14ac:dyDescent="0.4">
      <c r="B329" s="9">
        <f>IFERROR(T_Calendrier[[#This Row],[Date]],"")</f>
        <v>44520</v>
      </c>
      <c r="C329" s="25">
        <f t="shared" si="5"/>
        <v>44520</v>
      </c>
      <c r="D329" s="27" t="str">
        <f>IFERROR(CHOOSE(MONTH(T_Calendrier[[#This Row],[Date]]),"janvier","février","mars","avril","mai","juin","juillet","août","septembre","octobre","novembre","décembre"),"")</f>
        <v>novembre</v>
      </c>
      <c r="E329" s="10">
        <f>IFERROR(_xlfn.ISOWEEKNUM(T_Calendrier[[#This Row],[Date]]),"")</f>
        <v>46</v>
      </c>
      <c r="F329" s="13"/>
      <c r="G329" s="13"/>
      <c r="H329" s="13"/>
      <c r="I329" s="13"/>
      <c r="J329" s="24">
        <f>T_Calendrier[[#This Row],[M. Fin]]-T_Calendrier[[#This Row],[M. Début]]+T_Calendrier[[#This Row],[AM. Fin]]-T_Calendrier[[#This Row],[AM. Début]]</f>
        <v>0</v>
      </c>
      <c r="K32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2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0" spans="2:12" x14ac:dyDescent="0.4">
      <c r="B330" s="9">
        <f>IFERROR(T_Calendrier[[#This Row],[Date]],"")</f>
        <v>44521</v>
      </c>
      <c r="C330" s="25">
        <f t="shared" si="5"/>
        <v>44521</v>
      </c>
      <c r="D330" s="27" t="str">
        <f>IFERROR(CHOOSE(MONTH(T_Calendrier[[#This Row],[Date]]),"janvier","février","mars","avril","mai","juin","juillet","août","septembre","octobre","novembre","décembre"),"")</f>
        <v>novembre</v>
      </c>
      <c r="E330" s="10">
        <f>IFERROR(_xlfn.ISOWEEKNUM(T_Calendrier[[#This Row],[Date]]),"")</f>
        <v>46</v>
      </c>
      <c r="F330" s="13"/>
      <c r="G330" s="13"/>
      <c r="H330" s="13"/>
      <c r="I330" s="13"/>
      <c r="J330" s="24">
        <f>T_Calendrier[[#This Row],[M. Fin]]-T_Calendrier[[#This Row],[M. Début]]+T_Calendrier[[#This Row],[AM. Fin]]-T_Calendrier[[#This Row],[AM. Début]]</f>
        <v>0</v>
      </c>
      <c r="K330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3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1" spans="2:12" x14ac:dyDescent="0.4">
      <c r="B331" s="9">
        <f>IFERROR(T_Calendrier[[#This Row],[Date]],"")</f>
        <v>44522</v>
      </c>
      <c r="C331" s="25">
        <f t="shared" si="5"/>
        <v>44522</v>
      </c>
      <c r="D331" s="27" t="str">
        <f>IFERROR(CHOOSE(MONTH(T_Calendrier[[#This Row],[Date]]),"janvier","février","mars","avril","mai","juin","juillet","août","septembre","octobre","novembre","décembre"),"")</f>
        <v>novembre</v>
      </c>
      <c r="E331" s="10">
        <f>IFERROR(_xlfn.ISOWEEKNUM(T_Calendrier[[#This Row],[Date]]),"")</f>
        <v>47</v>
      </c>
      <c r="F331" s="13"/>
      <c r="G331" s="13"/>
      <c r="H331" s="13"/>
      <c r="I331" s="13"/>
      <c r="J331" s="24">
        <f>T_Calendrier[[#This Row],[M. Fin]]-T_Calendrier[[#This Row],[M. Début]]+T_Calendrier[[#This Row],[AM. Fin]]-T_Calendrier[[#This Row],[AM. Début]]</f>
        <v>0</v>
      </c>
      <c r="K33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2" spans="2:12" x14ac:dyDescent="0.4">
      <c r="B332" s="9">
        <f>IFERROR(T_Calendrier[[#This Row],[Date]],"")</f>
        <v>44523</v>
      </c>
      <c r="C332" s="25">
        <f t="shared" si="5"/>
        <v>44523</v>
      </c>
      <c r="D332" s="27" t="str">
        <f>IFERROR(CHOOSE(MONTH(T_Calendrier[[#This Row],[Date]]),"janvier","février","mars","avril","mai","juin","juillet","août","septembre","octobre","novembre","décembre"),"")</f>
        <v>novembre</v>
      </c>
      <c r="E332" s="10">
        <f>IFERROR(_xlfn.ISOWEEKNUM(T_Calendrier[[#This Row],[Date]]),"")</f>
        <v>47</v>
      </c>
      <c r="F332" s="13"/>
      <c r="G332" s="13"/>
      <c r="H332" s="13"/>
      <c r="I332" s="13"/>
      <c r="J332" s="24">
        <f>T_Calendrier[[#This Row],[M. Fin]]-T_Calendrier[[#This Row],[M. Début]]+T_Calendrier[[#This Row],[AM. Fin]]-T_Calendrier[[#This Row],[AM. Début]]</f>
        <v>0</v>
      </c>
      <c r="K33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3" spans="2:12" x14ac:dyDescent="0.4">
      <c r="B333" s="9">
        <f>IFERROR(T_Calendrier[[#This Row],[Date]],"")</f>
        <v>44524</v>
      </c>
      <c r="C333" s="25">
        <f t="shared" si="5"/>
        <v>44524</v>
      </c>
      <c r="D333" s="27" t="str">
        <f>IFERROR(CHOOSE(MONTH(T_Calendrier[[#This Row],[Date]]),"janvier","février","mars","avril","mai","juin","juillet","août","septembre","octobre","novembre","décembre"),"")</f>
        <v>novembre</v>
      </c>
      <c r="E333" s="10">
        <f>IFERROR(_xlfn.ISOWEEKNUM(T_Calendrier[[#This Row],[Date]]),"")</f>
        <v>47</v>
      </c>
      <c r="F333" s="13"/>
      <c r="G333" s="13"/>
      <c r="H333" s="13"/>
      <c r="I333" s="13"/>
      <c r="J333" s="24">
        <f>T_Calendrier[[#This Row],[M. Fin]]-T_Calendrier[[#This Row],[M. Début]]+T_Calendrier[[#This Row],[AM. Fin]]-T_Calendrier[[#This Row],[AM. Début]]</f>
        <v>0</v>
      </c>
      <c r="K33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4" spans="2:12" x14ac:dyDescent="0.4">
      <c r="B334" s="9">
        <f>IFERROR(T_Calendrier[[#This Row],[Date]],"")</f>
        <v>44525</v>
      </c>
      <c r="C334" s="25">
        <f t="shared" si="5"/>
        <v>44525</v>
      </c>
      <c r="D334" s="27" t="str">
        <f>IFERROR(CHOOSE(MONTH(T_Calendrier[[#This Row],[Date]]),"janvier","février","mars","avril","mai","juin","juillet","août","septembre","octobre","novembre","décembre"),"")</f>
        <v>novembre</v>
      </c>
      <c r="E334" s="10">
        <f>IFERROR(_xlfn.ISOWEEKNUM(T_Calendrier[[#This Row],[Date]]),"")</f>
        <v>47</v>
      </c>
      <c r="F334" s="13"/>
      <c r="G334" s="13"/>
      <c r="H334" s="13"/>
      <c r="I334" s="13"/>
      <c r="J334" s="24">
        <f>T_Calendrier[[#This Row],[M. Fin]]-T_Calendrier[[#This Row],[M. Début]]+T_Calendrier[[#This Row],[AM. Fin]]-T_Calendrier[[#This Row],[AM. Début]]</f>
        <v>0</v>
      </c>
      <c r="K33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5" spans="2:12" x14ac:dyDescent="0.4">
      <c r="B335" s="9">
        <f>IFERROR(T_Calendrier[[#This Row],[Date]],"")</f>
        <v>44526</v>
      </c>
      <c r="C335" s="25">
        <f t="shared" si="5"/>
        <v>44526</v>
      </c>
      <c r="D335" s="27" t="str">
        <f>IFERROR(CHOOSE(MONTH(T_Calendrier[[#This Row],[Date]]),"janvier","février","mars","avril","mai","juin","juillet","août","septembre","octobre","novembre","décembre"),"")</f>
        <v>novembre</v>
      </c>
      <c r="E335" s="10">
        <f>IFERROR(_xlfn.ISOWEEKNUM(T_Calendrier[[#This Row],[Date]]),"")</f>
        <v>47</v>
      </c>
      <c r="F335" s="13"/>
      <c r="G335" s="13"/>
      <c r="H335" s="13"/>
      <c r="I335" s="13"/>
      <c r="J335" s="24">
        <f>T_Calendrier[[#This Row],[M. Fin]]-T_Calendrier[[#This Row],[M. Début]]+T_Calendrier[[#This Row],[AM. Fin]]-T_Calendrier[[#This Row],[AM. Début]]</f>
        <v>0</v>
      </c>
      <c r="K33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6" spans="2:12" x14ac:dyDescent="0.4">
      <c r="B336" s="9">
        <f>IFERROR(T_Calendrier[[#This Row],[Date]],"")</f>
        <v>44527</v>
      </c>
      <c r="C336" s="25">
        <f t="shared" si="5"/>
        <v>44527</v>
      </c>
      <c r="D336" s="27" t="str">
        <f>IFERROR(CHOOSE(MONTH(T_Calendrier[[#This Row],[Date]]),"janvier","février","mars","avril","mai","juin","juillet","août","septembre","octobre","novembre","décembre"),"")</f>
        <v>novembre</v>
      </c>
      <c r="E336" s="10">
        <f>IFERROR(_xlfn.ISOWEEKNUM(T_Calendrier[[#This Row],[Date]]),"")</f>
        <v>47</v>
      </c>
      <c r="F336" s="13"/>
      <c r="G336" s="13"/>
      <c r="H336" s="13"/>
      <c r="I336" s="13"/>
      <c r="J336" s="24">
        <f>T_Calendrier[[#This Row],[M. Fin]]-T_Calendrier[[#This Row],[M. Début]]+T_Calendrier[[#This Row],[AM. Fin]]-T_Calendrier[[#This Row],[AM. Début]]</f>
        <v>0</v>
      </c>
      <c r="K33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7" spans="2:12" x14ac:dyDescent="0.4">
      <c r="B337" s="9">
        <f>IFERROR(T_Calendrier[[#This Row],[Date]],"")</f>
        <v>44528</v>
      </c>
      <c r="C337" s="25">
        <f t="shared" si="5"/>
        <v>44528</v>
      </c>
      <c r="D337" s="27" t="str">
        <f>IFERROR(CHOOSE(MONTH(T_Calendrier[[#This Row],[Date]]),"janvier","février","mars","avril","mai","juin","juillet","août","septembre","octobre","novembre","décembre"),"")</f>
        <v>novembre</v>
      </c>
      <c r="E337" s="10">
        <f>IFERROR(_xlfn.ISOWEEKNUM(T_Calendrier[[#This Row],[Date]]),"")</f>
        <v>47</v>
      </c>
      <c r="F337" s="13"/>
      <c r="G337" s="13"/>
      <c r="H337" s="13"/>
      <c r="I337" s="13"/>
      <c r="J337" s="24">
        <f>T_Calendrier[[#This Row],[M. Fin]]-T_Calendrier[[#This Row],[M. Début]]+T_Calendrier[[#This Row],[AM. Fin]]-T_Calendrier[[#This Row],[AM. Début]]</f>
        <v>0</v>
      </c>
      <c r="K337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3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8" spans="2:12" x14ac:dyDescent="0.4">
      <c r="B338" s="9">
        <f>IFERROR(T_Calendrier[[#This Row],[Date]],"")</f>
        <v>44529</v>
      </c>
      <c r="C338" s="25">
        <f t="shared" si="5"/>
        <v>44529</v>
      </c>
      <c r="D338" s="27" t="str">
        <f>IFERROR(CHOOSE(MONTH(T_Calendrier[[#This Row],[Date]]),"janvier","février","mars","avril","mai","juin","juillet","août","septembre","octobre","novembre","décembre"),"")</f>
        <v>novembre</v>
      </c>
      <c r="E338" s="10">
        <f>IFERROR(_xlfn.ISOWEEKNUM(T_Calendrier[[#This Row],[Date]]),"")</f>
        <v>48</v>
      </c>
      <c r="F338" s="13"/>
      <c r="G338" s="13"/>
      <c r="H338" s="13"/>
      <c r="I338" s="13"/>
      <c r="J338" s="24">
        <f>T_Calendrier[[#This Row],[M. Fin]]-T_Calendrier[[#This Row],[M. Début]]+T_Calendrier[[#This Row],[AM. Fin]]-T_Calendrier[[#This Row],[AM. Début]]</f>
        <v>0</v>
      </c>
      <c r="K33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39" spans="2:12" x14ac:dyDescent="0.4">
      <c r="B339" s="9">
        <f>IFERROR(T_Calendrier[[#This Row],[Date]],"")</f>
        <v>44530</v>
      </c>
      <c r="C339" s="25">
        <f t="shared" si="5"/>
        <v>44530</v>
      </c>
      <c r="D339" s="27" t="str">
        <f>IFERROR(CHOOSE(MONTH(T_Calendrier[[#This Row],[Date]]),"janvier","février","mars","avril","mai","juin","juillet","août","septembre","octobre","novembre","décembre"),"")</f>
        <v>novembre</v>
      </c>
      <c r="E339" s="10">
        <f>IFERROR(_xlfn.ISOWEEKNUM(T_Calendrier[[#This Row],[Date]]),"")</f>
        <v>48</v>
      </c>
      <c r="F339" s="13"/>
      <c r="G339" s="13"/>
      <c r="H339" s="13"/>
      <c r="I339" s="13"/>
      <c r="J339" s="24">
        <f>T_Calendrier[[#This Row],[M. Fin]]-T_Calendrier[[#This Row],[M. Début]]+T_Calendrier[[#This Row],[AM. Fin]]-T_Calendrier[[#This Row],[AM. Début]]</f>
        <v>0</v>
      </c>
      <c r="K33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3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0" spans="2:12" x14ac:dyDescent="0.4">
      <c r="B340" s="9">
        <f>IFERROR(T_Calendrier[[#This Row],[Date]],"")</f>
        <v>44531</v>
      </c>
      <c r="C340" s="25">
        <f t="shared" si="5"/>
        <v>44531</v>
      </c>
      <c r="D340" s="27" t="str">
        <f>IFERROR(CHOOSE(MONTH(T_Calendrier[[#This Row],[Date]]),"janvier","février","mars","avril","mai","juin","juillet","août","septembre","octobre","novembre","décembre"),"")</f>
        <v>décembre</v>
      </c>
      <c r="E340" s="10">
        <f>IFERROR(_xlfn.ISOWEEKNUM(T_Calendrier[[#This Row],[Date]]),"")</f>
        <v>48</v>
      </c>
      <c r="F340" s="13"/>
      <c r="G340" s="13"/>
      <c r="H340" s="13"/>
      <c r="I340" s="13"/>
      <c r="J340" s="24">
        <f>T_Calendrier[[#This Row],[M. Fin]]-T_Calendrier[[#This Row],[M. Début]]+T_Calendrier[[#This Row],[AM. Fin]]-T_Calendrier[[#This Row],[AM. Début]]</f>
        <v>0</v>
      </c>
      <c r="K34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1" spans="2:12" x14ac:dyDescent="0.4">
      <c r="B341" s="9">
        <f>IFERROR(T_Calendrier[[#This Row],[Date]],"")</f>
        <v>44532</v>
      </c>
      <c r="C341" s="25">
        <f t="shared" si="5"/>
        <v>44532</v>
      </c>
      <c r="D341" s="27" t="str">
        <f>IFERROR(CHOOSE(MONTH(T_Calendrier[[#This Row],[Date]]),"janvier","février","mars","avril","mai","juin","juillet","août","septembre","octobre","novembre","décembre"),"")</f>
        <v>décembre</v>
      </c>
      <c r="E341" s="10">
        <f>IFERROR(_xlfn.ISOWEEKNUM(T_Calendrier[[#This Row],[Date]]),"")</f>
        <v>48</v>
      </c>
      <c r="F341" s="13"/>
      <c r="G341" s="13"/>
      <c r="H341" s="13"/>
      <c r="I341" s="13"/>
      <c r="J341" s="24">
        <f>T_Calendrier[[#This Row],[M. Fin]]-T_Calendrier[[#This Row],[M. Début]]+T_Calendrier[[#This Row],[AM. Fin]]-T_Calendrier[[#This Row],[AM. Début]]</f>
        <v>0</v>
      </c>
      <c r="K34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2" spans="2:12" x14ac:dyDescent="0.4">
      <c r="B342" s="9">
        <f>IFERROR(T_Calendrier[[#This Row],[Date]],"")</f>
        <v>44533</v>
      </c>
      <c r="C342" s="25">
        <f t="shared" si="5"/>
        <v>44533</v>
      </c>
      <c r="D342" s="27" t="str">
        <f>IFERROR(CHOOSE(MONTH(T_Calendrier[[#This Row],[Date]]),"janvier","février","mars","avril","mai","juin","juillet","août","septembre","octobre","novembre","décembre"),"")</f>
        <v>décembre</v>
      </c>
      <c r="E342" s="10">
        <f>IFERROR(_xlfn.ISOWEEKNUM(T_Calendrier[[#This Row],[Date]]),"")</f>
        <v>48</v>
      </c>
      <c r="F342" s="13"/>
      <c r="G342" s="13"/>
      <c r="H342" s="13"/>
      <c r="I342" s="13"/>
      <c r="J342" s="24">
        <f>T_Calendrier[[#This Row],[M. Fin]]-T_Calendrier[[#This Row],[M. Début]]+T_Calendrier[[#This Row],[AM. Fin]]-T_Calendrier[[#This Row],[AM. Début]]</f>
        <v>0</v>
      </c>
      <c r="K34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3" spans="2:12" x14ac:dyDescent="0.4">
      <c r="B343" s="9">
        <f>IFERROR(T_Calendrier[[#This Row],[Date]],"")</f>
        <v>44534</v>
      </c>
      <c r="C343" s="25">
        <f t="shared" si="5"/>
        <v>44534</v>
      </c>
      <c r="D343" s="27" t="str">
        <f>IFERROR(CHOOSE(MONTH(T_Calendrier[[#This Row],[Date]]),"janvier","février","mars","avril","mai","juin","juillet","août","septembre","octobre","novembre","décembre"),"")</f>
        <v>décembre</v>
      </c>
      <c r="E343" s="10">
        <f>IFERROR(_xlfn.ISOWEEKNUM(T_Calendrier[[#This Row],[Date]]),"")</f>
        <v>48</v>
      </c>
      <c r="F343" s="13"/>
      <c r="G343" s="13"/>
      <c r="H343" s="13"/>
      <c r="I343" s="13"/>
      <c r="J343" s="24">
        <f>T_Calendrier[[#This Row],[M. Fin]]-T_Calendrier[[#This Row],[M. Début]]+T_Calendrier[[#This Row],[AM. Fin]]-T_Calendrier[[#This Row],[AM. Début]]</f>
        <v>0</v>
      </c>
      <c r="K34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4" spans="2:12" x14ac:dyDescent="0.4">
      <c r="B344" s="9">
        <f>IFERROR(T_Calendrier[[#This Row],[Date]],"")</f>
        <v>44535</v>
      </c>
      <c r="C344" s="25">
        <f t="shared" si="5"/>
        <v>44535</v>
      </c>
      <c r="D344" s="27" t="str">
        <f>IFERROR(CHOOSE(MONTH(T_Calendrier[[#This Row],[Date]]),"janvier","février","mars","avril","mai","juin","juillet","août","septembre","octobre","novembre","décembre"),"")</f>
        <v>décembre</v>
      </c>
      <c r="E344" s="10">
        <f>IFERROR(_xlfn.ISOWEEKNUM(T_Calendrier[[#This Row],[Date]]),"")</f>
        <v>48</v>
      </c>
      <c r="F344" s="13"/>
      <c r="G344" s="13"/>
      <c r="H344" s="13"/>
      <c r="I344" s="13"/>
      <c r="J344" s="24">
        <f>T_Calendrier[[#This Row],[M. Fin]]-T_Calendrier[[#This Row],[M. Début]]+T_Calendrier[[#This Row],[AM. Fin]]-T_Calendrier[[#This Row],[AM. Début]]</f>
        <v>0</v>
      </c>
      <c r="K344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4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5" spans="2:12" x14ac:dyDescent="0.4">
      <c r="B345" s="9">
        <f>IFERROR(T_Calendrier[[#This Row],[Date]],"")</f>
        <v>44536</v>
      </c>
      <c r="C345" s="25">
        <f t="shared" si="5"/>
        <v>44536</v>
      </c>
      <c r="D345" s="27" t="str">
        <f>IFERROR(CHOOSE(MONTH(T_Calendrier[[#This Row],[Date]]),"janvier","février","mars","avril","mai","juin","juillet","août","septembre","octobre","novembre","décembre"),"")</f>
        <v>décembre</v>
      </c>
      <c r="E345" s="10">
        <f>IFERROR(_xlfn.ISOWEEKNUM(T_Calendrier[[#This Row],[Date]]),"")</f>
        <v>49</v>
      </c>
      <c r="F345" s="13"/>
      <c r="G345" s="13"/>
      <c r="H345" s="13"/>
      <c r="I345" s="13"/>
      <c r="J345" s="24">
        <f>T_Calendrier[[#This Row],[M. Fin]]-T_Calendrier[[#This Row],[M. Début]]+T_Calendrier[[#This Row],[AM. Fin]]-T_Calendrier[[#This Row],[AM. Début]]</f>
        <v>0</v>
      </c>
      <c r="K34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6" spans="2:12" x14ac:dyDescent="0.4">
      <c r="B346" s="9">
        <f>IFERROR(T_Calendrier[[#This Row],[Date]],"")</f>
        <v>44537</v>
      </c>
      <c r="C346" s="25">
        <f t="shared" si="5"/>
        <v>44537</v>
      </c>
      <c r="D346" s="27" t="str">
        <f>IFERROR(CHOOSE(MONTH(T_Calendrier[[#This Row],[Date]]),"janvier","février","mars","avril","mai","juin","juillet","août","septembre","octobre","novembre","décembre"),"")</f>
        <v>décembre</v>
      </c>
      <c r="E346" s="10">
        <f>IFERROR(_xlfn.ISOWEEKNUM(T_Calendrier[[#This Row],[Date]]),"")</f>
        <v>49</v>
      </c>
      <c r="F346" s="13"/>
      <c r="G346" s="13"/>
      <c r="H346" s="13"/>
      <c r="I346" s="13"/>
      <c r="J346" s="24">
        <f>T_Calendrier[[#This Row],[M. Fin]]-T_Calendrier[[#This Row],[M. Début]]+T_Calendrier[[#This Row],[AM. Fin]]-T_Calendrier[[#This Row],[AM. Début]]</f>
        <v>0</v>
      </c>
      <c r="K34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7" spans="2:12" x14ac:dyDescent="0.4">
      <c r="B347" s="9">
        <f>IFERROR(T_Calendrier[[#This Row],[Date]],"")</f>
        <v>44538</v>
      </c>
      <c r="C347" s="25">
        <f t="shared" si="5"/>
        <v>44538</v>
      </c>
      <c r="D347" s="27" t="str">
        <f>IFERROR(CHOOSE(MONTH(T_Calendrier[[#This Row],[Date]]),"janvier","février","mars","avril","mai","juin","juillet","août","septembre","octobre","novembre","décembre"),"")</f>
        <v>décembre</v>
      </c>
      <c r="E347" s="10">
        <f>IFERROR(_xlfn.ISOWEEKNUM(T_Calendrier[[#This Row],[Date]]),"")</f>
        <v>49</v>
      </c>
      <c r="F347" s="13"/>
      <c r="G347" s="13"/>
      <c r="H347" s="13"/>
      <c r="I347" s="13"/>
      <c r="J347" s="24">
        <f>T_Calendrier[[#This Row],[M. Fin]]-T_Calendrier[[#This Row],[M. Début]]+T_Calendrier[[#This Row],[AM. Fin]]-T_Calendrier[[#This Row],[AM. Début]]</f>
        <v>0</v>
      </c>
      <c r="K34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8" spans="2:12" x14ac:dyDescent="0.4">
      <c r="B348" s="9">
        <f>IFERROR(T_Calendrier[[#This Row],[Date]],"")</f>
        <v>44539</v>
      </c>
      <c r="C348" s="25">
        <f t="shared" si="5"/>
        <v>44539</v>
      </c>
      <c r="D348" s="27" t="str">
        <f>IFERROR(CHOOSE(MONTH(T_Calendrier[[#This Row],[Date]]),"janvier","février","mars","avril","mai","juin","juillet","août","septembre","octobre","novembre","décembre"),"")</f>
        <v>décembre</v>
      </c>
      <c r="E348" s="10">
        <f>IFERROR(_xlfn.ISOWEEKNUM(T_Calendrier[[#This Row],[Date]]),"")</f>
        <v>49</v>
      </c>
      <c r="F348" s="13"/>
      <c r="G348" s="13"/>
      <c r="H348" s="13"/>
      <c r="I348" s="13"/>
      <c r="J348" s="24">
        <f>T_Calendrier[[#This Row],[M. Fin]]-T_Calendrier[[#This Row],[M. Début]]+T_Calendrier[[#This Row],[AM. Fin]]-T_Calendrier[[#This Row],[AM. Début]]</f>
        <v>0</v>
      </c>
      <c r="K34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49" spans="2:12" x14ac:dyDescent="0.4">
      <c r="B349" s="9">
        <f>IFERROR(T_Calendrier[[#This Row],[Date]],"")</f>
        <v>44540</v>
      </c>
      <c r="C349" s="25">
        <f t="shared" si="5"/>
        <v>44540</v>
      </c>
      <c r="D349" s="27" t="str">
        <f>IFERROR(CHOOSE(MONTH(T_Calendrier[[#This Row],[Date]]),"janvier","février","mars","avril","mai","juin","juillet","août","septembre","octobre","novembre","décembre"),"")</f>
        <v>décembre</v>
      </c>
      <c r="E349" s="10">
        <f>IFERROR(_xlfn.ISOWEEKNUM(T_Calendrier[[#This Row],[Date]]),"")</f>
        <v>49</v>
      </c>
      <c r="F349" s="13"/>
      <c r="G349" s="13"/>
      <c r="H349" s="13"/>
      <c r="I349" s="13"/>
      <c r="J349" s="24">
        <f>T_Calendrier[[#This Row],[M. Fin]]-T_Calendrier[[#This Row],[M. Début]]+T_Calendrier[[#This Row],[AM. Fin]]-T_Calendrier[[#This Row],[AM. Début]]</f>
        <v>0</v>
      </c>
      <c r="K34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4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0" spans="2:12" x14ac:dyDescent="0.4">
      <c r="B350" s="9">
        <f>IFERROR(T_Calendrier[[#This Row],[Date]],"")</f>
        <v>44541</v>
      </c>
      <c r="C350" s="25">
        <f t="shared" si="5"/>
        <v>44541</v>
      </c>
      <c r="D350" s="27" t="str">
        <f>IFERROR(CHOOSE(MONTH(T_Calendrier[[#This Row],[Date]]),"janvier","février","mars","avril","mai","juin","juillet","août","septembre","octobre","novembre","décembre"),"")</f>
        <v>décembre</v>
      </c>
      <c r="E350" s="10">
        <f>IFERROR(_xlfn.ISOWEEKNUM(T_Calendrier[[#This Row],[Date]]),"")</f>
        <v>49</v>
      </c>
      <c r="F350" s="13"/>
      <c r="G350" s="13"/>
      <c r="H350" s="13"/>
      <c r="I350" s="13"/>
      <c r="J350" s="24">
        <f>T_Calendrier[[#This Row],[M. Fin]]-T_Calendrier[[#This Row],[M. Début]]+T_Calendrier[[#This Row],[AM. Fin]]-T_Calendrier[[#This Row],[AM. Début]]</f>
        <v>0</v>
      </c>
      <c r="K35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1" spans="2:12" x14ac:dyDescent="0.4">
      <c r="B351" s="9">
        <f>IFERROR(T_Calendrier[[#This Row],[Date]],"")</f>
        <v>44542</v>
      </c>
      <c r="C351" s="25">
        <f t="shared" si="5"/>
        <v>44542</v>
      </c>
      <c r="D351" s="27" t="str">
        <f>IFERROR(CHOOSE(MONTH(T_Calendrier[[#This Row],[Date]]),"janvier","février","mars","avril","mai","juin","juillet","août","septembre","octobre","novembre","décembre"),"")</f>
        <v>décembre</v>
      </c>
      <c r="E351" s="10">
        <f>IFERROR(_xlfn.ISOWEEKNUM(T_Calendrier[[#This Row],[Date]]),"")</f>
        <v>49</v>
      </c>
      <c r="F351" s="13"/>
      <c r="G351" s="13"/>
      <c r="H351" s="13"/>
      <c r="I351" s="13"/>
      <c r="J351" s="24">
        <f>T_Calendrier[[#This Row],[M. Fin]]-T_Calendrier[[#This Row],[M. Début]]+T_Calendrier[[#This Row],[AM. Fin]]-T_Calendrier[[#This Row],[AM. Début]]</f>
        <v>0</v>
      </c>
      <c r="K351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5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2" spans="2:12" x14ac:dyDescent="0.4">
      <c r="B352" s="9">
        <f>IFERROR(T_Calendrier[[#This Row],[Date]],"")</f>
        <v>44543</v>
      </c>
      <c r="C352" s="25">
        <f t="shared" si="5"/>
        <v>44543</v>
      </c>
      <c r="D352" s="27" t="str">
        <f>IFERROR(CHOOSE(MONTH(T_Calendrier[[#This Row],[Date]]),"janvier","février","mars","avril","mai","juin","juillet","août","septembre","octobre","novembre","décembre"),"")</f>
        <v>décembre</v>
      </c>
      <c r="E352" s="10">
        <f>IFERROR(_xlfn.ISOWEEKNUM(T_Calendrier[[#This Row],[Date]]),"")</f>
        <v>50</v>
      </c>
      <c r="F352" s="13"/>
      <c r="G352" s="13"/>
      <c r="H352" s="13"/>
      <c r="I352" s="13"/>
      <c r="J352" s="24">
        <f>T_Calendrier[[#This Row],[M. Fin]]-T_Calendrier[[#This Row],[M. Début]]+T_Calendrier[[#This Row],[AM. Fin]]-T_Calendrier[[#This Row],[AM. Début]]</f>
        <v>0</v>
      </c>
      <c r="K35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3" spans="2:12" x14ac:dyDescent="0.4">
      <c r="B353" s="9">
        <f>IFERROR(T_Calendrier[[#This Row],[Date]],"")</f>
        <v>44544</v>
      </c>
      <c r="C353" s="25">
        <f t="shared" si="5"/>
        <v>44544</v>
      </c>
      <c r="D353" s="27" t="str">
        <f>IFERROR(CHOOSE(MONTH(T_Calendrier[[#This Row],[Date]]),"janvier","février","mars","avril","mai","juin","juillet","août","septembre","octobre","novembre","décembre"),"")</f>
        <v>décembre</v>
      </c>
      <c r="E353" s="10">
        <f>IFERROR(_xlfn.ISOWEEKNUM(T_Calendrier[[#This Row],[Date]]),"")</f>
        <v>50</v>
      </c>
      <c r="F353" s="13"/>
      <c r="G353" s="13"/>
      <c r="H353" s="13"/>
      <c r="I353" s="13"/>
      <c r="J353" s="24">
        <f>T_Calendrier[[#This Row],[M. Fin]]-T_Calendrier[[#This Row],[M. Début]]+T_Calendrier[[#This Row],[AM. Fin]]-T_Calendrier[[#This Row],[AM. Début]]</f>
        <v>0</v>
      </c>
      <c r="K35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4" spans="2:12" x14ac:dyDescent="0.4">
      <c r="B354" s="9">
        <f>IFERROR(T_Calendrier[[#This Row],[Date]],"")</f>
        <v>44545</v>
      </c>
      <c r="C354" s="25">
        <f t="shared" si="5"/>
        <v>44545</v>
      </c>
      <c r="D354" s="27" t="str">
        <f>IFERROR(CHOOSE(MONTH(T_Calendrier[[#This Row],[Date]]),"janvier","février","mars","avril","mai","juin","juillet","août","septembre","octobre","novembre","décembre"),"")</f>
        <v>décembre</v>
      </c>
      <c r="E354" s="10">
        <f>IFERROR(_xlfn.ISOWEEKNUM(T_Calendrier[[#This Row],[Date]]),"")</f>
        <v>50</v>
      </c>
      <c r="F354" s="13"/>
      <c r="G354" s="13"/>
      <c r="H354" s="13"/>
      <c r="I354" s="13"/>
      <c r="J354" s="24">
        <f>T_Calendrier[[#This Row],[M. Fin]]-T_Calendrier[[#This Row],[M. Début]]+T_Calendrier[[#This Row],[AM. Fin]]-T_Calendrier[[#This Row],[AM. Début]]</f>
        <v>0</v>
      </c>
      <c r="K35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5" spans="2:12" x14ac:dyDescent="0.4">
      <c r="B355" s="9">
        <f>IFERROR(T_Calendrier[[#This Row],[Date]],"")</f>
        <v>44546</v>
      </c>
      <c r="C355" s="25">
        <f t="shared" si="5"/>
        <v>44546</v>
      </c>
      <c r="D355" s="27" t="str">
        <f>IFERROR(CHOOSE(MONTH(T_Calendrier[[#This Row],[Date]]),"janvier","février","mars","avril","mai","juin","juillet","août","septembre","octobre","novembre","décembre"),"")</f>
        <v>décembre</v>
      </c>
      <c r="E355" s="10">
        <f>IFERROR(_xlfn.ISOWEEKNUM(T_Calendrier[[#This Row],[Date]]),"")</f>
        <v>50</v>
      </c>
      <c r="F355" s="13"/>
      <c r="G355" s="13"/>
      <c r="H355" s="13"/>
      <c r="I355" s="13"/>
      <c r="J355" s="24">
        <f>T_Calendrier[[#This Row],[M. Fin]]-T_Calendrier[[#This Row],[M. Début]]+T_Calendrier[[#This Row],[AM. Fin]]-T_Calendrier[[#This Row],[AM. Début]]</f>
        <v>0</v>
      </c>
      <c r="K355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6" spans="2:12" x14ac:dyDescent="0.4">
      <c r="B356" s="9">
        <f>IFERROR(T_Calendrier[[#This Row],[Date]],"")</f>
        <v>44547</v>
      </c>
      <c r="C356" s="25">
        <f t="shared" si="5"/>
        <v>44547</v>
      </c>
      <c r="D356" s="27" t="str">
        <f>IFERROR(CHOOSE(MONTH(T_Calendrier[[#This Row],[Date]]),"janvier","février","mars","avril","mai","juin","juillet","août","septembre","octobre","novembre","décembre"),"")</f>
        <v>décembre</v>
      </c>
      <c r="E356" s="10">
        <f>IFERROR(_xlfn.ISOWEEKNUM(T_Calendrier[[#This Row],[Date]]),"")</f>
        <v>50</v>
      </c>
      <c r="F356" s="13"/>
      <c r="G356" s="13"/>
      <c r="H356" s="13"/>
      <c r="I356" s="13"/>
      <c r="J356" s="24">
        <f>T_Calendrier[[#This Row],[M. Fin]]-T_Calendrier[[#This Row],[M. Début]]+T_Calendrier[[#This Row],[AM. Fin]]-T_Calendrier[[#This Row],[AM. Début]]</f>
        <v>0</v>
      </c>
      <c r="K35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7" spans="2:12" x14ac:dyDescent="0.4">
      <c r="B357" s="9">
        <f>IFERROR(T_Calendrier[[#This Row],[Date]],"")</f>
        <v>44548</v>
      </c>
      <c r="C357" s="25">
        <f t="shared" si="5"/>
        <v>44548</v>
      </c>
      <c r="D357" s="27" t="str">
        <f>IFERROR(CHOOSE(MONTH(T_Calendrier[[#This Row],[Date]]),"janvier","février","mars","avril","mai","juin","juillet","août","septembre","octobre","novembre","décembre"),"")</f>
        <v>décembre</v>
      </c>
      <c r="E357" s="10">
        <f>IFERROR(_xlfn.ISOWEEKNUM(T_Calendrier[[#This Row],[Date]]),"")</f>
        <v>50</v>
      </c>
      <c r="F357" s="13"/>
      <c r="G357" s="13"/>
      <c r="H357" s="13"/>
      <c r="I357" s="13"/>
      <c r="J357" s="24">
        <f>T_Calendrier[[#This Row],[M. Fin]]-T_Calendrier[[#This Row],[M. Début]]+T_Calendrier[[#This Row],[AM. Fin]]-T_Calendrier[[#This Row],[AM. Début]]</f>
        <v>0</v>
      </c>
      <c r="K35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8" spans="2:12" x14ac:dyDescent="0.4">
      <c r="B358" s="9">
        <f>IFERROR(T_Calendrier[[#This Row],[Date]],"")</f>
        <v>44549</v>
      </c>
      <c r="C358" s="25">
        <f t="shared" si="5"/>
        <v>44549</v>
      </c>
      <c r="D358" s="27" t="str">
        <f>IFERROR(CHOOSE(MONTH(T_Calendrier[[#This Row],[Date]]),"janvier","février","mars","avril","mai","juin","juillet","août","septembre","octobre","novembre","décembre"),"")</f>
        <v>décembre</v>
      </c>
      <c r="E358" s="10">
        <f>IFERROR(_xlfn.ISOWEEKNUM(T_Calendrier[[#This Row],[Date]]),"")</f>
        <v>50</v>
      </c>
      <c r="F358" s="13"/>
      <c r="G358" s="13"/>
      <c r="H358" s="13"/>
      <c r="I358" s="13"/>
      <c r="J358" s="24">
        <f>T_Calendrier[[#This Row],[M. Fin]]-T_Calendrier[[#This Row],[M. Début]]+T_Calendrier[[#This Row],[AM. Fin]]-T_Calendrier[[#This Row],[AM. Début]]</f>
        <v>0</v>
      </c>
      <c r="K358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5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59" spans="2:12" x14ac:dyDescent="0.4">
      <c r="B359" s="9">
        <f>IFERROR(T_Calendrier[[#This Row],[Date]],"")</f>
        <v>44550</v>
      </c>
      <c r="C359" s="25">
        <f t="shared" si="5"/>
        <v>44550</v>
      </c>
      <c r="D359" s="27" t="str">
        <f>IFERROR(CHOOSE(MONTH(T_Calendrier[[#This Row],[Date]]),"janvier","février","mars","avril","mai","juin","juillet","août","septembre","octobre","novembre","décembre"),"")</f>
        <v>décembre</v>
      </c>
      <c r="E359" s="10">
        <f>IFERROR(_xlfn.ISOWEEKNUM(T_Calendrier[[#This Row],[Date]]),"")</f>
        <v>51</v>
      </c>
      <c r="F359" s="13"/>
      <c r="G359" s="13"/>
      <c r="H359" s="13"/>
      <c r="I359" s="13"/>
      <c r="J359" s="24">
        <f>T_Calendrier[[#This Row],[M. Fin]]-T_Calendrier[[#This Row],[M. Début]]+T_Calendrier[[#This Row],[AM. Fin]]-T_Calendrier[[#This Row],[AM. Début]]</f>
        <v>0</v>
      </c>
      <c r="K35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5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0" spans="2:12" x14ac:dyDescent="0.4">
      <c r="B360" s="9">
        <f>IFERROR(T_Calendrier[[#This Row],[Date]],"")</f>
        <v>44551</v>
      </c>
      <c r="C360" s="25">
        <f t="shared" si="5"/>
        <v>44551</v>
      </c>
      <c r="D360" s="27" t="str">
        <f>IFERROR(CHOOSE(MONTH(T_Calendrier[[#This Row],[Date]]),"janvier","février","mars","avril","mai","juin","juillet","août","septembre","octobre","novembre","décembre"),"")</f>
        <v>décembre</v>
      </c>
      <c r="E360" s="10">
        <f>IFERROR(_xlfn.ISOWEEKNUM(T_Calendrier[[#This Row],[Date]]),"")</f>
        <v>51</v>
      </c>
      <c r="F360" s="13"/>
      <c r="G360" s="13"/>
      <c r="H360" s="13"/>
      <c r="I360" s="13"/>
      <c r="J360" s="24">
        <f>T_Calendrier[[#This Row],[M. Fin]]-T_Calendrier[[#This Row],[M. Début]]+T_Calendrier[[#This Row],[AM. Fin]]-T_Calendrier[[#This Row],[AM. Début]]</f>
        <v>0</v>
      </c>
      <c r="K36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1" spans="2:12" x14ac:dyDescent="0.4">
      <c r="B361" s="9">
        <f>IFERROR(T_Calendrier[[#This Row],[Date]],"")</f>
        <v>44552</v>
      </c>
      <c r="C361" s="25">
        <f t="shared" si="5"/>
        <v>44552</v>
      </c>
      <c r="D361" s="27" t="str">
        <f>IFERROR(CHOOSE(MONTH(T_Calendrier[[#This Row],[Date]]),"janvier","février","mars","avril","mai","juin","juillet","août","septembre","octobre","novembre","décembre"),"")</f>
        <v>décembre</v>
      </c>
      <c r="E361" s="10">
        <f>IFERROR(_xlfn.ISOWEEKNUM(T_Calendrier[[#This Row],[Date]]),"")</f>
        <v>51</v>
      </c>
      <c r="F361" s="13"/>
      <c r="G361" s="13"/>
      <c r="H361" s="13"/>
      <c r="I361" s="13"/>
      <c r="J361" s="24">
        <f>T_Calendrier[[#This Row],[M. Fin]]-T_Calendrier[[#This Row],[M. Début]]+T_Calendrier[[#This Row],[AM. Fin]]-T_Calendrier[[#This Row],[AM. Début]]</f>
        <v>0</v>
      </c>
      <c r="K361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1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2" spans="2:12" x14ac:dyDescent="0.4">
      <c r="B362" s="9">
        <f>IFERROR(T_Calendrier[[#This Row],[Date]],"")</f>
        <v>44553</v>
      </c>
      <c r="C362" s="25">
        <f t="shared" si="5"/>
        <v>44553</v>
      </c>
      <c r="D362" s="27" t="str">
        <f>IFERROR(CHOOSE(MONTH(T_Calendrier[[#This Row],[Date]]),"janvier","février","mars","avril","mai","juin","juillet","août","septembre","octobre","novembre","décembre"),"")</f>
        <v>décembre</v>
      </c>
      <c r="E362" s="10">
        <f>IFERROR(_xlfn.ISOWEEKNUM(T_Calendrier[[#This Row],[Date]]),"")</f>
        <v>51</v>
      </c>
      <c r="F362" s="13"/>
      <c r="G362" s="13"/>
      <c r="H362" s="13"/>
      <c r="I362" s="13"/>
      <c r="J362" s="24">
        <f>T_Calendrier[[#This Row],[M. Fin]]-T_Calendrier[[#This Row],[M. Début]]+T_Calendrier[[#This Row],[AM. Fin]]-T_Calendrier[[#This Row],[AM. Début]]</f>
        <v>0</v>
      </c>
      <c r="K362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2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3" spans="2:12" x14ac:dyDescent="0.4">
      <c r="B363" s="9">
        <f>IFERROR(T_Calendrier[[#This Row],[Date]],"")</f>
        <v>44554</v>
      </c>
      <c r="C363" s="25">
        <f t="shared" si="5"/>
        <v>44554</v>
      </c>
      <c r="D363" s="27" t="str">
        <f>IFERROR(CHOOSE(MONTH(T_Calendrier[[#This Row],[Date]]),"janvier","février","mars","avril","mai","juin","juillet","août","septembre","octobre","novembre","décembre"),"")</f>
        <v>décembre</v>
      </c>
      <c r="E363" s="10">
        <f>IFERROR(_xlfn.ISOWEEKNUM(T_Calendrier[[#This Row],[Date]]),"")</f>
        <v>51</v>
      </c>
      <c r="F363" s="13"/>
      <c r="G363" s="13"/>
      <c r="H363" s="13"/>
      <c r="I363" s="13"/>
      <c r="J363" s="24">
        <f>T_Calendrier[[#This Row],[M. Fin]]-T_Calendrier[[#This Row],[M. Début]]+T_Calendrier[[#This Row],[AM. Fin]]-T_Calendrier[[#This Row],[AM. Début]]</f>
        <v>0</v>
      </c>
      <c r="K363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3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4" spans="2:12" x14ac:dyDescent="0.4">
      <c r="B364" s="9">
        <f>IFERROR(T_Calendrier[[#This Row],[Date]],"")</f>
        <v>44555</v>
      </c>
      <c r="C364" s="25">
        <f t="shared" si="5"/>
        <v>44555</v>
      </c>
      <c r="D364" s="27" t="str">
        <f>IFERROR(CHOOSE(MONTH(T_Calendrier[[#This Row],[Date]]),"janvier","février","mars","avril","mai","juin","juillet","août","septembre","octobre","novembre","décembre"),"")</f>
        <v>décembre</v>
      </c>
      <c r="E364" s="10">
        <f>IFERROR(_xlfn.ISOWEEKNUM(T_Calendrier[[#This Row],[Date]]),"")</f>
        <v>51</v>
      </c>
      <c r="F364" s="13"/>
      <c r="G364" s="13"/>
      <c r="H364" s="13"/>
      <c r="I364" s="13"/>
      <c r="J364" s="24">
        <f>T_Calendrier[[#This Row],[M. Fin]]-T_Calendrier[[#This Row],[M. Début]]+T_Calendrier[[#This Row],[AM. Fin]]-T_Calendrier[[#This Row],[AM. Début]]</f>
        <v>0</v>
      </c>
      <c r="K364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4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5" spans="2:12" x14ac:dyDescent="0.4">
      <c r="B365" s="9">
        <f>IFERROR(T_Calendrier[[#This Row],[Date]],"")</f>
        <v>44556</v>
      </c>
      <c r="C365" s="25">
        <f t="shared" si="5"/>
        <v>44556</v>
      </c>
      <c r="D365" s="27" t="str">
        <f>IFERROR(CHOOSE(MONTH(T_Calendrier[[#This Row],[Date]]),"janvier","février","mars","avril","mai","juin","juillet","août","septembre","octobre","novembre","décembre"),"")</f>
        <v>décembre</v>
      </c>
      <c r="E365" s="10">
        <f>IFERROR(_xlfn.ISOWEEKNUM(T_Calendrier[[#This Row],[Date]]),"")</f>
        <v>51</v>
      </c>
      <c r="F365" s="13"/>
      <c r="G365" s="13"/>
      <c r="H365" s="13"/>
      <c r="I365" s="13"/>
      <c r="J365" s="24">
        <f>T_Calendrier[[#This Row],[M. Fin]]-T_Calendrier[[#This Row],[M. Début]]+T_Calendrier[[#This Row],[AM. Fin]]-T_Calendrier[[#This Row],[AM. Début]]</f>
        <v>0</v>
      </c>
      <c r="K365" s="24">
        <f>IF(WEEKDAY(T_Calendrier[[#This Row],[Date]],2)=7,IF(SUMIF(T_Calendrier[Sem.],T_Calendrier[[#This Row],[Sem.]],T_Calendrier[Nb heures])&lt;=38,SUMIF(T_Calendrier[Sem.],T_Calendrier[[#This Row],[Sem.]],T_Calendrier[Nb heures]),38),"")</f>
        <v>0</v>
      </c>
      <c r="L365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6" spans="2:12" x14ac:dyDescent="0.4">
      <c r="B366" s="9">
        <f>IFERROR(T_Calendrier[[#This Row],[Date]],"")</f>
        <v>44557</v>
      </c>
      <c r="C366" s="25">
        <f t="shared" si="5"/>
        <v>44557</v>
      </c>
      <c r="D366" s="27" t="str">
        <f>IFERROR(CHOOSE(MONTH(T_Calendrier[[#This Row],[Date]]),"janvier","février","mars","avril","mai","juin","juillet","août","septembre","octobre","novembre","décembre"),"")</f>
        <v>décembre</v>
      </c>
      <c r="E366" s="10">
        <f>IFERROR(_xlfn.ISOWEEKNUM(T_Calendrier[[#This Row],[Date]]),"")</f>
        <v>52</v>
      </c>
      <c r="F366" s="13"/>
      <c r="G366" s="13"/>
      <c r="H366" s="13"/>
      <c r="I366" s="13"/>
      <c r="J366" s="24">
        <f>T_Calendrier[[#This Row],[M. Fin]]-T_Calendrier[[#This Row],[M. Début]]+T_Calendrier[[#This Row],[AM. Fin]]-T_Calendrier[[#This Row],[AM. Début]]</f>
        <v>0</v>
      </c>
      <c r="K366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6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7" spans="2:12" x14ac:dyDescent="0.4">
      <c r="B367" s="9">
        <f>IFERROR(T_Calendrier[[#This Row],[Date]],"")</f>
        <v>44558</v>
      </c>
      <c r="C367" s="25">
        <f t="shared" si="5"/>
        <v>44558</v>
      </c>
      <c r="D367" s="27" t="str">
        <f>IFERROR(CHOOSE(MONTH(T_Calendrier[[#This Row],[Date]]),"janvier","février","mars","avril","mai","juin","juillet","août","septembre","octobre","novembre","décembre"),"")</f>
        <v>décembre</v>
      </c>
      <c r="E367" s="10">
        <f>IFERROR(_xlfn.ISOWEEKNUM(T_Calendrier[[#This Row],[Date]]),"")</f>
        <v>52</v>
      </c>
      <c r="F367" s="13"/>
      <c r="G367" s="13"/>
      <c r="H367" s="13"/>
      <c r="I367" s="13"/>
      <c r="J367" s="24">
        <f>T_Calendrier[[#This Row],[M. Fin]]-T_Calendrier[[#This Row],[M. Début]]+T_Calendrier[[#This Row],[AM. Fin]]-T_Calendrier[[#This Row],[AM. Début]]</f>
        <v>0</v>
      </c>
      <c r="K367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7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8" spans="2:12" x14ac:dyDescent="0.4">
      <c r="B368" s="9">
        <f>IFERROR(T_Calendrier[[#This Row],[Date]],"")</f>
        <v>44559</v>
      </c>
      <c r="C368" s="25">
        <f t="shared" si="5"/>
        <v>44559</v>
      </c>
      <c r="D368" s="27" t="str">
        <f>IFERROR(CHOOSE(MONTH(T_Calendrier[[#This Row],[Date]]),"janvier","février","mars","avril","mai","juin","juillet","août","septembre","octobre","novembre","décembre"),"")</f>
        <v>décembre</v>
      </c>
      <c r="E368" s="10">
        <f>IFERROR(_xlfn.ISOWEEKNUM(T_Calendrier[[#This Row],[Date]]),"")</f>
        <v>52</v>
      </c>
      <c r="F368" s="13"/>
      <c r="G368" s="13"/>
      <c r="H368" s="13"/>
      <c r="I368" s="13"/>
      <c r="J368" s="24">
        <f>T_Calendrier[[#This Row],[M. Fin]]-T_Calendrier[[#This Row],[M. Début]]+T_Calendrier[[#This Row],[AM. Fin]]-T_Calendrier[[#This Row],[AM. Début]]</f>
        <v>0</v>
      </c>
      <c r="K368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8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69" spans="2:12" x14ac:dyDescent="0.4">
      <c r="B369" s="9">
        <f>IFERROR(T_Calendrier[[#This Row],[Date]],"")</f>
        <v>44560</v>
      </c>
      <c r="C369" s="25">
        <f t="shared" si="5"/>
        <v>44560</v>
      </c>
      <c r="D369" s="27" t="str">
        <f>IFERROR(CHOOSE(MONTH(T_Calendrier[[#This Row],[Date]]),"janvier","février","mars","avril","mai","juin","juillet","août","septembre","octobre","novembre","décembre"),"")</f>
        <v>décembre</v>
      </c>
      <c r="E369" s="10">
        <f>IFERROR(_xlfn.ISOWEEKNUM(T_Calendrier[[#This Row],[Date]]),"")</f>
        <v>52</v>
      </c>
      <c r="F369" s="13"/>
      <c r="G369" s="13"/>
      <c r="H369" s="13"/>
      <c r="I369" s="13"/>
      <c r="J369" s="24">
        <f>T_Calendrier[[#This Row],[M. Fin]]-T_Calendrier[[#This Row],[M. Début]]+T_Calendrier[[#This Row],[AM. Fin]]-T_Calendrier[[#This Row],[AM. Début]]</f>
        <v>0</v>
      </c>
      <c r="K369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69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70" spans="2:12" x14ac:dyDescent="0.4">
      <c r="B370" s="9">
        <f>IFERROR(T_Calendrier[[#This Row],[Date]],"")</f>
        <v>44561</v>
      </c>
      <c r="C370" s="25">
        <f t="shared" si="5"/>
        <v>44561</v>
      </c>
      <c r="D370" s="27" t="str">
        <f>IFERROR(CHOOSE(MONTH(T_Calendrier[[#This Row],[Date]]),"janvier","février","mars","avril","mai","juin","juillet","août","septembre","octobre","novembre","décembre"),"")</f>
        <v>décembre</v>
      </c>
      <c r="E370" s="10">
        <f>IFERROR(_xlfn.ISOWEEKNUM(T_Calendrier[[#This Row],[Date]]),"")</f>
        <v>52</v>
      </c>
      <c r="F370" s="13"/>
      <c r="G370" s="13"/>
      <c r="H370" s="13"/>
      <c r="I370" s="13"/>
      <c r="J370" s="24">
        <f>T_Calendrier[[#This Row],[M. Fin]]-T_Calendrier[[#This Row],[M. Début]]+T_Calendrier[[#This Row],[AM. Fin]]-T_Calendrier[[#This Row],[AM. Début]]</f>
        <v>0</v>
      </c>
      <c r="K370" s="24" t="str">
        <f>IF(WEEKDAY(T_Calendrier[[#This Row],[Date]],2)=7,IF(SUMIF(T_Calendrier[Sem.],T_Calendrier[[#This Row],[Sem.]],T_Calendrier[Nb heures])&lt;=38,SUMIF(T_Calendrier[Sem.],T_Calendrier[[#This Row],[Sem.]],T_Calendrier[Nb heures]),38),"")</f>
        <v/>
      </c>
      <c r="L370" s="24">
        <f>IF(AND(WEEKDAY(T_Calendrier[[#This Row],[Date]],2)=7,SUMIF(T_Calendrier[Sem.],T_Calendrier[[#This Row],[Sem.]],T_Calendrier[Nb heures])&gt;38),SUMIF(T_Calendrier[Sem.],T_Calendrier[[#This Row],[Sem.]],T_Calendrier[Nb heures])-38,0)</f>
        <v>0</v>
      </c>
    </row>
    <row r="371" spans="2:12" x14ac:dyDescent="0.4">
      <c r="B371" s="9" t="str">
        <f>IFERROR(T_Calendrier[[#This Row],[Date]],"")</f>
        <v/>
      </c>
      <c r="C371" s="25" t="str">
        <f>IF(YEAR(C370+1)=YEAR(C6),C370+1,"")</f>
        <v/>
      </c>
      <c r="D371" s="27" t="str">
        <f>IFERROR(CHOOSE(MONTH(T_Calendrier[[#This Row],[Date]]),"janvier","février","mars","avril","mai","juin","juillet","août","septembre","octobre","novembre","décembre"),"")</f>
        <v/>
      </c>
      <c r="E371" s="10" t="str">
        <f>IFERROR(_xlfn.ISOWEEKNUM(T_Calendrier[[#This Row],[Date]]),"")</f>
        <v/>
      </c>
      <c r="F371" s="13"/>
      <c r="G371" s="13"/>
      <c r="H371" s="13"/>
      <c r="I371" s="13"/>
      <c r="J371" s="24">
        <f>T_Calendrier[[#This Row],[M. Fin]]-T_Calendrier[[#This Row],[M. Début]]+T_Calendrier[[#This Row],[AM. Fin]]-T_Calendrier[[#This Row],[AM. Début]]</f>
        <v>0</v>
      </c>
      <c r="K371" s="24" t="e">
        <f>IF(WEEKDAY(T_Calendrier[[#This Row],[Date]],2)=7,IF(SUMIF(T_Calendrier[Sem.],T_Calendrier[[#This Row],[Sem.]],T_Calendrier[Nb heures])&lt;=38,SUMIF(T_Calendrier[Sem.],T_Calendrier[[#This Row],[Sem.]],T_Calendrier[Nb heures]),38),"")</f>
        <v>#VALUE!</v>
      </c>
      <c r="L371" s="13" t="e">
        <f>IF(AND(WEEKDAY(T_Calendrier[[#This Row],[Date]],2)=7,SUMIF(T_Calendrier[Sem.],T_Calendrier[[#This Row],[Sem.]],T_Calendrier[Nb heures])&gt;38),SUMIF(T_Calendrier[Sem.],T_Calendrier[[#This Row],[Sem.]],T_Calendrier[Nb heures])-38,0)</f>
        <v>#VALUE!</v>
      </c>
    </row>
  </sheetData>
  <conditionalFormatting sqref="B371:L371 B6:L370">
    <cfRule type="expression" dxfId="4" priority="5">
      <formula>WEEKDAY($B6,2)&gt;5</formula>
    </cfRule>
  </conditionalFormatting>
  <conditionalFormatting sqref="B6:L371">
    <cfRule type="expression" dxfId="3" priority="4">
      <formula>COUNTIF(Feries,$B6)</formula>
    </cfRule>
  </conditionalFormatting>
  <conditionalFormatting sqref="K6:L371">
    <cfRule type="expression" dxfId="2" priority="1">
      <formula>WEEKDAY($C6,2)=7</formula>
    </cfRule>
  </conditionalFormatting>
  <dataValidations disablePrompts="1" count="1">
    <dataValidation type="custom" allowBlank="1" showInputMessage="1" showErrorMessage="1" prompt="Sélectionner un mois à l'aide du segment Mois." sqref="B3" xr:uid="{BC73D833-93A2-49D8-88AB-391B56605019}">
      <formula1>"Formule"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</xdr:col>
                    <xdr:colOff>15240</xdr:colOff>
                    <xdr:row>1</xdr:row>
                    <xdr:rowOff>15240</xdr:rowOff>
                  </from>
                  <to>
                    <xdr:col>2</xdr:col>
                    <xdr:colOff>198120</xdr:colOff>
                    <xdr:row>1</xdr:row>
                    <xdr:rowOff>198120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54A7F-1129-4B18-815F-DDCDB8CCC0BB}">
  <sheetPr codeName="Feuil2"/>
  <dimension ref="B2:DF43"/>
  <sheetViews>
    <sheetView showGridLines="0" workbookViewId="0">
      <selection activeCell="E11" sqref="E11"/>
    </sheetView>
  </sheetViews>
  <sheetFormatPr baseColWidth="10" defaultRowHeight="16.8" x14ac:dyDescent="0.4"/>
  <cols>
    <col min="1" max="1" width="3.69921875" customWidth="1"/>
    <col min="2" max="2" width="15.19921875" bestFit="1" customWidth="1"/>
    <col min="3" max="7" width="9.69921875" style="16" customWidth="1"/>
    <col min="8" max="108" width="9.69921875" customWidth="1"/>
    <col min="109" max="109" width="15" bestFit="1" customWidth="1"/>
    <col min="110" max="110" width="13" bestFit="1" customWidth="1"/>
  </cols>
  <sheetData>
    <row r="2" spans="2:110" x14ac:dyDescent="0.4">
      <c r="C2"/>
      <c r="D2"/>
      <c r="E2"/>
      <c r="F2"/>
      <c r="G2"/>
    </row>
    <row r="3" spans="2:110" s="23" customFormat="1" x14ac:dyDescent="0.4">
      <c r="B3" s="30"/>
      <c r="C3" s="31" t="s">
        <v>30</v>
      </c>
      <c r="D3" s="31" t="s">
        <v>39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</row>
    <row r="4" spans="2:110" x14ac:dyDescent="0.4">
      <c r="B4" s="30"/>
      <c r="C4" s="37">
        <v>1</v>
      </c>
      <c r="D4" s="38"/>
      <c r="E4" s="37">
        <v>2</v>
      </c>
      <c r="F4" s="38"/>
      <c r="G4" s="37">
        <v>3</v>
      </c>
      <c r="H4" s="38"/>
      <c r="I4" s="37">
        <v>4</v>
      </c>
      <c r="J4" s="38"/>
      <c r="K4" s="37">
        <v>5</v>
      </c>
      <c r="L4" s="38"/>
      <c r="M4" s="37">
        <v>6</v>
      </c>
      <c r="N4" s="38"/>
      <c r="O4" s="37">
        <v>7</v>
      </c>
      <c r="P4" s="38"/>
      <c r="Q4" s="37">
        <v>8</v>
      </c>
      <c r="R4" s="38"/>
      <c r="S4" s="37">
        <v>9</v>
      </c>
      <c r="T4" s="38"/>
      <c r="U4" s="37">
        <v>10</v>
      </c>
      <c r="V4" s="38"/>
      <c r="W4" s="37">
        <v>11</v>
      </c>
      <c r="X4" s="38"/>
      <c r="Y4" s="37">
        <v>12</v>
      </c>
      <c r="Z4" s="38"/>
      <c r="AA4" s="37">
        <v>13</v>
      </c>
      <c r="AB4" s="38"/>
      <c r="AC4" s="37">
        <v>14</v>
      </c>
      <c r="AD4" s="38"/>
      <c r="AE4" s="37">
        <v>15</v>
      </c>
      <c r="AF4" s="38"/>
      <c r="AG4" s="37">
        <v>16</v>
      </c>
      <c r="AH4" s="38"/>
      <c r="AI4" s="37">
        <v>17</v>
      </c>
      <c r="AJ4" s="38"/>
      <c r="AK4" s="37">
        <v>18</v>
      </c>
      <c r="AL4" s="38"/>
      <c r="AM4" s="37">
        <v>19</v>
      </c>
      <c r="AN4" s="38"/>
      <c r="AO4" s="37">
        <v>20</v>
      </c>
      <c r="AP4" s="38"/>
      <c r="AQ4" s="37">
        <v>21</v>
      </c>
      <c r="AR4" s="38"/>
      <c r="AS4" s="37">
        <v>22</v>
      </c>
      <c r="AT4" s="38"/>
      <c r="AU4" s="37">
        <v>23</v>
      </c>
      <c r="AV4" s="38"/>
      <c r="AW4" s="37">
        <v>24</v>
      </c>
      <c r="AX4" s="38"/>
      <c r="AY4" s="37">
        <v>25</v>
      </c>
      <c r="AZ4" s="38"/>
      <c r="BA4" s="37">
        <v>26</v>
      </c>
      <c r="BB4" s="38"/>
      <c r="BC4" s="37">
        <v>27</v>
      </c>
      <c r="BD4" s="38"/>
      <c r="BE4" s="37">
        <v>28</v>
      </c>
      <c r="BF4" s="38"/>
      <c r="BG4" s="37">
        <v>29</v>
      </c>
      <c r="BH4" s="38"/>
      <c r="BI4" s="37">
        <v>30</v>
      </c>
      <c r="BJ4" s="38"/>
      <c r="BK4" s="37">
        <v>31</v>
      </c>
      <c r="BL4" s="38"/>
      <c r="BM4" s="37">
        <v>32</v>
      </c>
      <c r="BN4" s="38"/>
      <c r="BO4" s="37">
        <v>33</v>
      </c>
      <c r="BP4" s="38"/>
      <c r="BQ4" s="37">
        <v>34</v>
      </c>
      <c r="BR4" s="38"/>
      <c r="BS4" s="37">
        <v>35</v>
      </c>
      <c r="BT4" s="38"/>
      <c r="BU4" s="37">
        <v>36</v>
      </c>
      <c r="BV4" s="38"/>
      <c r="BW4" s="37">
        <v>37</v>
      </c>
      <c r="BX4" s="38"/>
      <c r="BY4" s="37">
        <v>38</v>
      </c>
      <c r="BZ4" s="38"/>
      <c r="CA4" s="37">
        <v>39</v>
      </c>
      <c r="CB4" s="38"/>
      <c r="CC4" s="37">
        <v>40</v>
      </c>
      <c r="CD4" s="38"/>
      <c r="CE4" s="37">
        <v>41</v>
      </c>
      <c r="CF4" s="38"/>
      <c r="CG4" s="37">
        <v>42</v>
      </c>
      <c r="CH4" s="38"/>
      <c r="CI4" s="37">
        <v>43</v>
      </c>
      <c r="CJ4" s="38"/>
      <c r="CK4" s="37">
        <v>44</v>
      </c>
      <c r="CL4" s="38"/>
      <c r="CM4" s="37">
        <v>45</v>
      </c>
      <c r="CN4" s="38"/>
      <c r="CO4" s="37">
        <v>46</v>
      </c>
      <c r="CP4" s="38"/>
      <c r="CQ4" s="37">
        <v>47</v>
      </c>
      <c r="CR4" s="38"/>
      <c r="CS4" s="37">
        <v>48</v>
      </c>
      <c r="CT4" s="38"/>
      <c r="CU4" s="37">
        <v>49</v>
      </c>
      <c r="CV4" s="38"/>
      <c r="CW4" s="37">
        <v>50</v>
      </c>
      <c r="CX4" s="38"/>
      <c r="CY4" s="37">
        <v>51</v>
      </c>
      <c r="CZ4" s="38"/>
      <c r="DA4" s="37">
        <v>52</v>
      </c>
      <c r="DB4" s="38"/>
      <c r="DC4" s="37">
        <v>53</v>
      </c>
      <c r="DD4" s="38"/>
      <c r="DE4" s="35" t="s">
        <v>40</v>
      </c>
      <c r="DF4" s="35" t="s">
        <v>42</v>
      </c>
    </row>
    <row r="5" spans="2:110" s="29" customFormat="1" ht="33.6" x14ac:dyDescent="0.4">
      <c r="B5" s="32" t="s">
        <v>1</v>
      </c>
      <c r="C5" s="33" t="s">
        <v>33</v>
      </c>
      <c r="D5" s="33" t="s">
        <v>41</v>
      </c>
      <c r="E5" s="33" t="s">
        <v>33</v>
      </c>
      <c r="F5" s="33" t="s">
        <v>41</v>
      </c>
      <c r="G5" s="33" t="s">
        <v>33</v>
      </c>
      <c r="H5" s="33" t="s">
        <v>41</v>
      </c>
      <c r="I5" s="33" t="s">
        <v>33</v>
      </c>
      <c r="J5" s="33" t="s">
        <v>41</v>
      </c>
      <c r="K5" s="33" t="s">
        <v>33</v>
      </c>
      <c r="L5" s="33" t="s">
        <v>41</v>
      </c>
      <c r="M5" s="33" t="s">
        <v>33</v>
      </c>
      <c r="N5" s="33" t="s">
        <v>41</v>
      </c>
      <c r="O5" s="33" t="s">
        <v>33</v>
      </c>
      <c r="P5" s="33" t="s">
        <v>41</v>
      </c>
      <c r="Q5" s="33" t="s">
        <v>33</v>
      </c>
      <c r="R5" s="33" t="s">
        <v>41</v>
      </c>
      <c r="S5" s="33" t="s">
        <v>33</v>
      </c>
      <c r="T5" s="33" t="s">
        <v>41</v>
      </c>
      <c r="U5" s="33" t="s">
        <v>33</v>
      </c>
      <c r="V5" s="33" t="s">
        <v>41</v>
      </c>
      <c r="W5" s="33" t="s">
        <v>33</v>
      </c>
      <c r="X5" s="33" t="s">
        <v>41</v>
      </c>
      <c r="Y5" s="33" t="s">
        <v>33</v>
      </c>
      <c r="Z5" s="33" t="s">
        <v>41</v>
      </c>
      <c r="AA5" s="33" t="s">
        <v>33</v>
      </c>
      <c r="AB5" s="33" t="s">
        <v>41</v>
      </c>
      <c r="AC5" s="33" t="s">
        <v>33</v>
      </c>
      <c r="AD5" s="33" t="s">
        <v>41</v>
      </c>
      <c r="AE5" s="33" t="s">
        <v>33</v>
      </c>
      <c r="AF5" s="33" t="s">
        <v>41</v>
      </c>
      <c r="AG5" s="33" t="s">
        <v>33</v>
      </c>
      <c r="AH5" s="33" t="s">
        <v>41</v>
      </c>
      <c r="AI5" s="33" t="s">
        <v>33</v>
      </c>
      <c r="AJ5" s="33" t="s">
        <v>41</v>
      </c>
      <c r="AK5" s="33" t="s">
        <v>33</v>
      </c>
      <c r="AL5" s="33" t="s">
        <v>41</v>
      </c>
      <c r="AM5" s="33" t="s">
        <v>33</v>
      </c>
      <c r="AN5" s="33" t="s">
        <v>41</v>
      </c>
      <c r="AO5" s="33" t="s">
        <v>33</v>
      </c>
      <c r="AP5" s="33" t="s">
        <v>41</v>
      </c>
      <c r="AQ5" s="33" t="s">
        <v>33</v>
      </c>
      <c r="AR5" s="33" t="s">
        <v>41</v>
      </c>
      <c r="AS5" s="33" t="s">
        <v>33</v>
      </c>
      <c r="AT5" s="33" t="s">
        <v>41</v>
      </c>
      <c r="AU5" s="33" t="s">
        <v>33</v>
      </c>
      <c r="AV5" s="33" t="s">
        <v>41</v>
      </c>
      <c r="AW5" s="33" t="s">
        <v>33</v>
      </c>
      <c r="AX5" s="33" t="s">
        <v>41</v>
      </c>
      <c r="AY5" s="33" t="s">
        <v>33</v>
      </c>
      <c r="AZ5" s="33" t="s">
        <v>41</v>
      </c>
      <c r="BA5" s="33" t="s">
        <v>33</v>
      </c>
      <c r="BB5" s="33" t="s">
        <v>41</v>
      </c>
      <c r="BC5" s="33" t="s">
        <v>33</v>
      </c>
      <c r="BD5" s="33" t="s">
        <v>41</v>
      </c>
      <c r="BE5" s="33" t="s">
        <v>33</v>
      </c>
      <c r="BF5" s="33" t="s">
        <v>41</v>
      </c>
      <c r="BG5" s="33" t="s">
        <v>33</v>
      </c>
      <c r="BH5" s="33" t="s">
        <v>41</v>
      </c>
      <c r="BI5" s="33" t="s">
        <v>33</v>
      </c>
      <c r="BJ5" s="33" t="s">
        <v>41</v>
      </c>
      <c r="BK5" s="33" t="s">
        <v>33</v>
      </c>
      <c r="BL5" s="33" t="s">
        <v>41</v>
      </c>
      <c r="BM5" s="33" t="s">
        <v>33</v>
      </c>
      <c r="BN5" s="33" t="s">
        <v>41</v>
      </c>
      <c r="BO5" s="33" t="s">
        <v>33</v>
      </c>
      <c r="BP5" s="33" t="s">
        <v>41</v>
      </c>
      <c r="BQ5" s="33" t="s">
        <v>33</v>
      </c>
      <c r="BR5" s="33" t="s">
        <v>41</v>
      </c>
      <c r="BS5" s="33" t="s">
        <v>33</v>
      </c>
      <c r="BT5" s="33" t="s">
        <v>41</v>
      </c>
      <c r="BU5" s="33" t="s">
        <v>33</v>
      </c>
      <c r="BV5" s="33" t="s">
        <v>41</v>
      </c>
      <c r="BW5" s="33" t="s">
        <v>33</v>
      </c>
      <c r="BX5" s="33" t="s">
        <v>41</v>
      </c>
      <c r="BY5" s="33" t="s">
        <v>33</v>
      </c>
      <c r="BZ5" s="33" t="s">
        <v>41</v>
      </c>
      <c r="CA5" s="33" t="s">
        <v>33</v>
      </c>
      <c r="CB5" s="33" t="s">
        <v>41</v>
      </c>
      <c r="CC5" s="33" t="s">
        <v>33</v>
      </c>
      <c r="CD5" s="33" t="s">
        <v>41</v>
      </c>
      <c r="CE5" s="33" t="s">
        <v>33</v>
      </c>
      <c r="CF5" s="33" t="s">
        <v>41</v>
      </c>
      <c r="CG5" s="33" t="s">
        <v>33</v>
      </c>
      <c r="CH5" s="33" t="s">
        <v>41</v>
      </c>
      <c r="CI5" s="33" t="s">
        <v>33</v>
      </c>
      <c r="CJ5" s="33" t="s">
        <v>41</v>
      </c>
      <c r="CK5" s="33" t="s">
        <v>33</v>
      </c>
      <c r="CL5" s="33" t="s">
        <v>41</v>
      </c>
      <c r="CM5" s="33" t="s">
        <v>33</v>
      </c>
      <c r="CN5" s="33" t="s">
        <v>41</v>
      </c>
      <c r="CO5" s="33" t="s">
        <v>33</v>
      </c>
      <c r="CP5" s="33" t="s">
        <v>41</v>
      </c>
      <c r="CQ5" s="33" t="s">
        <v>33</v>
      </c>
      <c r="CR5" s="33" t="s">
        <v>41</v>
      </c>
      <c r="CS5" s="33" t="s">
        <v>33</v>
      </c>
      <c r="CT5" s="33" t="s">
        <v>41</v>
      </c>
      <c r="CU5" s="33" t="s">
        <v>33</v>
      </c>
      <c r="CV5" s="33" t="s">
        <v>41</v>
      </c>
      <c r="CW5" s="33" t="s">
        <v>33</v>
      </c>
      <c r="CX5" s="33" t="s">
        <v>41</v>
      </c>
      <c r="CY5" s="33" t="s">
        <v>33</v>
      </c>
      <c r="CZ5" s="33" t="s">
        <v>41</v>
      </c>
      <c r="DA5" s="33" t="s">
        <v>33</v>
      </c>
      <c r="DB5" s="33" t="s">
        <v>41</v>
      </c>
      <c r="DC5" s="33" t="s">
        <v>33</v>
      </c>
      <c r="DD5" s="33" t="s">
        <v>41</v>
      </c>
      <c r="DE5" s="36"/>
      <c r="DF5" s="36"/>
    </row>
    <row r="6" spans="2:110" x14ac:dyDescent="0.4">
      <c r="B6" s="34" t="s">
        <v>4</v>
      </c>
      <c r="C6" s="24">
        <v>38</v>
      </c>
      <c r="D6" s="13">
        <v>0</v>
      </c>
      <c r="E6" s="24">
        <v>40</v>
      </c>
      <c r="F6" s="13">
        <v>2</v>
      </c>
      <c r="G6" s="24">
        <v>40</v>
      </c>
      <c r="H6" s="13">
        <v>2</v>
      </c>
      <c r="I6" s="24">
        <v>38</v>
      </c>
      <c r="J6" s="13">
        <v>0</v>
      </c>
      <c r="K6" s="24"/>
      <c r="L6" s="13"/>
      <c r="M6" s="24"/>
      <c r="N6" s="13"/>
      <c r="O6" s="24"/>
      <c r="P6" s="13"/>
      <c r="Q6" s="24"/>
      <c r="R6" s="13"/>
      <c r="S6" s="24"/>
      <c r="T6" s="13"/>
      <c r="U6" s="24"/>
      <c r="V6" s="13"/>
      <c r="W6" s="24"/>
      <c r="X6" s="13"/>
      <c r="Y6" s="24"/>
      <c r="Z6" s="13"/>
      <c r="AA6" s="24"/>
      <c r="AB6" s="13"/>
      <c r="AC6" s="24"/>
      <c r="AD6" s="13"/>
      <c r="AE6" s="24"/>
      <c r="AF6" s="13"/>
      <c r="AG6" s="24"/>
      <c r="AH6" s="13"/>
      <c r="AI6" s="24"/>
      <c r="AJ6" s="13"/>
      <c r="AK6" s="24"/>
      <c r="AL6" s="13"/>
      <c r="AM6" s="24"/>
      <c r="AN6" s="13"/>
      <c r="AO6" s="24"/>
      <c r="AP6" s="13"/>
      <c r="AQ6" s="24"/>
      <c r="AR6" s="13"/>
      <c r="AS6" s="24"/>
      <c r="AT6" s="13"/>
      <c r="AU6" s="24"/>
      <c r="AV6" s="13"/>
      <c r="AW6" s="24"/>
      <c r="AX6" s="13"/>
      <c r="AY6" s="24"/>
      <c r="AZ6" s="13"/>
      <c r="BA6" s="24"/>
      <c r="BB6" s="13"/>
      <c r="BC6" s="24"/>
      <c r="BD6" s="13"/>
      <c r="BE6" s="24"/>
      <c r="BF6" s="13"/>
      <c r="BG6" s="24"/>
      <c r="BH6" s="13"/>
      <c r="BI6" s="24"/>
      <c r="BJ6" s="13"/>
      <c r="BK6" s="24"/>
      <c r="BL6" s="13"/>
      <c r="BM6" s="24"/>
      <c r="BN6" s="13"/>
      <c r="BO6" s="24"/>
      <c r="BP6" s="13"/>
      <c r="BQ6" s="24"/>
      <c r="BR6" s="13"/>
      <c r="BS6" s="24"/>
      <c r="BT6" s="13"/>
      <c r="BU6" s="24"/>
      <c r="BV6" s="13"/>
      <c r="BW6" s="24"/>
      <c r="BX6" s="13"/>
      <c r="BY6" s="24"/>
      <c r="BZ6" s="13"/>
      <c r="CA6" s="24"/>
      <c r="CB6" s="13"/>
      <c r="CC6" s="24"/>
      <c r="CD6" s="13"/>
      <c r="CE6" s="24"/>
      <c r="CF6" s="13"/>
      <c r="CG6" s="24"/>
      <c r="CH6" s="13"/>
      <c r="CI6" s="24"/>
      <c r="CJ6" s="13"/>
      <c r="CK6" s="24"/>
      <c r="CL6" s="13"/>
      <c r="CM6" s="24"/>
      <c r="CN6" s="13"/>
      <c r="CO6" s="24"/>
      <c r="CP6" s="13"/>
      <c r="CQ6" s="24"/>
      <c r="CR6" s="13"/>
      <c r="CS6" s="24"/>
      <c r="CT6" s="13"/>
      <c r="CU6" s="24"/>
      <c r="CV6" s="13"/>
      <c r="CW6" s="24"/>
      <c r="CX6" s="13"/>
      <c r="CY6" s="24"/>
      <c r="CZ6" s="13"/>
      <c r="DA6" s="24"/>
      <c r="DB6" s="13"/>
      <c r="DC6" s="24">
        <v>0</v>
      </c>
      <c r="DD6" s="13">
        <v>0</v>
      </c>
      <c r="DE6" s="24">
        <v>156</v>
      </c>
      <c r="DF6" s="13">
        <v>4</v>
      </c>
    </row>
    <row r="7" spans="2:110" x14ac:dyDescent="0.4">
      <c r="B7" s="34" t="s">
        <v>5</v>
      </c>
      <c r="C7" s="24"/>
      <c r="D7" s="13"/>
      <c r="E7" s="24"/>
      <c r="F7" s="13"/>
      <c r="G7" s="24"/>
      <c r="H7" s="13"/>
      <c r="I7" s="24"/>
      <c r="J7" s="13"/>
      <c r="K7" s="24">
        <v>39</v>
      </c>
      <c r="L7" s="13">
        <v>1</v>
      </c>
      <c r="M7" s="24">
        <v>39</v>
      </c>
      <c r="N7" s="13">
        <v>1</v>
      </c>
      <c r="O7" s="24">
        <v>39</v>
      </c>
      <c r="P7" s="13">
        <v>1</v>
      </c>
      <c r="Q7" s="24">
        <v>40</v>
      </c>
      <c r="R7" s="13">
        <v>2</v>
      </c>
      <c r="S7" s="24"/>
      <c r="T7" s="13"/>
      <c r="U7" s="24"/>
      <c r="V7" s="13"/>
      <c r="W7" s="24"/>
      <c r="X7" s="13"/>
      <c r="Y7" s="24"/>
      <c r="Z7" s="13"/>
      <c r="AA7" s="24"/>
      <c r="AB7" s="13"/>
      <c r="AC7" s="24"/>
      <c r="AD7" s="13"/>
      <c r="AE7" s="24"/>
      <c r="AF7" s="13"/>
      <c r="AG7" s="24"/>
      <c r="AH7" s="13"/>
      <c r="AI7" s="24"/>
      <c r="AJ7" s="13"/>
      <c r="AK7" s="24"/>
      <c r="AL7" s="13"/>
      <c r="AM7" s="24"/>
      <c r="AN7" s="13"/>
      <c r="AO7" s="24"/>
      <c r="AP7" s="13"/>
      <c r="AQ7" s="24"/>
      <c r="AR7" s="13"/>
      <c r="AS7" s="24"/>
      <c r="AT7" s="13"/>
      <c r="AU7" s="24"/>
      <c r="AV7" s="13"/>
      <c r="AW7" s="24"/>
      <c r="AX7" s="13"/>
      <c r="AY7" s="24"/>
      <c r="AZ7" s="13"/>
      <c r="BA7" s="24"/>
      <c r="BB7" s="13"/>
      <c r="BC7" s="24"/>
      <c r="BD7" s="13"/>
      <c r="BE7" s="24"/>
      <c r="BF7" s="13"/>
      <c r="BG7" s="24"/>
      <c r="BH7" s="13"/>
      <c r="BI7" s="24"/>
      <c r="BJ7" s="13"/>
      <c r="BK7" s="24"/>
      <c r="BL7" s="13"/>
      <c r="BM7" s="24"/>
      <c r="BN7" s="13"/>
      <c r="BO7" s="24"/>
      <c r="BP7" s="13"/>
      <c r="BQ7" s="24"/>
      <c r="BR7" s="13"/>
      <c r="BS7" s="24"/>
      <c r="BT7" s="13"/>
      <c r="BU7" s="24"/>
      <c r="BV7" s="13"/>
      <c r="BW7" s="24"/>
      <c r="BX7" s="13"/>
      <c r="BY7" s="24"/>
      <c r="BZ7" s="13"/>
      <c r="CA7" s="24"/>
      <c r="CB7" s="13"/>
      <c r="CC7" s="24"/>
      <c r="CD7" s="13"/>
      <c r="CE7" s="24"/>
      <c r="CF7" s="13"/>
      <c r="CG7" s="24"/>
      <c r="CH7" s="13"/>
      <c r="CI7" s="24"/>
      <c r="CJ7" s="13"/>
      <c r="CK7" s="24"/>
      <c r="CL7" s="13"/>
      <c r="CM7" s="24"/>
      <c r="CN7" s="13"/>
      <c r="CO7" s="24"/>
      <c r="CP7" s="13"/>
      <c r="CQ7" s="24"/>
      <c r="CR7" s="13"/>
      <c r="CS7" s="24"/>
      <c r="CT7" s="13"/>
      <c r="CU7" s="24"/>
      <c r="CV7" s="13"/>
      <c r="CW7" s="24"/>
      <c r="CX7" s="13"/>
      <c r="CY7" s="24"/>
      <c r="CZ7" s="13"/>
      <c r="DA7" s="24"/>
      <c r="DB7" s="13"/>
      <c r="DC7" s="24"/>
      <c r="DD7" s="13"/>
      <c r="DE7" s="24">
        <v>157</v>
      </c>
      <c r="DF7" s="13">
        <v>5</v>
      </c>
    </row>
    <row r="8" spans="2:110" x14ac:dyDescent="0.4">
      <c r="B8" s="34" t="s">
        <v>6</v>
      </c>
      <c r="C8" s="24"/>
      <c r="D8" s="13"/>
      <c r="E8" s="24"/>
      <c r="F8" s="13"/>
      <c r="G8" s="24"/>
      <c r="H8" s="13"/>
      <c r="I8" s="24"/>
      <c r="J8" s="13"/>
      <c r="K8" s="24"/>
      <c r="L8" s="13"/>
      <c r="M8" s="24"/>
      <c r="N8" s="13"/>
      <c r="O8" s="24"/>
      <c r="P8" s="13"/>
      <c r="Q8" s="24"/>
      <c r="R8" s="13"/>
      <c r="S8" s="24">
        <v>0</v>
      </c>
      <c r="T8" s="13">
        <v>0</v>
      </c>
      <c r="U8" s="24">
        <v>0</v>
      </c>
      <c r="V8" s="13">
        <v>0</v>
      </c>
      <c r="W8" s="24">
        <v>0</v>
      </c>
      <c r="X8" s="13">
        <v>0</v>
      </c>
      <c r="Y8" s="24">
        <v>0</v>
      </c>
      <c r="Z8" s="13">
        <v>0</v>
      </c>
      <c r="AA8" s="24">
        <v>0</v>
      </c>
      <c r="AB8" s="13">
        <v>0</v>
      </c>
      <c r="AC8" s="24"/>
      <c r="AD8" s="13"/>
      <c r="AE8" s="24"/>
      <c r="AF8" s="13"/>
      <c r="AG8" s="24"/>
      <c r="AH8" s="13"/>
      <c r="AI8" s="24"/>
      <c r="AJ8" s="13"/>
      <c r="AK8" s="24"/>
      <c r="AL8" s="13"/>
      <c r="AM8" s="24"/>
      <c r="AN8" s="13"/>
      <c r="AO8" s="24"/>
      <c r="AP8" s="13"/>
      <c r="AQ8" s="24"/>
      <c r="AR8" s="13"/>
      <c r="AS8" s="24"/>
      <c r="AT8" s="13"/>
      <c r="AU8" s="24"/>
      <c r="AV8" s="13"/>
      <c r="AW8" s="24"/>
      <c r="AX8" s="13"/>
      <c r="AY8" s="24"/>
      <c r="AZ8" s="13"/>
      <c r="BA8" s="24"/>
      <c r="BB8" s="13"/>
      <c r="BC8" s="24"/>
      <c r="BD8" s="13"/>
      <c r="BE8" s="24"/>
      <c r="BF8" s="13"/>
      <c r="BG8" s="24"/>
      <c r="BH8" s="13"/>
      <c r="BI8" s="24"/>
      <c r="BJ8" s="13"/>
      <c r="BK8" s="24"/>
      <c r="BL8" s="13"/>
      <c r="BM8" s="24"/>
      <c r="BN8" s="13"/>
      <c r="BO8" s="24"/>
      <c r="BP8" s="13"/>
      <c r="BQ8" s="24"/>
      <c r="BR8" s="13"/>
      <c r="BS8" s="24"/>
      <c r="BT8" s="13"/>
      <c r="BU8" s="24"/>
      <c r="BV8" s="13"/>
      <c r="BW8" s="24"/>
      <c r="BX8" s="13"/>
      <c r="BY8" s="24"/>
      <c r="BZ8" s="13"/>
      <c r="CA8" s="24"/>
      <c r="CB8" s="13"/>
      <c r="CC8" s="24"/>
      <c r="CD8" s="13"/>
      <c r="CE8" s="24"/>
      <c r="CF8" s="13"/>
      <c r="CG8" s="24"/>
      <c r="CH8" s="13"/>
      <c r="CI8" s="24"/>
      <c r="CJ8" s="13"/>
      <c r="CK8" s="24"/>
      <c r="CL8" s="13"/>
      <c r="CM8" s="24"/>
      <c r="CN8" s="13"/>
      <c r="CO8" s="24"/>
      <c r="CP8" s="13"/>
      <c r="CQ8" s="24"/>
      <c r="CR8" s="13"/>
      <c r="CS8" s="24"/>
      <c r="CT8" s="13"/>
      <c r="CU8" s="24"/>
      <c r="CV8" s="13"/>
      <c r="CW8" s="24"/>
      <c r="CX8" s="13"/>
      <c r="CY8" s="24"/>
      <c r="CZ8" s="13"/>
      <c r="DA8" s="24"/>
      <c r="DB8" s="13"/>
      <c r="DC8" s="24"/>
      <c r="DD8" s="13"/>
      <c r="DE8" s="24">
        <v>0</v>
      </c>
      <c r="DF8" s="13">
        <v>0</v>
      </c>
    </row>
    <row r="9" spans="2:110" x14ac:dyDescent="0.4">
      <c r="B9" s="34" t="s">
        <v>7</v>
      </c>
      <c r="C9" s="24"/>
      <c r="D9" s="13"/>
      <c r="E9" s="24"/>
      <c r="F9" s="13"/>
      <c r="G9" s="24"/>
      <c r="H9" s="13"/>
      <c r="I9" s="24"/>
      <c r="J9" s="13"/>
      <c r="K9" s="24"/>
      <c r="L9" s="13"/>
      <c r="M9" s="24"/>
      <c r="N9" s="13"/>
      <c r="O9" s="24"/>
      <c r="P9" s="13"/>
      <c r="Q9" s="24"/>
      <c r="R9" s="13"/>
      <c r="S9" s="24"/>
      <c r="T9" s="13"/>
      <c r="U9" s="24"/>
      <c r="V9" s="13"/>
      <c r="W9" s="24"/>
      <c r="X9" s="13"/>
      <c r="Y9" s="24"/>
      <c r="Z9" s="13"/>
      <c r="AA9" s="24">
        <v>0</v>
      </c>
      <c r="AB9" s="13">
        <v>0</v>
      </c>
      <c r="AC9" s="24">
        <v>0</v>
      </c>
      <c r="AD9" s="13">
        <v>0</v>
      </c>
      <c r="AE9" s="24">
        <v>0</v>
      </c>
      <c r="AF9" s="13">
        <v>0</v>
      </c>
      <c r="AG9" s="24">
        <v>0</v>
      </c>
      <c r="AH9" s="13">
        <v>0</v>
      </c>
      <c r="AI9" s="24">
        <v>0</v>
      </c>
      <c r="AJ9" s="13">
        <v>0</v>
      </c>
      <c r="AK9" s="24"/>
      <c r="AL9" s="13"/>
      <c r="AM9" s="24"/>
      <c r="AN9" s="13"/>
      <c r="AO9" s="24"/>
      <c r="AP9" s="13"/>
      <c r="AQ9" s="24"/>
      <c r="AR9" s="13"/>
      <c r="AS9" s="24"/>
      <c r="AT9" s="13"/>
      <c r="AU9" s="24"/>
      <c r="AV9" s="13"/>
      <c r="AW9" s="24"/>
      <c r="AX9" s="13"/>
      <c r="AY9" s="24"/>
      <c r="AZ9" s="13"/>
      <c r="BA9" s="24"/>
      <c r="BB9" s="13"/>
      <c r="BC9" s="24"/>
      <c r="BD9" s="13"/>
      <c r="BE9" s="24"/>
      <c r="BF9" s="13"/>
      <c r="BG9" s="24"/>
      <c r="BH9" s="13"/>
      <c r="BI9" s="24"/>
      <c r="BJ9" s="13"/>
      <c r="BK9" s="24"/>
      <c r="BL9" s="13"/>
      <c r="BM9" s="24"/>
      <c r="BN9" s="13"/>
      <c r="BO9" s="24"/>
      <c r="BP9" s="13"/>
      <c r="BQ9" s="24"/>
      <c r="BR9" s="13"/>
      <c r="BS9" s="24"/>
      <c r="BT9" s="13"/>
      <c r="BU9" s="24"/>
      <c r="BV9" s="13"/>
      <c r="BW9" s="24"/>
      <c r="BX9" s="13"/>
      <c r="BY9" s="24"/>
      <c r="BZ9" s="13"/>
      <c r="CA9" s="24"/>
      <c r="CB9" s="13"/>
      <c r="CC9" s="24"/>
      <c r="CD9" s="13"/>
      <c r="CE9" s="24"/>
      <c r="CF9" s="13"/>
      <c r="CG9" s="24"/>
      <c r="CH9" s="13"/>
      <c r="CI9" s="24"/>
      <c r="CJ9" s="13"/>
      <c r="CK9" s="24"/>
      <c r="CL9" s="13"/>
      <c r="CM9" s="24"/>
      <c r="CN9" s="13"/>
      <c r="CO9" s="24"/>
      <c r="CP9" s="13"/>
      <c r="CQ9" s="24"/>
      <c r="CR9" s="13"/>
      <c r="CS9" s="24"/>
      <c r="CT9" s="13"/>
      <c r="CU9" s="24"/>
      <c r="CV9" s="13"/>
      <c r="CW9" s="24"/>
      <c r="CX9" s="13"/>
      <c r="CY9" s="24"/>
      <c r="CZ9" s="13"/>
      <c r="DA9" s="24"/>
      <c r="DB9" s="13"/>
      <c r="DC9" s="24"/>
      <c r="DD9" s="13"/>
      <c r="DE9" s="24">
        <v>0</v>
      </c>
      <c r="DF9" s="13">
        <v>0</v>
      </c>
    </row>
    <row r="10" spans="2:110" x14ac:dyDescent="0.4">
      <c r="B10" s="34" t="s">
        <v>8</v>
      </c>
      <c r="C10" s="24"/>
      <c r="D10" s="13"/>
      <c r="E10" s="24"/>
      <c r="F10" s="13"/>
      <c r="G10" s="24"/>
      <c r="H10" s="13"/>
      <c r="I10" s="24"/>
      <c r="J10" s="13"/>
      <c r="K10" s="24"/>
      <c r="L10" s="13"/>
      <c r="M10" s="24"/>
      <c r="N10" s="13"/>
      <c r="O10" s="24"/>
      <c r="P10" s="13"/>
      <c r="Q10" s="24"/>
      <c r="R10" s="13"/>
      <c r="S10" s="24"/>
      <c r="T10" s="13"/>
      <c r="U10" s="24"/>
      <c r="V10" s="13"/>
      <c r="W10" s="24"/>
      <c r="X10" s="13"/>
      <c r="Y10" s="24"/>
      <c r="Z10" s="13"/>
      <c r="AA10" s="24"/>
      <c r="AB10" s="13"/>
      <c r="AC10" s="24"/>
      <c r="AD10" s="13"/>
      <c r="AE10" s="24"/>
      <c r="AF10" s="13"/>
      <c r="AG10" s="24"/>
      <c r="AH10" s="13"/>
      <c r="AI10" s="24">
        <v>0</v>
      </c>
      <c r="AJ10" s="13">
        <v>0</v>
      </c>
      <c r="AK10" s="24">
        <v>0</v>
      </c>
      <c r="AL10" s="13">
        <v>0</v>
      </c>
      <c r="AM10" s="24">
        <v>0</v>
      </c>
      <c r="AN10" s="13">
        <v>0</v>
      </c>
      <c r="AO10" s="24">
        <v>0</v>
      </c>
      <c r="AP10" s="13">
        <v>0</v>
      </c>
      <c r="AQ10" s="24">
        <v>0</v>
      </c>
      <c r="AR10" s="13">
        <v>0</v>
      </c>
      <c r="AS10" s="24">
        <v>0</v>
      </c>
      <c r="AT10" s="13">
        <v>0</v>
      </c>
      <c r="AU10" s="24"/>
      <c r="AV10" s="13"/>
      <c r="AW10" s="24"/>
      <c r="AX10" s="13"/>
      <c r="AY10" s="24"/>
      <c r="AZ10" s="13"/>
      <c r="BA10" s="24"/>
      <c r="BB10" s="13"/>
      <c r="BC10" s="24"/>
      <c r="BD10" s="13"/>
      <c r="BE10" s="24"/>
      <c r="BF10" s="13"/>
      <c r="BG10" s="24"/>
      <c r="BH10" s="13"/>
      <c r="BI10" s="24"/>
      <c r="BJ10" s="13"/>
      <c r="BK10" s="24"/>
      <c r="BL10" s="13"/>
      <c r="BM10" s="24"/>
      <c r="BN10" s="13"/>
      <c r="BO10" s="24"/>
      <c r="BP10" s="13"/>
      <c r="BQ10" s="24"/>
      <c r="BR10" s="13"/>
      <c r="BS10" s="24"/>
      <c r="BT10" s="13"/>
      <c r="BU10" s="24"/>
      <c r="BV10" s="13"/>
      <c r="BW10" s="24"/>
      <c r="BX10" s="13"/>
      <c r="BY10" s="24"/>
      <c r="BZ10" s="13"/>
      <c r="CA10" s="24"/>
      <c r="CB10" s="13"/>
      <c r="CC10" s="24"/>
      <c r="CD10" s="13"/>
      <c r="CE10" s="24"/>
      <c r="CF10" s="13"/>
      <c r="CG10" s="24"/>
      <c r="CH10" s="13"/>
      <c r="CI10" s="24"/>
      <c r="CJ10" s="13"/>
      <c r="CK10" s="24"/>
      <c r="CL10" s="13"/>
      <c r="CM10" s="24"/>
      <c r="CN10" s="13"/>
      <c r="CO10" s="24"/>
      <c r="CP10" s="13"/>
      <c r="CQ10" s="24"/>
      <c r="CR10" s="13"/>
      <c r="CS10" s="24"/>
      <c r="CT10" s="13"/>
      <c r="CU10" s="24"/>
      <c r="CV10" s="13"/>
      <c r="CW10" s="24"/>
      <c r="CX10" s="13"/>
      <c r="CY10" s="24"/>
      <c r="CZ10" s="13"/>
      <c r="DA10" s="24"/>
      <c r="DB10" s="13"/>
      <c r="DC10" s="24"/>
      <c r="DD10" s="13"/>
      <c r="DE10" s="24">
        <v>0</v>
      </c>
      <c r="DF10" s="13">
        <v>0</v>
      </c>
    </row>
    <row r="11" spans="2:110" x14ac:dyDescent="0.4">
      <c r="B11" s="34" t="s">
        <v>9</v>
      </c>
      <c r="C11" s="24"/>
      <c r="D11" s="13"/>
      <c r="E11" s="24"/>
      <c r="F11" s="13"/>
      <c r="G11" s="24"/>
      <c r="H11" s="13"/>
      <c r="I11" s="24"/>
      <c r="J11" s="13"/>
      <c r="K11" s="24"/>
      <c r="L11" s="13"/>
      <c r="M11" s="24"/>
      <c r="N11" s="13"/>
      <c r="O11" s="24"/>
      <c r="P11" s="13"/>
      <c r="Q11" s="24"/>
      <c r="R11" s="13"/>
      <c r="S11" s="24"/>
      <c r="T11" s="13"/>
      <c r="U11" s="24"/>
      <c r="V11" s="13"/>
      <c r="W11" s="24"/>
      <c r="X11" s="13"/>
      <c r="Y11" s="24"/>
      <c r="Z11" s="13"/>
      <c r="AA11" s="24"/>
      <c r="AB11" s="13"/>
      <c r="AC11" s="24"/>
      <c r="AD11" s="13"/>
      <c r="AE11" s="24"/>
      <c r="AF11" s="13"/>
      <c r="AG11" s="24"/>
      <c r="AH11" s="13"/>
      <c r="AI11" s="24"/>
      <c r="AJ11" s="13"/>
      <c r="AK11" s="24"/>
      <c r="AL11" s="13"/>
      <c r="AM11" s="24"/>
      <c r="AN11" s="13"/>
      <c r="AO11" s="24"/>
      <c r="AP11" s="13"/>
      <c r="AQ11" s="24"/>
      <c r="AR11" s="13"/>
      <c r="AS11" s="24">
        <v>0</v>
      </c>
      <c r="AT11" s="13">
        <v>0</v>
      </c>
      <c r="AU11" s="24">
        <v>0</v>
      </c>
      <c r="AV11" s="13">
        <v>0</v>
      </c>
      <c r="AW11" s="24">
        <v>0</v>
      </c>
      <c r="AX11" s="13">
        <v>0</v>
      </c>
      <c r="AY11" s="24">
        <v>0</v>
      </c>
      <c r="AZ11" s="13">
        <v>0</v>
      </c>
      <c r="BA11" s="24">
        <v>0</v>
      </c>
      <c r="BB11" s="13">
        <v>0</v>
      </c>
      <c r="BC11" s="24"/>
      <c r="BD11" s="13"/>
      <c r="BE11" s="24"/>
      <c r="BF11" s="13"/>
      <c r="BG11" s="24"/>
      <c r="BH11" s="13"/>
      <c r="BI11" s="24"/>
      <c r="BJ11" s="13"/>
      <c r="BK11" s="24"/>
      <c r="BL11" s="13"/>
      <c r="BM11" s="24"/>
      <c r="BN11" s="13"/>
      <c r="BO11" s="24"/>
      <c r="BP11" s="13"/>
      <c r="BQ11" s="24"/>
      <c r="BR11" s="13"/>
      <c r="BS11" s="24"/>
      <c r="BT11" s="13"/>
      <c r="BU11" s="24"/>
      <c r="BV11" s="13"/>
      <c r="BW11" s="24"/>
      <c r="BX11" s="13"/>
      <c r="BY11" s="24"/>
      <c r="BZ11" s="13"/>
      <c r="CA11" s="24"/>
      <c r="CB11" s="13"/>
      <c r="CC11" s="24"/>
      <c r="CD11" s="13"/>
      <c r="CE11" s="24"/>
      <c r="CF11" s="13"/>
      <c r="CG11" s="24"/>
      <c r="CH11" s="13"/>
      <c r="CI11" s="24"/>
      <c r="CJ11" s="13"/>
      <c r="CK11" s="24"/>
      <c r="CL11" s="13"/>
      <c r="CM11" s="24"/>
      <c r="CN11" s="13"/>
      <c r="CO11" s="24"/>
      <c r="CP11" s="13"/>
      <c r="CQ11" s="24"/>
      <c r="CR11" s="13"/>
      <c r="CS11" s="24"/>
      <c r="CT11" s="13"/>
      <c r="CU11" s="24"/>
      <c r="CV11" s="13"/>
      <c r="CW11" s="24"/>
      <c r="CX11" s="13"/>
      <c r="CY11" s="24"/>
      <c r="CZ11" s="13"/>
      <c r="DA11" s="24"/>
      <c r="DB11" s="13"/>
      <c r="DC11" s="24"/>
      <c r="DD11" s="13"/>
      <c r="DE11" s="24">
        <v>0</v>
      </c>
      <c r="DF11" s="13">
        <v>0</v>
      </c>
    </row>
    <row r="12" spans="2:110" x14ac:dyDescent="0.4">
      <c r="B12" s="34" t="s">
        <v>10</v>
      </c>
      <c r="C12" s="24"/>
      <c r="D12" s="13"/>
      <c r="E12" s="24"/>
      <c r="F12" s="13"/>
      <c r="G12" s="24"/>
      <c r="H12" s="13"/>
      <c r="I12" s="24"/>
      <c r="J12" s="13"/>
      <c r="K12" s="24"/>
      <c r="L12" s="13"/>
      <c r="M12" s="24"/>
      <c r="N12" s="13"/>
      <c r="O12" s="24"/>
      <c r="P12" s="13"/>
      <c r="Q12" s="24"/>
      <c r="R12" s="13"/>
      <c r="S12" s="24"/>
      <c r="T12" s="13"/>
      <c r="U12" s="24"/>
      <c r="V12" s="13"/>
      <c r="W12" s="24"/>
      <c r="X12" s="13"/>
      <c r="Y12" s="24"/>
      <c r="Z12" s="13"/>
      <c r="AA12" s="24"/>
      <c r="AB12" s="13"/>
      <c r="AC12" s="24"/>
      <c r="AD12" s="13"/>
      <c r="AE12" s="24"/>
      <c r="AF12" s="13"/>
      <c r="AG12" s="24"/>
      <c r="AH12" s="13"/>
      <c r="AI12" s="24"/>
      <c r="AJ12" s="13"/>
      <c r="AK12" s="24"/>
      <c r="AL12" s="13"/>
      <c r="AM12" s="24"/>
      <c r="AN12" s="13"/>
      <c r="AO12" s="24"/>
      <c r="AP12" s="13"/>
      <c r="AQ12" s="24"/>
      <c r="AR12" s="13"/>
      <c r="AS12" s="24"/>
      <c r="AT12" s="13"/>
      <c r="AU12" s="24"/>
      <c r="AV12" s="13"/>
      <c r="AW12" s="24"/>
      <c r="AX12" s="13"/>
      <c r="AY12" s="24"/>
      <c r="AZ12" s="13"/>
      <c r="BA12" s="24">
        <v>0</v>
      </c>
      <c r="BB12" s="13">
        <v>0</v>
      </c>
      <c r="BC12" s="24">
        <v>0</v>
      </c>
      <c r="BD12" s="13">
        <v>0</v>
      </c>
      <c r="BE12" s="24">
        <v>0</v>
      </c>
      <c r="BF12" s="13">
        <v>0</v>
      </c>
      <c r="BG12" s="24">
        <v>0</v>
      </c>
      <c r="BH12" s="13">
        <v>0</v>
      </c>
      <c r="BI12" s="24">
        <v>0</v>
      </c>
      <c r="BJ12" s="13">
        <v>0</v>
      </c>
      <c r="BK12" s="24"/>
      <c r="BL12" s="13"/>
      <c r="BM12" s="24"/>
      <c r="BN12" s="13"/>
      <c r="BO12" s="24"/>
      <c r="BP12" s="13"/>
      <c r="BQ12" s="24"/>
      <c r="BR12" s="13"/>
      <c r="BS12" s="24"/>
      <c r="BT12" s="13"/>
      <c r="BU12" s="24"/>
      <c r="BV12" s="13"/>
      <c r="BW12" s="24"/>
      <c r="BX12" s="13"/>
      <c r="BY12" s="24"/>
      <c r="BZ12" s="13"/>
      <c r="CA12" s="24"/>
      <c r="CB12" s="13"/>
      <c r="CC12" s="24"/>
      <c r="CD12" s="13"/>
      <c r="CE12" s="24"/>
      <c r="CF12" s="13"/>
      <c r="CG12" s="24"/>
      <c r="CH12" s="13"/>
      <c r="CI12" s="24"/>
      <c r="CJ12" s="13"/>
      <c r="CK12" s="24"/>
      <c r="CL12" s="13"/>
      <c r="CM12" s="24"/>
      <c r="CN12" s="13"/>
      <c r="CO12" s="24"/>
      <c r="CP12" s="13"/>
      <c r="CQ12" s="24"/>
      <c r="CR12" s="13"/>
      <c r="CS12" s="24"/>
      <c r="CT12" s="13"/>
      <c r="CU12" s="24"/>
      <c r="CV12" s="13"/>
      <c r="CW12" s="24"/>
      <c r="CX12" s="13"/>
      <c r="CY12" s="24"/>
      <c r="CZ12" s="13"/>
      <c r="DA12" s="24"/>
      <c r="DB12" s="13"/>
      <c r="DC12" s="24"/>
      <c r="DD12" s="13"/>
      <c r="DE12" s="24">
        <v>0</v>
      </c>
      <c r="DF12" s="13">
        <v>0</v>
      </c>
    </row>
    <row r="13" spans="2:110" x14ac:dyDescent="0.4">
      <c r="B13" s="34" t="s">
        <v>11</v>
      </c>
      <c r="C13" s="24"/>
      <c r="D13" s="13"/>
      <c r="E13" s="24"/>
      <c r="F13" s="13"/>
      <c r="G13" s="24"/>
      <c r="H13" s="13"/>
      <c r="I13" s="24"/>
      <c r="J13" s="13"/>
      <c r="K13" s="24"/>
      <c r="L13" s="13"/>
      <c r="M13" s="24"/>
      <c r="N13" s="13"/>
      <c r="O13" s="24"/>
      <c r="P13" s="13"/>
      <c r="Q13" s="24"/>
      <c r="R13" s="13"/>
      <c r="S13" s="24"/>
      <c r="T13" s="13"/>
      <c r="U13" s="24"/>
      <c r="V13" s="13"/>
      <c r="W13" s="24"/>
      <c r="X13" s="13"/>
      <c r="Y13" s="24"/>
      <c r="Z13" s="13"/>
      <c r="AA13" s="24"/>
      <c r="AB13" s="13"/>
      <c r="AC13" s="24"/>
      <c r="AD13" s="13"/>
      <c r="AE13" s="24"/>
      <c r="AF13" s="13"/>
      <c r="AG13" s="24"/>
      <c r="AH13" s="13"/>
      <c r="AI13" s="24"/>
      <c r="AJ13" s="13"/>
      <c r="AK13" s="24"/>
      <c r="AL13" s="13"/>
      <c r="AM13" s="24"/>
      <c r="AN13" s="13"/>
      <c r="AO13" s="24"/>
      <c r="AP13" s="13"/>
      <c r="AQ13" s="24"/>
      <c r="AR13" s="13"/>
      <c r="AS13" s="24"/>
      <c r="AT13" s="13"/>
      <c r="AU13" s="24"/>
      <c r="AV13" s="13"/>
      <c r="AW13" s="24"/>
      <c r="AX13" s="13"/>
      <c r="AY13" s="24"/>
      <c r="AZ13" s="13"/>
      <c r="BA13" s="24"/>
      <c r="BB13" s="13"/>
      <c r="BC13" s="24"/>
      <c r="BD13" s="13"/>
      <c r="BE13" s="24"/>
      <c r="BF13" s="13"/>
      <c r="BG13" s="24"/>
      <c r="BH13" s="13"/>
      <c r="BI13" s="24">
        <v>0</v>
      </c>
      <c r="BJ13" s="13">
        <v>0</v>
      </c>
      <c r="BK13" s="24">
        <v>0</v>
      </c>
      <c r="BL13" s="13">
        <v>0</v>
      </c>
      <c r="BM13" s="24">
        <v>0</v>
      </c>
      <c r="BN13" s="13">
        <v>0</v>
      </c>
      <c r="BO13" s="24">
        <v>0</v>
      </c>
      <c r="BP13" s="13">
        <v>0</v>
      </c>
      <c r="BQ13" s="24">
        <v>0</v>
      </c>
      <c r="BR13" s="13">
        <v>0</v>
      </c>
      <c r="BS13" s="24">
        <v>0</v>
      </c>
      <c r="BT13" s="13">
        <v>0</v>
      </c>
      <c r="BU13" s="24"/>
      <c r="BV13" s="13"/>
      <c r="BW13" s="24"/>
      <c r="BX13" s="13"/>
      <c r="BY13" s="24"/>
      <c r="BZ13" s="13"/>
      <c r="CA13" s="24"/>
      <c r="CB13" s="13"/>
      <c r="CC13" s="24"/>
      <c r="CD13" s="13"/>
      <c r="CE13" s="24"/>
      <c r="CF13" s="13"/>
      <c r="CG13" s="24"/>
      <c r="CH13" s="13"/>
      <c r="CI13" s="24"/>
      <c r="CJ13" s="13"/>
      <c r="CK13" s="24"/>
      <c r="CL13" s="13"/>
      <c r="CM13" s="24"/>
      <c r="CN13" s="13"/>
      <c r="CO13" s="24"/>
      <c r="CP13" s="13"/>
      <c r="CQ13" s="24"/>
      <c r="CR13" s="13"/>
      <c r="CS13" s="24"/>
      <c r="CT13" s="13"/>
      <c r="CU13" s="24"/>
      <c r="CV13" s="13"/>
      <c r="CW13" s="24"/>
      <c r="CX13" s="13"/>
      <c r="CY13" s="24"/>
      <c r="CZ13" s="13"/>
      <c r="DA13" s="24"/>
      <c r="DB13" s="13"/>
      <c r="DC13" s="24"/>
      <c r="DD13" s="13"/>
      <c r="DE13" s="24">
        <v>0</v>
      </c>
      <c r="DF13" s="13">
        <v>0</v>
      </c>
    </row>
    <row r="14" spans="2:110" x14ac:dyDescent="0.4">
      <c r="B14" s="34" t="s">
        <v>12</v>
      </c>
      <c r="C14" s="24"/>
      <c r="D14" s="13"/>
      <c r="E14" s="24"/>
      <c r="F14" s="13"/>
      <c r="G14" s="24"/>
      <c r="H14" s="13"/>
      <c r="I14" s="24"/>
      <c r="J14" s="13"/>
      <c r="K14" s="24"/>
      <c r="L14" s="13"/>
      <c r="M14" s="24"/>
      <c r="N14" s="13"/>
      <c r="O14" s="24"/>
      <c r="P14" s="13"/>
      <c r="Q14" s="24"/>
      <c r="R14" s="13"/>
      <c r="S14" s="24"/>
      <c r="T14" s="13"/>
      <c r="U14" s="24"/>
      <c r="V14" s="13"/>
      <c r="W14" s="24"/>
      <c r="X14" s="13"/>
      <c r="Y14" s="24"/>
      <c r="Z14" s="13"/>
      <c r="AA14" s="24"/>
      <c r="AB14" s="13"/>
      <c r="AC14" s="24"/>
      <c r="AD14" s="13"/>
      <c r="AE14" s="24"/>
      <c r="AF14" s="13"/>
      <c r="AG14" s="24"/>
      <c r="AH14" s="13"/>
      <c r="AI14" s="24"/>
      <c r="AJ14" s="13"/>
      <c r="AK14" s="24"/>
      <c r="AL14" s="13"/>
      <c r="AM14" s="24"/>
      <c r="AN14" s="13"/>
      <c r="AO14" s="24"/>
      <c r="AP14" s="13"/>
      <c r="AQ14" s="24"/>
      <c r="AR14" s="13"/>
      <c r="AS14" s="24"/>
      <c r="AT14" s="13"/>
      <c r="AU14" s="24"/>
      <c r="AV14" s="13"/>
      <c r="AW14" s="24"/>
      <c r="AX14" s="13"/>
      <c r="AY14" s="24"/>
      <c r="AZ14" s="13"/>
      <c r="BA14" s="24"/>
      <c r="BB14" s="13"/>
      <c r="BC14" s="24"/>
      <c r="BD14" s="13"/>
      <c r="BE14" s="24"/>
      <c r="BF14" s="13"/>
      <c r="BG14" s="24"/>
      <c r="BH14" s="13"/>
      <c r="BI14" s="24"/>
      <c r="BJ14" s="13"/>
      <c r="BK14" s="24"/>
      <c r="BL14" s="13"/>
      <c r="BM14" s="24"/>
      <c r="BN14" s="13"/>
      <c r="BO14" s="24"/>
      <c r="BP14" s="13"/>
      <c r="BQ14" s="24"/>
      <c r="BR14" s="13"/>
      <c r="BS14" s="24">
        <v>0</v>
      </c>
      <c r="BT14" s="13">
        <v>0</v>
      </c>
      <c r="BU14" s="24">
        <v>0</v>
      </c>
      <c r="BV14" s="13">
        <v>0</v>
      </c>
      <c r="BW14" s="24">
        <v>0</v>
      </c>
      <c r="BX14" s="13">
        <v>0</v>
      </c>
      <c r="BY14" s="24">
        <v>0</v>
      </c>
      <c r="BZ14" s="13">
        <v>0</v>
      </c>
      <c r="CA14" s="24">
        <v>0</v>
      </c>
      <c r="CB14" s="13">
        <v>0</v>
      </c>
      <c r="CC14" s="24"/>
      <c r="CD14" s="13"/>
      <c r="CE14" s="24"/>
      <c r="CF14" s="13"/>
      <c r="CG14" s="24"/>
      <c r="CH14" s="13"/>
      <c r="CI14" s="24"/>
      <c r="CJ14" s="13"/>
      <c r="CK14" s="24"/>
      <c r="CL14" s="13"/>
      <c r="CM14" s="24"/>
      <c r="CN14" s="13"/>
      <c r="CO14" s="24"/>
      <c r="CP14" s="13"/>
      <c r="CQ14" s="24"/>
      <c r="CR14" s="13"/>
      <c r="CS14" s="24"/>
      <c r="CT14" s="13"/>
      <c r="CU14" s="24"/>
      <c r="CV14" s="13"/>
      <c r="CW14" s="24"/>
      <c r="CX14" s="13"/>
      <c r="CY14" s="24"/>
      <c r="CZ14" s="13"/>
      <c r="DA14" s="24"/>
      <c r="DB14" s="13"/>
      <c r="DC14" s="24"/>
      <c r="DD14" s="13"/>
      <c r="DE14" s="24">
        <v>0</v>
      </c>
      <c r="DF14" s="13">
        <v>0</v>
      </c>
    </row>
    <row r="15" spans="2:110" x14ac:dyDescent="0.4">
      <c r="B15" s="34" t="s">
        <v>13</v>
      </c>
      <c r="C15" s="24"/>
      <c r="D15" s="13"/>
      <c r="E15" s="24"/>
      <c r="F15" s="13"/>
      <c r="G15" s="24"/>
      <c r="H15" s="13"/>
      <c r="I15" s="24"/>
      <c r="J15" s="13"/>
      <c r="K15" s="24"/>
      <c r="L15" s="13"/>
      <c r="M15" s="24"/>
      <c r="N15" s="13"/>
      <c r="O15" s="24"/>
      <c r="P15" s="13"/>
      <c r="Q15" s="24"/>
      <c r="R15" s="13"/>
      <c r="S15" s="24"/>
      <c r="T15" s="13"/>
      <c r="U15" s="24"/>
      <c r="V15" s="13"/>
      <c r="W15" s="24"/>
      <c r="X15" s="13"/>
      <c r="Y15" s="24"/>
      <c r="Z15" s="13"/>
      <c r="AA15" s="24"/>
      <c r="AB15" s="13"/>
      <c r="AC15" s="24"/>
      <c r="AD15" s="13"/>
      <c r="AE15" s="24"/>
      <c r="AF15" s="13"/>
      <c r="AG15" s="24"/>
      <c r="AH15" s="13"/>
      <c r="AI15" s="24"/>
      <c r="AJ15" s="13"/>
      <c r="AK15" s="24"/>
      <c r="AL15" s="13"/>
      <c r="AM15" s="24"/>
      <c r="AN15" s="13"/>
      <c r="AO15" s="24"/>
      <c r="AP15" s="13"/>
      <c r="AQ15" s="24"/>
      <c r="AR15" s="13"/>
      <c r="AS15" s="24"/>
      <c r="AT15" s="13"/>
      <c r="AU15" s="24"/>
      <c r="AV15" s="13"/>
      <c r="AW15" s="24"/>
      <c r="AX15" s="13"/>
      <c r="AY15" s="24"/>
      <c r="AZ15" s="13"/>
      <c r="BA15" s="24"/>
      <c r="BB15" s="13"/>
      <c r="BC15" s="24"/>
      <c r="BD15" s="13"/>
      <c r="BE15" s="24"/>
      <c r="BF15" s="13"/>
      <c r="BG15" s="24"/>
      <c r="BH15" s="13"/>
      <c r="BI15" s="24"/>
      <c r="BJ15" s="13"/>
      <c r="BK15" s="24"/>
      <c r="BL15" s="13"/>
      <c r="BM15" s="24"/>
      <c r="BN15" s="13"/>
      <c r="BO15" s="24"/>
      <c r="BP15" s="13"/>
      <c r="BQ15" s="24"/>
      <c r="BR15" s="13"/>
      <c r="BS15" s="24"/>
      <c r="BT15" s="13"/>
      <c r="BU15" s="24"/>
      <c r="BV15" s="13"/>
      <c r="BW15" s="24"/>
      <c r="BX15" s="13"/>
      <c r="BY15" s="24"/>
      <c r="BZ15" s="13"/>
      <c r="CA15" s="24">
        <v>0</v>
      </c>
      <c r="CB15" s="13">
        <v>0</v>
      </c>
      <c r="CC15" s="24">
        <v>0</v>
      </c>
      <c r="CD15" s="13">
        <v>0</v>
      </c>
      <c r="CE15" s="24">
        <v>0</v>
      </c>
      <c r="CF15" s="13">
        <v>0</v>
      </c>
      <c r="CG15" s="24">
        <v>0</v>
      </c>
      <c r="CH15" s="13">
        <v>0</v>
      </c>
      <c r="CI15" s="24">
        <v>0</v>
      </c>
      <c r="CJ15" s="13">
        <v>0</v>
      </c>
      <c r="CK15" s="24"/>
      <c r="CL15" s="13"/>
      <c r="CM15" s="24"/>
      <c r="CN15" s="13"/>
      <c r="CO15" s="24"/>
      <c r="CP15" s="13"/>
      <c r="CQ15" s="24"/>
      <c r="CR15" s="13"/>
      <c r="CS15" s="24"/>
      <c r="CT15" s="13"/>
      <c r="CU15" s="24"/>
      <c r="CV15" s="13"/>
      <c r="CW15" s="24"/>
      <c r="CX15" s="13"/>
      <c r="CY15" s="24"/>
      <c r="CZ15" s="13"/>
      <c r="DA15" s="24"/>
      <c r="DB15" s="13"/>
      <c r="DC15" s="24"/>
      <c r="DD15" s="13"/>
      <c r="DE15" s="24">
        <v>0</v>
      </c>
      <c r="DF15" s="13">
        <v>0</v>
      </c>
    </row>
    <row r="16" spans="2:110" x14ac:dyDescent="0.4">
      <c r="B16" s="34" t="s">
        <v>14</v>
      </c>
      <c r="C16" s="24"/>
      <c r="D16" s="13"/>
      <c r="E16" s="24"/>
      <c r="F16" s="13"/>
      <c r="G16" s="24"/>
      <c r="H16" s="13"/>
      <c r="I16" s="24"/>
      <c r="J16" s="13"/>
      <c r="K16" s="24"/>
      <c r="L16" s="13"/>
      <c r="M16" s="24"/>
      <c r="N16" s="13"/>
      <c r="O16" s="24"/>
      <c r="P16" s="13"/>
      <c r="Q16" s="24"/>
      <c r="R16" s="13"/>
      <c r="S16" s="24"/>
      <c r="T16" s="13"/>
      <c r="U16" s="24"/>
      <c r="V16" s="13"/>
      <c r="W16" s="24"/>
      <c r="X16" s="13"/>
      <c r="Y16" s="24"/>
      <c r="Z16" s="13"/>
      <c r="AA16" s="24"/>
      <c r="AB16" s="13"/>
      <c r="AC16" s="24"/>
      <c r="AD16" s="13"/>
      <c r="AE16" s="24"/>
      <c r="AF16" s="13"/>
      <c r="AG16" s="24"/>
      <c r="AH16" s="13"/>
      <c r="AI16" s="24"/>
      <c r="AJ16" s="13"/>
      <c r="AK16" s="24"/>
      <c r="AL16" s="13"/>
      <c r="AM16" s="24"/>
      <c r="AN16" s="13"/>
      <c r="AO16" s="24"/>
      <c r="AP16" s="13"/>
      <c r="AQ16" s="24"/>
      <c r="AR16" s="13"/>
      <c r="AS16" s="24"/>
      <c r="AT16" s="13"/>
      <c r="AU16" s="24"/>
      <c r="AV16" s="13"/>
      <c r="AW16" s="24"/>
      <c r="AX16" s="13"/>
      <c r="AY16" s="24"/>
      <c r="AZ16" s="13"/>
      <c r="BA16" s="24"/>
      <c r="BB16" s="13"/>
      <c r="BC16" s="24"/>
      <c r="BD16" s="13"/>
      <c r="BE16" s="24"/>
      <c r="BF16" s="13"/>
      <c r="BG16" s="24"/>
      <c r="BH16" s="13"/>
      <c r="BI16" s="24"/>
      <c r="BJ16" s="13"/>
      <c r="BK16" s="24"/>
      <c r="BL16" s="13"/>
      <c r="BM16" s="24"/>
      <c r="BN16" s="13"/>
      <c r="BO16" s="24"/>
      <c r="BP16" s="13"/>
      <c r="BQ16" s="24"/>
      <c r="BR16" s="13"/>
      <c r="BS16" s="24"/>
      <c r="BT16" s="13"/>
      <c r="BU16" s="24"/>
      <c r="BV16" s="13"/>
      <c r="BW16" s="24"/>
      <c r="BX16" s="13"/>
      <c r="BY16" s="24"/>
      <c r="BZ16" s="13"/>
      <c r="CA16" s="24"/>
      <c r="CB16" s="13"/>
      <c r="CC16" s="24"/>
      <c r="CD16" s="13"/>
      <c r="CE16" s="24"/>
      <c r="CF16" s="13"/>
      <c r="CG16" s="24"/>
      <c r="CH16" s="13"/>
      <c r="CI16" s="24"/>
      <c r="CJ16" s="13"/>
      <c r="CK16" s="24">
        <v>0</v>
      </c>
      <c r="CL16" s="13">
        <v>0</v>
      </c>
      <c r="CM16" s="24">
        <v>0</v>
      </c>
      <c r="CN16" s="13">
        <v>0</v>
      </c>
      <c r="CO16" s="24">
        <v>0</v>
      </c>
      <c r="CP16" s="13">
        <v>0</v>
      </c>
      <c r="CQ16" s="24">
        <v>0</v>
      </c>
      <c r="CR16" s="13">
        <v>0</v>
      </c>
      <c r="CS16" s="24">
        <v>0</v>
      </c>
      <c r="CT16" s="13">
        <v>0</v>
      </c>
      <c r="CU16" s="24"/>
      <c r="CV16" s="13"/>
      <c r="CW16" s="24"/>
      <c r="CX16" s="13"/>
      <c r="CY16" s="24"/>
      <c r="CZ16" s="13"/>
      <c r="DA16" s="24"/>
      <c r="DB16" s="13"/>
      <c r="DC16" s="24"/>
      <c r="DD16" s="13"/>
      <c r="DE16" s="24">
        <v>0</v>
      </c>
      <c r="DF16" s="13">
        <v>0</v>
      </c>
    </row>
    <row r="17" spans="2:110" x14ac:dyDescent="0.4">
      <c r="B17" s="34" t="s">
        <v>15</v>
      </c>
      <c r="C17" s="24"/>
      <c r="D17" s="13"/>
      <c r="E17" s="24"/>
      <c r="F17" s="13"/>
      <c r="G17" s="24"/>
      <c r="H17" s="13"/>
      <c r="I17" s="24"/>
      <c r="J17" s="13"/>
      <c r="K17" s="24"/>
      <c r="L17" s="13"/>
      <c r="M17" s="24"/>
      <c r="N17" s="13"/>
      <c r="O17" s="24"/>
      <c r="P17" s="13"/>
      <c r="Q17" s="24"/>
      <c r="R17" s="13"/>
      <c r="S17" s="24"/>
      <c r="T17" s="13"/>
      <c r="U17" s="24"/>
      <c r="V17" s="13"/>
      <c r="W17" s="24"/>
      <c r="X17" s="13"/>
      <c r="Y17" s="24"/>
      <c r="Z17" s="13"/>
      <c r="AA17" s="24"/>
      <c r="AB17" s="13"/>
      <c r="AC17" s="24"/>
      <c r="AD17" s="13"/>
      <c r="AE17" s="24"/>
      <c r="AF17" s="13"/>
      <c r="AG17" s="24"/>
      <c r="AH17" s="13"/>
      <c r="AI17" s="24"/>
      <c r="AJ17" s="13"/>
      <c r="AK17" s="24"/>
      <c r="AL17" s="13"/>
      <c r="AM17" s="24"/>
      <c r="AN17" s="13"/>
      <c r="AO17" s="24"/>
      <c r="AP17" s="13"/>
      <c r="AQ17" s="24"/>
      <c r="AR17" s="13"/>
      <c r="AS17" s="24"/>
      <c r="AT17" s="13"/>
      <c r="AU17" s="24"/>
      <c r="AV17" s="13"/>
      <c r="AW17" s="24"/>
      <c r="AX17" s="13"/>
      <c r="AY17" s="24"/>
      <c r="AZ17" s="13"/>
      <c r="BA17" s="24"/>
      <c r="BB17" s="13"/>
      <c r="BC17" s="24"/>
      <c r="BD17" s="13"/>
      <c r="BE17" s="24"/>
      <c r="BF17" s="13"/>
      <c r="BG17" s="24"/>
      <c r="BH17" s="13"/>
      <c r="BI17" s="24"/>
      <c r="BJ17" s="13"/>
      <c r="BK17" s="24"/>
      <c r="BL17" s="13"/>
      <c r="BM17" s="24"/>
      <c r="BN17" s="13"/>
      <c r="BO17" s="24"/>
      <c r="BP17" s="13"/>
      <c r="BQ17" s="24"/>
      <c r="BR17" s="13"/>
      <c r="BS17" s="24"/>
      <c r="BT17" s="13"/>
      <c r="BU17" s="24"/>
      <c r="BV17" s="13"/>
      <c r="BW17" s="24"/>
      <c r="BX17" s="13"/>
      <c r="BY17" s="24"/>
      <c r="BZ17" s="13"/>
      <c r="CA17" s="24"/>
      <c r="CB17" s="13"/>
      <c r="CC17" s="24"/>
      <c r="CD17" s="13"/>
      <c r="CE17" s="24"/>
      <c r="CF17" s="13"/>
      <c r="CG17" s="24"/>
      <c r="CH17" s="13"/>
      <c r="CI17" s="24"/>
      <c r="CJ17" s="13"/>
      <c r="CK17" s="24"/>
      <c r="CL17" s="13"/>
      <c r="CM17" s="24"/>
      <c r="CN17" s="13"/>
      <c r="CO17" s="24"/>
      <c r="CP17" s="13"/>
      <c r="CQ17" s="24"/>
      <c r="CR17" s="13"/>
      <c r="CS17" s="24">
        <v>0</v>
      </c>
      <c r="CT17" s="13">
        <v>0</v>
      </c>
      <c r="CU17" s="24">
        <v>0</v>
      </c>
      <c r="CV17" s="13">
        <v>0</v>
      </c>
      <c r="CW17" s="24">
        <v>0</v>
      </c>
      <c r="CX17" s="13">
        <v>0</v>
      </c>
      <c r="CY17" s="24">
        <v>0</v>
      </c>
      <c r="CZ17" s="13">
        <v>0</v>
      </c>
      <c r="DA17" s="24">
        <v>0</v>
      </c>
      <c r="DB17" s="13">
        <v>0</v>
      </c>
      <c r="DC17" s="24"/>
      <c r="DD17" s="13"/>
      <c r="DE17" s="24">
        <v>0</v>
      </c>
      <c r="DF17" s="13">
        <v>0</v>
      </c>
    </row>
    <row r="18" spans="2:110" x14ac:dyDescent="0.4">
      <c r="B18" s="34" t="s">
        <v>31</v>
      </c>
      <c r="C18" s="24">
        <v>38</v>
      </c>
      <c r="D18" s="13">
        <v>0</v>
      </c>
      <c r="E18" s="24">
        <v>40</v>
      </c>
      <c r="F18" s="13">
        <v>2</v>
      </c>
      <c r="G18" s="24">
        <v>40</v>
      </c>
      <c r="H18" s="13">
        <v>2</v>
      </c>
      <c r="I18" s="24">
        <v>38</v>
      </c>
      <c r="J18" s="13">
        <v>0</v>
      </c>
      <c r="K18" s="24">
        <v>39</v>
      </c>
      <c r="L18" s="13">
        <v>1</v>
      </c>
      <c r="M18" s="24">
        <v>39</v>
      </c>
      <c r="N18" s="13">
        <v>1</v>
      </c>
      <c r="O18" s="24">
        <v>39</v>
      </c>
      <c r="P18" s="13">
        <v>1</v>
      </c>
      <c r="Q18" s="24">
        <v>40</v>
      </c>
      <c r="R18" s="13">
        <v>2</v>
      </c>
      <c r="S18" s="24">
        <v>0</v>
      </c>
      <c r="T18" s="13">
        <v>0</v>
      </c>
      <c r="U18" s="24">
        <v>0</v>
      </c>
      <c r="V18" s="13">
        <v>0</v>
      </c>
      <c r="W18" s="24">
        <v>0</v>
      </c>
      <c r="X18" s="13">
        <v>0</v>
      </c>
      <c r="Y18" s="24">
        <v>0</v>
      </c>
      <c r="Z18" s="13">
        <v>0</v>
      </c>
      <c r="AA18" s="24">
        <v>0</v>
      </c>
      <c r="AB18" s="13">
        <v>0</v>
      </c>
      <c r="AC18" s="24">
        <v>0</v>
      </c>
      <c r="AD18" s="13">
        <v>0</v>
      </c>
      <c r="AE18" s="24">
        <v>0</v>
      </c>
      <c r="AF18" s="13">
        <v>0</v>
      </c>
      <c r="AG18" s="24">
        <v>0</v>
      </c>
      <c r="AH18" s="13">
        <v>0</v>
      </c>
      <c r="AI18" s="24">
        <v>0</v>
      </c>
      <c r="AJ18" s="13">
        <v>0</v>
      </c>
      <c r="AK18" s="24">
        <v>0</v>
      </c>
      <c r="AL18" s="13">
        <v>0</v>
      </c>
      <c r="AM18" s="24">
        <v>0</v>
      </c>
      <c r="AN18" s="13">
        <v>0</v>
      </c>
      <c r="AO18" s="24">
        <v>0</v>
      </c>
      <c r="AP18" s="13">
        <v>0</v>
      </c>
      <c r="AQ18" s="24">
        <v>0</v>
      </c>
      <c r="AR18" s="13">
        <v>0</v>
      </c>
      <c r="AS18" s="24">
        <v>0</v>
      </c>
      <c r="AT18" s="13">
        <v>0</v>
      </c>
      <c r="AU18" s="24">
        <v>0</v>
      </c>
      <c r="AV18" s="13">
        <v>0</v>
      </c>
      <c r="AW18" s="24">
        <v>0</v>
      </c>
      <c r="AX18" s="13">
        <v>0</v>
      </c>
      <c r="AY18" s="24">
        <v>0</v>
      </c>
      <c r="AZ18" s="13">
        <v>0</v>
      </c>
      <c r="BA18" s="24">
        <v>0</v>
      </c>
      <c r="BB18" s="13">
        <v>0</v>
      </c>
      <c r="BC18" s="24">
        <v>0</v>
      </c>
      <c r="BD18" s="13">
        <v>0</v>
      </c>
      <c r="BE18" s="24">
        <v>0</v>
      </c>
      <c r="BF18" s="13">
        <v>0</v>
      </c>
      <c r="BG18" s="24">
        <v>0</v>
      </c>
      <c r="BH18" s="13">
        <v>0</v>
      </c>
      <c r="BI18" s="24">
        <v>0</v>
      </c>
      <c r="BJ18" s="13">
        <v>0</v>
      </c>
      <c r="BK18" s="24">
        <v>0</v>
      </c>
      <c r="BL18" s="13">
        <v>0</v>
      </c>
      <c r="BM18" s="24">
        <v>0</v>
      </c>
      <c r="BN18" s="13">
        <v>0</v>
      </c>
      <c r="BO18" s="24">
        <v>0</v>
      </c>
      <c r="BP18" s="13">
        <v>0</v>
      </c>
      <c r="BQ18" s="24">
        <v>0</v>
      </c>
      <c r="BR18" s="13">
        <v>0</v>
      </c>
      <c r="BS18" s="24">
        <v>0</v>
      </c>
      <c r="BT18" s="13">
        <v>0</v>
      </c>
      <c r="BU18" s="24">
        <v>0</v>
      </c>
      <c r="BV18" s="13">
        <v>0</v>
      </c>
      <c r="BW18" s="24">
        <v>0</v>
      </c>
      <c r="BX18" s="13">
        <v>0</v>
      </c>
      <c r="BY18" s="24">
        <v>0</v>
      </c>
      <c r="BZ18" s="13">
        <v>0</v>
      </c>
      <c r="CA18" s="24">
        <v>0</v>
      </c>
      <c r="CB18" s="13">
        <v>0</v>
      </c>
      <c r="CC18" s="24">
        <v>0</v>
      </c>
      <c r="CD18" s="13">
        <v>0</v>
      </c>
      <c r="CE18" s="24">
        <v>0</v>
      </c>
      <c r="CF18" s="13">
        <v>0</v>
      </c>
      <c r="CG18" s="24">
        <v>0</v>
      </c>
      <c r="CH18" s="13">
        <v>0</v>
      </c>
      <c r="CI18" s="24">
        <v>0</v>
      </c>
      <c r="CJ18" s="13">
        <v>0</v>
      </c>
      <c r="CK18" s="24">
        <v>0</v>
      </c>
      <c r="CL18" s="13">
        <v>0</v>
      </c>
      <c r="CM18" s="24">
        <v>0</v>
      </c>
      <c r="CN18" s="13">
        <v>0</v>
      </c>
      <c r="CO18" s="24">
        <v>0</v>
      </c>
      <c r="CP18" s="13">
        <v>0</v>
      </c>
      <c r="CQ18" s="24">
        <v>0</v>
      </c>
      <c r="CR18" s="13">
        <v>0</v>
      </c>
      <c r="CS18" s="24">
        <v>0</v>
      </c>
      <c r="CT18" s="13">
        <v>0</v>
      </c>
      <c r="CU18" s="24">
        <v>0</v>
      </c>
      <c r="CV18" s="13">
        <v>0</v>
      </c>
      <c r="CW18" s="24">
        <v>0</v>
      </c>
      <c r="CX18" s="13">
        <v>0</v>
      </c>
      <c r="CY18" s="24">
        <v>0</v>
      </c>
      <c r="CZ18" s="13">
        <v>0</v>
      </c>
      <c r="DA18" s="24">
        <v>0</v>
      </c>
      <c r="DB18" s="13">
        <v>0</v>
      </c>
      <c r="DC18" s="24">
        <v>0</v>
      </c>
      <c r="DD18" s="13">
        <v>0</v>
      </c>
      <c r="DE18" s="24">
        <v>313</v>
      </c>
      <c r="DF18" s="13">
        <v>9</v>
      </c>
    </row>
    <row r="19" spans="2:110" x14ac:dyDescent="0.4">
      <c r="C19"/>
      <c r="D19"/>
    </row>
    <row r="20" spans="2:110" x14ac:dyDescent="0.4">
      <c r="C20"/>
      <c r="D20"/>
    </row>
    <row r="21" spans="2:110" x14ac:dyDescent="0.4">
      <c r="B21" s="12"/>
      <c r="C21" s="22"/>
    </row>
    <row r="22" spans="2:110" x14ac:dyDescent="0.4">
      <c r="B22" s="12"/>
      <c r="C22" s="22"/>
    </row>
    <row r="23" spans="2:110" x14ac:dyDescent="0.4">
      <c r="B23" s="12"/>
      <c r="C23" s="22"/>
    </row>
    <row r="24" spans="2:110" x14ac:dyDescent="0.4">
      <c r="B24" s="12"/>
      <c r="C24" s="22"/>
    </row>
    <row r="25" spans="2:110" x14ac:dyDescent="0.4">
      <c r="B25" s="12"/>
      <c r="C25" s="22"/>
    </row>
    <row r="26" spans="2:110" x14ac:dyDescent="0.4">
      <c r="B26" s="12"/>
      <c r="C26" s="22"/>
    </row>
    <row r="27" spans="2:110" x14ac:dyDescent="0.4">
      <c r="B27" s="12"/>
      <c r="C27" s="22"/>
    </row>
    <row r="28" spans="2:110" x14ac:dyDescent="0.4">
      <c r="B28" s="12"/>
      <c r="C28" s="22"/>
    </row>
    <row r="29" spans="2:110" x14ac:dyDescent="0.4">
      <c r="B29" s="12"/>
      <c r="C29" s="22"/>
    </row>
    <row r="30" spans="2:110" x14ac:dyDescent="0.4">
      <c r="B30" s="12"/>
      <c r="C30" s="22"/>
    </row>
    <row r="31" spans="2:110" x14ac:dyDescent="0.4">
      <c r="B31" s="12"/>
      <c r="C31" s="22"/>
    </row>
    <row r="32" spans="2:110" x14ac:dyDescent="0.4">
      <c r="B32" s="12"/>
      <c r="C32" s="22"/>
    </row>
    <row r="33" spans="2:3" x14ac:dyDescent="0.4">
      <c r="B33" s="12"/>
      <c r="C33" s="22"/>
    </row>
    <row r="34" spans="2:3" x14ac:dyDescent="0.4">
      <c r="B34" s="12"/>
      <c r="C34" s="22"/>
    </row>
    <row r="35" spans="2:3" x14ac:dyDescent="0.4">
      <c r="B35" s="12"/>
      <c r="C35" s="22"/>
    </row>
    <row r="36" spans="2:3" x14ac:dyDescent="0.4">
      <c r="B36" s="12"/>
      <c r="C36" s="22"/>
    </row>
    <row r="37" spans="2:3" x14ac:dyDescent="0.4">
      <c r="B37" s="12"/>
      <c r="C37" s="22"/>
    </row>
    <row r="38" spans="2:3" x14ac:dyDescent="0.4">
      <c r="B38" s="12"/>
      <c r="C38" s="22"/>
    </row>
    <row r="39" spans="2:3" x14ac:dyDescent="0.4">
      <c r="B39" s="12"/>
      <c r="C39" s="22"/>
    </row>
    <row r="40" spans="2:3" x14ac:dyDescent="0.4">
      <c r="B40" s="12"/>
      <c r="C40" s="22"/>
    </row>
    <row r="41" spans="2:3" x14ac:dyDescent="0.4">
      <c r="B41" s="12"/>
      <c r="C41" s="22"/>
    </row>
    <row r="42" spans="2:3" x14ac:dyDescent="0.4">
      <c r="B42" s="12"/>
      <c r="C42" s="22"/>
    </row>
    <row r="43" spans="2:3" x14ac:dyDescent="0.4">
      <c r="B43" s="12"/>
      <c r="C43" s="22"/>
    </row>
  </sheetData>
  <mergeCells count="55">
    <mergeCell ref="Y4:Z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AW4:AX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  <mergeCell ref="AU4:AV4"/>
    <mergeCell ref="BU4:BV4"/>
    <mergeCell ref="AY4:AZ4"/>
    <mergeCell ref="BA4:BB4"/>
    <mergeCell ref="BC4:BD4"/>
    <mergeCell ref="BE4:BF4"/>
    <mergeCell ref="BG4:BH4"/>
    <mergeCell ref="BI4:BJ4"/>
    <mergeCell ref="BK4:BL4"/>
    <mergeCell ref="BM4:BN4"/>
    <mergeCell ref="BO4:BP4"/>
    <mergeCell ref="BQ4:BR4"/>
    <mergeCell ref="BS4:BT4"/>
    <mergeCell ref="CS4:CT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CQ4:CR4"/>
    <mergeCell ref="DF4:DF5"/>
    <mergeCell ref="CU4:CV4"/>
    <mergeCell ref="CW4:CX4"/>
    <mergeCell ref="CY4:CZ4"/>
    <mergeCell ref="DA4:DB4"/>
    <mergeCell ref="DC4:DD4"/>
    <mergeCell ref="DE4:DE5"/>
  </mergeCells>
  <pageMargins left="0.7" right="0.7" top="0.75" bottom="0.75" header="0.3" footer="0.3"/>
  <pageSetup paperSize="9" orientation="portrait" horizontalDpi="4294967293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23BBB-C711-4E63-A0E9-FA6F5930FED9}">
  <sheetPr codeName="Feuil3"/>
  <dimension ref="B2:E367"/>
  <sheetViews>
    <sheetView showGridLines="0" workbookViewId="0">
      <selection activeCell="E2" sqref="E2"/>
    </sheetView>
  </sheetViews>
  <sheetFormatPr baseColWidth="10" defaultRowHeight="16.8" x14ac:dyDescent="0.4"/>
  <cols>
    <col min="1" max="1" width="3.69921875" style="2" customWidth="1"/>
    <col min="2" max="2" width="11.19921875" style="2"/>
    <col min="3" max="3" width="3.69921875" style="2" customWidth="1"/>
    <col min="4" max="4" width="16.09765625" style="2" bestFit="1" customWidth="1"/>
    <col min="5" max="5" width="24.3984375" style="2" bestFit="1" customWidth="1"/>
    <col min="6" max="16384" width="11.19921875" style="2"/>
  </cols>
  <sheetData>
    <row r="2" spans="2:5" x14ac:dyDescent="0.4">
      <c r="B2" s="5" t="s">
        <v>1</v>
      </c>
      <c r="D2" s="1" t="s">
        <v>0</v>
      </c>
      <c r="E2" s="6">
        <f>Calendrier!B2</f>
        <v>2021</v>
      </c>
    </row>
    <row r="3" spans="2:5" x14ac:dyDescent="0.4">
      <c r="B3" s="3" t="s">
        <v>4</v>
      </c>
      <c r="D3" s="2" t="s">
        <v>16</v>
      </c>
      <c r="E3" s="7" t="s">
        <v>2</v>
      </c>
    </row>
    <row r="4" spans="2:5" x14ac:dyDescent="0.4">
      <c r="B4" s="3" t="s">
        <v>5</v>
      </c>
      <c r="D4" s="2" t="s">
        <v>17</v>
      </c>
      <c r="E4" s="8">
        <f>DATE(E2,1,1)</f>
        <v>44197</v>
      </c>
    </row>
    <row r="5" spans="2:5" x14ac:dyDescent="0.4">
      <c r="B5" s="3" t="s">
        <v>6</v>
      </c>
      <c r="D5" s="2" t="s">
        <v>18</v>
      </c>
      <c r="E5" s="8">
        <f>ROUND(DATE(E2,4,MOD(234-11*MOD(E2,19),30))/7,0)*7-6</f>
        <v>44290</v>
      </c>
    </row>
    <row r="6" spans="2:5" x14ac:dyDescent="0.4">
      <c r="B6" s="3" t="s">
        <v>7</v>
      </c>
      <c r="D6" s="2" t="s">
        <v>19</v>
      </c>
      <c r="E6" s="8">
        <f>E5+1</f>
        <v>44291</v>
      </c>
    </row>
    <row r="7" spans="2:5" x14ac:dyDescent="0.4">
      <c r="B7" s="3" t="s">
        <v>8</v>
      </c>
      <c r="D7" s="2" t="s">
        <v>20</v>
      </c>
      <c r="E7" s="8">
        <f>DATE(E2,5,1)</f>
        <v>44317</v>
      </c>
    </row>
    <row r="8" spans="2:5" x14ac:dyDescent="0.4">
      <c r="B8" s="3" t="s">
        <v>9</v>
      </c>
      <c r="D8" s="2" t="s">
        <v>21</v>
      </c>
      <c r="E8" s="8">
        <f>DATE(E2,5,8)</f>
        <v>44324</v>
      </c>
    </row>
    <row r="9" spans="2:5" x14ac:dyDescent="0.4">
      <c r="B9" s="3" t="s">
        <v>10</v>
      </c>
      <c r="D9" s="2" t="s">
        <v>22</v>
      </c>
      <c r="E9" s="8">
        <f>E5+39</f>
        <v>44329</v>
      </c>
    </row>
    <row r="10" spans="2:5" x14ac:dyDescent="0.4">
      <c r="B10" s="3" t="s">
        <v>11</v>
      </c>
      <c r="D10" s="2" t="s">
        <v>23</v>
      </c>
      <c r="E10" s="8">
        <f>E5+49</f>
        <v>44339</v>
      </c>
    </row>
    <row r="11" spans="2:5" x14ac:dyDescent="0.4">
      <c r="B11" s="3" t="s">
        <v>12</v>
      </c>
      <c r="D11" s="2" t="s">
        <v>24</v>
      </c>
      <c r="E11" s="8">
        <f>E5+50</f>
        <v>44340</v>
      </c>
    </row>
    <row r="12" spans="2:5" x14ac:dyDescent="0.4">
      <c r="B12" s="3" t="s">
        <v>13</v>
      </c>
      <c r="D12" s="2" t="s">
        <v>25</v>
      </c>
      <c r="E12" s="8">
        <f>DATE(E2,7,21)</f>
        <v>44398</v>
      </c>
    </row>
    <row r="13" spans="2:5" x14ac:dyDescent="0.4">
      <c r="B13" s="3" t="s">
        <v>14</v>
      </c>
      <c r="D13" s="2" t="s">
        <v>26</v>
      </c>
      <c r="E13" s="8">
        <f>DATE(E2,8,15)</f>
        <v>44423</v>
      </c>
    </row>
    <row r="14" spans="2:5" x14ac:dyDescent="0.4">
      <c r="B14" s="3" t="s">
        <v>15</v>
      </c>
      <c r="D14" s="2" t="s">
        <v>27</v>
      </c>
      <c r="E14" s="8">
        <f>DATE(E2,11,1)</f>
        <v>44501</v>
      </c>
    </row>
    <row r="15" spans="2:5" x14ac:dyDescent="0.4">
      <c r="B15" s="3"/>
      <c r="D15" s="2" t="s">
        <v>28</v>
      </c>
      <c r="E15" s="8">
        <f>E14+10</f>
        <v>44511</v>
      </c>
    </row>
    <row r="16" spans="2:5" x14ac:dyDescent="0.4">
      <c r="B16" s="3"/>
      <c r="D16" s="2" t="s">
        <v>29</v>
      </c>
      <c r="E16" s="8">
        <f>DATE(E2,12,25)</f>
        <v>44555</v>
      </c>
    </row>
    <row r="17" spans="2:2" x14ac:dyDescent="0.4">
      <c r="B17" s="3"/>
    </row>
    <row r="18" spans="2:2" x14ac:dyDescent="0.4">
      <c r="B18" s="3"/>
    </row>
    <row r="19" spans="2:2" x14ac:dyDescent="0.4">
      <c r="B19" s="3"/>
    </row>
    <row r="20" spans="2:2" x14ac:dyDescent="0.4">
      <c r="B20" s="3"/>
    </row>
    <row r="21" spans="2:2" x14ac:dyDescent="0.4">
      <c r="B21" s="3"/>
    </row>
    <row r="22" spans="2:2" x14ac:dyDescent="0.4">
      <c r="B22" s="3"/>
    </row>
    <row r="23" spans="2:2" x14ac:dyDescent="0.4">
      <c r="B23" s="3"/>
    </row>
    <row r="24" spans="2:2" x14ac:dyDescent="0.4">
      <c r="B24" s="3"/>
    </row>
    <row r="25" spans="2:2" x14ac:dyDescent="0.4">
      <c r="B25" s="3"/>
    </row>
    <row r="26" spans="2:2" x14ac:dyDescent="0.4">
      <c r="B26" s="3"/>
    </row>
    <row r="27" spans="2:2" x14ac:dyDescent="0.4">
      <c r="B27" s="3"/>
    </row>
    <row r="28" spans="2:2" x14ac:dyDescent="0.4">
      <c r="B28" s="3"/>
    </row>
    <row r="29" spans="2:2" x14ac:dyDescent="0.4">
      <c r="B29" s="3"/>
    </row>
    <row r="30" spans="2:2" x14ac:dyDescent="0.4">
      <c r="B30" s="3"/>
    </row>
    <row r="31" spans="2:2" x14ac:dyDescent="0.4">
      <c r="B31" s="3"/>
    </row>
    <row r="32" spans="2:2" x14ac:dyDescent="0.4">
      <c r="B32" s="3"/>
    </row>
    <row r="33" spans="2:2" x14ac:dyDescent="0.4">
      <c r="B33" s="3"/>
    </row>
    <row r="34" spans="2:2" x14ac:dyDescent="0.4">
      <c r="B34" s="3"/>
    </row>
    <row r="35" spans="2:2" x14ac:dyDescent="0.4">
      <c r="B35" s="3"/>
    </row>
    <row r="36" spans="2:2" x14ac:dyDescent="0.4">
      <c r="B36" s="3"/>
    </row>
    <row r="37" spans="2:2" x14ac:dyDescent="0.4">
      <c r="B37" s="3"/>
    </row>
    <row r="38" spans="2:2" x14ac:dyDescent="0.4">
      <c r="B38" s="3"/>
    </row>
    <row r="39" spans="2:2" x14ac:dyDescent="0.4">
      <c r="B39" s="3"/>
    </row>
    <row r="40" spans="2:2" x14ac:dyDescent="0.4">
      <c r="B40" s="3"/>
    </row>
    <row r="41" spans="2:2" x14ac:dyDescent="0.4">
      <c r="B41" s="3"/>
    </row>
    <row r="42" spans="2:2" x14ac:dyDescent="0.4">
      <c r="B42" s="3"/>
    </row>
    <row r="43" spans="2:2" x14ac:dyDescent="0.4">
      <c r="B43" s="3"/>
    </row>
    <row r="44" spans="2:2" x14ac:dyDescent="0.4">
      <c r="B44" s="3"/>
    </row>
    <row r="45" spans="2:2" x14ac:dyDescent="0.4">
      <c r="B45" s="3"/>
    </row>
    <row r="46" spans="2:2" x14ac:dyDescent="0.4">
      <c r="B46" s="3"/>
    </row>
    <row r="47" spans="2:2" x14ac:dyDescent="0.4">
      <c r="B47" s="3"/>
    </row>
    <row r="48" spans="2:2" x14ac:dyDescent="0.4">
      <c r="B48" s="3"/>
    </row>
    <row r="49" spans="2:2" x14ac:dyDescent="0.4">
      <c r="B49" s="3"/>
    </row>
    <row r="50" spans="2:2" x14ac:dyDescent="0.4">
      <c r="B50" s="3"/>
    </row>
    <row r="51" spans="2:2" x14ac:dyDescent="0.4">
      <c r="B51" s="3"/>
    </row>
    <row r="52" spans="2:2" x14ac:dyDescent="0.4">
      <c r="B52" s="3"/>
    </row>
    <row r="53" spans="2:2" x14ac:dyDescent="0.4">
      <c r="B53" s="3"/>
    </row>
    <row r="54" spans="2:2" x14ac:dyDescent="0.4">
      <c r="B54" s="3"/>
    </row>
    <row r="55" spans="2:2" x14ac:dyDescent="0.4">
      <c r="B55" s="3"/>
    </row>
    <row r="56" spans="2:2" x14ac:dyDescent="0.4">
      <c r="B56" s="3"/>
    </row>
    <row r="57" spans="2:2" x14ac:dyDescent="0.4">
      <c r="B57" s="3"/>
    </row>
    <row r="58" spans="2:2" x14ac:dyDescent="0.4">
      <c r="B58" s="3"/>
    </row>
    <row r="59" spans="2:2" x14ac:dyDescent="0.4">
      <c r="B59" s="3"/>
    </row>
    <row r="60" spans="2:2" x14ac:dyDescent="0.4">
      <c r="B60" s="3"/>
    </row>
    <row r="61" spans="2:2" x14ac:dyDescent="0.4">
      <c r="B61" s="3"/>
    </row>
    <row r="62" spans="2:2" x14ac:dyDescent="0.4">
      <c r="B62" s="3"/>
    </row>
    <row r="63" spans="2:2" x14ac:dyDescent="0.4">
      <c r="B63" s="3"/>
    </row>
    <row r="64" spans="2:2" x14ac:dyDescent="0.4">
      <c r="B64" s="3"/>
    </row>
    <row r="65" spans="2:2" x14ac:dyDescent="0.4">
      <c r="B65" s="3"/>
    </row>
    <row r="66" spans="2:2" x14ac:dyDescent="0.4">
      <c r="B66" s="3"/>
    </row>
    <row r="67" spans="2:2" x14ac:dyDescent="0.4">
      <c r="B67" s="3"/>
    </row>
    <row r="68" spans="2:2" x14ac:dyDescent="0.4">
      <c r="B68" s="3"/>
    </row>
    <row r="69" spans="2:2" x14ac:dyDescent="0.4">
      <c r="B69" s="3"/>
    </row>
    <row r="70" spans="2:2" x14ac:dyDescent="0.4">
      <c r="B70" s="3"/>
    </row>
    <row r="71" spans="2:2" x14ac:dyDescent="0.4">
      <c r="B71" s="3"/>
    </row>
    <row r="72" spans="2:2" x14ac:dyDescent="0.4">
      <c r="B72" s="3"/>
    </row>
    <row r="73" spans="2:2" x14ac:dyDescent="0.4">
      <c r="B73" s="3"/>
    </row>
    <row r="74" spans="2:2" x14ac:dyDescent="0.4">
      <c r="B74" s="3"/>
    </row>
    <row r="75" spans="2:2" x14ac:dyDescent="0.4">
      <c r="B75" s="3"/>
    </row>
    <row r="76" spans="2:2" x14ac:dyDescent="0.4">
      <c r="B76" s="3"/>
    </row>
    <row r="77" spans="2:2" x14ac:dyDescent="0.4">
      <c r="B77" s="3"/>
    </row>
    <row r="78" spans="2:2" x14ac:dyDescent="0.4">
      <c r="B78" s="3"/>
    </row>
    <row r="79" spans="2:2" x14ac:dyDescent="0.4">
      <c r="B79" s="3"/>
    </row>
    <row r="80" spans="2:2" x14ac:dyDescent="0.4">
      <c r="B80" s="3"/>
    </row>
    <row r="81" spans="2:2" x14ac:dyDescent="0.4">
      <c r="B81" s="3"/>
    </row>
    <row r="82" spans="2:2" x14ac:dyDescent="0.4">
      <c r="B82" s="3"/>
    </row>
    <row r="83" spans="2:2" x14ac:dyDescent="0.4">
      <c r="B83" s="3"/>
    </row>
    <row r="84" spans="2:2" x14ac:dyDescent="0.4">
      <c r="B84" s="3"/>
    </row>
    <row r="85" spans="2:2" x14ac:dyDescent="0.4">
      <c r="B85" s="3"/>
    </row>
    <row r="86" spans="2:2" x14ac:dyDescent="0.4">
      <c r="B86" s="3"/>
    </row>
    <row r="87" spans="2:2" x14ac:dyDescent="0.4">
      <c r="B87" s="3"/>
    </row>
    <row r="88" spans="2:2" x14ac:dyDescent="0.4">
      <c r="B88" s="3"/>
    </row>
    <row r="89" spans="2:2" x14ac:dyDescent="0.4">
      <c r="B89" s="3"/>
    </row>
    <row r="90" spans="2:2" x14ac:dyDescent="0.4">
      <c r="B90" s="3"/>
    </row>
    <row r="91" spans="2:2" x14ac:dyDescent="0.4">
      <c r="B91" s="3"/>
    </row>
    <row r="92" spans="2:2" x14ac:dyDescent="0.4">
      <c r="B92" s="3"/>
    </row>
    <row r="93" spans="2:2" x14ac:dyDescent="0.4">
      <c r="B93" s="3"/>
    </row>
    <row r="94" spans="2:2" x14ac:dyDescent="0.4">
      <c r="B94" s="3"/>
    </row>
    <row r="95" spans="2:2" x14ac:dyDescent="0.4">
      <c r="B95" s="3"/>
    </row>
    <row r="96" spans="2:2" x14ac:dyDescent="0.4">
      <c r="B96" s="3"/>
    </row>
    <row r="97" spans="2:2" x14ac:dyDescent="0.4">
      <c r="B97" s="3"/>
    </row>
    <row r="98" spans="2:2" x14ac:dyDescent="0.4">
      <c r="B98" s="3"/>
    </row>
    <row r="99" spans="2:2" x14ac:dyDescent="0.4">
      <c r="B99" s="3"/>
    </row>
    <row r="100" spans="2:2" x14ac:dyDescent="0.4">
      <c r="B100" s="3"/>
    </row>
    <row r="101" spans="2:2" x14ac:dyDescent="0.4">
      <c r="B101" s="3"/>
    </row>
    <row r="102" spans="2:2" x14ac:dyDescent="0.4">
      <c r="B102" s="3"/>
    </row>
    <row r="103" spans="2:2" x14ac:dyDescent="0.4">
      <c r="B103" s="3"/>
    </row>
    <row r="104" spans="2:2" x14ac:dyDescent="0.4">
      <c r="B104" s="3"/>
    </row>
    <row r="105" spans="2:2" x14ac:dyDescent="0.4">
      <c r="B105" s="3"/>
    </row>
    <row r="106" spans="2:2" x14ac:dyDescent="0.4">
      <c r="B106" s="3"/>
    </row>
    <row r="107" spans="2:2" x14ac:dyDescent="0.4">
      <c r="B107" s="3"/>
    </row>
    <row r="108" spans="2:2" x14ac:dyDescent="0.4">
      <c r="B108" s="3"/>
    </row>
    <row r="109" spans="2:2" x14ac:dyDescent="0.4">
      <c r="B109" s="3"/>
    </row>
    <row r="110" spans="2:2" x14ac:dyDescent="0.4">
      <c r="B110" s="3"/>
    </row>
    <row r="111" spans="2:2" x14ac:dyDescent="0.4">
      <c r="B111" s="3"/>
    </row>
    <row r="112" spans="2:2" x14ac:dyDescent="0.4">
      <c r="B112" s="3"/>
    </row>
    <row r="113" spans="2:2" x14ac:dyDescent="0.4">
      <c r="B113" s="3"/>
    </row>
    <row r="114" spans="2:2" x14ac:dyDescent="0.4">
      <c r="B114" s="3"/>
    </row>
    <row r="115" spans="2:2" x14ac:dyDescent="0.4">
      <c r="B115" s="3"/>
    </row>
    <row r="116" spans="2:2" x14ac:dyDescent="0.4">
      <c r="B116" s="3"/>
    </row>
    <row r="117" spans="2:2" x14ac:dyDescent="0.4">
      <c r="B117" s="3"/>
    </row>
    <row r="118" spans="2:2" x14ac:dyDescent="0.4">
      <c r="B118" s="3"/>
    </row>
    <row r="119" spans="2:2" x14ac:dyDescent="0.4">
      <c r="B119" s="3"/>
    </row>
    <row r="120" spans="2:2" x14ac:dyDescent="0.4">
      <c r="B120" s="3"/>
    </row>
    <row r="121" spans="2:2" x14ac:dyDescent="0.4">
      <c r="B121" s="3"/>
    </row>
    <row r="122" spans="2:2" x14ac:dyDescent="0.4">
      <c r="B122" s="3"/>
    </row>
    <row r="123" spans="2:2" x14ac:dyDescent="0.4">
      <c r="B123" s="3"/>
    </row>
    <row r="124" spans="2:2" x14ac:dyDescent="0.4">
      <c r="B124" s="3"/>
    </row>
    <row r="125" spans="2:2" x14ac:dyDescent="0.4">
      <c r="B125" s="3"/>
    </row>
    <row r="126" spans="2:2" x14ac:dyDescent="0.4">
      <c r="B126" s="3"/>
    </row>
    <row r="127" spans="2:2" x14ac:dyDescent="0.4">
      <c r="B127" s="3"/>
    </row>
    <row r="128" spans="2:2" x14ac:dyDescent="0.4">
      <c r="B128" s="3"/>
    </row>
    <row r="129" spans="2:2" x14ac:dyDescent="0.4">
      <c r="B129" s="3"/>
    </row>
    <row r="130" spans="2:2" x14ac:dyDescent="0.4">
      <c r="B130" s="3"/>
    </row>
    <row r="131" spans="2:2" x14ac:dyDescent="0.4">
      <c r="B131" s="3"/>
    </row>
    <row r="132" spans="2:2" x14ac:dyDescent="0.4">
      <c r="B132" s="3"/>
    </row>
    <row r="133" spans="2:2" x14ac:dyDescent="0.4">
      <c r="B133" s="3"/>
    </row>
    <row r="134" spans="2:2" x14ac:dyDescent="0.4">
      <c r="B134" s="3"/>
    </row>
    <row r="135" spans="2:2" x14ac:dyDescent="0.4">
      <c r="B135" s="3"/>
    </row>
    <row r="136" spans="2:2" x14ac:dyDescent="0.4">
      <c r="B136" s="3"/>
    </row>
    <row r="137" spans="2:2" x14ac:dyDescent="0.4">
      <c r="B137" s="3"/>
    </row>
    <row r="138" spans="2:2" x14ac:dyDescent="0.4">
      <c r="B138" s="3"/>
    </row>
    <row r="139" spans="2:2" x14ac:dyDescent="0.4">
      <c r="B139" s="3"/>
    </row>
    <row r="140" spans="2:2" x14ac:dyDescent="0.4">
      <c r="B140" s="3"/>
    </row>
    <row r="141" spans="2:2" x14ac:dyDescent="0.4">
      <c r="B141" s="3"/>
    </row>
    <row r="142" spans="2:2" x14ac:dyDescent="0.4">
      <c r="B142" s="3"/>
    </row>
    <row r="143" spans="2:2" x14ac:dyDescent="0.4">
      <c r="B143" s="3"/>
    </row>
    <row r="144" spans="2:2" x14ac:dyDescent="0.4">
      <c r="B144" s="3"/>
    </row>
    <row r="145" spans="2:2" x14ac:dyDescent="0.4">
      <c r="B145" s="3"/>
    </row>
    <row r="146" spans="2:2" x14ac:dyDescent="0.4">
      <c r="B146" s="3"/>
    </row>
    <row r="147" spans="2:2" x14ac:dyDescent="0.4">
      <c r="B147" s="3"/>
    </row>
    <row r="148" spans="2:2" x14ac:dyDescent="0.4">
      <c r="B148" s="3"/>
    </row>
    <row r="149" spans="2:2" x14ac:dyDescent="0.4">
      <c r="B149" s="3"/>
    </row>
    <row r="150" spans="2:2" x14ac:dyDescent="0.4">
      <c r="B150" s="3"/>
    </row>
    <row r="151" spans="2:2" x14ac:dyDescent="0.4">
      <c r="B151" s="3"/>
    </row>
    <row r="152" spans="2:2" x14ac:dyDescent="0.4">
      <c r="B152" s="3"/>
    </row>
    <row r="153" spans="2:2" x14ac:dyDescent="0.4">
      <c r="B153" s="3"/>
    </row>
    <row r="154" spans="2:2" x14ac:dyDescent="0.4">
      <c r="B154" s="3"/>
    </row>
    <row r="155" spans="2:2" x14ac:dyDescent="0.4">
      <c r="B155" s="3"/>
    </row>
    <row r="156" spans="2:2" x14ac:dyDescent="0.4">
      <c r="B156" s="3"/>
    </row>
    <row r="157" spans="2:2" x14ac:dyDescent="0.4">
      <c r="B157" s="3"/>
    </row>
    <row r="158" spans="2:2" x14ac:dyDescent="0.4">
      <c r="B158" s="3"/>
    </row>
    <row r="159" spans="2:2" x14ac:dyDescent="0.4">
      <c r="B159" s="3"/>
    </row>
    <row r="160" spans="2:2" x14ac:dyDescent="0.4">
      <c r="B160" s="3"/>
    </row>
    <row r="161" spans="2:2" x14ac:dyDescent="0.4">
      <c r="B161" s="3"/>
    </row>
    <row r="162" spans="2:2" x14ac:dyDescent="0.4">
      <c r="B162" s="3"/>
    </row>
    <row r="163" spans="2:2" x14ac:dyDescent="0.4">
      <c r="B163" s="3"/>
    </row>
    <row r="164" spans="2:2" x14ac:dyDescent="0.4">
      <c r="B164" s="3"/>
    </row>
    <row r="165" spans="2:2" x14ac:dyDescent="0.4">
      <c r="B165" s="3"/>
    </row>
    <row r="166" spans="2:2" x14ac:dyDescent="0.4">
      <c r="B166" s="3"/>
    </row>
    <row r="167" spans="2:2" x14ac:dyDescent="0.4">
      <c r="B167" s="3"/>
    </row>
    <row r="168" spans="2:2" x14ac:dyDescent="0.4">
      <c r="B168" s="3"/>
    </row>
    <row r="169" spans="2:2" x14ac:dyDescent="0.4">
      <c r="B169" s="3"/>
    </row>
    <row r="170" spans="2:2" x14ac:dyDescent="0.4">
      <c r="B170" s="3"/>
    </row>
    <row r="171" spans="2:2" x14ac:dyDescent="0.4">
      <c r="B171" s="3"/>
    </row>
    <row r="172" spans="2:2" x14ac:dyDescent="0.4">
      <c r="B172" s="3"/>
    </row>
    <row r="173" spans="2:2" x14ac:dyDescent="0.4">
      <c r="B173" s="3"/>
    </row>
    <row r="174" spans="2:2" x14ac:dyDescent="0.4">
      <c r="B174" s="3"/>
    </row>
    <row r="175" spans="2:2" x14ac:dyDescent="0.4">
      <c r="B175" s="3"/>
    </row>
    <row r="176" spans="2:2" x14ac:dyDescent="0.4">
      <c r="B176" s="3"/>
    </row>
    <row r="177" spans="2:2" x14ac:dyDescent="0.4">
      <c r="B177" s="3"/>
    </row>
    <row r="178" spans="2:2" x14ac:dyDescent="0.4">
      <c r="B178" s="3"/>
    </row>
    <row r="179" spans="2:2" x14ac:dyDescent="0.4">
      <c r="B179" s="3"/>
    </row>
    <row r="180" spans="2:2" x14ac:dyDescent="0.4">
      <c r="B180" s="3"/>
    </row>
    <row r="181" spans="2:2" x14ac:dyDescent="0.4">
      <c r="B181" s="3"/>
    </row>
    <row r="182" spans="2:2" x14ac:dyDescent="0.4">
      <c r="B182" s="3"/>
    </row>
    <row r="183" spans="2:2" x14ac:dyDescent="0.4">
      <c r="B183" s="3"/>
    </row>
    <row r="184" spans="2:2" x14ac:dyDescent="0.4">
      <c r="B184" s="3"/>
    </row>
    <row r="185" spans="2:2" x14ac:dyDescent="0.4">
      <c r="B185" s="3"/>
    </row>
    <row r="186" spans="2:2" x14ac:dyDescent="0.4">
      <c r="B186" s="3"/>
    </row>
    <row r="187" spans="2:2" x14ac:dyDescent="0.4">
      <c r="B187" s="3"/>
    </row>
    <row r="188" spans="2:2" x14ac:dyDescent="0.4">
      <c r="B188" s="3"/>
    </row>
    <row r="189" spans="2:2" x14ac:dyDescent="0.4">
      <c r="B189" s="3"/>
    </row>
    <row r="190" spans="2:2" x14ac:dyDescent="0.4">
      <c r="B190" s="3"/>
    </row>
    <row r="191" spans="2:2" x14ac:dyDescent="0.4">
      <c r="B191" s="3"/>
    </row>
    <row r="192" spans="2:2" x14ac:dyDescent="0.4">
      <c r="B192" s="3"/>
    </row>
    <row r="193" spans="2:2" x14ac:dyDescent="0.4">
      <c r="B193" s="3"/>
    </row>
    <row r="194" spans="2:2" x14ac:dyDescent="0.4">
      <c r="B194" s="3"/>
    </row>
    <row r="195" spans="2:2" x14ac:dyDescent="0.4">
      <c r="B195" s="3"/>
    </row>
    <row r="196" spans="2:2" x14ac:dyDescent="0.4">
      <c r="B196" s="3"/>
    </row>
    <row r="197" spans="2:2" x14ac:dyDescent="0.4">
      <c r="B197" s="3"/>
    </row>
    <row r="198" spans="2:2" x14ac:dyDescent="0.4">
      <c r="B198" s="3"/>
    </row>
    <row r="199" spans="2:2" x14ac:dyDescent="0.4">
      <c r="B199" s="3"/>
    </row>
    <row r="200" spans="2:2" x14ac:dyDescent="0.4">
      <c r="B200" s="3"/>
    </row>
    <row r="201" spans="2:2" x14ac:dyDescent="0.4">
      <c r="B201" s="3"/>
    </row>
    <row r="202" spans="2:2" x14ac:dyDescent="0.4">
      <c r="B202" s="3"/>
    </row>
    <row r="203" spans="2:2" x14ac:dyDescent="0.4">
      <c r="B203" s="3"/>
    </row>
    <row r="204" spans="2:2" x14ac:dyDescent="0.4">
      <c r="B204" s="3"/>
    </row>
    <row r="205" spans="2:2" x14ac:dyDescent="0.4">
      <c r="B205" s="3"/>
    </row>
    <row r="206" spans="2:2" x14ac:dyDescent="0.4">
      <c r="B206" s="3"/>
    </row>
    <row r="207" spans="2:2" x14ac:dyDescent="0.4">
      <c r="B207" s="3"/>
    </row>
    <row r="208" spans="2:2" x14ac:dyDescent="0.4">
      <c r="B208" s="3"/>
    </row>
    <row r="209" spans="2:2" x14ac:dyDescent="0.4">
      <c r="B209" s="3"/>
    </row>
    <row r="210" spans="2:2" x14ac:dyDescent="0.4">
      <c r="B210" s="3"/>
    </row>
    <row r="211" spans="2:2" x14ac:dyDescent="0.4">
      <c r="B211" s="3"/>
    </row>
    <row r="212" spans="2:2" x14ac:dyDescent="0.4">
      <c r="B212" s="3"/>
    </row>
    <row r="213" spans="2:2" x14ac:dyDescent="0.4">
      <c r="B213" s="3"/>
    </row>
    <row r="214" spans="2:2" x14ac:dyDescent="0.4">
      <c r="B214" s="3"/>
    </row>
    <row r="215" spans="2:2" x14ac:dyDescent="0.4">
      <c r="B215" s="3"/>
    </row>
    <row r="216" spans="2:2" x14ac:dyDescent="0.4">
      <c r="B216" s="3"/>
    </row>
    <row r="217" spans="2:2" x14ac:dyDescent="0.4">
      <c r="B217" s="3"/>
    </row>
    <row r="218" spans="2:2" x14ac:dyDescent="0.4">
      <c r="B218" s="3"/>
    </row>
    <row r="219" spans="2:2" x14ac:dyDescent="0.4">
      <c r="B219" s="3"/>
    </row>
    <row r="220" spans="2:2" x14ac:dyDescent="0.4">
      <c r="B220" s="3"/>
    </row>
    <row r="221" spans="2:2" x14ac:dyDescent="0.4">
      <c r="B221" s="3"/>
    </row>
    <row r="222" spans="2:2" x14ac:dyDescent="0.4">
      <c r="B222" s="3"/>
    </row>
    <row r="223" spans="2:2" x14ac:dyDescent="0.4">
      <c r="B223" s="3"/>
    </row>
    <row r="224" spans="2:2" x14ac:dyDescent="0.4">
      <c r="B224" s="3"/>
    </row>
    <row r="225" spans="2:2" x14ac:dyDescent="0.4">
      <c r="B225" s="3"/>
    </row>
    <row r="226" spans="2:2" x14ac:dyDescent="0.4">
      <c r="B226" s="3"/>
    </row>
    <row r="227" spans="2:2" x14ac:dyDescent="0.4">
      <c r="B227" s="3"/>
    </row>
    <row r="228" spans="2:2" x14ac:dyDescent="0.4">
      <c r="B228" s="3"/>
    </row>
    <row r="229" spans="2:2" x14ac:dyDescent="0.4">
      <c r="B229" s="3"/>
    </row>
    <row r="230" spans="2:2" x14ac:dyDescent="0.4">
      <c r="B230" s="3"/>
    </row>
    <row r="231" spans="2:2" x14ac:dyDescent="0.4">
      <c r="B231" s="3"/>
    </row>
    <row r="232" spans="2:2" x14ac:dyDescent="0.4">
      <c r="B232" s="3"/>
    </row>
    <row r="233" spans="2:2" x14ac:dyDescent="0.4">
      <c r="B233" s="3"/>
    </row>
    <row r="234" spans="2:2" x14ac:dyDescent="0.4">
      <c r="B234" s="3"/>
    </row>
    <row r="235" spans="2:2" x14ac:dyDescent="0.4">
      <c r="B235" s="3"/>
    </row>
    <row r="236" spans="2:2" x14ac:dyDescent="0.4">
      <c r="B236" s="3"/>
    </row>
    <row r="237" spans="2:2" x14ac:dyDescent="0.4">
      <c r="B237" s="3"/>
    </row>
    <row r="238" spans="2:2" x14ac:dyDescent="0.4">
      <c r="B238" s="3"/>
    </row>
    <row r="239" spans="2:2" x14ac:dyDescent="0.4">
      <c r="B239" s="3"/>
    </row>
    <row r="240" spans="2:2" x14ac:dyDescent="0.4">
      <c r="B240" s="3"/>
    </row>
    <row r="241" spans="2:2" x14ac:dyDescent="0.4">
      <c r="B241" s="3"/>
    </row>
    <row r="242" spans="2:2" x14ac:dyDescent="0.4">
      <c r="B242" s="3"/>
    </row>
    <row r="243" spans="2:2" x14ac:dyDescent="0.4">
      <c r="B243" s="3"/>
    </row>
    <row r="244" spans="2:2" x14ac:dyDescent="0.4">
      <c r="B244" s="3"/>
    </row>
    <row r="245" spans="2:2" x14ac:dyDescent="0.4">
      <c r="B245" s="3"/>
    </row>
    <row r="246" spans="2:2" x14ac:dyDescent="0.4">
      <c r="B246" s="3"/>
    </row>
    <row r="247" spans="2:2" x14ac:dyDescent="0.4">
      <c r="B247" s="3"/>
    </row>
    <row r="248" spans="2:2" x14ac:dyDescent="0.4">
      <c r="B248" s="3"/>
    </row>
    <row r="249" spans="2:2" x14ac:dyDescent="0.4">
      <c r="B249" s="3"/>
    </row>
    <row r="250" spans="2:2" x14ac:dyDescent="0.4">
      <c r="B250" s="3"/>
    </row>
    <row r="251" spans="2:2" x14ac:dyDescent="0.4">
      <c r="B251" s="3"/>
    </row>
    <row r="252" spans="2:2" x14ac:dyDescent="0.4">
      <c r="B252" s="3"/>
    </row>
    <row r="253" spans="2:2" x14ac:dyDescent="0.4">
      <c r="B253" s="3"/>
    </row>
    <row r="254" spans="2:2" x14ac:dyDescent="0.4">
      <c r="B254" s="3"/>
    </row>
    <row r="255" spans="2:2" x14ac:dyDescent="0.4">
      <c r="B255" s="3"/>
    </row>
    <row r="256" spans="2:2" x14ac:dyDescent="0.4">
      <c r="B256" s="3"/>
    </row>
    <row r="257" spans="2:2" x14ac:dyDescent="0.4">
      <c r="B257" s="3"/>
    </row>
    <row r="258" spans="2:2" x14ac:dyDescent="0.4">
      <c r="B258" s="3"/>
    </row>
    <row r="259" spans="2:2" x14ac:dyDescent="0.4">
      <c r="B259" s="3"/>
    </row>
    <row r="260" spans="2:2" x14ac:dyDescent="0.4">
      <c r="B260" s="3"/>
    </row>
    <row r="261" spans="2:2" x14ac:dyDescent="0.4">
      <c r="B261" s="3"/>
    </row>
    <row r="262" spans="2:2" x14ac:dyDescent="0.4">
      <c r="B262" s="3"/>
    </row>
    <row r="263" spans="2:2" x14ac:dyDescent="0.4">
      <c r="B263" s="3"/>
    </row>
    <row r="264" spans="2:2" x14ac:dyDescent="0.4">
      <c r="B264" s="3"/>
    </row>
    <row r="265" spans="2:2" x14ac:dyDescent="0.4">
      <c r="B265" s="3"/>
    </row>
    <row r="266" spans="2:2" x14ac:dyDescent="0.4">
      <c r="B266" s="3"/>
    </row>
    <row r="267" spans="2:2" x14ac:dyDescent="0.4">
      <c r="B267" s="3"/>
    </row>
    <row r="268" spans="2:2" x14ac:dyDescent="0.4">
      <c r="B268" s="3"/>
    </row>
    <row r="269" spans="2:2" x14ac:dyDescent="0.4">
      <c r="B269" s="3"/>
    </row>
    <row r="270" spans="2:2" x14ac:dyDescent="0.4">
      <c r="B270" s="3"/>
    </row>
    <row r="271" spans="2:2" x14ac:dyDescent="0.4">
      <c r="B271" s="3"/>
    </row>
    <row r="272" spans="2:2" x14ac:dyDescent="0.4">
      <c r="B272" s="3"/>
    </row>
    <row r="273" spans="2:2" x14ac:dyDescent="0.4">
      <c r="B273" s="3"/>
    </row>
    <row r="274" spans="2:2" x14ac:dyDescent="0.4">
      <c r="B274" s="3"/>
    </row>
    <row r="275" spans="2:2" x14ac:dyDescent="0.4">
      <c r="B275" s="3"/>
    </row>
    <row r="276" spans="2:2" x14ac:dyDescent="0.4">
      <c r="B276" s="3"/>
    </row>
    <row r="277" spans="2:2" x14ac:dyDescent="0.4">
      <c r="B277" s="3"/>
    </row>
    <row r="278" spans="2:2" x14ac:dyDescent="0.4">
      <c r="B278" s="3"/>
    </row>
    <row r="279" spans="2:2" x14ac:dyDescent="0.4">
      <c r="B279" s="3"/>
    </row>
    <row r="280" spans="2:2" x14ac:dyDescent="0.4">
      <c r="B280" s="3"/>
    </row>
    <row r="281" spans="2:2" x14ac:dyDescent="0.4">
      <c r="B281" s="3"/>
    </row>
    <row r="282" spans="2:2" x14ac:dyDescent="0.4">
      <c r="B282" s="3"/>
    </row>
    <row r="283" spans="2:2" x14ac:dyDescent="0.4">
      <c r="B283" s="3"/>
    </row>
    <row r="284" spans="2:2" x14ac:dyDescent="0.4">
      <c r="B284" s="3"/>
    </row>
    <row r="285" spans="2:2" x14ac:dyDescent="0.4">
      <c r="B285" s="3"/>
    </row>
    <row r="286" spans="2:2" x14ac:dyDescent="0.4">
      <c r="B286" s="3"/>
    </row>
    <row r="287" spans="2:2" x14ac:dyDescent="0.4">
      <c r="B287" s="3"/>
    </row>
    <row r="288" spans="2:2" x14ac:dyDescent="0.4">
      <c r="B288" s="3"/>
    </row>
    <row r="289" spans="2:2" x14ac:dyDescent="0.4">
      <c r="B289" s="3"/>
    </row>
    <row r="290" spans="2:2" x14ac:dyDescent="0.4">
      <c r="B290" s="3"/>
    </row>
    <row r="291" spans="2:2" x14ac:dyDescent="0.4">
      <c r="B291" s="3"/>
    </row>
    <row r="292" spans="2:2" x14ac:dyDescent="0.4">
      <c r="B292" s="3"/>
    </row>
    <row r="293" spans="2:2" x14ac:dyDescent="0.4">
      <c r="B293" s="3"/>
    </row>
    <row r="294" spans="2:2" x14ac:dyDescent="0.4">
      <c r="B294" s="3"/>
    </row>
    <row r="295" spans="2:2" x14ac:dyDescent="0.4">
      <c r="B295" s="3"/>
    </row>
    <row r="296" spans="2:2" x14ac:dyDescent="0.4">
      <c r="B296" s="3"/>
    </row>
    <row r="297" spans="2:2" x14ac:dyDescent="0.4">
      <c r="B297" s="3"/>
    </row>
    <row r="298" spans="2:2" x14ac:dyDescent="0.4">
      <c r="B298" s="3"/>
    </row>
    <row r="299" spans="2:2" x14ac:dyDescent="0.4">
      <c r="B299" s="3"/>
    </row>
    <row r="300" spans="2:2" x14ac:dyDescent="0.4">
      <c r="B300" s="3"/>
    </row>
    <row r="301" spans="2:2" x14ac:dyDescent="0.4">
      <c r="B301" s="3"/>
    </row>
    <row r="302" spans="2:2" x14ac:dyDescent="0.4">
      <c r="B302" s="3"/>
    </row>
    <row r="303" spans="2:2" x14ac:dyDescent="0.4">
      <c r="B303" s="3"/>
    </row>
    <row r="304" spans="2:2" x14ac:dyDescent="0.4">
      <c r="B304" s="3"/>
    </row>
    <row r="305" spans="2:2" x14ac:dyDescent="0.4">
      <c r="B305" s="3"/>
    </row>
    <row r="306" spans="2:2" x14ac:dyDescent="0.4">
      <c r="B306" s="3"/>
    </row>
    <row r="307" spans="2:2" x14ac:dyDescent="0.4">
      <c r="B307" s="3"/>
    </row>
    <row r="308" spans="2:2" x14ac:dyDescent="0.4">
      <c r="B308" s="3"/>
    </row>
    <row r="309" spans="2:2" x14ac:dyDescent="0.4">
      <c r="B309" s="3"/>
    </row>
    <row r="310" spans="2:2" x14ac:dyDescent="0.4">
      <c r="B310" s="3"/>
    </row>
    <row r="311" spans="2:2" x14ac:dyDescent="0.4">
      <c r="B311" s="3"/>
    </row>
    <row r="312" spans="2:2" x14ac:dyDescent="0.4">
      <c r="B312" s="3"/>
    </row>
    <row r="313" spans="2:2" x14ac:dyDescent="0.4">
      <c r="B313" s="3"/>
    </row>
    <row r="314" spans="2:2" x14ac:dyDescent="0.4">
      <c r="B314" s="3"/>
    </row>
    <row r="315" spans="2:2" x14ac:dyDescent="0.4">
      <c r="B315" s="3"/>
    </row>
    <row r="316" spans="2:2" x14ac:dyDescent="0.4">
      <c r="B316" s="3"/>
    </row>
    <row r="317" spans="2:2" x14ac:dyDescent="0.4">
      <c r="B317" s="3"/>
    </row>
    <row r="318" spans="2:2" x14ac:dyDescent="0.4">
      <c r="B318" s="3"/>
    </row>
    <row r="319" spans="2:2" x14ac:dyDescent="0.4">
      <c r="B319" s="3"/>
    </row>
    <row r="320" spans="2:2" x14ac:dyDescent="0.4">
      <c r="B320" s="3"/>
    </row>
    <row r="321" spans="2:2" x14ac:dyDescent="0.4">
      <c r="B321" s="3"/>
    </row>
    <row r="322" spans="2:2" x14ac:dyDescent="0.4">
      <c r="B322" s="3"/>
    </row>
    <row r="323" spans="2:2" x14ac:dyDescent="0.4">
      <c r="B323" s="3"/>
    </row>
    <row r="324" spans="2:2" x14ac:dyDescent="0.4">
      <c r="B324" s="3"/>
    </row>
    <row r="325" spans="2:2" x14ac:dyDescent="0.4">
      <c r="B325" s="3"/>
    </row>
    <row r="326" spans="2:2" x14ac:dyDescent="0.4">
      <c r="B326" s="3"/>
    </row>
    <row r="327" spans="2:2" x14ac:dyDescent="0.4">
      <c r="B327" s="3"/>
    </row>
    <row r="328" spans="2:2" x14ac:dyDescent="0.4">
      <c r="B328" s="3"/>
    </row>
    <row r="329" spans="2:2" x14ac:dyDescent="0.4">
      <c r="B329" s="3"/>
    </row>
    <row r="330" spans="2:2" x14ac:dyDescent="0.4">
      <c r="B330" s="3"/>
    </row>
    <row r="331" spans="2:2" x14ac:dyDescent="0.4">
      <c r="B331" s="3"/>
    </row>
    <row r="332" spans="2:2" x14ac:dyDescent="0.4">
      <c r="B332" s="3"/>
    </row>
    <row r="333" spans="2:2" x14ac:dyDescent="0.4">
      <c r="B333" s="3"/>
    </row>
    <row r="334" spans="2:2" x14ac:dyDescent="0.4">
      <c r="B334" s="3"/>
    </row>
    <row r="335" spans="2:2" x14ac:dyDescent="0.4">
      <c r="B335" s="3"/>
    </row>
    <row r="336" spans="2:2" x14ac:dyDescent="0.4">
      <c r="B336" s="3"/>
    </row>
    <row r="337" spans="2:2" x14ac:dyDescent="0.4">
      <c r="B337" s="3"/>
    </row>
    <row r="338" spans="2:2" x14ac:dyDescent="0.4">
      <c r="B338" s="3"/>
    </row>
    <row r="339" spans="2:2" x14ac:dyDescent="0.4">
      <c r="B339" s="3"/>
    </row>
    <row r="340" spans="2:2" x14ac:dyDescent="0.4">
      <c r="B340" s="3"/>
    </row>
    <row r="341" spans="2:2" x14ac:dyDescent="0.4">
      <c r="B341" s="3"/>
    </row>
    <row r="342" spans="2:2" x14ac:dyDescent="0.4">
      <c r="B342" s="3"/>
    </row>
    <row r="343" spans="2:2" x14ac:dyDescent="0.4">
      <c r="B343" s="3"/>
    </row>
    <row r="344" spans="2:2" x14ac:dyDescent="0.4">
      <c r="B344" s="3"/>
    </row>
    <row r="345" spans="2:2" x14ac:dyDescent="0.4">
      <c r="B345" s="3"/>
    </row>
    <row r="346" spans="2:2" x14ac:dyDescent="0.4">
      <c r="B346" s="3"/>
    </row>
    <row r="347" spans="2:2" x14ac:dyDescent="0.4">
      <c r="B347" s="3"/>
    </row>
    <row r="348" spans="2:2" x14ac:dyDescent="0.4">
      <c r="B348" s="3"/>
    </row>
    <row r="349" spans="2:2" x14ac:dyDescent="0.4">
      <c r="B349" s="3"/>
    </row>
    <row r="350" spans="2:2" x14ac:dyDescent="0.4">
      <c r="B350" s="3"/>
    </row>
    <row r="351" spans="2:2" x14ac:dyDescent="0.4">
      <c r="B351" s="3"/>
    </row>
    <row r="352" spans="2:2" x14ac:dyDescent="0.4">
      <c r="B352" s="3"/>
    </row>
    <row r="353" spans="2:2" x14ac:dyDescent="0.4">
      <c r="B353" s="3"/>
    </row>
    <row r="354" spans="2:2" x14ac:dyDescent="0.4">
      <c r="B354" s="3"/>
    </row>
    <row r="355" spans="2:2" x14ac:dyDescent="0.4">
      <c r="B355" s="3"/>
    </row>
    <row r="356" spans="2:2" x14ac:dyDescent="0.4">
      <c r="B356" s="3"/>
    </row>
    <row r="357" spans="2:2" x14ac:dyDescent="0.4">
      <c r="B357" s="3"/>
    </row>
    <row r="358" spans="2:2" x14ac:dyDescent="0.4">
      <c r="B358" s="3"/>
    </row>
    <row r="359" spans="2:2" x14ac:dyDescent="0.4">
      <c r="B359" s="3"/>
    </row>
    <row r="360" spans="2:2" x14ac:dyDescent="0.4">
      <c r="B360" s="3"/>
    </row>
    <row r="361" spans="2:2" x14ac:dyDescent="0.4">
      <c r="B361" s="3"/>
    </row>
    <row r="362" spans="2:2" x14ac:dyDescent="0.4">
      <c r="B362" s="3"/>
    </row>
    <row r="363" spans="2:2" x14ac:dyDescent="0.4">
      <c r="B363" s="3"/>
    </row>
    <row r="364" spans="2:2" x14ac:dyDescent="0.4">
      <c r="B364" s="3"/>
    </row>
    <row r="365" spans="2:2" x14ac:dyDescent="0.4">
      <c r="B365" s="3"/>
    </row>
    <row r="366" spans="2:2" x14ac:dyDescent="0.4">
      <c r="B366" s="3"/>
    </row>
    <row r="367" spans="2:2" x14ac:dyDescent="0.4">
      <c r="B367" s="4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33893F-014C-40FB-9541-7D98DD0601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Récap</vt:lpstr>
      <vt:lpstr>Paramètres</vt:lpstr>
      <vt:lpstr>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2021-05-15T02:28:02Z</dcterms:created>
  <dcterms:modified xsi:type="dcterms:W3CDTF">2021-06-30T00:57:29Z</dcterms:modified>
</cp:coreProperties>
</file>