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40009_{C40A0BFD-54A4-434B-BC72-69FD82ACACF4}" xr6:coauthVersionLast="45" xr6:coauthVersionMax="45" xr10:uidLastSave="{00000000-0000-0000-0000-000000000000}"/>
  <bookViews>
    <workbookView xWindow="-108" yWindow="-108" windowWidth="22320" windowHeight="12048"/>
  </bookViews>
  <sheets>
    <sheet name="Plan d'amortissement" sheetId="4" r:id="rId1"/>
  </sheets>
  <definedNames>
    <definedName name="Début_échéance" localSheetId="0">'Plan d''amortissement'!$G$4</definedName>
    <definedName name="Début_échéance">#REF!</definedName>
    <definedName name="Dernière_période" localSheetId="0">'Plan d''amortissement'!$B$6</definedName>
    <definedName name="Dernière_période">#REF!</definedName>
    <definedName name="Durée" localSheetId="0">'Plan d''amortissement'!$E$4</definedName>
    <definedName name="Durée">#REF!</definedName>
    <definedName name="_xlnm.Print_Titles" localSheetId="0">'Plan d''amortissement'!$10:$10</definedName>
    <definedName name="Mensualité" localSheetId="0">'Plan d''amortissement'!$A$6</definedName>
    <definedName name="Mensualité">#REF!</definedName>
    <definedName name="Montant" localSheetId="0">'Plan d''amortissement'!$D$4</definedName>
    <definedName name="Montant">#REF!</definedName>
    <definedName name="Taux_annuel" localSheetId="0">'Plan d''amortissement'!$F$4</definedName>
    <definedName name="Taux_annuel">#REF!</definedName>
    <definedName name="_xlnm.Print_Area" localSheetId="0">'Plan d''amortissement'!$A$1:$H$250</definedName>
  </definedNames>
  <calcPr calcId="191029" fullCalcOnLoad="1"/>
</workbook>
</file>

<file path=xl/calcChain.xml><?xml version="1.0" encoding="utf-8"?>
<calcChain xmlns="http://schemas.openxmlformats.org/spreadsheetml/2006/main">
  <c r="A11" i="4" l="1"/>
  <c r="A12" i="4" s="1"/>
  <c r="E11" i="4"/>
  <c r="G11" i="4" s="1"/>
  <c r="H11" i="4" s="1"/>
  <c r="B6" i="4"/>
  <c r="A6" i="4"/>
  <c r="B11" i="4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D11" i="4"/>
  <c r="F11" i="4" s="1"/>
  <c r="A8" i="4" l="1"/>
  <c r="E12" i="4"/>
  <c r="G12" i="4" s="1"/>
  <c r="D12" i="4"/>
  <c r="A13" i="4"/>
  <c r="C11" i="4"/>
  <c r="C12" i="4" l="1"/>
  <c r="A14" i="4"/>
  <c r="D13" i="4"/>
  <c r="E13" i="4"/>
  <c r="G13" i="4" s="1"/>
  <c r="H12" i="4"/>
  <c r="F12" i="4"/>
  <c r="F13" i="4" l="1"/>
  <c r="A15" i="4"/>
  <c r="E14" i="4"/>
  <c r="G14" i="4" s="1"/>
  <c r="D14" i="4"/>
  <c r="H13" i="4"/>
  <c r="C13" i="4"/>
  <c r="F14" i="4" l="1"/>
  <c r="H14" i="4"/>
  <c r="C14" i="4"/>
  <c r="E15" i="4"/>
  <c r="G15" i="4" s="1"/>
  <c r="D15" i="4"/>
  <c r="A16" i="4"/>
  <c r="C15" i="4" l="1"/>
  <c r="H15" i="4"/>
  <c r="A17" i="4"/>
  <c r="E16" i="4"/>
  <c r="G16" i="4" s="1"/>
  <c r="D16" i="4"/>
  <c r="F15" i="4"/>
  <c r="F16" i="4" l="1"/>
  <c r="C16" i="4"/>
  <c r="H16" i="4"/>
  <c r="A18" i="4"/>
  <c r="D17" i="4"/>
  <c r="E17" i="4"/>
  <c r="G17" i="4" s="1"/>
  <c r="H17" i="4" l="1"/>
  <c r="C17" i="4"/>
  <c r="F17" i="4"/>
  <c r="A19" i="4"/>
  <c r="D18" i="4"/>
  <c r="E18" i="4"/>
  <c r="G18" i="4" s="1"/>
  <c r="H18" i="4" l="1"/>
  <c r="F18" i="4"/>
  <c r="C18" i="4"/>
  <c r="A20" i="4"/>
  <c r="E19" i="4"/>
  <c r="G19" i="4" s="1"/>
  <c r="D19" i="4"/>
  <c r="C19" i="4" l="1"/>
  <c r="H19" i="4"/>
  <c r="F19" i="4"/>
  <c r="A21" i="4"/>
  <c r="D20" i="4"/>
  <c r="E20" i="4"/>
  <c r="G20" i="4" s="1"/>
  <c r="F20" i="4" l="1"/>
  <c r="H20" i="4"/>
  <c r="A22" i="4"/>
  <c r="D21" i="4"/>
  <c r="E21" i="4"/>
  <c r="G21" i="4" s="1"/>
  <c r="C20" i="4"/>
  <c r="F21" i="4" l="1"/>
  <c r="H21" i="4"/>
  <c r="A23" i="4"/>
  <c r="D22" i="4"/>
  <c r="E22" i="4"/>
  <c r="G22" i="4" s="1"/>
  <c r="H22" i="4" s="1"/>
  <c r="C21" i="4"/>
  <c r="C22" i="4" l="1"/>
  <c r="F22" i="4"/>
  <c r="E23" i="4"/>
  <c r="G23" i="4" s="1"/>
  <c r="H23" i="4" s="1"/>
  <c r="A24" i="4"/>
  <c r="D23" i="4"/>
  <c r="B23" i="4"/>
  <c r="F23" i="4" l="1"/>
  <c r="C23" i="4"/>
  <c r="E24" i="4"/>
  <c r="G24" i="4" s="1"/>
  <c r="H24" i="4" s="1"/>
  <c r="D24" i="4"/>
  <c r="F24" i="4" s="1"/>
  <c r="A25" i="4"/>
  <c r="B24" i="4"/>
  <c r="C24" i="4" l="1"/>
  <c r="A26" i="4"/>
  <c r="B25" i="4"/>
  <c r="D25" i="4"/>
  <c r="F25" i="4" s="1"/>
  <c r="E25" i="4"/>
  <c r="G25" i="4" s="1"/>
  <c r="H25" i="4" s="1"/>
  <c r="C25" i="4" l="1"/>
  <c r="B26" i="4"/>
  <c r="E26" i="4"/>
  <c r="G26" i="4" s="1"/>
  <c r="H26" i="4" s="1"/>
  <c r="D26" i="4"/>
  <c r="C26" i="4" s="1"/>
  <c r="A27" i="4"/>
  <c r="F26" i="4" l="1"/>
  <c r="B27" i="4"/>
  <c r="E27" i="4"/>
  <c r="G27" i="4" s="1"/>
  <c r="H27" i="4" s="1"/>
  <c r="A28" i="4"/>
  <c r="D27" i="4"/>
  <c r="F27" i="4" l="1"/>
  <c r="C27" i="4"/>
  <c r="D28" i="4"/>
  <c r="A29" i="4"/>
  <c r="B28" i="4"/>
  <c r="E28" i="4"/>
  <c r="G28" i="4" s="1"/>
  <c r="H28" i="4" s="1"/>
  <c r="C28" i="4" l="1"/>
  <c r="F28" i="4"/>
  <c r="D29" i="4"/>
  <c r="F29" i="4" s="1"/>
  <c r="B29" i="4"/>
  <c r="A30" i="4"/>
  <c r="E29" i="4"/>
  <c r="G29" i="4" s="1"/>
  <c r="H29" i="4" s="1"/>
  <c r="C29" i="4" l="1"/>
  <c r="A31" i="4"/>
  <c r="B30" i="4"/>
  <c r="E30" i="4"/>
  <c r="G30" i="4" s="1"/>
  <c r="H30" i="4" s="1"/>
  <c r="D30" i="4"/>
  <c r="F30" i="4" s="1"/>
  <c r="C30" i="4" l="1"/>
  <c r="B31" i="4"/>
  <c r="D31" i="4"/>
  <c r="F31" i="4" s="1"/>
  <c r="E31" i="4"/>
  <c r="A32" i="4"/>
  <c r="C31" i="4" l="1"/>
  <c r="G31" i="4"/>
  <c r="H31" i="4" s="1"/>
  <c r="A33" i="4"/>
  <c r="E32" i="4"/>
  <c r="G32" i="4" s="1"/>
  <c r="H32" i="4" s="1"/>
  <c r="D32" i="4"/>
  <c r="B32" i="4"/>
  <c r="C32" i="4" l="1"/>
  <c r="F32" i="4"/>
  <c r="B33" i="4"/>
  <c r="E33" i="4"/>
  <c r="G33" i="4" s="1"/>
  <c r="H33" i="4" s="1"/>
  <c r="D33" i="4"/>
  <c r="A34" i="4"/>
  <c r="C33" i="4" l="1"/>
  <c r="F33" i="4"/>
  <c r="E34" i="4"/>
  <c r="G34" i="4" s="1"/>
  <c r="H34" i="4" s="1"/>
  <c r="B34" i="4"/>
  <c r="A35" i="4"/>
  <c r="D34" i="4"/>
  <c r="F34" i="4" s="1"/>
  <c r="C34" i="4" l="1"/>
  <c r="B35" i="4"/>
  <c r="A36" i="4"/>
  <c r="E35" i="4"/>
  <c r="G35" i="4" s="1"/>
  <c r="H35" i="4" s="1"/>
  <c r="D35" i="4"/>
  <c r="F35" i="4" s="1"/>
  <c r="C35" i="4" l="1"/>
  <c r="A37" i="4"/>
  <c r="B36" i="4"/>
  <c r="D36" i="4"/>
  <c r="F36" i="4" s="1"/>
  <c r="E36" i="4"/>
  <c r="C36" i="4" l="1"/>
  <c r="G36" i="4"/>
  <c r="H36" i="4" s="1"/>
  <c r="E37" i="4"/>
  <c r="G37" i="4" s="1"/>
  <c r="H37" i="4" s="1"/>
  <c r="D37" i="4"/>
  <c r="F37" i="4" s="1"/>
  <c r="B37" i="4"/>
  <c r="A38" i="4"/>
  <c r="C37" i="4" l="1"/>
  <c r="A39" i="4"/>
  <c r="B38" i="4"/>
  <c r="E38" i="4"/>
  <c r="G38" i="4" s="1"/>
  <c r="H38" i="4" s="1"/>
  <c r="D38" i="4"/>
  <c r="F38" i="4" s="1"/>
  <c r="C38" i="4" l="1"/>
  <c r="A40" i="4"/>
  <c r="D39" i="4"/>
  <c r="F39" i="4" s="1"/>
  <c r="B39" i="4"/>
  <c r="E39" i="4"/>
  <c r="G39" i="4" s="1"/>
  <c r="H39" i="4" s="1"/>
  <c r="C39" i="4" l="1"/>
  <c r="D40" i="4"/>
  <c r="F40" i="4" s="1"/>
  <c r="A41" i="4"/>
  <c r="E40" i="4"/>
  <c r="G40" i="4" s="1"/>
  <c r="H40" i="4" s="1"/>
  <c r="B40" i="4"/>
  <c r="C40" i="4" l="1"/>
  <c r="E41" i="4"/>
  <c r="G41" i="4" s="1"/>
  <c r="H41" i="4" s="1"/>
  <c r="D41" i="4"/>
  <c r="C41" i="4" s="1"/>
  <c r="A42" i="4"/>
  <c r="B41" i="4"/>
  <c r="F41" i="4" l="1"/>
  <c r="B42" i="4"/>
  <c r="A43" i="4"/>
  <c r="E42" i="4"/>
  <c r="G42" i="4" s="1"/>
  <c r="H42" i="4" s="1"/>
  <c r="D42" i="4"/>
  <c r="C42" i="4" l="1"/>
  <c r="F42" i="4"/>
  <c r="E43" i="4"/>
  <c r="G43" i="4" s="1"/>
  <c r="H43" i="4" s="1"/>
  <c r="D43" i="4"/>
  <c r="F43" i="4" s="1"/>
  <c r="A44" i="4"/>
  <c r="B43" i="4"/>
  <c r="C43" i="4" l="1"/>
  <c r="D44" i="4"/>
  <c r="F44" i="4" s="1"/>
  <c r="B44" i="4"/>
  <c r="A45" i="4"/>
  <c r="E44" i="4"/>
  <c r="G44" i="4" s="1"/>
  <c r="H44" i="4" s="1"/>
  <c r="C44" i="4" l="1"/>
  <c r="D45" i="4"/>
  <c r="F45" i="4" s="1"/>
  <c r="B45" i="4"/>
  <c r="E45" i="4"/>
  <c r="G45" i="4" s="1"/>
  <c r="H45" i="4" s="1"/>
  <c r="A46" i="4"/>
  <c r="C45" i="4" l="1"/>
  <c r="D46" i="4"/>
  <c r="A47" i="4"/>
  <c r="B46" i="4"/>
  <c r="E46" i="4"/>
  <c r="G46" i="4" s="1"/>
  <c r="H46" i="4" s="1"/>
  <c r="C46" i="4" l="1"/>
  <c r="F46" i="4"/>
  <c r="E47" i="4"/>
  <c r="G47" i="4" s="1"/>
  <c r="H47" i="4" s="1"/>
  <c r="B47" i="4"/>
  <c r="A48" i="4"/>
  <c r="D47" i="4"/>
  <c r="C47" i="4" l="1"/>
  <c r="F47" i="4"/>
  <c r="A49" i="4"/>
  <c r="D48" i="4"/>
  <c r="B48" i="4"/>
  <c r="E48" i="4"/>
  <c r="G48" i="4" s="1"/>
  <c r="H48" i="4" s="1"/>
  <c r="C48" i="4" l="1"/>
  <c r="F48" i="4"/>
  <c r="A50" i="4"/>
  <c r="E49" i="4"/>
  <c r="G49" i="4" s="1"/>
  <c r="H49" i="4" s="1"/>
  <c r="D49" i="4"/>
  <c r="B49" i="4"/>
  <c r="F49" i="4" l="1"/>
  <c r="C49" i="4"/>
  <c r="B50" i="4"/>
  <c r="E50" i="4"/>
  <c r="G50" i="4" s="1"/>
  <c r="H50" i="4" s="1"/>
  <c r="D50" i="4"/>
  <c r="A51" i="4"/>
  <c r="F50" i="4" l="1"/>
  <c r="C50" i="4"/>
  <c r="B51" i="4"/>
  <c r="A52" i="4"/>
  <c r="D51" i="4"/>
  <c r="E51" i="4"/>
  <c r="G51" i="4" s="1"/>
  <c r="H51" i="4" s="1"/>
  <c r="C51" i="4" l="1"/>
  <c r="F51" i="4"/>
  <c r="A53" i="4"/>
  <c r="B52" i="4"/>
  <c r="E52" i="4"/>
  <c r="G52" i="4" s="1"/>
  <c r="H52" i="4" s="1"/>
  <c r="D52" i="4"/>
  <c r="F52" i="4" s="1"/>
  <c r="C52" i="4" l="1"/>
  <c r="D53" i="4"/>
  <c r="A54" i="4"/>
  <c r="E53" i="4"/>
  <c r="G53" i="4" s="1"/>
  <c r="H53" i="4" s="1"/>
  <c r="B53" i="4"/>
  <c r="C53" i="4" l="1"/>
  <c r="F53" i="4"/>
  <c r="B54" i="4"/>
  <c r="D54" i="4"/>
  <c r="A55" i="4"/>
  <c r="E54" i="4"/>
  <c r="G54" i="4" s="1"/>
  <c r="H54" i="4" s="1"/>
  <c r="F54" i="4" l="1"/>
  <c r="C54" i="4"/>
  <c r="B55" i="4"/>
  <c r="D55" i="4"/>
  <c r="E55" i="4"/>
  <c r="G55" i="4" s="1"/>
  <c r="H55" i="4" s="1"/>
  <c r="A56" i="4"/>
  <c r="C55" i="4" l="1"/>
  <c r="F55" i="4"/>
  <c r="A57" i="4"/>
  <c r="E56" i="4"/>
  <c r="G56" i="4" s="1"/>
  <c r="H56" i="4" s="1"/>
  <c r="B56" i="4"/>
  <c r="D56" i="4"/>
  <c r="F56" i="4" s="1"/>
  <c r="C56" i="4" l="1"/>
  <c r="E57" i="4"/>
  <c r="G57" i="4" s="1"/>
  <c r="H57" i="4" s="1"/>
  <c r="B57" i="4"/>
  <c r="D57" i="4"/>
  <c r="F57" i="4" s="1"/>
  <c r="A58" i="4"/>
  <c r="C57" i="4" l="1"/>
  <c r="A59" i="4"/>
  <c r="D58" i="4"/>
  <c r="B58" i="4"/>
  <c r="E58" i="4"/>
  <c r="G58" i="4" s="1"/>
  <c r="H58" i="4" s="1"/>
  <c r="C58" i="4" l="1"/>
  <c r="F58" i="4"/>
  <c r="D59" i="4"/>
  <c r="B59" i="4"/>
  <c r="E59" i="4"/>
  <c r="G59" i="4" s="1"/>
  <c r="H59" i="4" s="1"/>
  <c r="A60" i="4"/>
  <c r="F59" i="4" l="1"/>
  <c r="C59" i="4"/>
  <c r="D60" i="4"/>
  <c r="F60" i="4" s="1"/>
  <c r="B60" i="4"/>
  <c r="E60" i="4"/>
  <c r="G60" i="4" s="1"/>
  <c r="H60" i="4" s="1"/>
  <c r="A61" i="4"/>
  <c r="C60" i="4" l="1"/>
  <c r="A62" i="4"/>
  <c r="B61" i="4"/>
  <c r="D61" i="4"/>
  <c r="F61" i="4" s="1"/>
  <c r="E61" i="4"/>
  <c r="G61" i="4" s="1"/>
  <c r="H61" i="4" s="1"/>
  <c r="C61" i="4" l="1"/>
  <c r="A63" i="4"/>
  <c r="D62" i="4"/>
  <c r="F62" i="4" s="1"/>
  <c r="E62" i="4"/>
  <c r="G62" i="4" s="1"/>
  <c r="H62" i="4" s="1"/>
  <c r="B62" i="4"/>
  <c r="C62" i="4" l="1"/>
  <c r="D63" i="4"/>
  <c r="B63" i="4"/>
  <c r="F63" i="4"/>
  <c r="A64" i="4"/>
  <c r="E63" i="4"/>
  <c r="C63" i="4" s="1"/>
  <c r="G63" i="4" l="1"/>
  <c r="H63" i="4" s="1"/>
  <c r="D64" i="4"/>
  <c r="F64" i="4" s="1"/>
  <c r="A65" i="4"/>
  <c r="E64" i="4"/>
  <c r="C64" i="4" s="1"/>
  <c r="B64" i="4"/>
  <c r="G64" i="4" l="1"/>
  <c r="H64" i="4" s="1"/>
  <c r="D65" i="4"/>
  <c r="F65" i="4" s="1"/>
  <c r="E65" i="4"/>
  <c r="G65" i="4" s="1"/>
  <c r="H65" i="4" s="1"/>
  <c r="A66" i="4"/>
  <c r="B65" i="4"/>
  <c r="C65" i="4" l="1"/>
  <c r="A67" i="4"/>
  <c r="B66" i="4"/>
  <c r="D66" i="4"/>
  <c r="F66" i="4" s="1"/>
  <c r="E66" i="4"/>
  <c r="G66" i="4" s="1"/>
  <c r="H66" i="4" s="1"/>
  <c r="C66" i="4" l="1"/>
  <c r="D67" i="4"/>
  <c r="F67" i="4" s="1"/>
  <c r="A68" i="4"/>
  <c r="B67" i="4"/>
  <c r="E67" i="4"/>
  <c r="G67" i="4" s="1"/>
  <c r="H67" i="4" s="1"/>
  <c r="C67" i="4" l="1"/>
  <c r="D68" i="4"/>
  <c r="F68" i="4" s="1"/>
  <c r="B68" i="4"/>
  <c r="E68" i="4"/>
  <c r="C68" i="4" s="1"/>
  <c r="A69" i="4"/>
  <c r="G68" i="4" l="1"/>
  <c r="H68" i="4" s="1"/>
  <c r="B69" i="4"/>
  <c r="D69" i="4"/>
  <c r="F69" i="4" s="1"/>
  <c r="E69" i="4"/>
  <c r="G69" i="4" s="1"/>
  <c r="H69" i="4" s="1"/>
  <c r="A70" i="4"/>
  <c r="C69" i="4" l="1"/>
  <c r="D70" i="4"/>
  <c r="A71" i="4"/>
  <c r="E70" i="4"/>
  <c r="G70" i="4" s="1"/>
  <c r="H70" i="4" s="1"/>
  <c r="B70" i="4"/>
  <c r="C70" i="4" l="1"/>
  <c r="F70" i="4"/>
  <c r="B71" i="4"/>
  <c r="E71" i="4"/>
  <c r="G71" i="4" s="1"/>
  <c r="H71" i="4" s="1"/>
  <c r="D71" i="4"/>
  <c r="A72" i="4"/>
  <c r="F71" i="4" l="1"/>
  <c r="C71" i="4"/>
  <c r="D72" i="4"/>
  <c r="F72" i="4" s="1"/>
  <c r="A73" i="4"/>
  <c r="B72" i="4"/>
  <c r="E72" i="4"/>
  <c r="G72" i="4" s="1"/>
  <c r="H72" i="4" s="1"/>
  <c r="C72" i="4" l="1"/>
  <c r="A74" i="4"/>
  <c r="E73" i="4"/>
  <c r="B73" i="4"/>
  <c r="D73" i="4"/>
  <c r="F73" i="4" s="1"/>
  <c r="C73" i="4" l="1"/>
  <c r="G73" i="4"/>
  <c r="H73" i="4" s="1"/>
  <c r="D74" i="4"/>
  <c r="F74" i="4" s="1"/>
  <c r="B74" i="4"/>
  <c r="E74" i="4"/>
  <c r="A75" i="4"/>
  <c r="G74" i="4" l="1"/>
  <c r="H74" i="4" s="1"/>
  <c r="C74" i="4"/>
  <c r="D75" i="4"/>
  <c r="F75" i="4" s="1"/>
  <c r="B75" i="4"/>
  <c r="E75" i="4"/>
  <c r="G75" i="4" s="1"/>
  <c r="H75" i="4" s="1"/>
  <c r="A76" i="4"/>
  <c r="C75" i="4" l="1"/>
  <c r="A77" i="4"/>
  <c r="E76" i="4"/>
  <c r="G76" i="4" s="1"/>
  <c r="H76" i="4" s="1"/>
  <c r="D76" i="4"/>
  <c r="F76" i="4" s="1"/>
  <c r="B76" i="4"/>
  <c r="C76" i="4" l="1"/>
  <c r="B77" i="4"/>
  <c r="E77" i="4"/>
  <c r="G77" i="4" s="1"/>
  <c r="H77" i="4" s="1"/>
  <c r="D77" i="4"/>
  <c r="C77" i="4" s="1"/>
  <c r="A78" i="4"/>
  <c r="F77" i="4" l="1"/>
  <c r="D78" i="4"/>
  <c r="F78" i="4" s="1"/>
  <c r="B78" i="4"/>
  <c r="A79" i="4"/>
  <c r="E78" i="4"/>
  <c r="C78" i="4" l="1"/>
  <c r="G78" i="4"/>
  <c r="H78" i="4" s="1"/>
  <c r="A80" i="4"/>
  <c r="D79" i="4"/>
  <c r="B79" i="4"/>
  <c r="E79" i="4"/>
  <c r="C79" i="4" l="1"/>
  <c r="F79" i="4"/>
  <c r="G79" i="4"/>
  <c r="H79" i="4" s="1"/>
  <c r="E80" i="4"/>
  <c r="G80" i="4" s="1"/>
  <c r="H80" i="4" s="1"/>
  <c r="A81" i="4"/>
  <c r="D80" i="4"/>
  <c r="B80" i="4"/>
  <c r="C80" i="4" l="1"/>
  <c r="F80" i="4"/>
  <c r="D81" i="4"/>
  <c r="F81" i="4" s="1"/>
  <c r="B81" i="4"/>
  <c r="E81" i="4"/>
  <c r="G81" i="4" s="1"/>
  <c r="H81" i="4" s="1"/>
  <c r="A82" i="4"/>
  <c r="C81" i="4" l="1"/>
  <c r="D82" i="4"/>
  <c r="F82" i="4" s="1"/>
  <c r="B82" i="4"/>
  <c r="E82" i="4"/>
  <c r="G82" i="4" s="1"/>
  <c r="H82" i="4" s="1"/>
  <c r="A83" i="4"/>
  <c r="C82" i="4" l="1"/>
  <c r="B83" i="4"/>
  <c r="A84" i="4"/>
  <c r="E83" i="4"/>
  <c r="G83" i="4" s="1"/>
  <c r="H83" i="4" s="1"/>
  <c r="D83" i="4"/>
  <c r="C83" i="4" l="1"/>
  <c r="F83" i="4"/>
  <c r="D84" i="4"/>
  <c r="F84" i="4" s="1"/>
  <c r="E84" i="4"/>
  <c r="C84" i="4" s="1"/>
  <c r="A85" i="4"/>
  <c r="B84" i="4"/>
  <c r="G84" i="4" l="1"/>
  <c r="H84" i="4" s="1"/>
  <c r="E85" i="4"/>
  <c r="G85" i="4" s="1"/>
  <c r="H85" i="4" s="1"/>
  <c r="D85" i="4"/>
  <c r="F85" i="4" s="1"/>
  <c r="A86" i="4"/>
  <c r="B85" i="4"/>
  <c r="C85" i="4" l="1"/>
  <c r="A87" i="4"/>
  <c r="H86" i="4"/>
  <c r="C86" i="4"/>
  <c r="B86" i="4"/>
  <c r="E86" i="4"/>
  <c r="D86" i="4"/>
  <c r="F86" i="4"/>
  <c r="G86" i="4"/>
  <c r="B87" i="4" l="1"/>
  <c r="C87" i="4"/>
  <c r="A88" i="4"/>
  <c r="G87" i="4"/>
  <c r="E87" i="4"/>
  <c r="D87" i="4"/>
  <c r="F87" i="4"/>
  <c r="H87" i="4"/>
  <c r="D88" i="4" l="1"/>
  <c r="C88" i="4"/>
  <c r="H88" i="4"/>
  <c r="E88" i="4"/>
  <c r="F88" i="4"/>
  <c r="B88" i="4"/>
  <c r="A89" i="4"/>
  <c r="G88" i="4"/>
  <c r="E89" i="4" l="1"/>
  <c r="D89" i="4"/>
  <c r="H89" i="4"/>
  <c r="C89" i="4"/>
  <c r="A90" i="4"/>
  <c r="G89" i="4"/>
  <c r="B89" i="4"/>
  <c r="F89" i="4"/>
  <c r="A91" i="4" l="1"/>
  <c r="D90" i="4"/>
  <c r="B90" i="4"/>
  <c r="H90" i="4"/>
  <c r="F90" i="4"/>
  <c r="E90" i="4"/>
  <c r="G90" i="4"/>
  <c r="C90" i="4"/>
  <c r="B91" i="4" l="1"/>
  <c r="F91" i="4"/>
  <c r="G91" i="4"/>
  <c r="E91" i="4"/>
  <c r="D91" i="4"/>
  <c r="H91" i="4"/>
  <c r="A92" i="4"/>
  <c r="C91" i="4"/>
  <c r="D92" i="4" l="1"/>
  <c r="F92" i="4"/>
  <c r="A93" i="4"/>
  <c r="H92" i="4"/>
  <c r="G92" i="4"/>
  <c r="C92" i="4"/>
  <c r="E92" i="4"/>
  <c r="B92" i="4"/>
  <c r="E93" i="4" l="1"/>
  <c r="D93" i="4"/>
  <c r="F93" i="4"/>
  <c r="C93" i="4"/>
  <c r="A94" i="4"/>
  <c r="G93" i="4"/>
  <c r="H93" i="4"/>
  <c r="B93" i="4"/>
  <c r="A95" i="4" l="1"/>
  <c r="D94" i="4"/>
  <c r="F94" i="4"/>
  <c r="H94" i="4"/>
  <c r="G94" i="4"/>
  <c r="B94" i="4"/>
  <c r="C94" i="4"/>
  <c r="E94" i="4"/>
  <c r="B95" i="4" l="1"/>
  <c r="F95" i="4"/>
  <c r="D95" i="4"/>
  <c r="E95" i="4"/>
  <c r="H95" i="4"/>
  <c r="C95" i="4"/>
  <c r="A96" i="4"/>
  <c r="G95" i="4"/>
  <c r="B96" i="4" l="1"/>
  <c r="G96" i="4"/>
  <c r="C96" i="4"/>
  <c r="D96" i="4"/>
  <c r="H96" i="4"/>
  <c r="F96" i="4"/>
  <c r="A97" i="4"/>
  <c r="E96" i="4"/>
  <c r="B97" i="4" l="1"/>
  <c r="G97" i="4"/>
  <c r="A98" i="4"/>
  <c r="E97" i="4"/>
  <c r="D97" i="4"/>
  <c r="F97" i="4"/>
  <c r="C97" i="4"/>
  <c r="H97" i="4"/>
  <c r="A99" i="4" l="1"/>
  <c r="C98" i="4"/>
  <c r="G98" i="4"/>
  <c r="F98" i="4"/>
  <c r="D98" i="4"/>
  <c r="H98" i="4"/>
  <c r="B98" i="4"/>
  <c r="E98" i="4"/>
  <c r="B99" i="4" l="1"/>
  <c r="H99" i="4"/>
  <c r="G99" i="4"/>
  <c r="A100" i="4"/>
  <c r="E99" i="4"/>
  <c r="C99" i="4"/>
  <c r="F99" i="4"/>
  <c r="D99" i="4"/>
  <c r="B100" i="4" l="1"/>
  <c r="C100" i="4"/>
  <c r="F100" i="4"/>
  <c r="A101" i="4"/>
  <c r="G100" i="4"/>
  <c r="E100" i="4"/>
  <c r="H100" i="4"/>
  <c r="D100" i="4"/>
  <c r="B101" i="4" l="1"/>
  <c r="F101" i="4"/>
  <c r="A102" i="4"/>
  <c r="H101" i="4"/>
  <c r="G101" i="4"/>
  <c r="E101" i="4"/>
  <c r="C101" i="4"/>
  <c r="D101" i="4"/>
  <c r="A103" i="4" l="1"/>
  <c r="E102" i="4"/>
  <c r="B102" i="4"/>
  <c r="C102" i="4"/>
  <c r="G102" i="4"/>
  <c r="H102" i="4"/>
  <c r="D102" i="4"/>
  <c r="F102" i="4"/>
  <c r="B103" i="4" l="1"/>
  <c r="A104" i="4"/>
  <c r="C103" i="4"/>
  <c r="G103" i="4"/>
  <c r="H103" i="4"/>
  <c r="F103" i="4"/>
  <c r="D103" i="4"/>
  <c r="E103" i="4"/>
  <c r="E104" i="4" l="1"/>
  <c r="C104" i="4"/>
  <c r="F104" i="4"/>
  <c r="B104" i="4"/>
  <c r="G104" i="4"/>
  <c r="A105" i="4"/>
  <c r="H104" i="4"/>
  <c r="D104" i="4"/>
  <c r="C105" i="4" l="1"/>
  <c r="F105" i="4"/>
  <c r="G105" i="4"/>
  <c r="B105" i="4"/>
  <c r="E105" i="4"/>
  <c r="A106" i="4"/>
  <c r="H105" i="4"/>
  <c r="D105" i="4"/>
  <c r="A107" i="4" l="1"/>
  <c r="F106" i="4"/>
  <c r="G106" i="4"/>
  <c r="C106" i="4"/>
  <c r="H106" i="4"/>
  <c r="E106" i="4"/>
  <c r="D106" i="4"/>
  <c r="B106" i="4"/>
  <c r="B107" i="4" l="1"/>
  <c r="E107" i="4"/>
  <c r="C107" i="4"/>
  <c r="H107" i="4"/>
  <c r="A108" i="4"/>
  <c r="D107" i="4"/>
  <c r="F107" i="4"/>
  <c r="G107" i="4"/>
  <c r="B108" i="4" l="1"/>
  <c r="C108" i="4"/>
  <c r="A109" i="4"/>
  <c r="H108" i="4"/>
  <c r="G108" i="4"/>
  <c r="E108" i="4"/>
  <c r="D108" i="4"/>
  <c r="F108" i="4"/>
  <c r="D109" i="4" l="1"/>
  <c r="C109" i="4"/>
  <c r="A110" i="4"/>
  <c r="E109" i="4"/>
  <c r="G109" i="4"/>
  <c r="H109" i="4"/>
  <c r="B109" i="4"/>
  <c r="F109" i="4"/>
  <c r="A111" i="4" l="1"/>
  <c r="F110" i="4"/>
  <c r="B110" i="4"/>
  <c r="G110" i="4"/>
  <c r="E110" i="4"/>
  <c r="C110" i="4"/>
  <c r="D110" i="4"/>
  <c r="H110" i="4"/>
  <c r="B111" i="4" l="1"/>
  <c r="E111" i="4"/>
  <c r="H111" i="4"/>
  <c r="D111" i="4"/>
  <c r="C111" i="4"/>
  <c r="G111" i="4"/>
  <c r="A112" i="4"/>
  <c r="F111" i="4"/>
  <c r="E112" i="4" l="1"/>
  <c r="F112" i="4"/>
  <c r="B112" i="4"/>
  <c r="A113" i="4"/>
  <c r="D112" i="4"/>
  <c r="G112" i="4"/>
  <c r="C112" i="4"/>
  <c r="H112" i="4"/>
  <c r="E113" i="4" l="1"/>
  <c r="C113" i="4"/>
  <c r="A114" i="4"/>
  <c r="B113" i="4"/>
  <c r="D113" i="4"/>
  <c r="G113" i="4"/>
  <c r="H113" i="4"/>
  <c r="F113" i="4"/>
  <c r="A115" i="4" l="1"/>
  <c r="D114" i="4"/>
  <c r="C114" i="4"/>
  <c r="H114" i="4"/>
  <c r="E114" i="4"/>
  <c r="B114" i="4"/>
  <c r="F114" i="4"/>
  <c r="G114" i="4"/>
  <c r="B115" i="4" l="1"/>
  <c r="A116" i="4"/>
  <c r="D115" i="4"/>
  <c r="E115" i="4"/>
  <c r="H115" i="4"/>
  <c r="C115" i="4"/>
  <c r="F115" i="4"/>
  <c r="G115" i="4"/>
  <c r="D116" i="4" l="1"/>
  <c r="B116" i="4"/>
  <c r="C116" i="4"/>
  <c r="E116" i="4"/>
  <c r="A117" i="4"/>
  <c r="F116" i="4"/>
  <c r="H116" i="4"/>
  <c r="G116" i="4"/>
  <c r="E117" i="4" l="1"/>
  <c r="D117" i="4"/>
  <c r="B117" i="4"/>
  <c r="H117" i="4"/>
  <c r="A118" i="4"/>
  <c r="C117" i="4"/>
  <c r="G117" i="4"/>
  <c r="F117" i="4"/>
  <c r="D118" i="4" l="1"/>
  <c r="B118" i="4"/>
  <c r="E118" i="4"/>
  <c r="A119" i="4"/>
  <c r="F118" i="4"/>
  <c r="C118" i="4"/>
  <c r="H118" i="4"/>
  <c r="G118" i="4"/>
  <c r="E119" i="4" l="1"/>
  <c r="D119" i="4"/>
  <c r="B119" i="4"/>
  <c r="C119" i="4"/>
  <c r="H119" i="4"/>
  <c r="G119" i="4"/>
  <c r="A120" i="4"/>
  <c r="F119" i="4"/>
  <c r="A121" i="4" l="1"/>
  <c r="H120" i="4"/>
  <c r="F120" i="4"/>
  <c r="D120" i="4"/>
  <c r="C120" i="4"/>
  <c r="E120" i="4"/>
  <c r="B120" i="4"/>
  <c r="G120" i="4"/>
  <c r="E121" i="4" l="1"/>
  <c r="F121" i="4"/>
  <c r="G121" i="4"/>
  <c r="A122" i="4"/>
  <c r="B121" i="4"/>
  <c r="D121" i="4"/>
  <c r="C121" i="4"/>
  <c r="H121" i="4"/>
  <c r="D122" i="4" l="1"/>
  <c r="H122" i="4"/>
  <c r="B122" i="4"/>
  <c r="E122" i="4"/>
  <c r="F122" i="4"/>
  <c r="A123" i="4"/>
  <c r="C122" i="4"/>
  <c r="G122" i="4"/>
  <c r="B123" i="4" l="1"/>
  <c r="E123" i="4"/>
  <c r="G123" i="4"/>
  <c r="H123" i="4"/>
  <c r="F123" i="4"/>
  <c r="A124" i="4"/>
  <c r="D123" i="4"/>
  <c r="C123" i="4"/>
  <c r="B124" i="4" l="1"/>
  <c r="H124" i="4"/>
  <c r="C124" i="4"/>
  <c r="D124" i="4"/>
  <c r="F124" i="4"/>
  <c r="E124" i="4"/>
  <c r="A125" i="4"/>
  <c r="G124" i="4"/>
  <c r="E125" i="4" l="1"/>
  <c r="H125" i="4"/>
  <c r="D125" i="4"/>
  <c r="B125" i="4"/>
  <c r="G125" i="4"/>
  <c r="C125" i="4"/>
  <c r="A126" i="4"/>
  <c r="F125" i="4"/>
  <c r="E126" i="4" l="1"/>
  <c r="D126" i="4"/>
  <c r="B126" i="4"/>
  <c r="A127" i="4"/>
  <c r="G126" i="4"/>
  <c r="F126" i="4"/>
  <c r="C126" i="4"/>
  <c r="H126" i="4"/>
  <c r="D127" i="4" l="1"/>
  <c r="F127" i="4"/>
  <c r="B127" i="4"/>
  <c r="A128" i="4"/>
  <c r="G127" i="4"/>
  <c r="H127" i="4"/>
  <c r="C127" i="4"/>
  <c r="E127" i="4"/>
  <c r="A129" i="4" l="1"/>
  <c r="H128" i="4"/>
  <c r="B128" i="4"/>
  <c r="G128" i="4"/>
  <c r="C128" i="4"/>
  <c r="D128" i="4"/>
  <c r="E128" i="4"/>
  <c r="F128" i="4"/>
  <c r="B129" i="4" l="1"/>
  <c r="D129" i="4"/>
  <c r="A130" i="4"/>
  <c r="E129" i="4"/>
  <c r="G129" i="4"/>
  <c r="F129" i="4"/>
  <c r="C129" i="4"/>
  <c r="H129" i="4"/>
  <c r="D130" i="4" l="1"/>
  <c r="E130" i="4"/>
  <c r="C130" i="4"/>
  <c r="H130" i="4"/>
  <c r="A131" i="4"/>
  <c r="G130" i="4"/>
  <c r="F130" i="4"/>
  <c r="B130" i="4"/>
  <c r="A132" i="4" l="1"/>
  <c r="H131" i="4"/>
  <c r="B131" i="4"/>
  <c r="F131" i="4"/>
  <c r="D131" i="4"/>
  <c r="G131" i="4"/>
  <c r="C131" i="4"/>
  <c r="E131" i="4"/>
  <c r="A133" i="4" l="1"/>
  <c r="B132" i="4"/>
  <c r="F132" i="4"/>
  <c r="H132" i="4"/>
  <c r="G132" i="4"/>
  <c r="C132" i="4"/>
  <c r="E132" i="4"/>
  <c r="D132" i="4"/>
  <c r="B133" i="4" l="1"/>
  <c r="A134" i="4"/>
  <c r="C133" i="4"/>
  <c r="D133" i="4"/>
  <c r="E133" i="4"/>
  <c r="H133" i="4"/>
  <c r="F133" i="4"/>
  <c r="G133" i="4"/>
  <c r="B134" i="4" l="1"/>
  <c r="E134" i="4"/>
  <c r="G134" i="4"/>
  <c r="D134" i="4"/>
  <c r="A135" i="4"/>
  <c r="C134" i="4"/>
  <c r="H134" i="4"/>
  <c r="F134" i="4"/>
  <c r="B135" i="4" l="1"/>
  <c r="C135" i="4"/>
  <c r="H135" i="4"/>
  <c r="A136" i="4"/>
  <c r="E135" i="4"/>
  <c r="F135" i="4"/>
  <c r="G135" i="4"/>
  <c r="D135" i="4"/>
  <c r="E136" i="4" l="1"/>
  <c r="G136" i="4"/>
  <c r="C136" i="4"/>
  <c r="A137" i="4"/>
  <c r="B136" i="4"/>
  <c r="F136" i="4"/>
  <c r="D136" i="4"/>
  <c r="H136" i="4"/>
  <c r="F137" i="4" l="1"/>
  <c r="E137" i="4"/>
  <c r="D137" i="4"/>
  <c r="C137" i="4"/>
  <c r="B137" i="4"/>
  <c r="H137" i="4"/>
  <c r="G137" i="4"/>
  <c r="A138" i="4"/>
  <c r="A139" i="4" l="1"/>
  <c r="B138" i="4"/>
  <c r="C138" i="4"/>
  <c r="D138" i="4"/>
  <c r="F138" i="4"/>
  <c r="H138" i="4"/>
  <c r="G138" i="4"/>
  <c r="E138" i="4"/>
  <c r="E139" i="4" l="1"/>
  <c r="C139" i="4"/>
  <c r="D139" i="4"/>
  <c r="A140" i="4"/>
  <c r="G139" i="4"/>
  <c r="H139" i="4"/>
  <c r="B139" i="4"/>
  <c r="F139" i="4"/>
  <c r="E140" i="4" l="1"/>
  <c r="D140" i="4"/>
  <c r="B140" i="4"/>
  <c r="G140" i="4"/>
  <c r="H140" i="4"/>
  <c r="C140" i="4"/>
  <c r="F140" i="4"/>
  <c r="A141" i="4"/>
  <c r="A142" i="4" l="1"/>
  <c r="H141" i="4"/>
  <c r="C141" i="4"/>
  <c r="D141" i="4"/>
  <c r="G141" i="4"/>
  <c r="E141" i="4"/>
  <c r="F141" i="4"/>
  <c r="B141" i="4"/>
  <c r="D142" i="4" l="1"/>
  <c r="G142" i="4"/>
  <c r="E142" i="4"/>
  <c r="B142" i="4"/>
  <c r="C142" i="4"/>
  <c r="H142" i="4"/>
  <c r="F142" i="4"/>
  <c r="A143" i="4"/>
  <c r="A144" i="4" l="1"/>
  <c r="D143" i="4"/>
  <c r="H143" i="4"/>
  <c r="C143" i="4"/>
  <c r="F143" i="4"/>
  <c r="B143" i="4"/>
  <c r="G143" i="4"/>
  <c r="E143" i="4"/>
  <c r="E144" i="4" l="1"/>
  <c r="H144" i="4"/>
  <c r="B144" i="4"/>
  <c r="C144" i="4"/>
  <c r="A145" i="4"/>
  <c r="D144" i="4"/>
  <c r="G144" i="4"/>
  <c r="F144" i="4"/>
  <c r="D145" i="4" l="1"/>
  <c r="G145" i="4"/>
  <c r="E145" i="4"/>
  <c r="A146" i="4"/>
  <c r="H145" i="4"/>
  <c r="C145" i="4"/>
  <c r="F145" i="4"/>
  <c r="B145" i="4"/>
  <c r="F146" i="4" l="1"/>
  <c r="E146" i="4"/>
  <c r="G146" i="4"/>
  <c r="C146" i="4"/>
  <c r="A147" i="4"/>
  <c r="D146" i="4"/>
  <c r="H146" i="4"/>
  <c r="B146" i="4"/>
  <c r="C147" i="4" l="1"/>
  <c r="F147" i="4"/>
  <c r="H147" i="4"/>
  <c r="D147" i="4"/>
  <c r="B147" i="4"/>
  <c r="A148" i="4"/>
  <c r="G147" i="4"/>
  <c r="E147" i="4"/>
  <c r="C148" i="4" l="1"/>
  <c r="E148" i="4"/>
  <c r="G148" i="4"/>
  <c r="F148" i="4"/>
  <c r="H148" i="4"/>
  <c r="A149" i="4"/>
  <c r="B148" i="4"/>
  <c r="D148" i="4"/>
  <c r="C149" i="4" l="1"/>
  <c r="F149" i="4"/>
  <c r="B149" i="4"/>
  <c r="A150" i="4"/>
  <c r="H149" i="4"/>
  <c r="D149" i="4"/>
  <c r="E149" i="4"/>
  <c r="G149" i="4"/>
  <c r="C150" i="4" l="1"/>
  <c r="E150" i="4"/>
  <c r="G150" i="4"/>
  <c r="F150" i="4"/>
  <c r="H150" i="4"/>
  <c r="A151" i="4"/>
  <c r="B150" i="4"/>
  <c r="D150" i="4"/>
  <c r="C151" i="4" l="1"/>
  <c r="F151" i="4"/>
  <c r="A152" i="4"/>
  <c r="H151" i="4"/>
  <c r="D151" i="4"/>
  <c r="B151" i="4"/>
  <c r="G151" i="4"/>
  <c r="E151" i="4"/>
  <c r="C152" i="4" l="1"/>
  <c r="F152" i="4"/>
  <c r="G152" i="4"/>
  <c r="A153" i="4"/>
  <c r="B152" i="4"/>
  <c r="E152" i="4"/>
  <c r="D152" i="4"/>
  <c r="H152" i="4"/>
  <c r="D153" i="4" l="1"/>
  <c r="F153" i="4"/>
  <c r="H153" i="4"/>
  <c r="B153" i="4"/>
  <c r="A154" i="4"/>
  <c r="G153" i="4"/>
  <c r="C153" i="4"/>
  <c r="E153" i="4"/>
  <c r="F154" i="4" l="1"/>
  <c r="E154" i="4"/>
  <c r="H154" i="4"/>
  <c r="A155" i="4"/>
  <c r="D154" i="4"/>
  <c r="B154" i="4"/>
  <c r="C154" i="4"/>
  <c r="G154" i="4"/>
  <c r="F155" i="4" l="1"/>
  <c r="H155" i="4"/>
  <c r="A156" i="4"/>
  <c r="G155" i="4"/>
  <c r="C155" i="4"/>
  <c r="E155" i="4"/>
  <c r="D155" i="4"/>
  <c r="B155" i="4"/>
  <c r="E156" i="4" l="1"/>
  <c r="H156" i="4"/>
  <c r="D156" i="4"/>
  <c r="B156" i="4"/>
  <c r="F156" i="4"/>
  <c r="G156" i="4"/>
  <c r="C156" i="4"/>
  <c r="A157" i="4"/>
  <c r="H157" i="4" l="1"/>
  <c r="A158" i="4"/>
  <c r="G157" i="4"/>
  <c r="E157" i="4"/>
  <c r="B157" i="4"/>
  <c r="F157" i="4"/>
  <c r="C157" i="4"/>
  <c r="D157" i="4"/>
  <c r="F158" i="4" l="1"/>
  <c r="C158" i="4"/>
  <c r="A159" i="4"/>
  <c r="E158" i="4"/>
  <c r="H158" i="4"/>
  <c r="B158" i="4"/>
  <c r="G158" i="4"/>
  <c r="D158" i="4"/>
  <c r="H159" i="4" l="1"/>
  <c r="C159" i="4"/>
  <c r="B159" i="4"/>
  <c r="F159" i="4"/>
  <c r="D159" i="4"/>
  <c r="G159" i="4"/>
  <c r="E159" i="4"/>
  <c r="A160" i="4"/>
  <c r="F160" i="4" l="1"/>
  <c r="A161" i="4"/>
  <c r="E160" i="4"/>
  <c r="H160" i="4"/>
  <c r="B160" i="4"/>
  <c r="D160" i="4"/>
  <c r="C160" i="4"/>
  <c r="G160" i="4"/>
  <c r="H161" i="4" l="1"/>
  <c r="C161" i="4"/>
  <c r="E161" i="4"/>
  <c r="B161" i="4"/>
  <c r="F161" i="4"/>
  <c r="A162" i="4"/>
  <c r="G161" i="4"/>
  <c r="D161" i="4"/>
  <c r="F162" i="4" l="1"/>
  <c r="C162" i="4"/>
  <c r="E162" i="4"/>
  <c r="A163" i="4"/>
  <c r="H162" i="4"/>
  <c r="B162" i="4"/>
  <c r="G162" i="4"/>
  <c r="D162" i="4"/>
  <c r="H163" i="4" l="1"/>
  <c r="A164" i="4"/>
  <c r="G163" i="4"/>
  <c r="E163" i="4"/>
  <c r="B163" i="4"/>
  <c r="F163" i="4"/>
  <c r="D163" i="4"/>
  <c r="C163" i="4"/>
  <c r="F164" i="4" l="1"/>
  <c r="C164" i="4"/>
  <c r="A165" i="4"/>
  <c r="E164" i="4"/>
  <c r="H164" i="4"/>
  <c r="B164" i="4"/>
  <c r="G164" i="4"/>
  <c r="D164" i="4"/>
  <c r="H165" i="4" l="1"/>
  <c r="A166" i="4"/>
  <c r="E165" i="4"/>
  <c r="F165" i="4"/>
  <c r="D165" i="4"/>
  <c r="G165" i="4"/>
  <c r="B165" i="4"/>
  <c r="C165" i="4"/>
  <c r="F166" i="4" l="1"/>
  <c r="C166" i="4"/>
  <c r="A167" i="4"/>
  <c r="E166" i="4"/>
  <c r="H166" i="4"/>
  <c r="G166" i="4"/>
  <c r="D166" i="4"/>
  <c r="B166" i="4"/>
  <c r="H167" i="4" l="1"/>
  <c r="A168" i="4"/>
  <c r="G167" i="4"/>
  <c r="B167" i="4"/>
  <c r="C167" i="4"/>
  <c r="E167" i="4"/>
  <c r="F167" i="4"/>
  <c r="D167" i="4"/>
  <c r="F168" i="4" l="1"/>
  <c r="C168" i="4"/>
  <c r="A169" i="4"/>
  <c r="E168" i="4"/>
  <c r="B168" i="4"/>
  <c r="G168" i="4"/>
  <c r="D168" i="4"/>
  <c r="H168" i="4"/>
  <c r="H169" i="4" l="1"/>
  <c r="C169" i="4"/>
  <c r="G169" i="4"/>
  <c r="E169" i="4"/>
  <c r="F169" i="4"/>
  <c r="A170" i="4"/>
  <c r="D169" i="4"/>
  <c r="B169" i="4"/>
  <c r="F170" i="4" l="1"/>
  <c r="C170" i="4"/>
  <c r="E170" i="4"/>
  <c r="B170" i="4"/>
  <c r="A171" i="4"/>
  <c r="H170" i="4"/>
  <c r="G170" i="4"/>
  <c r="D170" i="4"/>
  <c r="H171" i="4" l="1"/>
  <c r="A172" i="4"/>
  <c r="G171" i="4"/>
  <c r="E171" i="4"/>
  <c r="B171" i="4"/>
  <c r="F171" i="4"/>
  <c r="C171" i="4"/>
  <c r="D171" i="4"/>
  <c r="F172" i="4" l="1"/>
  <c r="C172" i="4"/>
  <c r="G172" i="4"/>
  <c r="E172" i="4"/>
  <c r="H172" i="4"/>
  <c r="B172" i="4"/>
  <c r="D172" i="4"/>
  <c r="A173" i="4"/>
  <c r="H173" i="4" l="1"/>
  <c r="E173" i="4"/>
  <c r="A174" i="4"/>
  <c r="C173" i="4"/>
  <c r="B173" i="4"/>
  <c r="G173" i="4"/>
  <c r="D173" i="4"/>
  <c r="F173" i="4"/>
  <c r="H174" i="4" l="1"/>
  <c r="E174" i="4"/>
  <c r="D174" i="4"/>
  <c r="G174" i="4"/>
  <c r="C174" i="4"/>
  <c r="A175" i="4"/>
  <c r="B174" i="4"/>
  <c r="F174" i="4"/>
  <c r="E175" i="4" l="1"/>
  <c r="B175" i="4"/>
  <c r="A176" i="4"/>
  <c r="F175" i="4"/>
  <c r="H175" i="4"/>
  <c r="D175" i="4"/>
  <c r="C175" i="4"/>
  <c r="G175" i="4"/>
  <c r="E176" i="4" l="1"/>
  <c r="H176" i="4"/>
  <c r="A177" i="4"/>
  <c r="D176" i="4"/>
  <c r="F176" i="4"/>
  <c r="B176" i="4"/>
  <c r="G176" i="4"/>
  <c r="C176" i="4"/>
  <c r="E177" i="4" l="1"/>
  <c r="B177" i="4"/>
  <c r="A178" i="4"/>
  <c r="F177" i="4"/>
  <c r="H177" i="4"/>
  <c r="G177" i="4"/>
  <c r="C177" i="4"/>
  <c r="D177" i="4"/>
  <c r="E178" i="4" l="1"/>
  <c r="H178" i="4"/>
  <c r="A179" i="4"/>
  <c r="D178" i="4"/>
  <c r="F178" i="4"/>
  <c r="C178" i="4"/>
  <c r="G178" i="4"/>
  <c r="B178" i="4"/>
  <c r="F179" i="4" l="1"/>
  <c r="C179" i="4"/>
  <c r="H179" i="4"/>
  <c r="G179" i="4"/>
  <c r="D179" i="4"/>
  <c r="A180" i="4"/>
  <c r="E179" i="4"/>
  <c r="B179" i="4"/>
  <c r="E180" i="4" l="1"/>
  <c r="H180" i="4"/>
  <c r="A181" i="4"/>
  <c r="D180" i="4"/>
  <c r="F180" i="4"/>
  <c r="G180" i="4"/>
  <c r="B180" i="4"/>
  <c r="C180" i="4"/>
  <c r="E181" i="4" l="1"/>
  <c r="B181" i="4"/>
  <c r="F181" i="4"/>
  <c r="C181" i="4"/>
  <c r="G181" i="4"/>
  <c r="D181" i="4"/>
  <c r="A182" i="4"/>
  <c r="H181" i="4"/>
  <c r="E182" i="4" l="1"/>
  <c r="H182" i="4"/>
  <c r="A183" i="4"/>
  <c r="D182" i="4"/>
  <c r="F182" i="4"/>
  <c r="C182" i="4"/>
  <c r="G182" i="4"/>
  <c r="B182" i="4"/>
  <c r="E183" i="4" l="1"/>
  <c r="B183" i="4"/>
  <c r="C183" i="4"/>
  <c r="H183" i="4"/>
  <c r="D183" i="4"/>
  <c r="A184" i="4"/>
  <c r="F183" i="4"/>
  <c r="G183" i="4"/>
  <c r="E184" i="4" l="1"/>
  <c r="H184" i="4"/>
  <c r="A185" i="4"/>
  <c r="D184" i="4"/>
  <c r="F184" i="4"/>
  <c r="B184" i="4"/>
  <c r="G184" i="4"/>
  <c r="C184" i="4"/>
  <c r="E185" i="4" l="1"/>
  <c r="B185" i="4"/>
  <c r="H185" i="4"/>
  <c r="F185" i="4"/>
  <c r="A186" i="4"/>
  <c r="G185" i="4"/>
  <c r="D185" i="4"/>
  <c r="C185" i="4"/>
  <c r="E186" i="4" l="1"/>
  <c r="H186" i="4"/>
  <c r="A187" i="4"/>
  <c r="D186" i="4"/>
  <c r="C186" i="4"/>
  <c r="B186" i="4"/>
  <c r="F186" i="4"/>
  <c r="G186" i="4"/>
  <c r="E187" i="4" l="1"/>
  <c r="B187" i="4"/>
  <c r="F187" i="4"/>
  <c r="C187" i="4"/>
  <c r="H187" i="4"/>
  <c r="G187" i="4"/>
  <c r="D187" i="4"/>
  <c r="A188" i="4"/>
  <c r="E188" i="4" l="1"/>
  <c r="H188" i="4"/>
  <c r="A189" i="4"/>
  <c r="D188" i="4"/>
  <c r="F188" i="4"/>
  <c r="B188" i="4"/>
  <c r="G188" i="4"/>
  <c r="C188" i="4"/>
  <c r="E189" i="4" l="1"/>
  <c r="B189" i="4"/>
  <c r="G189" i="4"/>
  <c r="C189" i="4"/>
  <c r="F189" i="4"/>
  <c r="A190" i="4"/>
  <c r="H189" i="4"/>
  <c r="D189" i="4"/>
  <c r="E190" i="4" l="1"/>
  <c r="H190" i="4"/>
  <c r="C190" i="4"/>
  <c r="A191" i="4"/>
  <c r="D190" i="4"/>
  <c r="F190" i="4"/>
  <c r="B190" i="4"/>
  <c r="G190" i="4"/>
  <c r="E191" i="4" l="1"/>
  <c r="B191" i="4"/>
  <c r="F191" i="4"/>
  <c r="A192" i="4"/>
  <c r="H191" i="4"/>
  <c r="G191" i="4"/>
  <c r="C191" i="4"/>
  <c r="D191" i="4"/>
  <c r="E192" i="4" l="1"/>
  <c r="H192" i="4"/>
  <c r="A193" i="4"/>
  <c r="D192" i="4"/>
  <c r="F192" i="4"/>
  <c r="C192" i="4"/>
  <c r="G192" i="4"/>
  <c r="B192" i="4"/>
  <c r="E193" i="4" l="1"/>
  <c r="C193" i="4"/>
  <c r="B193" i="4"/>
  <c r="F193" i="4"/>
  <c r="H193" i="4"/>
  <c r="A194" i="4"/>
  <c r="D193" i="4"/>
  <c r="G193" i="4"/>
  <c r="E194" i="4" l="1"/>
  <c r="H194" i="4"/>
  <c r="A195" i="4"/>
  <c r="B194" i="4"/>
  <c r="F194" i="4"/>
  <c r="D194" i="4"/>
  <c r="C194" i="4"/>
  <c r="G194" i="4"/>
  <c r="E195" i="4" l="1"/>
  <c r="B195" i="4"/>
  <c r="C195" i="4"/>
  <c r="F195" i="4"/>
  <c r="H195" i="4"/>
  <c r="D195" i="4"/>
  <c r="G195" i="4"/>
  <c r="A196" i="4"/>
  <c r="E196" i="4" l="1"/>
  <c r="C196" i="4"/>
  <c r="A197" i="4"/>
  <c r="H196" i="4"/>
  <c r="F196" i="4"/>
  <c r="G196" i="4"/>
  <c r="B196" i="4"/>
  <c r="D196" i="4"/>
  <c r="E197" i="4" l="1"/>
  <c r="B197" i="4"/>
  <c r="F197" i="4"/>
  <c r="C197" i="4"/>
  <c r="A198" i="4"/>
  <c r="G197" i="4"/>
  <c r="H197" i="4"/>
  <c r="D197" i="4"/>
  <c r="E198" i="4" l="1"/>
  <c r="H198" i="4"/>
  <c r="A199" i="4"/>
  <c r="B198" i="4"/>
  <c r="F198" i="4"/>
  <c r="D198" i="4"/>
  <c r="G198" i="4"/>
  <c r="C198" i="4"/>
  <c r="E199" i="4" l="1"/>
  <c r="B199" i="4"/>
  <c r="F199" i="4"/>
  <c r="C199" i="4"/>
  <c r="A200" i="4"/>
  <c r="D199" i="4"/>
  <c r="G199" i="4"/>
  <c r="H199" i="4"/>
  <c r="E200" i="4" l="1"/>
  <c r="C200" i="4"/>
  <c r="G200" i="4"/>
  <c r="A201" i="4"/>
  <c r="H200" i="4"/>
  <c r="F200" i="4"/>
  <c r="B200" i="4"/>
  <c r="D200" i="4"/>
  <c r="E201" i="4" l="1"/>
  <c r="B201" i="4"/>
  <c r="F201" i="4"/>
  <c r="C201" i="4"/>
  <c r="H201" i="4"/>
  <c r="G201" i="4"/>
  <c r="A202" i="4"/>
  <c r="D201" i="4"/>
  <c r="E202" i="4" l="1"/>
  <c r="H202" i="4"/>
  <c r="A203" i="4"/>
  <c r="C202" i="4"/>
  <c r="B202" i="4"/>
  <c r="F202" i="4"/>
  <c r="G202" i="4"/>
  <c r="D202" i="4"/>
  <c r="E203" i="4" l="1"/>
  <c r="B203" i="4"/>
  <c r="F203" i="4"/>
  <c r="D203" i="4"/>
  <c r="G203" i="4"/>
  <c r="A204" i="4"/>
  <c r="C203" i="4"/>
  <c r="H203" i="4"/>
  <c r="E204" i="4" l="1"/>
  <c r="C204" i="4"/>
  <c r="F204" i="4"/>
  <c r="B204" i="4"/>
  <c r="D204" i="4"/>
  <c r="A205" i="4"/>
  <c r="H204" i="4"/>
  <c r="G204" i="4"/>
  <c r="E205" i="4" l="1"/>
  <c r="B205" i="4"/>
  <c r="D205" i="4"/>
  <c r="A206" i="4"/>
  <c r="H205" i="4"/>
  <c r="F205" i="4"/>
  <c r="G205" i="4"/>
  <c r="C205" i="4"/>
  <c r="E206" i="4" l="1"/>
  <c r="H206" i="4"/>
  <c r="B206" i="4"/>
  <c r="F206" i="4"/>
  <c r="G206" i="4"/>
  <c r="C206" i="4"/>
  <c r="A207" i="4"/>
  <c r="D206" i="4"/>
  <c r="E207" i="4" l="1"/>
  <c r="B207" i="4"/>
  <c r="C207" i="4"/>
  <c r="A208" i="4"/>
  <c r="H207" i="4"/>
  <c r="D207" i="4"/>
  <c r="G207" i="4"/>
  <c r="F207" i="4"/>
  <c r="E208" i="4" l="1"/>
  <c r="C208" i="4"/>
  <c r="F208" i="4"/>
  <c r="H208" i="4"/>
  <c r="A209" i="4"/>
  <c r="G208" i="4"/>
  <c r="D208" i="4"/>
  <c r="B208" i="4"/>
  <c r="E209" i="4" l="1"/>
  <c r="C209" i="4"/>
  <c r="F209" i="4"/>
  <c r="H209" i="4"/>
  <c r="D209" i="4"/>
  <c r="B209" i="4"/>
  <c r="A210" i="4"/>
  <c r="G209" i="4"/>
  <c r="E210" i="4" l="1"/>
  <c r="F210" i="4"/>
  <c r="A211" i="4"/>
  <c r="C210" i="4"/>
  <c r="D210" i="4"/>
  <c r="G210" i="4"/>
  <c r="B210" i="4"/>
  <c r="H210" i="4"/>
  <c r="E211" i="4" l="1"/>
  <c r="A212" i="4"/>
  <c r="H211" i="4"/>
  <c r="D211" i="4"/>
  <c r="F211" i="4"/>
  <c r="G211" i="4"/>
  <c r="B211" i="4"/>
  <c r="C211" i="4"/>
  <c r="E212" i="4" l="1"/>
  <c r="F212" i="4"/>
  <c r="A213" i="4"/>
  <c r="C212" i="4"/>
  <c r="D212" i="4"/>
  <c r="H212" i="4"/>
  <c r="G212" i="4"/>
  <c r="B212" i="4"/>
  <c r="E213" i="4" l="1"/>
  <c r="C213" i="4"/>
  <c r="G213" i="4"/>
  <c r="H213" i="4"/>
  <c r="D213" i="4"/>
  <c r="B213" i="4"/>
  <c r="A214" i="4"/>
  <c r="F213" i="4"/>
  <c r="E214" i="4" l="1"/>
  <c r="F214" i="4"/>
  <c r="D214" i="4"/>
  <c r="H214" i="4"/>
  <c r="G214" i="4"/>
  <c r="C214" i="4"/>
  <c r="A215" i="4"/>
  <c r="B214" i="4"/>
  <c r="E215" i="4" l="1"/>
  <c r="H215" i="4"/>
  <c r="A216" i="4"/>
  <c r="C215" i="4"/>
  <c r="D215" i="4"/>
  <c r="F215" i="4"/>
  <c r="G215" i="4"/>
  <c r="B215" i="4"/>
  <c r="E216" i="4" l="1"/>
  <c r="F216" i="4"/>
  <c r="A217" i="4"/>
  <c r="D216" i="4"/>
  <c r="C216" i="4"/>
  <c r="H216" i="4"/>
  <c r="G216" i="4"/>
  <c r="B216" i="4"/>
  <c r="E217" i="4" l="1"/>
  <c r="C217" i="4"/>
  <c r="A218" i="4"/>
  <c r="D217" i="4"/>
  <c r="H217" i="4"/>
  <c r="F217" i="4"/>
  <c r="B217" i="4"/>
  <c r="G217" i="4"/>
  <c r="E218" i="4" l="1"/>
  <c r="C218" i="4"/>
  <c r="F218" i="4"/>
  <c r="D218" i="4"/>
  <c r="A219" i="4"/>
  <c r="H218" i="4"/>
  <c r="G218" i="4"/>
  <c r="B218" i="4"/>
  <c r="E219" i="4" l="1"/>
  <c r="C219" i="4"/>
  <c r="F219" i="4"/>
  <c r="D219" i="4"/>
  <c r="G219" i="4"/>
  <c r="H219" i="4"/>
  <c r="B219" i="4"/>
  <c r="A220" i="4"/>
  <c r="E220" i="4" l="1"/>
  <c r="F220" i="4"/>
  <c r="B220" i="4"/>
  <c r="A221" i="4"/>
  <c r="D220" i="4"/>
  <c r="H220" i="4"/>
  <c r="G220" i="4"/>
  <c r="C220" i="4"/>
  <c r="D221" i="4" l="1"/>
  <c r="C221" i="4"/>
  <c r="E221" i="4"/>
  <c r="H221" i="4"/>
  <c r="A222" i="4"/>
  <c r="F221" i="4"/>
  <c r="B221" i="4"/>
  <c r="G221" i="4"/>
  <c r="E222" i="4" l="1"/>
  <c r="A223" i="4"/>
  <c r="D222" i="4"/>
  <c r="F222" i="4"/>
  <c r="G222" i="4"/>
  <c r="C222" i="4"/>
  <c r="H222" i="4"/>
  <c r="B222" i="4"/>
  <c r="G223" i="4" l="1"/>
  <c r="C223" i="4"/>
  <c r="D223" i="4"/>
  <c r="A224" i="4"/>
  <c r="F223" i="4"/>
  <c r="H223" i="4"/>
  <c r="E223" i="4"/>
  <c r="B223" i="4"/>
  <c r="D224" i="4" l="1"/>
  <c r="F224" i="4"/>
  <c r="E224" i="4"/>
  <c r="A225" i="4"/>
  <c r="G224" i="4"/>
  <c r="B224" i="4"/>
  <c r="C224" i="4"/>
  <c r="H224" i="4"/>
  <c r="E225" i="4" l="1"/>
  <c r="F225" i="4"/>
  <c r="C225" i="4"/>
  <c r="D225" i="4"/>
  <c r="A226" i="4"/>
  <c r="H225" i="4"/>
  <c r="G225" i="4"/>
  <c r="B225" i="4"/>
  <c r="D226" i="4" l="1"/>
  <c r="F226" i="4"/>
  <c r="B226" i="4"/>
  <c r="G226" i="4"/>
  <c r="C226" i="4"/>
  <c r="H226" i="4"/>
  <c r="E226" i="4"/>
  <c r="A227" i="4"/>
  <c r="E227" i="4" l="1"/>
  <c r="C227" i="4"/>
  <c r="H227" i="4"/>
  <c r="D227" i="4"/>
  <c r="A228" i="4"/>
  <c r="B227" i="4"/>
  <c r="G227" i="4"/>
  <c r="F227" i="4"/>
  <c r="D228" i="4" l="1"/>
  <c r="F228" i="4"/>
  <c r="C228" i="4"/>
  <c r="B228" i="4"/>
  <c r="E228" i="4"/>
  <c r="H228" i="4"/>
  <c r="A229" i="4"/>
  <c r="G228" i="4"/>
  <c r="E229" i="4" l="1"/>
  <c r="G229" i="4"/>
  <c r="D229" i="4"/>
  <c r="A230" i="4"/>
  <c r="F229" i="4"/>
  <c r="C229" i="4"/>
  <c r="H229" i="4"/>
  <c r="B229" i="4"/>
  <c r="D230" i="4" l="1"/>
  <c r="A231" i="4"/>
  <c r="G230" i="4"/>
  <c r="C230" i="4"/>
  <c r="F230" i="4"/>
  <c r="E230" i="4"/>
  <c r="H230" i="4"/>
  <c r="B230" i="4"/>
  <c r="E231" i="4" l="1"/>
  <c r="A232" i="4"/>
  <c r="F231" i="4"/>
  <c r="B231" i="4"/>
  <c r="H231" i="4"/>
  <c r="C231" i="4"/>
  <c r="G231" i="4"/>
  <c r="D231" i="4"/>
  <c r="B232" i="4" l="1"/>
  <c r="E232" i="4"/>
  <c r="C232" i="4"/>
  <c r="D232" i="4"/>
  <c r="A233" i="4"/>
  <c r="H232" i="4"/>
  <c r="F232" i="4"/>
  <c r="G232" i="4"/>
  <c r="D233" i="4" l="1"/>
  <c r="A234" i="4"/>
  <c r="G233" i="4"/>
  <c r="B233" i="4"/>
  <c r="C233" i="4"/>
  <c r="H233" i="4"/>
  <c r="E233" i="4"/>
  <c r="F233" i="4"/>
  <c r="D234" i="4" l="1"/>
  <c r="A235" i="4"/>
  <c r="G234" i="4"/>
  <c r="C234" i="4"/>
  <c r="F234" i="4"/>
  <c r="B234" i="4"/>
  <c r="E234" i="4"/>
  <c r="H234" i="4"/>
  <c r="E235" i="4" l="1"/>
  <c r="F235" i="4"/>
  <c r="A236" i="4"/>
  <c r="H235" i="4"/>
  <c r="G235" i="4"/>
  <c r="C235" i="4"/>
  <c r="B235" i="4"/>
  <c r="D235" i="4"/>
  <c r="D236" i="4" l="1"/>
  <c r="A237" i="4"/>
  <c r="B236" i="4"/>
  <c r="E236" i="4"/>
  <c r="G236" i="4"/>
  <c r="F236" i="4"/>
  <c r="C236" i="4"/>
  <c r="H236" i="4"/>
  <c r="F237" i="4" l="1"/>
  <c r="A238" i="4"/>
  <c r="G237" i="4"/>
  <c r="H237" i="4"/>
  <c r="C237" i="4"/>
  <c r="E237" i="4"/>
  <c r="D237" i="4"/>
  <c r="B237" i="4"/>
  <c r="D238" i="4" l="1"/>
  <c r="A239" i="4"/>
  <c r="F238" i="4"/>
  <c r="C238" i="4"/>
  <c r="E238" i="4"/>
  <c r="B238" i="4"/>
  <c r="H238" i="4"/>
  <c r="G238" i="4"/>
  <c r="G239" i="4" l="1"/>
  <c r="E239" i="4"/>
  <c r="D239" i="4"/>
  <c r="A240" i="4"/>
  <c r="B239" i="4"/>
  <c r="F239" i="4"/>
  <c r="C239" i="4"/>
  <c r="H239" i="4"/>
  <c r="D240" i="4" l="1"/>
  <c r="A241" i="4"/>
  <c r="H240" i="4"/>
  <c r="G240" i="4"/>
  <c r="C240" i="4"/>
  <c r="B240" i="4"/>
  <c r="F240" i="4"/>
  <c r="E240" i="4"/>
  <c r="B241" i="4" l="1"/>
  <c r="A242" i="4"/>
  <c r="C241" i="4"/>
  <c r="D241" i="4"/>
  <c r="F241" i="4"/>
  <c r="H241" i="4"/>
  <c r="E241" i="4"/>
  <c r="G241" i="4"/>
  <c r="D242" i="4" l="1"/>
  <c r="A243" i="4"/>
  <c r="G242" i="4"/>
  <c r="B242" i="4"/>
  <c r="H242" i="4"/>
  <c r="C242" i="4"/>
  <c r="E242" i="4"/>
  <c r="F242" i="4"/>
  <c r="E243" i="4" l="1"/>
  <c r="A244" i="4"/>
  <c r="D243" i="4"/>
  <c r="B243" i="4"/>
  <c r="G243" i="4"/>
  <c r="C243" i="4"/>
  <c r="F243" i="4"/>
  <c r="H243" i="4"/>
  <c r="F244" i="4" l="1"/>
  <c r="E244" i="4"/>
  <c r="A245" i="4"/>
  <c r="G244" i="4"/>
  <c r="H244" i="4"/>
  <c r="D244" i="4"/>
  <c r="B244" i="4"/>
  <c r="C244" i="4"/>
  <c r="D245" i="4" l="1"/>
  <c r="E245" i="4"/>
  <c r="B245" i="4"/>
  <c r="A246" i="4"/>
  <c r="F245" i="4"/>
  <c r="C245" i="4"/>
  <c r="G245" i="4"/>
  <c r="H245" i="4"/>
  <c r="E246" i="4" l="1"/>
  <c r="H246" i="4"/>
  <c r="G246" i="4"/>
  <c r="D246" i="4"/>
  <c r="B246" i="4"/>
  <c r="A247" i="4"/>
  <c r="F246" i="4"/>
  <c r="C246" i="4"/>
  <c r="B247" i="4" l="1"/>
  <c r="G247" i="4"/>
  <c r="D247" i="4"/>
  <c r="A248" i="4"/>
  <c r="F247" i="4"/>
  <c r="C247" i="4"/>
  <c r="H247" i="4"/>
  <c r="E247" i="4"/>
  <c r="D248" i="4" l="1"/>
  <c r="E248" i="4"/>
  <c r="F248" i="4"/>
  <c r="A249" i="4"/>
  <c r="H248" i="4"/>
  <c r="B248" i="4"/>
  <c r="C248" i="4"/>
  <c r="G248" i="4"/>
  <c r="F249" i="4" l="1"/>
  <c r="H249" i="4"/>
  <c r="E249" i="4"/>
  <c r="G249" i="4"/>
  <c r="A250" i="4"/>
  <c r="D249" i="4"/>
  <c r="B249" i="4"/>
  <c r="C249" i="4"/>
  <c r="G250" i="4" l="1"/>
  <c r="B250" i="4"/>
  <c r="C250" i="4"/>
  <c r="D250" i="4"/>
  <c r="E250" i="4"/>
  <c r="F250" i="4"/>
  <c r="H250" i="4"/>
</calcChain>
</file>

<file path=xl/sharedStrings.xml><?xml version="1.0" encoding="utf-8"?>
<sst xmlns="http://schemas.openxmlformats.org/spreadsheetml/2006/main" count="13" uniqueCount="13">
  <si>
    <t>Montant</t>
  </si>
  <si>
    <t>Durée</t>
  </si>
  <si>
    <t>Taux annuel</t>
  </si>
  <si>
    <t>Début échéance</t>
  </si>
  <si>
    <t>SIMULATION D'EMPRUNT</t>
  </si>
  <si>
    <t>N° de période</t>
  </si>
  <si>
    <t>Date échéance</t>
  </si>
  <si>
    <t>Intérêts de la période</t>
  </si>
  <si>
    <t>Capital remboursé</t>
  </si>
  <si>
    <t>Cumul des intérêts</t>
  </si>
  <si>
    <t>Cumul du capital</t>
  </si>
  <si>
    <t>Capital restant dû</t>
  </si>
  <si>
    <t>Montant échéance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</si>
</sst>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9" formatCode="#,##0.00\ &quot;F&quot;;[Red]\-#,##0.00\ &quot;F&quot;"/>
    <numFmt numFmtId="180" formatCode="mmm\-yyyy"/>
    <numFmt numFmtId="181" formatCode="0.0000%"/>
  </numFmts>
  <fonts count="5" x14ac:knownFonts="1">
    <font>
      <sz val="10"/>
      <name val="Times New Roman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" fontId="0" fillId="0" borderId="0" xfId="0" applyNumberFormat="1"/>
    <xf numFmtId="0" fontId="2" fillId="0" borderId="0" xfId="0" applyFont="1" applyAlignment="1">
      <alignment horizontal="center"/>
    </xf>
    <xf numFmtId="169" fontId="0" fillId="0" borderId="0" xfId="0" applyNumberFormat="1"/>
    <xf numFmtId="0" fontId="3" fillId="0" borderId="0" xfId="0" applyFont="1"/>
    <xf numFmtId="180" fontId="0" fillId="0" borderId="0" xfId="0" applyNumberFormat="1"/>
    <xf numFmtId="180" fontId="3" fillId="0" borderId="0" xfId="0" applyNumberFormat="1" applyFont="1"/>
    <xf numFmtId="4" fontId="3" fillId="0" borderId="0" xfId="0" applyNumberFormat="1" applyFont="1"/>
    <xf numFmtId="0" fontId="1" fillId="0" borderId="0" xfId="0" applyFont="1" applyAlignment="1">
      <alignment horizontal="center" wrapText="1"/>
    </xf>
    <xf numFmtId="4" fontId="1" fillId="0" borderId="1" xfId="0" applyNumberFormat="1" applyFont="1" applyBorder="1" applyProtection="1">
      <protection locked="0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wrapText="1"/>
    </xf>
    <xf numFmtId="180" fontId="1" fillId="2" borderId="6" xfId="0" applyNumberFormat="1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4" fontId="1" fillId="2" borderId="6" xfId="0" applyNumberFormat="1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0" borderId="8" xfId="0" applyNumberFormat="1" applyFont="1" applyBorder="1" applyProtection="1">
      <protection locked="0"/>
    </xf>
    <xf numFmtId="17" fontId="1" fillId="0" borderId="9" xfId="0" applyNumberFormat="1" applyFont="1" applyBorder="1" applyProtection="1">
      <protection locked="0"/>
    </xf>
    <xf numFmtId="180" fontId="0" fillId="0" borderId="0" xfId="0" applyNumberFormat="1" applyBorder="1"/>
    <xf numFmtId="4" fontId="0" fillId="0" borderId="0" xfId="0" applyNumberFormat="1" applyBorder="1"/>
    <xf numFmtId="0" fontId="0" fillId="0" borderId="10" xfId="0" applyBorder="1"/>
    <xf numFmtId="180" fontId="0" fillId="0" borderId="11" xfId="0" applyNumberFormat="1" applyBorder="1"/>
    <xf numFmtId="4" fontId="0" fillId="0" borderId="11" xfId="0" applyNumberFormat="1" applyBorder="1"/>
    <xf numFmtId="4" fontId="0" fillId="0" borderId="12" xfId="0" applyNumberFormat="1" applyBorder="1"/>
    <xf numFmtId="0" fontId="0" fillId="0" borderId="13" xfId="0" applyBorder="1" applyProtection="1">
      <protection locked="0"/>
    </xf>
    <xf numFmtId="4" fontId="0" fillId="0" borderId="14" xfId="0" applyNumberFormat="1" applyBorder="1"/>
    <xf numFmtId="0" fontId="0" fillId="0" borderId="15" xfId="0" applyBorder="1" applyProtection="1">
      <protection locked="0"/>
    </xf>
    <xf numFmtId="180" fontId="0" fillId="0" borderId="16" xfId="0" applyNumberFormat="1" applyBorder="1"/>
    <xf numFmtId="4" fontId="0" fillId="0" borderId="16" xfId="0" applyNumberFormat="1" applyBorder="1"/>
    <xf numFmtId="4" fontId="0" fillId="0" borderId="17" xfId="0" applyNumberFormat="1" applyBorder="1"/>
    <xf numFmtId="181" fontId="1" fillId="0" borderId="8" xfId="0" applyNumberFormat="1" applyFont="1" applyBorder="1" applyProtection="1">
      <protection locked="0"/>
    </xf>
    <xf numFmtId="0" fontId="4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0"/>
  <sheetViews>
    <sheetView showGridLines="0" showZeros="0" tabSelected="1" zoomScaleNormal="100" workbookViewId="0">
      <selection activeCell="F7" sqref="F7"/>
    </sheetView>
  </sheetViews>
  <sheetFormatPr baseColWidth="10" defaultRowHeight="13.2" x14ac:dyDescent="0.25"/>
  <cols>
    <col min="2" max="2" width="12" style="5" customWidth="1"/>
    <col min="3" max="3" width="15.77734375" customWidth="1"/>
    <col min="4" max="5" width="15.77734375" style="1" customWidth="1"/>
    <col min="6" max="8" width="15.77734375" customWidth="1"/>
  </cols>
  <sheetData>
    <row r="1" spans="1:9" ht="17.399999999999999" x14ac:dyDescent="0.3">
      <c r="A1" s="35" t="s">
        <v>4</v>
      </c>
      <c r="B1" s="35"/>
      <c r="C1" s="35"/>
      <c r="D1" s="35"/>
      <c r="E1" s="35"/>
      <c r="F1" s="35"/>
      <c r="G1" s="35"/>
      <c r="H1" s="35"/>
    </row>
    <row r="2" spans="1:9" ht="18" thickBot="1" x14ac:dyDescent="0.35">
      <c r="A2" s="2"/>
      <c r="B2" s="2"/>
      <c r="C2" s="2"/>
      <c r="D2" s="2"/>
      <c r="E2" s="2"/>
      <c r="F2" s="2"/>
      <c r="G2" s="2"/>
      <c r="H2" s="2"/>
    </row>
    <row r="3" spans="1:9" x14ac:dyDescent="0.25">
      <c r="D3" s="10" t="s">
        <v>0</v>
      </c>
      <c r="E3" s="11" t="s">
        <v>1</v>
      </c>
      <c r="F3" s="12" t="s">
        <v>2</v>
      </c>
      <c r="G3" s="13" t="s">
        <v>3</v>
      </c>
    </row>
    <row r="4" spans="1:9" ht="13.8" thickBot="1" x14ac:dyDescent="0.3">
      <c r="D4" s="9">
        <v>5000</v>
      </c>
      <c r="E4" s="19">
        <v>75</v>
      </c>
      <c r="F4" s="33">
        <v>5.9549999999999999E-2</v>
      </c>
      <c r="G4" s="20">
        <v>44256</v>
      </c>
    </row>
    <row r="6" spans="1:9" hidden="1" x14ac:dyDescent="0.25">
      <c r="A6" s="3">
        <f>ABS(PMT(Taux_annuel/12,Durée,Montant))</f>
        <v>80.004111018605599</v>
      </c>
      <c r="B6" s="5">
        <f>DATE(YEAR(Début_échéance)-1900,MONTH(Début_échéance)+Durée,1)</f>
        <v>46539</v>
      </c>
    </row>
    <row r="8" spans="1:9" s="4" customFormat="1" ht="13.8" x14ac:dyDescent="0.25">
      <c r="A8" s="4" t="str">
        <f>IF(Montant&gt;0,"Vous rembourserez jusqu'en" &amp; TEXT(Dernière_période-1," mmmm aaaa") &amp; " la somme de " &amp; DOLLAR(Mensualité,2) &amp; " par mois","")</f>
        <v>Vous rembourserez jusqu'en mai 2027 la somme de 80,00 € par mois</v>
      </c>
      <c r="B8" s="6"/>
      <c r="D8" s="7"/>
      <c r="E8" s="7"/>
    </row>
    <row r="9" spans="1:9" ht="13.8" thickBot="1" x14ac:dyDescent="0.3"/>
    <row r="10" spans="1:9" s="8" customFormat="1" ht="27" thickBot="1" x14ac:dyDescent="0.3">
      <c r="A10" s="14" t="s">
        <v>5</v>
      </c>
      <c r="B10" s="15" t="s">
        <v>6</v>
      </c>
      <c r="C10" s="16" t="s">
        <v>12</v>
      </c>
      <c r="D10" s="17" t="s">
        <v>7</v>
      </c>
      <c r="E10" s="17" t="s">
        <v>8</v>
      </c>
      <c r="F10" s="16" t="s">
        <v>9</v>
      </c>
      <c r="G10" s="16" t="s">
        <v>10</v>
      </c>
      <c r="H10" s="18" t="s">
        <v>11</v>
      </c>
    </row>
    <row r="11" spans="1:9" x14ac:dyDescent="0.25">
      <c r="A11" s="23">
        <f>IF(Montant&gt;0,1,"")</f>
        <v>1</v>
      </c>
      <c r="B11" s="24">
        <f>IF(Montant&gt;0,Début_échéance,"")</f>
        <v>44256</v>
      </c>
      <c r="C11" s="25">
        <f>IF(Montant&gt;0,$D11+$E11,"")</f>
        <v>80.004111018605585</v>
      </c>
      <c r="D11" s="25">
        <f>IF(Montant&gt;0,ABS(IPMT(Taux_annuel/12,$A11,Durée,Montant)),"")</f>
        <v>24.8125</v>
      </c>
      <c r="E11" s="25">
        <f>IF(Montant&gt;0,ABS(PPMT(Taux_annuel/12,$A11,Durée,Montant)),"")</f>
        <v>55.191611018605592</v>
      </c>
      <c r="F11" s="25">
        <f>D11</f>
        <v>24.8125</v>
      </c>
      <c r="G11" s="25">
        <f>$E11</f>
        <v>55.191611018605592</v>
      </c>
      <c r="H11" s="26">
        <f>IF(Montant&gt;0,Montant-$G11,"")</f>
        <v>4944.8083889813943</v>
      </c>
    </row>
    <row r="12" spans="1:9" x14ac:dyDescent="0.25">
      <c r="A12" s="27">
        <f t="shared" ref="A12:A22" si="0">IF(A11&lt;Durée,A11+1,"")</f>
        <v>2</v>
      </c>
      <c r="B12" s="21">
        <f>IF(B11="","",DATE(YEAR(B11)-1900,MONTH(B11)+1,1))</f>
        <v>44287</v>
      </c>
      <c r="C12" s="22">
        <f>IF(Montant&gt;0,$D12+$E12,"")</f>
        <v>80.004111018605599</v>
      </c>
      <c r="D12" s="22">
        <f>IF(Montant&gt;0,ABS(IPMT(Taux_annuel/12,$A12,Durée,Montant)),"")</f>
        <v>24.538611630320169</v>
      </c>
      <c r="E12" s="22">
        <f>IF(Montant&gt;0,ABS(PPMT(Taux_annuel/12,$A12,Durée,Montant)),"")</f>
        <v>55.46549938828543</v>
      </c>
      <c r="F12" s="22">
        <f>IF(Montant&gt;0,$F11+$D12,"")</f>
        <v>49.351111630320169</v>
      </c>
      <c r="G12" s="22">
        <f>IF(Montant&gt;0,$G11+$E12,0)</f>
        <v>110.65711040689102</v>
      </c>
      <c r="H12" s="28">
        <f>IF(Montant&gt;0,Montant-$G12,"")</f>
        <v>4889.3428895931092</v>
      </c>
      <c r="I12" s="34"/>
    </row>
    <row r="13" spans="1:9" ht="13.8" thickBot="1" x14ac:dyDescent="0.3">
      <c r="A13" s="29">
        <f t="shared" si="0"/>
        <v>3</v>
      </c>
      <c r="B13" s="30">
        <f t="shared" ref="B13:B22" si="1">IF(B12="","",DATE(YEAR(B12)-1900,MONTH(B12)+1,1))</f>
        <v>44317</v>
      </c>
      <c r="C13" s="31">
        <f t="shared" ref="C13:C22" si="2">IF(Montant&gt;0,$D13+$E13,"")</f>
        <v>80.004111018605613</v>
      </c>
      <c r="D13" s="31">
        <f t="shared" ref="D13:D22" si="3">IF(Montant&gt;0,ABS(IPMT(Taux_annuel/12,$A13,Durée,Montant)),"")</f>
        <v>24.263364089605805</v>
      </c>
      <c r="E13" s="31">
        <f t="shared" ref="E13:E22" si="4">IF(Montant&gt;0,ABS(PPMT(Taux_annuel/12,$A13,Durée,Montant)),"")</f>
        <v>55.740746928999805</v>
      </c>
      <c r="F13" s="31">
        <f t="shared" ref="F13:F22" si="5">IF(Montant&gt;0,$F12+$D13,"")</f>
        <v>73.614475719925977</v>
      </c>
      <c r="G13" s="31">
        <f t="shared" ref="G13:G22" si="6">IF(Montant&gt;0,$G12+$E13,0)</f>
        <v>166.39785733589082</v>
      </c>
      <c r="H13" s="32">
        <f t="shared" ref="H13:H22" si="7">IF(Montant&gt;0,Montant-$G13,"")</f>
        <v>4833.6021426641091</v>
      </c>
    </row>
    <row r="14" spans="1:9" x14ac:dyDescent="0.25">
      <c r="A14" s="23">
        <f t="shared" si="0"/>
        <v>4</v>
      </c>
      <c r="B14" s="24">
        <f t="shared" si="1"/>
        <v>44348</v>
      </c>
      <c r="C14" s="25">
        <f t="shared" si="2"/>
        <v>80.004111018605613</v>
      </c>
      <c r="D14" s="25">
        <f t="shared" si="3"/>
        <v>23.986750632970647</v>
      </c>
      <c r="E14" s="25">
        <f t="shared" si="4"/>
        <v>56.017360385634959</v>
      </c>
      <c r="F14" s="25">
        <f t="shared" si="5"/>
        <v>97.601226352896617</v>
      </c>
      <c r="G14" s="25">
        <f t="shared" si="6"/>
        <v>222.41521772152578</v>
      </c>
      <c r="H14" s="26">
        <f t="shared" si="7"/>
        <v>4777.5847822784744</v>
      </c>
    </row>
    <row r="15" spans="1:9" x14ac:dyDescent="0.25">
      <c r="A15" s="27">
        <f t="shared" si="0"/>
        <v>5</v>
      </c>
      <c r="B15" s="21">
        <f t="shared" si="1"/>
        <v>44378</v>
      </c>
      <c r="C15" s="22">
        <f t="shared" si="2"/>
        <v>80.004111018605613</v>
      </c>
      <c r="D15" s="22">
        <f t="shared" si="3"/>
        <v>23.708764482056935</v>
      </c>
      <c r="E15" s="22">
        <f t="shared" si="4"/>
        <v>56.295346536548671</v>
      </c>
      <c r="F15" s="22">
        <f t="shared" si="5"/>
        <v>121.30999083495355</v>
      </c>
      <c r="G15" s="22">
        <f t="shared" si="6"/>
        <v>278.71056425807444</v>
      </c>
      <c r="H15" s="28">
        <f t="shared" si="7"/>
        <v>4721.2894357419254</v>
      </c>
    </row>
    <row r="16" spans="1:9" ht="13.8" thickBot="1" x14ac:dyDescent="0.3">
      <c r="A16" s="29">
        <f t="shared" si="0"/>
        <v>6</v>
      </c>
      <c r="B16" s="30">
        <f t="shared" si="1"/>
        <v>44409</v>
      </c>
      <c r="C16" s="31">
        <f t="shared" si="2"/>
        <v>80.004111018605599</v>
      </c>
      <c r="D16" s="31">
        <f t="shared" si="3"/>
        <v>23.429398824869306</v>
      </c>
      <c r="E16" s="31">
        <f t="shared" si="4"/>
        <v>56.574712193736296</v>
      </c>
      <c r="F16" s="31">
        <f t="shared" si="5"/>
        <v>144.73938965982285</v>
      </c>
      <c r="G16" s="31">
        <f t="shared" si="6"/>
        <v>335.28527645181072</v>
      </c>
      <c r="H16" s="32">
        <f t="shared" si="7"/>
        <v>4664.7147235481889</v>
      </c>
    </row>
    <row r="17" spans="1:9" x14ac:dyDescent="0.25">
      <c r="A17" s="23">
        <f t="shared" si="0"/>
        <v>7</v>
      </c>
      <c r="B17" s="24">
        <f t="shared" si="1"/>
        <v>44440</v>
      </c>
      <c r="C17" s="25">
        <f t="shared" si="2"/>
        <v>80.004111018605599</v>
      </c>
      <c r="D17" s="25">
        <f t="shared" si="3"/>
        <v>23.14864681560789</v>
      </c>
      <c r="E17" s="25">
        <f t="shared" si="4"/>
        <v>56.855464202997709</v>
      </c>
      <c r="F17" s="25">
        <f t="shared" si="5"/>
        <v>167.88803647543074</v>
      </c>
      <c r="G17" s="25">
        <f t="shared" si="6"/>
        <v>392.14074065480844</v>
      </c>
      <c r="H17" s="26">
        <f t="shared" si="7"/>
        <v>4607.8592593451913</v>
      </c>
    </row>
    <row r="18" spans="1:9" x14ac:dyDescent="0.25">
      <c r="A18" s="27">
        <f t="shared" si="0"/>
        <v>8</v>
      </c>
      <c r="B18" s="21">
        <f t="shared" si="1"/>
        <v>44470</v>
      </c>
      <c r="C18" s="22">
        <f t="shared" si="2"/>
        <v>80.004111018605599</v>
      </c>
      <c r="D18" s="22">
        <f t="shared" si="3"/>
        <v>22.866501574500514</v>
      </c>
      <c r="E18" s="22">
        <f t="shared" si="4"/>
        <v>57.137609444105088</v>
      </c>
      <c r="F18" s="22">
        <f t="shared" si="5"/>
        <v>190.75453804993126</v>
      </c>
      <c r="G18" s="22">
        <f t="shared" si="6"/>
        <v>449.27835009891351</v>
      </c>
      <c r="H18" s="28">
        <f t="shared" si="7"/>
        <v>4550.7216499010865</v>
      </c>
    </row>
    <row r="19" spans="1:9" ht="13.8" thickBot="1" x14ac:dyDescent="0.3">
      <c r="A19" s="29">
        <f t="shared" si="0"/>
        <v>9</v>
      </c>
      <c r="B19" s="30">
        <f t="shared" si="1"/>
        <v>44501</v>
      </c>
      <c r="C19" s="31">
        <f t="shared" si="2"/>
        <v>80.004111018605599</v>
      </c>
      <c r="D19" s="31">
        <f t="shared" si="3"/>
        <v>22.582956187634142</v>
      </c>
      <c r="E19" s="31">
        <f t="shared" si="4"/>
        <v>57.42115483097146</v>
      </c>
      <c r="F19" s="31">
        <f t="shared" si="5"/>
        <v>213.33749423756541</v>
      </c>
      <c r="G19" s="31">
        <f t="shared" si="6"/>
        <v>506.69950492988494</v>
      </c>
      <c r="H19" s="32">
        <f t="shared" si="7"/>
        <v>4493.3004950701152</v>
      </c>
    </row>
    <row r="20" spans="1:9" x14ac:dyDescent="0.25">
      <c r="A20" s="23">
        <f t="shared" si="0"/>
        <v>10</v>
      </c>
      <c r="B20" s="24">
        <f t="shared" si="1"/>
        <v>44531</v>
      </c>
      <c r="C20" s="25">
        <f t="shared" si="2"/>
        <v>80.004111018605599</v>
      </c>
      <c r="D20" s="25">
        <f t="shared" si="3"/>
        <v>22.29800370678544</v>
      </c>
      <c r="E20" s="25">
        <f t="shared" si="4"/>
        <v>57.706107311820155</v>
      </c>
      <c r="F20" s="25">
        <f t="shared" si="5"/>
        <v>235.63549794435085</v>
      </c>
      <c r="G20" s="25">
        <f t="shared" si="6"/>
        <v>564.40561224170506</v>
      </c>
      <c r="H20" s="26">
        <f t="shared" si="7"/>
        <v>4435.5943877582949</v>
      </c>
    </row>
    <row r="21" spans="1:9" x14ac:dyDescent="0.25">
      <c r="A21" s="27">
        <f t="shared" si="0"/>
        <v>11</v>
      </c>
      <c r="B21" s="21">
        <f t="shared" si="1"/>
        <v>44562</v>
      </c>
      <c r="C21" s="22">
        <f t="shared" si="2"/>
        <v>80.004111018605613</v>
      </c>
      <c r="D21" s="22">
        <f t="shared" si="3"/>
        <v>22.011637149250543</v>
      </c>
      <c r="E21" s="22">
        <f t="shared" si="4"/>
        <v>57.992473869355067</v>
      </c>
      <c r="F21" s="22">
        <f t="shared" si="5"/>
        <v>257.64713509360138</v>
      </c>
      <c r="G21" s="22">
        <f t="shared" si="6"/>
        <v>622.39808611106014</v>
      </c>
      <c r="H21" s="28">
        <f t="shared" si="7"/>
        <v>4377.6019138889396</v>
      </c>
    </row>
    <row r="22" spans="1:9" ht="13.8" thickBot="1" x14ac:dyDescent="0.3">
      <c r="A22" s="29">
        <f t="shared" si="0"/>
        <v>12</v>
      </c>
      <c r="B22" s="30">
        <f t="shared" si="1"/>
        <v>44593</v>
      </c>
      <c r="C22" s="31">
        <f t="shared" si="2"/>
        <v>80.004111018605613</v>
      </c>
      <c r="D22" s="31">
        <f t="shared" si="3"/>
        <v>21.723849497673868</v>
      </c>
      <c r="E22" s="31">
        <f t="shared" si="4"/>
        <v>58.280261520931738</v>
      </c>
      <c r="F22" s="31">
        <f t="shared" si="5"/>
        <v>279.37098459127526</v>
      </c>
      <c r="G22" s="31">
        <f t="shared" si="6"/>
        <v>680.67834763199187</v>
      </c>
      <c r="H22" s="32">
        <f t="shared" si="7"/>
        <v>4319.3216523680085</v>
      </c>
      <c r="I22" s="1"/>
    </row>
    <row r="23" spans="1:9" x14ac:dyDescent="0.25">
      <c r="A23" s="23">
        <f t="shared" ref="A23:A86" si="8">IF(A22&lt;Durée,A22+1,"")</f>
        <v>13</v>
      </c>
      <c r="B23" s="24">
        <f t="shared" ref="B23:B86" si="9">IF(A23&lt;&gt;"",DATE(YEAR(B22)-1900,MONTH(B22)+1,1),0)</f>
        <v>44621</v>
      </c>
      <c r="C23" s="25">
        <f t="shared" ref="C23:C86" si="10">IF(A23&lt;&gt;"",D23+E23,0)</f>
        <v>80.004111018605613</v>
      </c>
      <c r="D23" s="25">
        <f t="shared" ref="D23:D86" si="11">IF(A23&lt;&gt;"",ABS(IPMT(Taux_annuel/12,$A23,Durée,Montant)),0)</f>
        <v>21.43463369987624</v>
      </c>
      <c r="E23" s="25">
        <f t="shared" ref="E23:E86" si="12">IF(A23&lt;&gt;"",ABS(PPMT(Taux_annuel/12,$A23,Durée,Montant)),0)</f>
        <v>58.569477318729369</v>
      </c>
      <c r="F23" s="25">
        <f t="shared" ref="F23:F86" si="13">IF(A23&lt;&gt;"",F22+D23,0)</f>
        <v>300.80561829115152</v>
      </c>
      <c r="G23" s="25">
        <f t="shared" ref="G23:G86" si="14">IF(A23&lt;&gt;"",G22+E23,0)</f>
        <v>739.24782495072122</v>
      </c>
      <c r="H23" s="26">
        <f t="shared" ref="H23:H86" si="15">IF(A23&lt;&gt;"",Montant-G23,0)</f>
        <v>4260.7521750492788</v>
      </c>
    </row>
    <row r="24" spans="1:9" x14ac:dyDescent="0.25">
      <c r="A24" s="27">
        <f t="shared" si="8"/>
        <v>14</v>
      </c>
      <c r="B24" s="21">
        <f t="shared" si="9"/>
        <v>44652</v>
      </c>
      <c r="C24" s="22">
        <f t="shared" si="10"/>
        <v>80.004111018605613</v>
      </c>
      <c r="D24" s="22">
        <f t="shared" si="11"/>
        <v>21.14398266868205</v>
      </c>
      <c r="E24" s="22">
        <f t="shared" si="12"/>
        <v>58.860128349923563</v>
      </c>
      <c r="F24" s="22">
        <f t="shared" si="13"/>
        <v>321.94960095983356</v>
      </c>
      <c r="G24" s="22">
        <f t="shared" si="14"/>
        <v>798.10795330064479</v>
      </c>
      <c r="H24" s="28">
        <f t="shared" si="15"/>
        <v>4201.892046699355</v>
      </c>
    </row>
    <row r="25" spans="1:9" ht="13.8" thickBot="1" x14ac:dyDescent="0.3">
      <c r="A25" s="29">
        <f t="shared" si="8"/>
        <v>15</v>
      </c>
      <c r="B25" s="30">
        <f t="shared" si="9"/>
        <v>44682</v>
      </c>
      <c r="C25" s="31">
        <f t="shared" si="10"/>
        <v>80.004111018605613</v>
      </c>
      <c r="D25" s="31">
        <f t="shared" si="11"/>
        <v>20.851889281745549</v>
      </c>
      <c r="E25" s="31">
        <f t="shared" si="12"/>
        <v>59.152221736860056</v>
      </c>
      <c r="F25" s="31">
        <f t="shared" si="13"/>
        <v>342.80149024157913</v>
      </c>
      <c r="G25" s="31">
        <f t="shared" si="14"/>
        <v>857.26017503750484</v>
      </c>
      <c r="H25" s="32">
        <f t="shared" si="15"/>
        <v>4142.7398249624948</v>
      </c>
    </row>
    <row r="26" spans="1:9" x14ac:dyDescent="0.25">
      <c r="A26" s="23">
        <f t="shared" si="8"/>
        <v>16</v>
      </c>
      <c r="B26" s="24">
        <f t="shared" si="9"/>
        <v>44713</v>
      </c>
      <c r="C26" s="25">
        <f t="shared" si="10"/>
        <v>80.004111018605585</v>
      </c>
      <c r="D26" s="25">
        <f t="shared" si="11"/>
        <v>20.558346381376381</v>
      </c>
      <c r="E26" s="25">
        <f t="shared" si="12"/>
        <v>59.44576463722921</v>
      </c>
      <c r="F26" s="25">
        <f t="shared" si="13"/>
        <v>363.35983662295553</v>
      </c>
      <c r="G26" s="25">
        <f t="shared" si="14"/>
        <v>916.70593967473405</v>
      </c>
      <c r="H26" s="26">
        <f t="shared" si="15"/>
        <v>4083.2940603252659</v>
      </c>
    </row>
    <row r="27" spans="1:9" x14ac:dyDescent="0.25">
      <c r="A27" s="27">
        <f t="shared" si="8"/>
        <v>17</v>
      </c>
      <c r="B27" s="21">
        <f t="shared" si="9"/>
        <v>44743</v>
      </c>
      <c r="C27" s="22">
        <f t="shared" si="10"/>
        <v>80.004111018605599</v>
      </c>
      <c r="D27" s="22">
        <f t="shared" si="11"/>
        <v>20.263346774364134</v>
      </c>
      <c r="E27" s="22">
        <f t="shared" si="12"/>
        <v>59.740764244241468</v>
      </c>
      <c r="F27" s="22">
        <f t="shared" si="13"/>
        <v>383.62318339731968</v>
      </c>
      <c r="G27" s="22">
        <f t="shared" si="14"/>
        <v>976.44670391897557</v>
      </c>
      <c r="H27" s="28">
        <f t="shared" si="15"/>
        <v>4023.5532960810242</v>
      </c>
    </row>
    <row r="28" spans="1:9" ht="13.8" thickBot="1" x14ac:dyDescent="0.3">
      <c r="A28" s="29">
        <f t="shared" si="8"/>
        <v>18</v>
      </c>
      <c r="B28" s="30">
        <f t="shared" si="9"/>
        <v>44774</v>
      </c>
      <c r="C28" s="31">
        <f t="shared" si="10"/>
        <v>80.004111018605599</v>
      </c>
      <c r="D28" s="31">
        <f t="shared" si="11"/>
        <v>19.966883231802086</v>
      </c>
      <c r="E28" s="31">
        <f t="shared" si="12"/>
        <v>60.037227786803513</v>
      </c>
      <c r="F28" s="31">
        <f t="shared" si="13"/>
        <v>403.59006662912179</v>
      </c>
      <c r="G28" s="31">
        <f t="shared" si="14"/>
        <v>1036.483931705779</v>
      </c>
      <c r="H28" s="32">
        <f t="shared" si="15"/>
        <v>3963.516068294221</v>
      </c>
    </row>
    <row r="29" spans="1:9" x14ac:dyDescent="0.25">
      <c r="A29" s="23">
        <f t="shared" si="8"/>
        <v>19</v>
      </c>
      <c r="B29" s="24">
        <f t="shared" si="9"/>
        <v>44805</v>
      </c>
      <c r="C29" s="25">
        <f t="shared" si="10"/>
        <v>80.004111018605599</v>
      </c>
      <c r="D29" s="25">
        <f t="shared" si="11"/>
        <v>19.668948488910068</v>
      </c>
      <c r="E29" s="25">
        <f t="shared" si="12"/>
        <v>60.335162529695531</v>
      </c>
      <c r="F29" s="25">
        <f t="shared" si="13"/>
        <v>423.25901511803187</v>
      </c>
      <c r="G29" s="25">
        <f t="shared" si="14"/>
        <v>1096.8190942354745</v>
      </c>
      <c r="H29" s="26">
        <f t="shared" si="15"/>
        <v>3903.1809057645255</v>
      </c>
    </row>
    <row r="30" spans="1:9" x14ac:dyDescent="0.25">
      <c r="A30" s="27">
        <f t="shared" si="8"/>
        <v>20</v>
      </c>
      <c r="B30" s="21">
        <f t="shared" si="9"/>
        <v>44835</v>
      </c>
      <c r="C30" s="22">
        <f t="shared" si="10"/>
        <v>80.004111018605613</v>
      </c>
      <c r="D30" s="22">
        <f t="shared" si="11"/>
        <v>19.369535244856454</v>
      </c>
      <c r="E30" s="22">
        <f t="shared" si="12"/>
        <v>60.634575773749155</v>
      </c>
      <c r="F30" s="22">
        <f t="shared" si="13"/>
        <v>442.62855036288835</v>
      </c>
      <c r="G30" s="22">
        <f t="shared" si="14"/>
        <v>1157.4536700092237</v>
      </c>
      <c r="H30" s="28">
        <f t="shared" si="15"/>
        <v>3842.546329990776</v>
      </c>
    </row>
    <row r="31" spans="1:9" ht="13.8" thickBot="1" x14ac:dyDescent="0.3">
      <c r="A31" s="29">
        <f t="shared" si="8"/>
        <v>21</v>
      </c>
      <c r="B31" s="30">
        <f t="shared" si="9"/>
        <v>44866</v>
      </c>
      <c r="C31" s="31">
        <f t="shared" si="10"/>
        <v>80.004111018605599</v>
      </c>
      <c r="D31" s="31">
        <f t="shared" si="11"/>
        <v>19.068636162579228</v>
      </c>
      <c r="E31" s="31">
        <f t="shared" si="12"/>
        <v>60.935474856026374</v>
      </c>
      <c r="F31" s="31">
        <f t="shared" si="13"/>
        <v>461.6971865254676</v>
      </c>
      <c r="G31" s="31">
        <f t="shared" si="14"/>
        <v>1218.38914486525</v>
      </c>
      <c r="H31" s="32">
        <f t="shared" si="15"/>
        <v>3781.6108551347497</v>
      </c>
    </row>
    <row r="32" spans="1:9" x14ac:dyDescent="0.25">
      <c r="A32" s="23">
        <f t="shared" si="8"/>
        <v>22</v>
      </c>
      <c r="B32" s="24">
        <f t="shared" si="9"/>
        <v>44896</v>
      </c>
      <c r="C32" s="25">
        <f t="shared" si="10"/>
        <v>80.004111018605613</v>
      </c>
      <c r="D32" s="25">
        <f t="shared" si="11"/>
        <v>18.766243868606196</v>
      </c>
      <c r="E32" s="25">
        <f t="shared" si="12"/>
        <v>61.23786714999941</v>
      </c>
      <c r="F32" s="25">
        <f t="shared" si="13"/>
        <v>480.46343039407378</v>
      </c>
      <c r="G32" s="25">
        <f t="shared" si="14"/>
        <v>1279.6270120152494</v>
      </c>
      <c r="H32" s="26">
        <f t="shared" si="15"/>
        <v>3720.3729879847506</v>
      </c>
    </row>
    <row r="33" spans="1:9" x14ac:dyDescent="0.25">
      <c r="A33" s="27">
        <f t="shared" si="8"/>
        <v>23</v>
      </c>
      <c r="B33" s="21">
        <f t="shared" si="9"/>
        <v>44927</v>
      </c>
      <c r="C33" s="22">
        <f t="shared" si="10"/>
        <v>80.004111018605599</v>
      </c>
      <c r="D33" s="22">
        <f t="shared" si="11"/>
        <v>18.462350952874321</v>
      </c>
      <c r="E33" s="22">
        <f t="shared" si="12"/>
        <v>61.541760065731282</v>
      </c>
      <c r="F33" s="22">
        <f t="shared" si="13"/>
        <v>498.9257813469481</v>
      </c>
      <c r="G33" s="22">
        <f t="shared" si="14"/>
        <v>1341.1687720809807</v>
      </c>
      <c r="H33" s="28">
        <f t="shared" si="15"/>
        <v>3658.8312279190195</v>
      </c>
    </row>
    <row r="34" spans="1:9" ht="13.8" thickBot="1" x14ac:dyDescent="0.3">
      <c r="A34" s="29">
        <f t="shared" si="8"/>
        <v>24</v>
      </c>
      <c r="B34" s="30">
        <f t="shared" si="9"/>
        <v>44958</v>
      </c>
      <c r="C34" s="31">
        <f t="shared" si="10"/>
        <v>80.004111018605599</v>
      </c>
      <c r="D34" s="31">
        <f t="shared" si="11"/>
        <v>18.156949968548137</v>
      </c>
      <c r="E34" s="31">
        <f t="shared" si="12"/>
        <v>61.847161050057466</v>
      </c>
      <c r="F34" s="31">
        <f t="shared" si="13"/>
        <v>517.08273131549629</v>
      </c>
      <c r="G34" s="31">
        <f t="shared" si="14"/>
        <v>1403.0159331310381</v>
      </c>
      <c r="H34" s="32">
        <f t="shared" si="15"/>
        <v>3596.9840668689621</v>
      </c>
      <c r="I34" s="1"/>
    </row>
    <row r="35" spans="1:9" x14ac:dyDescent="0.25">
      <c r="A35" s="23">
        <f t="shared" si="8"/>
        <v>25</v>
      </c>
      <c r="B35" s="24">
        <f t="shared" si="9"/>
        <v>44986</v>
      </c>
      <c r="C35" s="25">
        <f t="shared" si="10"/>
        <v>80.004111018605599</v>
      </c>
      <c r="D35" s="25">
        <f t="shared" si="11"/>
        <v>17.850033431837222</v>
      </c>
      <c r="E35" s="25">
        <f t="shared" si="12"/>
        <v>62.154077586768373</v>
      </c>
      <c r="F35" s="25">
        <f t="shared" si="13"/>
        <v>534.93276474733352</v>
      </c>
      <c r="G35" s="25">
        <f t="shared" si="14"/>
        <v>1465.1700107178065</v>
      </c>
      <c r="H35" s="26">
        <f t="shared" si="15"/>
        <v>3534.8299892821933</v>
      </c>
    </row>
    <row r="36" spans="1:9" x14ac:dyDescent="0.25">
      <c r="A36" s="27">
        <f t="shared" si="8"/>
        <v>26</v>
      </c>
      <c r="B36" s="21">
        <f t="shared" si="9"/>
        <v>45017</v>
      </c>
      <c r="C36" s="22">
        <f t="shared" si="10"/>
        <v>80.004111018605599</v>
      </c>
      <c r="D36" s="22">
        <f t="shared" si="11"/>
        <v>17.541593821812885</v>
      </c>
      <c r="E36" s="22">
        <f t="shared" si="12"/>
        <v>62.462517196792717</v>
      </c>
      <c r="F36" s="22">
        <f t="shared" si="13"/>
        <v>552.47435856914637</v>
      </c>
      <c r="G36" s="22">
        <f t="shared" si="14"/>
        <v>1527.6325279145992</v>
      </c>
      <c r="H36" s="28">
        <f t="shared" si="15"/>
        <v>3472.3674720854005</v>
      </c>
    </row>
    <row r="37" spans="1:9" ht="13.8" thickBot="1" x14ac:dyDescent="0.3">
      <c r="A37" s="29">
        <f t="shared" si="8"/>
        <v>27</v>
      </c>
      <c r="B37" s="30">
        <f t="shared" si="9"/>
        <v>45047</v>
      </c>
      <c r="C37" s="31">
        <f t="shared" si="10"/>
        <v>80.004111018605599</v>
      </c>
      <c r="D37" s="31">
        <f t="shared" si="11"/>
        <v>17.2316235802238</v>
      </c>
      <c r="E37" s="31">
        <f t="shared" si="12"/>
        <v>62.772487438381795</v>
      </c>
      <c r="F37" s="31">
        <f t="shared" si="13"/>
        <v>569.70598214937013</v>
      </c>
      <c r="G37" s="31">
        <f t="shared" si="14"/>
        <v>1590.4050153529811</v>
      </c>
      <c r="H37" s="32">
        <f t="shared" si="15"/>
        <v>3409.5949846470189</v>
      </c>
    </row>
    <row r="38" spans="1:9" x14ac:dyDescent="0.25">
      <c r="A38" s="23">
        <f t="shared" si="8"/>
        <v>28</v>
      </c>
      <c r="B38" s="24">
        <f t="shared" si="9"/>
        <v>45078</v>
      </c>
      <c r="C38" s="25">
        <f t="shared" si="10"/>
        <v>80.004111018605599</v>
      </c>
      <c r="D38" s="25">
        <f t="shared" si="11"/>
        <v>16.920115111310832</v>
      </c>
      <c r="E38" s="25">
        <f t="shared" si="12"/>
        <v>63.083995907294771</v>
      </c>
      <c r="F38" s="25">
        <f t="shared" si="13"/>
        <v>586.62609726068092</v>
      </c>
      <c r="G38" s="25">
        <f t="shared" si="14"/>
        <v>1653.4890112602759</v>
      </c>
      <c r="H38" s="26">
        <f t="shared" si="15"/>
        <v>3346.5109887397239</v>
      </c>
    </row>
    <row r="39" spans="1:9" x14ac:dyDescent="0.25">
      <c r="A39" s="27">
        <f t="shared" si="8"/>
        <v>29</v>
      </c>
      <c r="B39" s="21">
        <f t="shared" si="9"/>
        <v>45108</v>
      </c>
      <c r="C39" s="22">
        <f t="shared" si="10"/>
        <v>80.004111018605599</v>
      </c>
      <c r="D39" s="22">
        <f t="shared" si="11"/>
        <v>16.607060781620881</v>
      </c>
      <c r="E39" s="22">
        <f t="shared" si="12"/>
        <v>63.397050236984718</v>
      </c>
      <c r="F39" s="22">
        <f t="shared" si="13"/>
        <v>603.23315804230185</v>
      </c>
      <c r="G39" s="22">
        <f t="shared" si="14"/>
        <v>1716.8860614972607</v>
      </c>
      <c r="H39" s="28">
        <f t="shared" si="15"/>
        <v>3283.1139385027391</v>
      </c>
    </row>
    <row r="40" spans="1:9" ht="13.8" thickBot="1" x14ac:dyDescent="0.3">
      <c r="A40" s="29">
        <f t="shared" si="8"/>
        <v>30</v>
      </c>
      <c r="B40" s="30">
        <f t="shared" si="9"/>
        <v>45139</v>
      </c>
      <c r="C40" s="31">
        <f t="shared" si="10"/>
        <v>80.004111018605599</v>
      </c>
      <c r="D40" s="31">
        <f t="shared" si="11"/>
        <v>16.292452919819844</v>
      </c>
      <c r="E40" s="31">
        <f t="shared" si="12"/>
        <v>63.711658098785755</v>
      </c>
      <c r="F40" s="31">
        <f t="shared" si="13"/>
        <v>619.52561096212173</v>
      </c>
      <c r="G40" s="31">
        <f t="shared" si="14"/>
        <v>1780.5977195960465</v>
      </c>
      <c r="H40" s="32">
        <f t="shared" si="15"/>
        <v>3219.4022804039532</v>
      </c>
    </row>
    <row r="41" spans="1:9" x14ac:dyDescent="0.25">
      <c r="A41" s="23">
        <f t="shared" si="8"/>
        <v>31</v>
      </c>
      <c r="B41" s="24">
        <f t="shared" si="9"/>
        <v>45170</v>
      </c>
      <c r="C41" s="25">
        <f t="shared" si="10"/>
        <v>80.004111018605599</v>
      </c>
      <c r="D41" s="25">
        <f t="shared" si="11"/>
        <v>15.976283816504619</v>
      </c>
      <c r="E41" s="25">
        <f t="shared" si="12"/>
        <v>64.02782720210098</v>
      </c>
      <c r="F41" s="25">
        <f t="shared" si="13"/>
        <v>635.50189477862637</v>
      </c>
      <c r="G41" s="25">
        <f t="shared" si="14"/>
        <v>1844.6255467981475</v>
      </c>
      <c r="H41" s="26">
        <f t="shared" si="15"/>
        <v>3155.3744532018527</v>
      </c>
    </row>
    <row r="42" spans="1:9" x14ac:dyDescent="0.25">
      <c r="A42" s="27">
        <f t="shared" si="8"/>
        <v>32</v>
      </c>
      <c r="B42" s="21">
        <f t="shared" si="9"/>
        <v>45200</v>
      </c>
      <c r="C42" s="22">
        <f t="shared" si="10"/>
        <v>80.004111018605599</v>
      </c>
      <c r="D42" s="22">
        <f t="shared" si="11"/>
        <v>15.658545724014191</v>
      </c>
      <c r="E42" s="22">
        <f t="shared" si="12"/>
        <v>64.34556529459141</v>
      </c>
      <c r="F42" s="22">
        <f t="shared" si="13"/>
        <v>651.16044050264054</v>
      </c>
      <c r="G42" s="22">
        <f t="shared" si="14"/>
        <v>1908.9711120927388</v>
      </c>
      <c r="H42" s="28">
        <f t="shared" si="15"/>
        <v>3091.0288879072614</v>
      </c>
    </row>
    <row r="43" spans="1:9" ht="13.8" thickBot="1" x14ac:dyDescent="0.3">
      <c r="A43" s="29">
        <f t="shared" si="8"/>
        <v>33</v>
      </c>
      <c r="B43" s="30">
        <f t="shared" si="9"/>
        <v>45231</v>
      </c>
      <c r="C43" s="31">
        <f t="shared" si="10"/>
        <v>80.004111018605599</v>
      </c>
      <c r="D43" s="31">
        <f t="shared" si="11"/>
        <v>15.339230856239782</v>
      </c>
      <c r="E43" s="31">
        <f t="shared" si="12"/>
        <v>64.664880162365819</v>
      </c>
      <c r="F43" s="31">
        <f t="shared" si="13"/>
        <v>666.49967135888028</v>
      </c>
      <c r="G43" s="31">
        <f t="shared" si="14"/>
        <v>1973.6359922551046</v>
      </c>
      <c r="H43" s="32">
        <f t="shared" si="15"/>
        <v>3026.3640077448954</v>
      </c>
    </row>
    <row r="44" spans="1:9" x14ac:dyDescent="0.25">
      <c r="A44" s="23">
        <f t="shared" si="8"/>
        <v>34</v>
      </c>
      <c r="B44" s="24">
        <f t="shared" si="9"/>
        <v>45261</v>
      </c>
      <c r="C44" s="25">
        <f t="shared" si="10"/>
        <v>80.004111018605599</v>
      </c>
      <c r="D44" s="25">
        <f t="shared" si="11"/>
        <v>15.018331388434044</v>
      </c>
      <c r="E44" s="25">
        <f t="shared" si="12"/>
        <v>64.98577963017155</v>
      </c>
      <c r="F44" s="25">
        <f t="shared" si="13"/>
        <v>681.51800274731431</v>
      </c>
      <c r="G44" s="25">
        <f t="shared" si="14"/>
        <v>2038.6217718852761</v>
      </c>
      <c r="H44" s="26">
        <f t="shared" si="15"/>
        <v>2961.3782281147242</v>
      </c>
    </row>
    <row r="45" spans="1:9" x14ac:dyDescent="0.25">
      <c r="A45" s="27">
        <f t="shared" si="8"/>
        <v>35</v>
      </c>
      <c r="B45" s="21">
        <f t="shared" si="9"/>
        <v>45292</v>
      </c>
      <c r="C45" s="22">
        <f t="shared" si="10"/>
        <v>80.004111018605599</v>
      </c>
      <c r="D45" s="22">
        <f t="shared" si="11"/>
        <v>14.695839457019316</v>
      </c>
      <c r="E45" s="22">
        <f t="shared" si="12"/>
        <v>65.308271561586281</v>
      </c>
      <c r="F45" s="22">
        <f t="shared" si="13"/>
        <v>696.21384220433367</v>
      </c>
      <c r="G45" s="22">
        <f t="shared" si="14"/>
        <v>2103.9300434468623</v>
      </c>
      <c r="H45" s="28">
        <f t="shared" si="15"/>
        <v>2896.0699565531377</v>
      </c>
    </row>
    <row r="46" spans="1:9" ht="13.8" thickBot="1" x14ac:dyDescent="0.3">
      <c r="A46" s="29">
        <f t="shared" si="8"/>
        <v>36</v>
      </c>
      <c r="B46" s="30">
        <f t="shared" si="9"/>
        <v>45323</v>
      </c>
      <c r="C46" s="31">
        <f t="shared" si="10"/>
        <v>80.004111018605599</v>
      </c>
      <c r="D46" s="31">
        <f t="shared" si="11"/>
        <v>14.371747159394943</v>
      </c>
      <c r="E46" s="31">
        <f t="shared" si="12"/>
        <v>65.632363859210656</v>
      </c>
      <c r="F46" s="31">
        <f t="shared" si="13"/>
        <v>710.58558936372856</v>
      </c>
      <c r="G46" s="31">
        <f t="shared" si="14"/>
        <v>2169.5624073060731</v>
      </c>
      <c r="H46" s="32">
        <f t="shared" si="15"/>
        <v>2830.4375926939269</v>
      </c>
      <c r="I46" s="1"/>
    </row>
    <row r="47" spans="1:9" x14ac:dyDescent="0.25">
      <c r="A47" s="23">
        <f t="shared" si="8"/>
        <v>37</v>
      </c>
      <c r="B47" s="24">
        <f t="shared" si="9"/>
        <v>45352</v>
      </c>
      <c r="C47" s="25">
        <f t="shared" si="10"/>
        <v>80.004111018605599</v>
      </c>
      <c r="D47" s="25">
        <f t="shared" si="11"/>
        <v>14.04604655374361</v>
      </c>
      <c r="E47" s="25">
        <f t="shared" si="12"/>
        <v>65.958064464861991</v>
      </c>
      <c r="F47" s="25">
        <f t="shared" si="13"/>
        <v>724.63163591747218</v>
      </c>
      <c r="G47" s="25">
        <f t="shared" si="14"/>
        <v>2235.5204717709348</v>
      </c>
      <c r="H47" s="26">
        <f t="shared" si="15"/>
        <v>2764.4795282290652</v>
      </c>
    </row>
    <row r="48" spans="1:9" x14ac:dyDescent="0.25">
      <c r="A48" s="27">
        <f t="shared" si="8"/>
        <v>38</v>
      </c>
      <c r="B48" s="21">
        <f t="shared" si="9"/>
        <v>45383</v>
      </c>
      <c r="C48" s="22">
        <f t="shared" si="10"/>
        <v>80.004111018605613</v>
      </c>
      <c r="D48" s="22">
        <f t="shared" si="11"/>
        <v>13.718729658836736</v>
      </c>
      <c r="E48" s="22">
        <f t="shared" si="12"/>
        <v>66.285381359768877</v>
      </c>
      <c r="F48" s="22">
        <f t="shared" si="13"/>
        <v>738.35036557630895</v>
      </c>
      <c r="G48" s="22">
        <f t="shared" si="14"/>
        <v>2301.8058531307038</v>
      </c>
      <c r="H48" s="28">
        <f t="shared" si="15"/>
        <v>2698.1941468692962</v>
      </c>
    </row>
    <row r="49" spans="1:9" ht="13.8" thickBot="1" x14ac:dyDescent="0.3">
      <c r="A49" s="29">
        <f t="shared" si="8"/>
        <v>39</v>
      </c>
      <c r="B49" s="30">
        <f t="shared" si="9"/>
        <v>45413</v>
      </c>
      <c r="C49" s="31">
        <f t="shared" si="10"/>
        <v>80.004111018605613</v>
      </c>
      <c r="D49" s="31">
        <f t="shared" si="11"/>
        <v>13.389788453838882</v>
      </c>
      <c r="E49" s="31">
        <f t="shared" si="12"/>
        <v>66.614322564766724</v>
      </c>
      <c r="F49" s="31">
        <f t="shared" si="13"/>
        <v>751.74015403014778</v>
      </c>
      <c r="G49" s="31">
        <f t="shared" si="14"/>
        <v>2368.4201756954703</v>
      </c>
      <c r="H49" s="32">
        <f t="shared" si="15"/>
        <v>2631.5798243045297</v>
      </c>
    </row>
    <row r="50" spans="1:9" x14ac:dyDescent="0.25">
      <c r="A50" s="23">
        <f t="shared" si="8"/>
        <v>40</v>
      </c>
      <c r="B50" s="24">
        <f t="shared" si="9"/>
        <v>45444</v>
      </c>
      <c r="C50" s="25">
        <f t="shared" si="10"/>
        <v>80.004111018605599</v>
      </c>
      <c r="D50" s="25">
        <f t="shared" si="11"/>
        <v>13.059214878111225</v>
      </c>
      <c r="E50" s="25">
        <f t="shared" si="12"/>
        <v>66.944896140494379</v>
      </c>
      <c r="F50" s="25">
        <f t="shared" si="13"/>
        <v>764.799368908259</v>
      </c>
      <c r="G50" s="25">
        <f t="shared" si="14"/>
        <v>2435.3650718359645</v>
      </c>
      <c r="H50" s="26">
        <f t="shared" si="15"/>
        <v>2564.6349281640355</v>
      </c>
    </row>
    <row r="51" spans="1:9" x14ac:dyDescent="0.25">
      <c r="A51" s="27">
        <f t="shared" si="8"/>
        <v>41</v>
      </c>
      <c r="B51" s="21">
        <f t="shared" si="9"/>
        <v>45474</v>
      </c>
      <c r="C51" s="22">
        <f t="shared" si="10"/>
        <v>80.004111018605599</v>
      </c>
      <c r="D51" s="22">
        <f t="shared" si="11"/>
        <v>12.727000831014021</v>
      </c>
      <c r="E51" s="22">
        <f t="shared" si="12"/>
        <v>67.277110187591575</v>
      </c>
      <c r="F51" s="22">
        <f t="shared" si="13"/>
        <v>777.52636973927304</v>
      </c>
      <c r="G51" s="22">
        <f t="shared" si="14"/>
        <v>2502.642182023556</v>
      </c>
      <c r="H51" s="28">
        <f t="shared" si="15"/>
        <v>2497.357817976444</v>
      </c>
    </row>
    <row r="52" spans="1:9" ht="13.8" thickBot="1" x14ac:dyDescent="0.3">
      <c r="A52" s="29">
        <f t="shared" si="8"/>
        <v>42</v>
      </c>
      <c r="B52" s="30">
        <f t="shared" si="9"/>
        <v>45505</v>
      </c>
      <c r="C52" s="31">
        <f t="shared" si="10"/>
        <v>80.004111018605599</v>
      </c>
      <c r="D52" s="31">
        <f t="shared" si="11"/>
        <v>12.393138171708099</v>
      </c>
      <c r="E52" s="31">
        <f t="shared" si="12"/>
        <v>67.610972846897496</v>
      </c>
      <c r="F52" s="31">
        <f t="shared" si="13"/>
        <v>789.91950791098111</v>
      </c>
      <c r="G52" s="31">
        <f t="shared" si="14"/>
        <v>2570.2531548704533</v>
      </c>
      <c r="H52" s="32">
        <f t="shared" si="15"/>
        <v>2429.7468451295467</v>
      </c>
    </row>
    <row r="53" spans="1:9" x14ac:dyDescent="0.25">
      <c r="A53" s="23">
        <f t="shared" si="8"/>
        <v>43</v>
      </c>
      <c r="B53" s="24">
        <f t="shared" si="9"/>
        <v>45536</v>
      </c>
      <c r="C53" s="25">
        <f t="shared" si="10"/>
        <v>80.004111018605613</v>
      </c>
      <c r="D53" s="25">
        <f t="shared" si="11"/>
        <v>12.057618718955368</v>
      </c>
      <c r="E53" s="25">
        <f t="shared" si="12"/>
        <v>67.946492299650245</v>
      </c>
      <c r="F53" s="25">
        <f t="shared" si="13"/>
        <v>801.97712662993649</v>
      </c>
      <c r="G53" s="25">
        <f t="shared" si="14"/>
        <v>2638.1996471701036</v>
      </c>
      <c r="H53" s="26">
        <f t="shared" si="15"/>
        <v>2361.8003528298964</v>
      </c>
    </row>
    <row r="54" spans="1:9" x14ac:dyDescent="0.25">
      <c r="A54" s="27">
        <f t="shared" si="8"/>
        <v>44</v>
      </c>
      <c r="B54" s="21">
        <f t="shared" si="9"/>
        <v>45566</v>
      </c>
      <c r="C54" s="22">
        <f t="shared" si="10"/>
        <v>80.004111018605613</v>
      </c>
      <c r="D54" s="22">
        <f t="shared" si="11"/>
        <v>11.720434250918355</v>
      </c>
      <c r="E54" s="22">
        <f t="shared" si="12"/>
        <v>68.283676767687254</v>
      </c>
      <c r="F54" s="22">
        <f t="shared" si="13"/>
        <v>813.69756088085489</v>
      </c>
      <c r="G54" s="22">
        <f t="shared" si="14"/>
        <v>2706.4833239377908</v>
      </c>
      <c r="H54" s="28">
        <f t="shared" si="15"/>
        <v>2293.5166760622092</v>
      </c>
    </row>
    <row r="55" spans="1:9" ht="13.8" thickBot="1" x14ac:dyDescent="0.3">
      <c r="A55" s="29">
        <f t="shared" si="8"/>
        <v>45</v>
      </c>
      <c r="B55" s="30">
        <f t="shared" si="9"/>
        <v>45597</v>
      </c>
      <c r="C55" s="31">
        <f t="shared" si="10"/>
        <v>80.004111018605613</v>
      </c>
      <c r="D55" s="31">
        <f t="shared" si="11"/>
        <v>11.381576504958709</v>
      </c>
      <c r="E55" s="31">
        <f t="shared" si="12"/>
        <v>68.622534513646897</v>
      </c>
      <c r="F55" s="31">
        <f t="shared" si="13"/>
        <v>825.07913738581362</v>
      </c>
      <c r="G55" s="31">
        <f t="shared" si="14"/>
        <v>2775.1058584514376</v>
      </c>
      <c r="H55" s="32">
        <f t="shared" si="15"/>
        <v>2224.8941415485624</v>
      </c>
    </row>
    <row r="56" spans="1:9" x14ac:dyDescent="0.25">
      <c r="A56" s="23">
        <f t="shared" si="8"/>
        <v>46</v>
      </c>
      <c r="B56" s="24">
        <f t="shared" si="9"/>
        <v>45627</v>
      </c>
      <c r="C56" s="25">
        <f t="shared" si="10"/>
        <v>80.004111018605599</v>
      </c>
      <c r="D56" s="25">
        <f t="shared" si="11"/>
        <v>11.041037177434735</v>
      </c>
      <c r="E56" s="25">
        <f t="shared" si="12"/>
        <v>68.963073841170868</v>
      </c>
      <c r="F56" s="25">
        <f t="shared" si="13"/>
        <v>836.12017456324838</v>
      </c>
      <c r="G56" s="25">
        <f t="shared" si="14"/>
        <v>2844.0689322926087</v>
      </c>
      <c r="H56" s="26">
        <f t="shared" si="15"/>
        <v>2155.9310677073913</v>
      </c>
    </row>
    <row r="57" spans="1:9" x14ac:dyDescent="0.25">
      <c r="A57" s="27">
        <f t="shared" si="8"/>
        <v>47</v>
      </c>
      <c r="B57" s="21">
        <f t="shared" si="9"/>
        <v>45658</v>
      </c>
      <c r="C57" s="22">
        <f t="shared" si="10"/>
        <v>80.004111018605599</v>
      </c>
      <c r="D57" s="22">
        <f t="shared" si="11"/>
        <v>10.698807923497924</v>
      </c>
      <c r="E57" s="22">
        <f t="shared" si="12"/>
        <v>69.305303095107675</v>
      </c>
      <c r="F57" s="22">
        <f t="shared" si="13"/>
        <v>846.81898248674634</v>
      </c>
      <c r="G57" s="22">
        <f t="shared" si="14"/>
        <v>2913.3742353877165</v>
      </c>
      <c r="H57" s="28">
        <f t="shared" si="15"/>
        <v>2086.6257646122835</v>
      </c>
    </row>
    <row r="58" spans="1:9" ht="13.8" thickBot="1" x14ac:dyDescent="0.3">
      <c r="A58" s="29">
        <f t="shared" si="8"/>
        <v>48</v>
      </c>
      <c r="B58" s="30">
        <f t="shared" si="9"/>
        <v>45689</v>
      </c>
      <c r="C58" s="31">
        <f t="shared" si="10"/>
        <v>80.004111018605613</v>
      </c>
      <c r="D58" s="31">
        <f t="shared" si="11"/>
        <v>10.354880356888453</v>
      </c>
      <c r="E58" s="31">
        <f t="shared" si="12"/>
        <v>69.649230661717155</v>
      </c>
      <c r="F58" s="31">
        <f t="shared" si="13"/>
        <v>857.17386284363477</v>
      </c>
      <c r="G58" s="31">
        <f t="shared" si="14"/>
        <v>2983.0234660494334</v>
      </c>
      <c r="H58" s="32">
        <f t="shared" si="15"/>
        <v>2016.9765339505666</v>
      </c>
      <c r="I58" s="1"/>
    </row>
    <row r="59" spans="1:9" x14ac:dyDescent="0.25">
      <c r="A59" s="23">
        <f t="shared" si="8"/>
        <v>49</v>
      </c>
      <c r="B59" s="24">
        <f t="shared" si="9"/>
        <v>45717</v>
      </c>
      <c r="C59" s="25">
        <f>IF(A59&lt;&gt;"",D59+E59,0)</f>
        <v>80.004111018605599</v>
      </c>
      <c r="D59" s="25">
        <f t="shared" si="11"/>
        <v>10.009246049729683</v>
      </c>
      <c r="E59" s="25">
        <f t="shared" si="12"/>
        <v>69.994864968875916</v>
      </c>
      <c r="F59" s="25">
        <f t="shared" si="13"/>
        <v>867.18310889336442</v>
      </c>
      <c r="G59" s="25">
        <f t="shared" si="14"/>
        <v>3053.0183310183093</v>
      </c>
      <c r="H59" s="26">
        <f t="shared" si="15"/>
        <v>1946.9816689816907</v>
      </c>
    </row>
    <row r="60" spans="1:9" x14ac:dyDescent="0.25">
      <c r="A60" s="27">
        <f t="shared" si="8"/>
        <v>50</v>
      </c>
      <c r="B60" s="21">
        <f t="shared" si="9"/>
        <v>45748</v>
      </c>
      <c r="C60" s="22">
        <f t="shared" si="10"/>
        <v>80.004111018605599</v>
      </c>
      <c r="D60" s="22">
        <f t="shared" si="11"/>
        <v>9.6618965323216361</v>
      </c>
      <c r="E60" s="22">
        <f t="shared" si="12"/>
        <v>70.342214486283964</v>
      </c>
      <c r="F60" s="22">
        <f t="shared" si="13"/>
        <v>876.84500542568605</v>
      </c>
      <c r="G60" s="22">
        <f t="shared" si="14"/>
        <v>3123.3605455045931</v>
      </c>
      <c r="H60" s="28">
        <f t="shared" si="15"/>
        <v>1876.6394544954069</v>
      </c>
    </row>
    <row r="61" spans="1:9" ht="13.8" thickBot="1" x14ac:dyDescent="0.3">
      <c r="A61" s="29">
        <f t="shared" si="8"/>
        <v>51</v>
      </c>
      <c r="B61" s="30">
        <f t="shared" si="9"/>
        <v>45778</v>
      </c>
      <c r="C61" s="31">
        <f t="shared" si="10"/>
        <v>80.004111018605613</v>
      </c>
      <c r="D61" s="31">
        <f t="shared" si="11"/>
        <v>9.3128232929334516</v>
      </c>
      <c r="E61" s="31">
        <f t="shared" si="12"/>
        <v>70.691287725672154</v>
      </c>
      <c r="F61" s="31">
        <f t="shared" si="13"/>
        <v>886.1578287186195</v>
      </c>
      <c r="G61" s="31">
        <f t="shared" si="14"/>
        <v>3194.0518332302654</v>
      </c>
      <c r="H61" s="32">
        <f t="shared" si="15"/>
        <v>1805.9481667697346</v>
      </c>
    </row>
    <row r="62" spans="1:9" x14ac:dyDescent="0.25">
      <c r="A62" s="23">
        <f t="shared" si="8"/>
        <v>52</v>
      </c>
      <c r="B62" s="24">
        <f t="shared" si="9"/>
        <v>45809</v>
      </c>
      <c r="C62" s="25">
        <f t="shared" si="10"/>
        <v>80.004111018605585</v>
      </c>
      <c r="D62" s="25">
        <f t="shared" si="11"/>
        <v>8.9620177775948022</v>
      </c>
      <c r="E62" s="25">
        <f t="shared" si="12"/>
        <v>71.042093241010789</v>
      </c>
      <c r="F62" s="25">
        <f t="shared" si="13"/>
        <v>895.11984649621434</v>
      </c>
      <c r="G62" s="25">
        <f t="shared" si="14"/>
        <v>3265.0939264712761</v>
      </c>
      <c r="H62" s="26">
        <f t="shared" si="15"/>
        <v>1734.9060735287239</v>
      </c>
    </row>
    <row r="63" spans="1:9" x14ac:dyDescent="0.25">
      <c r="A63" s="27">
        <f t="shared" si="8"/>
        <v>53</v>
      </c>
      <c r="B63" s="21">
        <f t="shared" si="9"/>
        <v>45839</v>
      </c>
      <c r="C63" s="22">
        <f t="shared" si="10"/>
        <v>80.004111018605599</v>
      </c>
      <c r="D63" s="22">
        <f t="shared" si="11"/>
        <v>8.609471389886286</v>
      </c>
      <c r="E63" s="22">
        <f t="shared" si="12"/>
        <v>71.394639628719318</v>
      </c>
      <c r="F63" s="22">
        <f t="shared" si="13"/>
        <v>903.7293178861006</v>
      </c>
      <c r="G63" s="22">
        <f t="shared" si="14"/>
        <v>3336.4885660999953</v>
      </c>
      <c r="H63" s="28">
        <f t="shared" si="15"/>
        <v>1663.5114339000047</v>
      </c>
    </row>
    <row r="64" spans="1:9" ht="13.8" thickBot="1" x14ac:dyDescent="0.3">
      <c r="A64" s="29">
        <f t="shared" si="8"/>
        <v>54</v>
      </c>
      <c r="B64" s="30">
        <f t="shared" si="9"/>
        <v>45870</v>
      </c>
      <c r="C64" s="31">
        <f t="shared" si="10"/>
        <v>80.004111018605599</v>
      </c>
      <c r="D64" s="31">
        <f t="shared" si="11"/>
        <v>8.2551754907287656</v>
      </c>
      <c r="E64" s="31">
        <f t="shared" si="12"/>
        <v>71.748935527876839</v>
      </c>
      <c r="F64" s="31">
        <f t="shared" si="13"/>
        <v>911.98449337682939</v>
      </c>
      <c r="G64" s="31">
        <f t="shared" si="14"/>
        <v>3408.237501627872</v>
      </c>
      <c r="H64" s="32">
        <f t="shared" si="15"/>
        <v>1591.762498372128</v>
      </c>
    </row>
    <row r="65" spans="1:9" x14ac:dyDescent="0.25">
      <c r="A65" s="23">
        <f t="shared" si="8"/>
        <v>55</v>
      </c>
      <c r="B65" s="24">
        <f t="shared" si="9"/>
        <v>45901</v>
      </c>
      <c r="C65" s="25">
        <f t="shared" si="10"/>
        <v>80.004111018605599</v>
      </c>
      <c r="D65" s="25">
        <f t="shared" si="11"/>
        <v>7.8991213981716779</v>
      </c>
      <c r="E65" s="25">
        <f t="shared" si="12"/>
        <v>72.104989620433926</v>
      </c>
      <c r="F65" s="25">
        <f t="shared" si="13"/>
        <v>919.88361477500109</v>
      </c>
      <c r="G65" s="25">
        <f t="shared" si="14"/>
        <v>3480.342491248306</v>
      </c>
      <c r="H65" s="26">
        <f t="shared" si="15"/>
        <v>1519.657508751694</v>
      </c>
    </row>
    <row r="66" spans="1:9" x14ac:dyDescent="0.25">
      <c r="A66" s="27">
        <f t="shared" si="8"/>
        <v>56</v>
      </c>
      <c r="B66" s="21">
        <f t="shared" si="9"/>
        <v>45931</v>
      </c>
      <c r="C66" s="22">
        <f t="shared" si="10"/>
        <v>80.004111018605599</v>
      </c>
      <c r="D66" s="22">
        <f t="shared" si="11"/>
        <v>7.5413003871802742</v>
      </c>
      <c r="E66" s="22">
        <f t="shared" si="12"/>
        <v>72.462810631425327</v>
      </c>
      <c r="F66" s="22">
        <f t="shared" si="13"/>
        <v>927.42491516218138</v>
      </c>
      <c r="G66" s="22">
        <f t="shared" si="14"/>
        <v>3552.8053018797314</v>
      </c>
      <c r="H66" s="28">
        <f t="shared" si="15"/>
        <v>1447.1946981202686</v>
      </c>
    </row>
    <row r="67" spans="1:9" ht="13.8" thickBot="1" x14ac:dyDescent="0.3">
      <c r="A67" s="29">
        <f t="shared" si="8"/>
        <v>57</v>
      </c>
      <c r="B67" s="30">
        <f t="shared" si="9"/>
        <v>45962</v>
      </c>
      <c r="C67" s="31">
        <f t="shared" si="10"/>
        <v>80.004111018605599</v>
      </c>
      <c r="D67" s="31">
        <f t="shared" si="11"/>
        <v>7.1817036894218251</v>
      </c>
      <c r="E67" s="31">
        <f t="shared" si="12"/>
        <v>72.822407329183775</v>
      </c>
      <c r="F67" s="31">
        <f t="shared" si="13"/>
        <v>934.60661885160323</v>
      </c>
      <c r="G67" s="31">
        <f t="shared" si="14"/>
        <v>3625.6277092089153</v>
      </c>
      <c r="H67" s="32">
        <f t="shared" si="15"/>
        <v>1374.3722907910847</v>
      </c>
    </row>
    <row r="68" spans="1:9" x14ac:dyDescent="0.25">
      <c r="A68" s="23">
        <f t="shared" si="8"/>
        <v>58</v>
      </c>
      <c r="B68" s="24">
        <f t="shared" si="9"/>
        <v>45992</v>
      </c>
      <c r="C68" s="25">
        <f t="shared" si="10"/>
        <v>80.004111018605599</v>
      </c>
      <c r="D68" s="25">
        <f t="shared" si="11"/>
        <v>6.8203224930507522</v>
      </c>
      <c r="E68" s="25">
        <f t="shared" si="12"/>
        <v>73.183788525554846</v>
      </c>
      <c r="F68" s="25">
        <f t="shared" si="13"/>
        <v>941.42694134465398</v>
      </c>
      <c r="G68" s="25">
        <f t="shared" si="14"/>
        <v>3698.8114977344703</v>
      </c>
      <c r="H68" s="26">
        <f t="shared" si="15"/>
        <v>1301.1885022655297</v>
      </c>
    </row>
    <row r="69" spans="1:9" x14ac:dyDescent="0.25">
      <c r="A69" s="27">
        <f t="shared" si="8"/>
        <v>59</v>
      </c>
      <c r="B69" s="21">
        <f t="shared" si="9"/>
        <v>46023</v>
      </c>
      <c r="C69" s="22">
        <f t="shared" si="10"/>
        <v>80.004111018605599</v>
      </c>
      <c r="D69" s="22">
        <f t="shared" si="11"/>
        <v>6.4571479424926856</v>
      </c>
      <c r="E69" s="22">
        <f t="shared" si="12"/>
        <v>73.546963076112917</v>
      </c>
      <c r="F69" s="22">
        <f t="shared" si="13"/>
        <v>947.88408928714671</v>
      </c>
      <c r="G69" s="22">
        <f t="shared" si="14"/>
        <v>3772.3584608105834</v>
      </c>
      <c r="H69" s="28">
        <f t="shared" si="15"/>
        <v>1227.6415391894166</v>
      </c>
    </row>
    <row r="70" spans="1:9" ht="13.8" thickBot="1" x14ac:dyDescent="0.3">
      <c r="A70" s="29">
        <f t="shared" si="8"/>
        <v>60</v>
      </c>
      <c r="B70" s="30">
        <f t="shared" si="9"/>
        <v>46054</v>
      </c>
      <c r="C70" s="31">
        <f t="shared" si="10"/>
        <v>80.004111018605585</v>
      </c>
      <c r="D70" s="31">
        <f t="shared" si="11"/>
        <v>6.0921711382274752</v>
      </c>
      <c r="E70" s="31">
        <f t="shared" si="12"/>
        <v>73.911939880378114</v>
      </c>
      <c r="F70" s="31">
        <f t="shared" si="13"/>
        <v>953.97626042537422</v>
      </c>
      <c r="G70" s="31">
        <f t="shared" si="14"/>
        <v>3846.2704006909617</v>
      </c>
      <c r="H70" s="32">
        <f t="shared" si="15"/>
        <v>1153.7295993090383</v>
      </c>
      <c r="I70" s="1"/>
    </row>
    <row r="71" spans="1:9" x14ac:dyDescent="0.25">
      <c r="A71" s="23">
        <f t="shared" si="8"/>
        <v>61</v>
      </c>
      <c r="B71" s="24">
        <f t="shared" si="9"/>
        <v>46082</v>
      </c>
      <c r="C71" s="25">
        <f t="shared" si="10"/>
        <v>80.004111018605599</v>
      </c>
      <c r="D71" s="25">
        <f t="shared" si="11"/>
        <v>5.7253831365710983</v>
      </c>
      <c r="E71" s="25">
        <f t="shared" si="12"/>
        <v>74.278727882034502</v>
      </c>
      <c r="F71" s="25">
        <f t="shared" si="13"/>
        <v>959.70164356194527</v>
      </c>
      <c r="G71" s="25">
        <f t="shared" si="14"/>
        <v>3920.5491285729963</v>
      </c>
      <c r="H71" s="26">
        <f t="shared" si="15"/>
        <v>1079.4508714270037</v>
      </c>
    </row>
    <row r="72" spans="1:9" x14ac:dyDescent="0.25">
      <c r="A72" s="27">
        <f t="shared" si="8"/>
        <v>62</v>
      </c>
      <c r="B72" s="21">
        <f t="shared" si="9"/>
        <v>46113</v>
      </c>
      <c r="C72" s="22">
        <f t="shared" si="10"/>
        <v>80.004111018605613</v>
      </c>
      <c r="D72" s="22">
        <f t="shared" si="11"/>
        <v>5.3567749494565025</v>
      </c>
      <c r="E72" s="22">
        <f t="shared" si="12"/>
        <v>74.647336069149105</v>
      </c>
      <c r="F72" s="22">
        <f t="shared" si="13"/>
        <v>965.05841851140178</v>
      </c>
      <c r="G72" s="22">
        <f t="shared" si="14"/>
        <v>3995.1964646421457</v>
      </c>
      <c r="H72" s="28">
        <f t="shared" si="15"/>
        <v>1004.8035353578543</v>
      </c>
    </row>
    <row r="73" spans="1:9" ht="13.8" thickBot="1" x14ac:dyDescent="0.3">
      <c r="A73" s="29">
        <f t="shared" si="8"/>
        <v>63</v>
      </c>
      <c r="B73" s="30">
        <f t="shared" si="9"/>
        <v>46143</v>
      </c>
      <c r="C73" s="31">
        <f t="shared" si="10"/>
        <v>80.004111018605613</v>
      </c>
      <c r="D73" s="31">
        <f t="shared" si="11"/>
        <v>4.9863375442133506</v>
      </c>
      <c r="E73" s="31">
        <f t="shared" si="12"/>
        <v>75.017773474392257</v>
      </c>
      <c r="F73" s="31">
        <f t="shared" si="13"/>
        <v>970.04475605561515</v>
      </c>
      <c r="G73" s="31">
        <f t="shared" si="14"/>
        <v>4070.2142381165381</v>
      </c>
      <c r="H73" s="32">
        <f t="shared" si="15"/>
        <v>929.78576188346187</v>
      </c>
    </row>
    <row r="74" spans="1:9" x14ac:dyDescent="0.25">
      <c r="A74" s="23">
        <f t="shared" si="8"/>
        <v>64</v>
      </c>
      <c r="B74" s="24">
        <f t="shared" si="9"/>
        <v>46174</v>
      </c>
      <c r="C74" s="25">
        <f t="shared" si="10"/>
        <v>80.004111018605599</v>
      </c>
      <c r="D74" s="25">
        <f t="shared" si="11"/>
        <v>4.6140618433466791</v>
      </c>
      <c r="E74" s="25">
        <f t="shared" si="12"/>
        <v>75.390049175258923</v>
      </c>
      <c r="F74" s="25">
        <f t="shared" si="13"/>
        <v>974.65881789896184</v>
      </c>
      <c r="G74" s="25">
        <f t="shared" si="14"/>
        <v>4145.6042872917969</v>
      </c>
      <c r="H74" s="26">
        <f t="shared" si="15"/>
        <v>854.39571270820306</v>
      </c>
    </row>
    <row r="75" spans="1:9" x14ac:dyDescent="0.25">
      <c r="A75" s="27">
        <f t="shared" si="8"/>
        <v>65</v>
      </c>
      <c r="B75" s="21">
        <f t="shared" si="9"/>
        <v>46204</v>
      </c>
      <c r="C75" s="22">
        <f t="shared" si="10"/>
        <v>80.004111018605599</v>
      </c>
      <c r="D75" s="22">
        <f t="shared" si="11"/>
        <v>4.239938724314456</v>
      </c>
      <c r="E75" s="22">
        <f t="shared" si="12"/>
        <v>75.764172294291143</v>
      </c>
      <c r="F75" s="22">
        <f t="shared" si="13"/>
        <v>978.89875662327631</v>
      </c>
      <c r="G75" s="22">
        <f t="shared" si="14"/>
        <v>4221.3684595860877</v>
      </c>
      <c r="H75" s="28">
        <f t="shared" si="15"/>
        <v>778.63154041391226</v>
      </c>
    </row>
    <row r="76" spans="1:9" ht="13.8" thickBot="1" x14ac:dyDescent="0.3">
      <c r="A76" s="29">
        <f t="shared" si="8"/>
        <v>66</v>
      </c>
      <c r="B76" s="30">
        <f t="shared" si="9"/>
        <v>46235</v>
      </c>
      <c r="C76" s="31">
        <f t="shared" si="10"/>
        <v>80.004111018605599</v>
      </c>
      <c r="D76" s="31">
        <f t="shared" si="11"/>
        <v>3.8639590193040361</v>
      </c>
      <c r="E76" s="31">
        <f t="shared" si="12"/>
        <v>76.140151999301565</v>
      </c>
      <c r="F76" s="31">
        <f t="shared" si="13"/>
        <v>982.76271564258036</v>
      </c>
      <c r="G76" s="31">
        <f t="shared" si="14"/>
        <v>4297.5086115853892</v>
      </c>
      <c r="H76" s="32">
        <f t="shared" si="15"/>
        <v>702.49138841461081</v>
      </c>
    </row>
    <row r="77" spans="1:9" x14ac:dyDescent="0.25">
      <c r="A77" s="23">
        <f t="shared" si="8"/>
        <v>67</v>
      </c>
      <c r="B77" s="24">
        <f t="shared" si="9"/>
        <v>46266</v>
      </c>
      <c r="C77" s="25">
        <f t="shared" si="10"/>
        <v>80.004111018605599</v>
      </c>
      <c r="D77" s="25">
        <f t="shared" si="11"/>
        <v>3.4861135150075029</v>
      </c>
      <c r="E77" s="25">
        <f t="shared" si="12"/>
        <v>76.517997503598096</v>
      </c>
      <c r="F77" s="25">
        <f t="shared" si="13"/>
        <v>986.24882915758781</v>
      </c>
      <c r="G77" s="25">
        <f t="shared" si="14"/>
        <v>4374.0266090889872</v>
      </c>
      <c r="H77" s="26">
        <f t="shared" si="15"/>
        <v>625.97339091101276</v>
      </c>
    </row>
    <row r="78" spans="1:9" x14ac:dyDescent="0.25">
      <c r="A78" s="27">
        <f t="shared" si="8"/>
        <v>68</v>
      </c>
      <c r="B78" s="21">
        <f t="shared" si="9"/>
        <v>46296</v>
      </c>
      <c r="C78" s="22">
        <f t="shared" si="10"/>
        <v>80.004111018605599</v>
      </c>
      <c r="D78" s="22">
        <f t="shared" si="11"/>
        <v>3.1063929523958969</v>
      </c>
      <c r="E78" s="22">
        <f t="shared" si="12"/>
        <v>76.897718066209706</v>
      </c>
      <c r="F78" s="22">
        <f t="shared" si="13"/>
        <v>989.35522210998374</v>
      </c>
      <c r="G78" s="22">
        <f t="shared" si="14"/>
        <v>4450.9243271551968</v>
      </c>
      <c r="H78" s="28">
        <f t="shared" si="15"/>
        <v>549.07567284480319</v>
      </c>
    </row>
    <row r="79" spans="1:9" ht="13.8" thickBot="1" x14ac:dyDescent="0.3">
      <c r="A79" s="29">
        <f t="shared" si="8"/>
        <v>69</v>
      </c>
      <c r="B79" s="30">
        <f t="shared" si="9"/>
        <v>46327</v>
      </c>
      <c r="C79" s="31">
        <f t="shared" si="10"/>
        <v>80.004111018605613</v>
      </c>
      <c r="D79" s="31">
        <f t="shared" si="11"/>
        <v>2.7247880264923308</v>
      </c>
      <c r="E79" s="31">
        <f t="shared" si="12"/>
        <v>77.279322992113279</v>
      </c>
      <c r="F79" s="31">
        <f t="shared" si="13"/>
        <v>992.08001013647606</v>
      </c>
      <c r="G79" s="31">
        <f t="shared" si="14"/>
        <v>4528.2036501473103</v>
      </c>
      <c r="H79" s="32">
        <f t="shared" si="15"/>
        <v>471.79634985268967</v>
      </c>
    </row>
    <row r="80" spans="1:9" x14ac:dyDescent="0.25">
      <c r="A80" s="23">
        <f t="shared" si="8"/>
        <v>70</v>
      </c>
      <c r="B80" s="24">
        <f t="shared" si="9"/>
        <v>46357</v>
      </c>
      <c r="C80" s="25">
        <f t="shared" si="10"/>
        <v>80.004111018605599</v>
      </c>
      <c r="D80" s="25">
        <f t="shared" si="11"/>
        <v>2.341289386143969</v>
      </c>
      <c r="E80" s="25">
        <f t="shared" si="12"/>
        <v>77.662821632461629</v>
      </c>
      <c r="F80" s="25">
        <f t="shared" si="13"/>
        <v>994.42129952262007</v>
      </c>
      <c r="G80" s="25">
        <f t="shared" si="14"/>
        <v>4605.8664717797719</v>
      </c>
      <c r="H80" s="26">
        <f t="shared" si="15"/>
        <v>394.13352822022807</v>
      </c>
    </row>
    <row r="81" spans="1:9" x14ac:dyDescent="0.25">
      <c r="A81" s="27">
        <f t="shared" si="8"/>
        <v>71</v>
      </c>
      <c r="B81" s="21">
        <f t="shared" si="9"/>
        <v>46388</v>
      </c>
      <c r="C81" s="22">
        <f t="shared" si="10"/>
        <v>80.004111018605599</v>
      </c>
      <c r="D81" s="22">
        <f t="shared" si="11"/>
        <v>1.9558876337928781</v>
      </c>
      <c r="E81" s="22">
        <f t="shared" si="12"/>
        <v>78.048223384812715</v>
      </c>
      <c r="F81" s="22">
        <f t="shared" si="13"/>
        <v>996.3771871564129</v>
      </c>
      <c r="G81" s="22">
        <f t="shared" si="14"/>
        <v>4683.9146951645844</v>
      </c>
      <c r="H81" s="28">
        <f t="shared" si="15"/>
        <v>316.08530483541563</v>
      </c>
    </row>
    <row r="82" spans="1:9" ht="13.8" thickBot="1" x14ac:dyDescent="0.3">
      <c r="A82" s="29">
        <f t="shared" si="8"/>
        <v>72</v>
      </c>
      <c r="B82" s="30">
        <f t="shared" si="9"/>
        <v>46419</v>
      </c>
      <c r="C82" s="31">
        <f t="shared" si="10"/>
        <v>80.004111018605613</v>
      </c>
      <c r="D82" s="31">
        <f t="shared" si="11"/>
        <v>1.568573325245745</v>
      </c>
      <c r="E82" s="31">
        <f t="shared" si="12"/>
        <v>78.435537693359862</v>
      </c>
      <c r="F82" s="31">
        <f t="shared" si="13"/>
        <v>997.94576048165868</v>
      </c>
      <c r="G82" s="31">
        <f t="shared" si="14"/>
        <v>4762.3502328579443</v>
      </c>
      <c r="H82" s="32">
        <f t="shared" si="15"/>
        <v>237.64976714205568</v>
      </c>
      <c r="I82" s="1"/>
    </row>
    <row r="83" spans="1:9" x14ac:dyDescent="0.25">
      <c r="A83" s="23">
        <f t="shared" si="8"/>
        <v>73</v>
      </c>
      <c r="B83" s="24">
        <f t="shared" si="9"/>
        <v>46447</v>
      </c>
      <c r="C83" s="25">
        <f t="shared" si="10"/>
        <v>80.004111018605599</v>
      </c>
      <c r="D83" s="25">
        <f t="shared" si="11"/>
        <v>1.1793369694424463</v>
      </c>
      <c r="E83" s="25">
        <f t="shared" si="12"/>
        <v>78.824774049163153</v>
      </c>
      <c r="F83" s="25">
        <f t="shared" si="13"/>
        <v>999.12509745110117</v>
      </c>
      <c r="G83" s="25">
        <f t="shared" si="14"/>
        <v>4841.1750069071077</v>
      </c>
      <c r="H83" s="26">
        <f t="shared" si="15"/>
        <v>158.82499309289233</v>
      </c>
    </row>
    <row r="84" spans="1:9" x14ac:dyDescent="0.25">
      <c r="A84" s="27">
        <f t="shared" si="8"/>
        <v>74</v>
      </c>
      <c r="B84" s="21">
        <f t="shared" si="9"/>
        <v>46478</v>
      </c>
      <c r="C84" s="22">
        <f t="shared" si="10"/>
        <v>80.004111018605613</v>
      </c>
      <c r="D84" s="22">
        <f t="shared" si="11"/>
        <v>0.78816902822347423</v>
      </c>
      <c r="E84" s="22">
        <f t="shared" si="12"/>
        <v>79.215941990382134</v>
      </c>
      <c r="F84" s="22">
        <f t="shared" si="13"/>
        <v>999.91326647932465</v>
      </c>
      <c r="G84" s="22">
        <f t="shared" si="14"/>
        <v>4920.3909488974896</v>
      </c>
      <c r="H84" s="28">
        <f t="shared" si="15"/>
        <v>79.609051102510421</v>
      </c>
    </row>
    <row r="85" spans="1:9" ht="13.8" thickBot="1" x14ac:dyDescent="0.3">
      <c r="A85" s="29">
        <f t="shared" si="8"/>
        <v>75</v>
      </c>
      <c r="B85" s="30">
        <f t="shared" si="9"/>
        <v>46508</v>
      </c>
      <c r="C85" s="31">
        <f t="shared" si="10"/>
        <v>80.004111018605599</v>
      </c>
      <c r="D85" s="31">
        <f t="shared" si="11"/>
        <v>0.39505991609620295</v>
      </c>
      <c r="E85" s="31">
        <f t="shared" si="12"/>
        <v>79.609051102509397</v>
      </c>
      <c r="F85" s="31">
        <f t="shared" si="13"/>
        <v>1000.3083263954209</v>
      </c>
      <c r="G85" s="31">
        <f t="shared" si="14"/>
        <v>4999.9999999999991</v>
      </c>
      <c r="H85" s="32">
        <f t="shared" si="15"/>
        <v>9.0949470177292824E-13</v>
      </c>
    </row>
    <row r="86" spans="1:9" x14ac:dyDescent="0.25">
      <c r="A86" s="23" t="str">
        <f t="shared" si="8"/>
        <v/>
      </c>
      <c r="B86" s="24">
        <f t="shared" si="9"/>
        <v>0</v>
      </c>
      <c r="C86" s="25">
        <f t="shared" si="10"/>
        <v>0</v>
      </c>
      <c r="D86" s="25">
        <f t="shared" si="11"/>
        <v>0</v>
      </c>
      <c r="E86" s="25">
        <f t="shared" si="12"/>
        <v>0</v>
      </c>
      <c r="F86" s="25">
        <f t="shared" si="13"/>
        <v>0</v>
      </c>
      <c r="G86" s="25">
        <f t="shared" si="14"/>
        <v>0</v>
      </c>
      <c r="H86" s="26">
        <f t="shared" si="15"/>
        <v>0</v>
      </c>
    </row>
    <row r="87" spans="1:9" x14ac:dyDescent="0.25">
      <c r="A87" s="27" t="str">
        <f t="shared" ref="A87:A130" si="16">IF(A86&lt;Durée,A86+1,"")</f>
        <v/>
      </c>
      <c r="B87" s="21">
        <f t="shared" ref="B87:B130" si="17">IF(A87&lt;&gt;"",DATE(YEAR(B86)-1900,MONTH(B86)+1,1),0)</f>
        <v>0</v>
      </c>
      <c r="C87" s="22">
        <f t="shared" ref="C87:C130" si="18">IF(A87&lt;&gt;"",D87+E87,0)</f>
        <v>0</v>
      </c>
      <c r="D87" s="22">
        <f t="shared" ref="D87:D130" si="19">IF(A87&lt;&gt;"",ABS(IPMT(Taux_annuel/12,$A87,Durée,Montant)),0)</f>
        <v>0</v>
      </c>
      <c r="E87" s="22">
        <f t="shared" ref="E87:E130" si="20">IF(A87&lt;&gt;"",ABS(PPMT(Taux_annuel/12,$A87,Durée,Montant)),0)</f>
        <v>0</v>
      </c>
      <c r="F87" s="22">
        <f t="shared" ref="F87:F130" si="21">IF(A87&lt;&gt;"",F86+D87,0)</f>
        <v>0</v>
      </c>
      <c r="G87" s="22">
        <f t="shared" ref="G87:G130" si="22">IF(A87&lt;&gt;"",G86+E87,0)</f>
        <v>0</v>
      </c>
      <c r="H87" s="28">
        <f t="shared" ref="H87:H130" si="23">IF(A87&lt;&gt;"",Montant-G87,0)</f>
        <v>0</v>
      </c>
    </row>
    <row r="88" spans="1:9" ht="13.8" thickBot="1" x14ac:dyDescent="0.3">
      <c r="A88" s="29" t="str">
        <f t="shared" si="16"/>
        <v/>
      </c>
      <c r="B88" s="30">
        <f t="shared" si="17"/>
        <v>0</v>
      </c>
      <c r="C88" s="31">
        <f t="shared" si="18"/>
        <v>0</v>
      </c>
      <c r="D88" s="31">
        <f t="shared" si="19"/>
        <v>0</v>
      </c>
      <c r="E88" s="31">
        <f t="shared" si="20"/>
        <v>0</v>
      </c>
      <c r="F88" s="31">
        <f t="shared" si="21"/>
        <v>0</v>
      </c>
      <c r="G88" s="31">
        <f t="shared" si="22"/>
        <v>0</v>
      </c>
      <c r="H88" s="32">
        <f t="shared" si="23"/>
        <v>0</v>
      </c>
    </row>
    <row r="89" spans="1:9" x14ac:dyDescent="0.25">
      <c r="A89" s="23" t="str">
        <f t="shared" si="16"/>
        <v/>
      </c>
      <c r="B89" s="24">
        <f t="shared" si="17"/>
        <v>0</v>
      </c>
      <c r="C89" s="25">
        <f t="shared" si="18"/>
        <v>0</v>
      </c>
      <c r="D89" s="25">
        <f t="shared" si="19"/>
        <v>0</v>
      </c>
      <c r="E89" s="25">
        <f t="shared" si="20"/>
        <v>0</v>
      </c>
      <c r="F89" s="25">
        <f t="shared" si="21"/>
        <v>0</v>
      </c>
      <c r="G89" s="25">
        <f t="shared" si="22"/>
        <v>0</v>
      </c>
      <c r="H89" s="26">
        <f t="shared" si="23"/>
        <v>0</v>
      </c>
    </row>
    <row r="90" spans="1:9" x14ac:dyDescent="0.25">
      <c r="A90" s="27" t="str">
        <f t="shared" si="16"/>
        <v/>
      </c>
      <c r="B90" s="21">
        <f t="shared" si="17"/>
        <v>0</v>
      </c>
      <c r="C90" s="22">
        <f t="shared" si="18"/>
        <v>0</v>
      </c>
      <c r="D90" s="22">
        <f t="shared" si="19"/>
        <v>0</v>
      </c>
      <c r="E90" s="22">
        <f t="shared" si="20"/>
        <v>0</v>
      </c>
      <c r="F90" s="22">
        <f t="shared" si="21"/>
        <v>0</v>
      </c>
      <c r="G90" s="22">
        <f t="shared" si="22"/>
        <v>0</v>
      </c>
      <c r="H90" s="28">
        <f t="shared" si="23"/>
        <v>0</v>
      </c>
    </row>
    <row r="91" spans="1:9" ht="13.8" thickBot="1" x14ac:dyDescent="0.3">
      <c r="A91" s="29" t="str">
        <f t="shared" si="16"/>
        <v/>
      </c>
      <c r="B91" s="30">
        <f t="shared" si="17"/>
        <v>0</v>
      </c>
      <c r="C91" s="31">
        <f t="shared" si="18"/>
        <v>0</v>
      </c>
      <c r="D91" s="31">
        <f t="shared" si="19"/>
        <v>0</v>
      </c>
      <c r="E91" s="31">
        <f t="shared" si="20"/>
        <v>0</v>
      </c>
      <c r="F91" s="31">
        <f t="shared" si="21"/>
        <v>0</v>
      </c>
      <c r="G91" s="31">
        <f t="shared" si="22"/>
        <v>0</v>
      </c>
      <c r="H91" s="32">
        <f t="shared" si="23"/>
        <v>0</v>
      </c>
    </row>
    <row r="92" spans="1:9" x14ac:dyDescent="0.25">
      <c r="A92" s="23" t="str">
        <f t="shared" si="16"/>
        <v/>
      </c>
      <c r="B92" s="24">
        <f t="shared" si="17"/>
        <v>0</v>
      </c>
      <c r="C92" s="25">
        <f t="shared" si="18"/>
        <v>0</v>
      </c>
      <c r="D92" s="25">
        <f t="shared" si="19"/>
        <v>0</v>
      </c>
      <c r="E92" s="25">
        <f t="shared" si="20"/>
        <v>0</v>
      </c>
      <c r="F92" s="25">
        <f t="shared" si="21"/>
        <v>0</v>
      </c>
      <c r="G92" s="25">
        <f t="shared" si="22"/>
        <v>0</v>
      </c>
      <c r="H92" s="26">
        <f t="shared" si="23"/>
        <v>0</v>
      </c>
    </row>
    <row r="93" spans="1:9" x14ac:dyDescent="0.25">
      <c r="A93" s="27" t="str">
        <f t="shared" si="16"/>
        <v/>
      </c>
      <c r="B93" s="21">
        <f t="shared" si="17"/>
        <v>0</v>
      </c>
      <c r="C93" s="22">
        <f t="shared" si="18"/>
        <v>0</v>
      </c>
      <c r="D93" s="22">
        <f t="shared" si="19"/>
        <v>0</v>
      </c>
      <c r="E93" s="22">
        <f t="shared" si="20"/>
        <v>0</v>
      </c>
      <c r="F93" s="22">
        <f t="shared" si="21"/>
        <v>0</v>
      </c>
      <c r="G93" s="22">
        <f t="shared" si="22"/>
        <v>0</v>
      </c>
      <c r="H93" s="28">
        <f t="shared" si="23"/>
        <v>0</v>
      </c>
    </row>
    <row r="94" spans="1:9" ht="13.8" thickBot="1" x14ac:dyDescent="0.3">
      <c r="A94" s="29" t="str">
        <f t="shared" si="16"/>
        <v/>
      </c>
      <c r="B94" s="30">
        <f t="shared" si="17"/>
        <v>0</v>
      </c>
      <c r="C94" s="31">
        <f t="shared" si="18"/>
        <v>0</v>
      </c>
      <c r="D94" s="31">
        <f t="shared" si="19"/>
        <v>0</v>
      </c>
      <c r="E94" s="31">
        <f t="shared" si="20"/>
        <v>0</v>
      </c>
      <c r="F94" s="31">
        <f t="shared" si="21"/>
        <v>0</v>
      </c>
      <c r="G94" s="31">
        <f t="shared" si="22"/>
        <v>0</v>
      </c>
      <c r="H94" s="32">
        <f t="shared" si="23"/>
        <v>0</v>
      </c>
      <c r="I94" s="1"/>
    </row>
    <row r="95" spans="1:9" x14ac:dyDescent="0.25">
      <c r="A95" s="23" t="str">
        <f t="shared" si="16"/>
        <v/>
      </c>
      <c r="B95" s="24">
        <f t="shared" si="17"/>
        <v>0</v>
      </c>
      <c r="C95" s="25">
        <f t="shared" si="18"/>
        <v>0</v>
      </c>
      <c r="D95" s="25">
        <f t="shared" si="19"/>
        <v>0</v>
      </c>
      <c r="E95" s="25">
        <f t="shared" si="20"/>
        <v>0</v>
      </c>
      <c r="F95" s="25">
        <f t="shared" si="21"/>
        <v>0</v>
      </c>
      <c r="G95" s="25">
        <f t="shared" si="22"/>
        <v>0</v>
      </c>
      <c r="H95" s="26">
        <f t="shared" si="23"/>
        <v>0</v>
      </c>
    </row>
    <row r="96" spans="1:9" x14ac:dyDescent="0.25">
      <c r="A96" s="27" t="str">
        <f t="shared" si="16"/>
        <v/>
      </c>
      <c r="B96" s="21">
        <f t="shared" si="17"/>
        <v>0</v>
      </c>
      <c r="C96" s="22">
        <f t="shared" si="18"/>
        <v>0</v>
      </c>
      <c r="D96" s="22">
        <f t="shared" si="19"/>
        <v>0</v>
      </c>
      <c r="E96" s="22">
        <f t="shared" si="20"/>
        <v>0</v>
      </c>
      <c r="F96" s="22">
        <f t="shared" si="21"/>
        <v>0</v>
      </c>
      <c r="G96" s="22">
        <f t="shared" si="22"/>
        <v>0</v>
      </c>
      <c r="H96" s="28">
        <f t="shared" si="23"/>
        <v>0</v>
      </c>
    </row>
    <row r="97" spans="1:8" ht="13.8" thickBot="1" x14ac:dyDescent="0.3">
      <c r="A97" s="29" t="str">
        <f t="shared" si="16"/>
        <v/>
      </c>
      <c r="B97" s="30">
        <f t="shared" si="17"/>
        <v>0</v>
      </c>
      <c r="C97" s="31">
        <f t="shared" si="18"/>
        <v>0</v>
      </c>
      <c r="D97" s="31">
        <f t="shared" si="19"/>
        <v>0</v>
      </c>
      <c r="E97" s="31">
        <f t="shared" si="20"/>
        <v>0</v>
      </c>
      <c r="F97" s="31">
        <f t="shared" si="21"/>
        <v>0</v>
      </c>
      <c r="G97" s="31">
        <f t="shared" si="22"/>
        <v>0</v>
      </c>
      <c r="H97" s="32">
        <f t="shared" si="23"/>
        <v>0</v>
      </c>
    </row>
    <row r="98" spans="1:8" x14ac:dyDescent="0.25">
      <c r="A98" s="23" t="str">
        <f t="shared" si="16"/>
        <v/>
      </c>
      <c r="B98" s="24">
        <f t="shared" si="17"/>
        <v>0</v>
      </c>
      <c r="C98" s="25">
        <f t="shared" si="18"/>
        <v>0</v>
      </c>
      <c r="D98" s="25">
        <f t="shared" si="19"/>
        <v>0</v>
      </c>
      <c r="E98" s="25">
        <f t="shared" si="20"/>
        <v>0</v>
      </c>
      <c r="F98" s="25">
        <f t="shared" si="21"/>
        <v>0</v>
      </c>
      <c r="G98" s="25">
        <f t="shared" si="22"/>
        <v>0</v>
      </c>
      <c r="H98" s="26">
        <f t="shared" si="23"/>
        <v>0</v>
      </c>
    </row>
    <row r="99" spans="1:8" x14ac:dyDescent="0.25">
      <c r="A99" s="27" t="str">
        <f t="shared" si="16"/>
        <v/>
      </c>
      <c r="B99" s="21">
        <f t="shared" si="17"/>
        <v>0</v>
      </c>
      <c r="C99" s="22">
        <f t="shared" si="18"/>
        <v>0</v>
      </c>
      <c r="D99" s="22">
        <f t="shared" si="19"/>
        <v>0</v>
      </c>
      <c r="E99" s="22">
        <f t="shared" si="20"/>
        <v>0</v>
      </c>
      <c r="F99" s="22">
        <f t="shared" si="21"/>
        <v>0</v>
      </c>
      <c r="G99" s="22">
        <f t="shared" si="22"/>
        <v>0</v>
      </c>
      <c r="H99" s="28">
        <f t="shared" si="23"/>
        <v>0</v>
      </c>
    </row>
    <row r="100" spans="1:8" ht="13.8" thickBot="1" x14ac:dyDescent="0.3">
      <c r="A100" s="29" t="str">
        <f t="shared" si="16"/>
        <v/>
      </c>
      <c r="B100" s="30">
        <f t="shared" si="17"/>
        <v>0</v>
      </c>
      <c r="C100" s="31">
        <f t="shared" si="18"/>
        <v>0</v>
      </c>
      <c r="D100" s="31">
        <f t="shared" si="19"/>
        <v>0</v>
      </c>
      <c r="E100" s="31">
        <f t="shared" si="20"/>
        <v>0</v>
      </c>
      <c r="F100" s="31">
        <f t="shared" si="21"/>
        <v>0</v>
      </c>
      <c r="G100" s="31">
        <f t="shared" si="22"/>
        <v>0</v>
      </c>
      <c r="H100" s="32">
        <f t="shared" si="23"/>
        <v>0</v>
      </c>
    </row>
    <row r="101" spans="1:8" x14ac:dyDescent="0.25">
      <c r="A101" s="23" t="str">
        <f t="shared" si="16"/>
        <v/>
      </c>
      <c r="B101" s="24">
        <f t="shared" si="17"/>
        <v>0</v>
      </c>
      <c r="C101" s="25">
        <f t="shared" si="18"/>
        <v>0</v>
      </c>
      <c r="D101" s="25">
        <f t="shared" si="19"/>
        <v>0</v>
      </c>
      <c r="E101" s="25">
        <f t="shared" si="20"/>
        <v>0</v>
      </c>
      <c r="F101" s="25">
        <f t="shared" si="21"/>
        <v>0</v>
      </c>
      <c r="G101" s="25">
        <f t="shared" si="22"/>
        <v>0</v>
      </c>
      <c r="H101" s="26">
        <f t="shared" si="23"/>
        <v>0</v>
      </c>
    </row>
    <row r="102" spans="1:8" x14ac:dyDescent="0.25">
      <c r="A102" s="27" t="str">
        <f t="shared" si="16"/>
        <v/>
      </c>
      <c r="B102" s="21">
        <f t="shared" si="17"/>
        <v>0</v>
      </c>
      <c r="C102" s="22">
        <f t="shared" si="18"/>
        <v>0</v>
      </c>
      <c r="D102" s="22">
        <f t="shared" si="19"/>
        <v>0</v>
      </c>
      <c r="E102" s="22">
        <f t="shared" si="20"/>
        <v>0</v>
      </c>
      <c r="F102" s="22">
        <f t="shared" si="21"/>
        <v>0</v>
      </c>
      <c r="G102" s="22">
        <f t="shared" si="22"/>
        <v>0</v>
      </c>
      <c r="H102" s="28">
        <f t="shared" si="23"/>
        <v>0</v>
      </c>
    </row>
    <row r="103" spans="1:8" ht="13.8" thickBot="1" x14ac:dyDescent="0.3">
      <c r="A103" s="29" t="str">
        <f t="shared" si="16"/>
        <v/>
      </c>
      <c r="B103" s="30">
        <f t="shared" si="17"/>
        <v>0</v>
      </c>
      <c r="C103" s="31">
        <f t="shared" si="18"/>
        <v>0</v>
      </c>
      <c r="D103" s="31">
        <f t="shared" si="19"/>
        <v>0</v>
      </c>
      <c r="E103" s="31">
        <f t="shared" si="20"/>
        <v>0</v>
      </c>
      <c r="F103" s="31">
        <f t="shared" si="21"/>
        <v>0</v>
      </c>
      <c r="G103" s="31">
        <f t="shared" si="22"/>
        <v>0</v>
      </c>
      <c r="H103" s="32">
        <f t="shared" si="23"/>
        <v>0</v>
      </c>
    </row>
    <row r="104" spans="1:8" x14ac:dyDescent="0.25">
      <c r="A104" s="23" t="str">
        <f t="shared" si="16"/>
        <v/>
      </c>
      <c r="B104" s="24">
        <f t="shared" si="17"/>
        <v>0</v>
      </c>
      <c r="C104" s="25">
        <f t="shared" si="18"/>
        <v>0</v>
      </c>
      <c r="D104" s="25">
        <f t="shared" si="19"/>
        <v>0</v>
      </c>
      <c r="E104" s="25">
        <f t="shared" si="20"/>
        <v>0</v>
      </c>
      <c r="F104" s="25">
        <f t="shared" si="21"/>
        <v>0</v>
      </c>
      <c r="G104" s="25">
        <f t="shared" si="22"/>
        <v>0</v>
      </c>
      <c r="H104" s="26">
        <f t="shared" si="23"/>
        <v>0</v>
      </c>
    </row>
    <row r="105" spans="1:8" x14ac:dyDescent="0.25">
      <c r="A105" s="27" t="str">
        <f t="shared" si="16"/>
        <v/>
      </c>
      <c r="B105" s="21">
        <f t="shared" si="17"/>
        <v>0</v>
      </c>
      <c r="C105" s="22">
        <f t="shared" si="18"/>
        <v>0</v>
      </c>
      <c r="D105" s="22">
        <f t="shared" si="19"/>
        <v>0</v>
      </c>
      <c r="E105" s="22">
        <f t="shared" si="20"/>
        <v>0</v>
      </c>
      <c r="F105" s="22">
        <f t="shared" si="21"/>
        <v>0</v>
      </c>
      <c r="G105" s="22">
        <f t="shared" si="22"/>
        <v>0</v>
      </c>
      <c r="H105" s="28">
        <f t="shared" si="23"/>
        <v>0</v>
      </c>
    </row>
    <row r="106" spans="1:8" ht="13.8" thickBot="1" x14ac:dyDescent="0.3">
      <c r="A106" s="29" t="str">
        <f t="shared" si="16"/>
        <v/>
      </c>
      <c r="B106" s="30">
        <f t="shared" si="17"/>
        <v>0</v>
      </c>
      <c r="C106" s="31">
        <f t="shared" si="18"/>
        <v>0</v>
      </c>
      <c r="D106" s="31">
        <f t="shared" si="19"/>
        <v>0</v>
      </c>
      <c r="E106" s="31">
        <f t="shared" si="20"/>
        <v>0</v>
      </c>
      <c r="F106" s="31">
        <f t="shared" si="21"/>
        <v>0</v>
      </c>
      <c r="G106" s="31">
        <f t="shared" si="22"/>
        <v>0</v>
      </c>
      <c r="H106" s="32">
        <f t="shared" si="23"/>
        <v>0</v>
      </c>
    </row>
    <row r="107" spans="1:8" x14ac:dyDescent="0.25">
      <c r="A107" s="23" t="str">
        <f t="shared" si="16"/>
        <v/>
      </c>
      <c r="B107" s="24">
        <f t="shared" si="17"/>
        <v>0</v>
      </c>
      <c r="C107" s="25">
        <f t="shared" si="18"/>
        <v>0</v>
      </c>
      <c r="D107" s="25">
        <f t="shared" si="19"/>
        <v>0</v>
      </c>
      <c r="E107" s="25">
        <f t="shared" si="20"/>
        <v>0</v>
      </c>
      <c r="F107" s="25">
        <f t="shared" si="21"/>
        <v>0</v>
      </c>
      <c r="G107" s="25">
        <f t="shared" si="22"/>
        <v>0</v>
      </c>
      <c r="H107" s="26">
        <f t="shared" si="23"/>
        <v>0</v>
      </c>
    </row>
    <row r="108" spans="1:8" x14ac:dyDescent="0.25">
      <c r="A108" s="27" t="str">
        <f t="shared" si="16"/>
        <v/>
      </c>
      <c r="B108" s="21">
        <f t="shared" si="17"/>
        <v>0</v>
      </c>
      <c r="C108" s="22">
        <f t="shared" si="18"/>
        <v>0</v>
      </c>
      <c r="D108" s="22">
        <f t="shared" si="19"/>
        <v>0</v>
      </c>
      <c r="E108" s="22">
        <f t="shared" si="20"/>
        <v>0</v>
      </c>
      <c r="F108" s="22">
        <f t="shared" si="21"/>
        <v>0</v>
      </c>
      <c r="G108" s="22">
        <f t="shared" si="22"/>
        <v>0</v>
      </c>
      <c r="H108" s="28">
        <f t="shared" si="23"/>
        <v>0</v>
      </c>
    </row>
    <row r="109" spans="1:8" ht="13.8" thickBot="1" x14ac:dyDescent="0.3">
      <c r="A109" s="29" t="str">
        <f t="shared" si="16"/>
        <v/>
      </c>
      <c r="B109" s="30">
        <f t="shared" si="17"/>
        <v>0</v>
      </c>
      <c r="C109" s="31">
        <f t="shared" si="18"/>
        <v>0</v>
      </c>
      <c r="D109" s="31">
        <f t="shared" si="19"/>
        <v>0</v>
      </c>
      <c r="E109" s="31">
        <f t="shared" si="20"/>
        <v>0</v>
      </c>
      <c r="F109" s="31">
        <f t="shared" si="21"/>
        <v>0</v>
      </c>
      <c r="G109" s="31">
        <f t="shared" si="22"/>
        <v>0</v>
      </c>
      <c r="H109" s="32">
        <f t="shared" si="23"/>
        <v>0</v>
      </c>
    </row>
    <row r="110" spans="1:8" x14ac:dyDescent="0.25">
      <c r="A110" s="23" t="str">
        <f t="shared" si="16"/>
        <v/>
      </c>
      <c r="B110" s="24">
        <f t="shared" si="17"/>
        <v>0</v>
      </c>
      <c r="C110" s="25">
        <f t="shared" si="18"/>
        <v>0</v>
      </c>
      <c r="D110" s="25">
        <f t="shared" si="19"/>
        <v>0</v>
      </c>
      <c r="E110" s="25">
        <f t="shared" si="20"/>
        <v>0</v>
      </c>
      <c r="F110" s="25">
        <f t="shared" si="21"/>
        <v>0</v>
      </c>
      <c r="G110" s="25">
        <f t="shared" si="22"/>
        <v>0</v>
      </c>
      <c r="H110" s="26">
        <f t="shared" si="23"/>
        <v>0</v>
      </c>
    </row>
    <row r="111" spans="1:8" x14ac:dyDescent="0.25">
      <c r="A111" s="27" t="str">
        <f t="shared" si="16"/>
        <v/>
      </c>
      <c r="B111" s="21">
        <f t="shared" si="17"/>
        <v>0</v>
      </c>
      <c r="C111" s="22">
        <f t="shared" si="18"/>
        <v>0</v>
      </c>
      <c r="D111" s="22">
        <f t="shared" si="19"/>
        <v>0</v>
      </c>
      <c r="E111" s="22">
        <f t="shared" si="20"/>
        <v>0</v>
      </c>
      <c r="F111" s="22">
        <f t="shared" si="21"/>
        <v>0</v>
      </c>
      <c r="G111" s="22">
        <f t="shared" si="22"/>
        <v>0</v>
      </c>
      <c r="H111" s="28">
        <f t="shared" si="23"/>
        <v>0</v>
      </c>
    </row>
    <row r="112" spans="1:8" ht="13.8" thickBot="1" x14ac:dyDescent="0.3">
      <c r="A112" s="29" t="str">
        <f t="shared" si="16"/>
        <v/>
      </c>
      <c r="B112" s="30">
        <f t="shared" si="17"/>
        <v>0</v>
      </c>
      <c r="C112" s="31">
        <f t="shared" si="18"/>
        <v>0</v>
      </c>
      <c r="D112" s="31">
        <f t="shared" si="19"/>
        <v>0</v>
      </c>
      <c r="E112" s="31">
        <f t="shared" si="20"/>
        <v>0</v>
      </c>
      <c r="F112" s="31">
        <f t="shared" si="21"/>
        <v>0</v>
      </c>
      <c r="G112" s="31">
        <f t="shared" si="22"/>
        <v>0</v>
      </c>
      <c r="H112" s="32">
        <f t="shared" si="23"/>
        <v>0</v>
      </c>
    </row>
    <row r="113" spans="1:8" x14ac:dyDescent="0.25">
      <c r="A113" s="23" t="str">
        <f t="shared" si="16"/>
        <v/>
      </c>
      <c r="B113" s="24">
        <f t="shared" si="17"/>
        <v>0</v>
      </c>
      <c r="C113" s="25">
        <f t="shared" si="18"/>
        <v>0</v>
      </c>
      <c r="D113" s="25">
        <f t="shared" si="19"/>
        <v>0</v>
      </c>
      <c r="E113" s="25">
        <f t="shared" si="20"/>
        <v>0</v>
      </c>
      <c r="F113" s="25">
        <f t="shared" si="21"/>
        <v>0</v>
      </c>
      <c r="G113" s="25">
        <f t="shared" si="22"/>
        <v>0</v>
      </c>
      <c r="H113" s="26">
        <f t="shared" si="23"/>
        <v>0</v>
      </c>
    </row>
    <row r="114" spans="1:8" x14ac:dyDescent="0.25">
      <c r="A114" s="27" t="str">
        <f t="shared" si="16"/>
        <v/>
      </c>
      <c r="B114" s="21">
        <f t="shared" si="17"/>
        <v>0</v>
      </c>
      <c r="C114" s="22">
        <f t="shared" si="18"/>
        <v>0</v>
      </c>
      <c r="D114" s="22">
        <f t="shared" si="19"/>
        <v>0</v>
      </c>
      <c r="E114" s="22">
        <f t="shared" si="20"/>
        <v>0</v>
      </c>
      <c r="F114" s="22">
        <f t="shared" si="21"/>
        <v>0</v>
      </c>
      <c r="G114" s="22">
        <f t="shared" si="22"/>
        <v>0</v>
      </c>
      <c r="H114" s="28">
        <f t="shared" si="23"/>
        <v>0</v>
      </c>
    </row>
    <row r="115" spans="1:8" ht="13.8" thickBot="1" x14ac:dyDescent="0.3">
      <c r="A115" s="29" t="str">
        <f t="shared" si="16"/>
        <v/>
      </c>
      <c r="B115" s="30">
        <f t="shared" si="17"/>
        <v>0</v>
      </c>
      <c r="C115" s="31">
        <f t="shared" si="18"/>
        <v>0</v>
      </c>
      <c r="D115" s="31">
        <f t="shared" si="19"/>
        <v>0</v>
      </c>
      <c r="E115" s="31">
        <f t="shared" si="20"/>
        <v>0</v>
      </c>
      <c r="F115" s="31">
        <f t="shared" si="21"/>
        <v>0</v>
      </c>
      <c r="G115" s="31">
        <f t="shared" si="22"/>
        <v>0</v>
      </c>
      <c r="H115" s="32">
        <f t="shared" si="23"/>
        <v>0</v>
      </c>
    </row>
    <row r="116" spans="1:8" x14ac:dyDescent="0.25">
      <c r="A116" s="23" t="str">
        <f t="shared" si="16"/>
        <v/>
      </c>
      <c r="B116" s="24">
        <f t="shared" si="17"/>
        <v>0</v>
      </c>
      <c r="C116" s="25">
        <f t="shared" si="18"/>
        <v>0</v>
      </c>
      <c r="D116" s="25">
        <f t="shared" si="19"/>
        <v>0</v>
      </c>
      <c r="E116" s="25">
        <f t="shared" si="20"/>
        <v>0</v>
      </c>
      <c r="F116" s="25">
        <f t="shared" si="21"/>
        <v>0</v>
      </c>
      <c r="G116" s="25">
        <f t="shared" si="22"/>
        <v>0</v>
      </c>
      <c r="H116" s="26">
        <f t="shared" si="23"/>
        <v>0</v>
      </c>
    </row>
    <row r="117" spans="1:8" x14ac:dyDescent="0.25">
      <c r="A117" s="27" t="str">
        <f t="shared" si="16"/>
        <v/>
      </c>
      <c r="B117" s="21">
        <f t="shared" si="17"/>
        <v>0</v>
      </c>
      <c r="C117" s="22">
        <f t="shared" si="18"/>
        <v>0</v>
      </c>
      <c r="D117" s="22">
        <f t="shared" si="19"/>
        <v>0</v>
      </c>
      <c r="E117" s="22">
        <f t="shared" si="20"/>
        <v>0</v>
      </c>
      <c r="F117" s="22">
        <f t="shared" si="21"/>
        <v>0</v>
      </c>
      <c r="G117" s="22">
        <f t="shared" si="22"/>
        <v>0</v>
      </c>
      <c r="H117" s="28">
        <f t="shared" si="23"/>
        <v>0</v>
      </c>
    </row>
    <row r="118" spans="1:8" ht="13.8" thickBot="1" x14ac:dyDescent="0.3">
      <c r="A118" s="29" t="str">
        <f t="shared" si="16"/>
        <v/>
      </c>
      <c r="B118" s="30">
        <f t="shared" si="17"/>
        <v>0</v>
      </c>
      <c r="C118" s="31">
        <f t="shared" si="18"/>
        <v>0</v>
      </c>
      <c r="D118" s="31">
        <f t="shared" si="19"/>
        <v>0</v>
      </c>
      <c r="E118" s="31">
        <f t="shared" si="20"/>
        <v>0</v>
      </c>
      <c r="F118" s="31">
        <f t="shared" si="21"/>
        <v>0</v>
      </c>
      <c r="G118" s="31">
        <f t="shared" si="22"/>
        <v>0</v>
      </c>
      <c r="H118" s="32">
        <f t="shared" si="23"/>
        <v>0</v>
      </c>
    </row>
    <row r="119" spans="1:8" x14ac:dyDescent="0.25">
      <c r="A119" s="23" t="str">
        <f t="shared" si="16"/>
        <v/>
      </c>
      <c r="B119" s="24">
        <f t="shared" si="17"/>
        <v>0</v>
      </c>
      <c r="C119" s="25">
        <f t="shared" si="18"/>
        <v>0</v>
      </c>
      <c r="D119" s="25">
        <f t="shared" si="19"/>
        <v>0</v>
      </c>
      <c r="E119" s="25">
        <f t="shared" si="20"/>
        <v>0</v>
      </c>
      <c r="F119" s="25">
        <f t="shared" si="21"/>
        <v>0</v>
      </c>
      <c r="G119" s="25">
        <f t="shared" si="22"/>
        <v>0</v>
      </c>
      <c r="H119" s="26">
        <f t="shared" si="23"/>
        <v>0</v>
      </c>
    </row>
    <row r="120" spans="1:8" x14ac:dyDescent="0.25">
      <c r="A120" s="27" t="str">
        <f t="shared" si="16"/>
        <v/>
      </c>
      <c r="B120" s="21">
        <f t="shared" si="17"/>
        <v>0</v>
      </c>
      <c r="C120" s="22">
        <f t="shared" si="18"/>
        <v>0</v>
      </c>
      <c r="D120" s="22">
        <f t="shared" si="19"/>
        <v>0</v>
      </c>
      <c r="E120" s="22">
        <f t="shared" si="20"/>
        <v>0</v>
      </c>
      <c r="F120" s="22">
        <f t="shared" si="21"/>
        <v>0</v>
      </c>
      <c r="G120" s="22">
        <f t="shared" si="22"/>
        <v>0</v>
      </c>
      <c r="H120" s="28">
        <f t="shared" si="23"/>
        <v>0</v>
      </c>
    </row>
    <row r="121" spans="1:8" ht="13.8" thickBot="1" x14ac:dyDescent="0.3">
      <c r="A121" s="29" t="str">
        <f t="shared" si="16"/>
        <v/>
      </c>
      <c r="B121" s="30">
        <f t="shared" si="17"/>
        <v>0</v>
      </c>
      <c r="C121" s="31">
        <f t="shared" si="18"/>
        <v>0</v>
      </c>
      <c r="D121" s="31">
        <f t="shared" si="19"/>
        <v>0</v>
      </c>
      <c r="E121" s="31">
        <f t="shared" si="20"/>
        <v>0</v>
      </c>
      <c r="F121" s="31">
        <f t="shared" si="21"/>
        <v>0</v>
      </c>
      <c r="G121" s="31">
        <f t="shared" si="22"/>
        <v>0</v>
      </c>
      <c r="H121" s="32">
        <f t="shared" si="23"/>
        <v>0</v>
      </c>
    </row>
    <row r="122" spans="1:8" x14ac:dyDescent="0.25">
      <c r="A122" s="23" t="str">
        <f t="shared" si="16"/>
        <v/>
      </c>
      <c r="B122" s="24">
        <f t="shared" si="17"/>
        <v>0</v>
      </c>
      <c r="C122" s="25">
        <f t="shared" si="18"/>
        <v>0</v>
      </c>
      <c r="D122" s="25">
        <f t="shared" si="19"/>
        <v>0</v>
      </c>
      <c r="E122" s="25">
        <f t="shared" si="20"/>
        <v>0</v>
      </c>
      <c r="F122" s="25">
        <f t="shared" si="21"/>
        <v>0</v>
      </c>
      <c r="G122" s="25">
        <f t="shared" si="22"/>
        <v>0</v>
      </c>
      <c r="H122" s="26">
        <f t="shared" si="23"/>
        <v>0</v>
      </c>
    </row>
    <row r="123" spans="1:8" x14ac:dyDescent="0.25">
      <c r="A123" s="27" t="str">
        <f t="shared" si="16"/>
        <v/>
      </c>
      <c r="B123" s="21">
        <f t="shared" si="17"/>
        <v>0</v>
      </c>
      <c r="C123" s="22">
        <f t="shared" si="18"/>
        <v>0</v>
      </c>
      <c r="D123" s="22">
        <f t="shared" si="19"/>
        <v>0</v>
      </c>
      <c r="E123" s="22">
        <f t="shared" si="20"/>
        <v>0</v>
      </c>
      <c r="F123" s="22">
        <f t="shared" si="21"/>
        <v>0</v>
      </c>
      <c r="G123" s="22">
        <f t="shared" si="22"/>
        <v>0</v>
      </c>
      <c r="H123" s="28">
        <f t="shared" si="23"/>
        <v>0</v>
      </c>
    </row>
    <row r="124" spans="1:8" ht="13.8" thickBot="1" x14ac:dyDescent="0.3">
      <c r="A124" s="29" t="str">
        <f t="shared" si="16"/>
        <v/>
      </c>
      <c r="B124" s="30">
        <f t="shared" si="17"/>
        <v>0</v>
      </c>
      <c r="C124" s="31">
        <f t="shared" si="18"/>
        <v>0</v>
      </c>
      <c r="D124" s="31">
        <f t="shared" si="19"/>
        <v>0</v>
      </c>
      <c r="E124" s="31">
        <f t="shared" si="20"/>
        <v>0</v>
      </c>
      <c r="F124" s="31">
        <f t="shared" si="21"/>
        <v>0</v>
      </c>
      <c r="G124" s="31">
        <f t="shared" si="22"/>
        <v>0</v>
      </c>
      <c r="H124" s="32">
        <f t="shared" si="23"/>
        <v>0</v>
      </c>
    </row>
    <row r="125" spans="1:8" x14ac:dyDescent="0.25">
      <c r="A125" s="23" t="str">
        <f t="shared" si="16"/>
        <v/>
      </c>
      <c r="B125" s="24">
        <f t="shared" si="17"/>
        <v>0</v>
      </c>
      <c r="C125" s="25">
        <f t="shared" si="18"/>
        <v>0</v>
      </c>
      <c r="D125" s="25">
        <f t="shared" si="19"/>
        <v>0</v>
      </c>
      <c r="E125" s="25">
        <f t="shared" si="20"/>
        <v>0</v>
      </c>
      <c r="F125" s="25">
        <f t="shared" si="21"/>
        <v>0</v>
      </c>
      <c r="G125" s="25">
        <f t="shared" si="22"/>
        <v>0</v>
      </c>
      <c r="H125" s="26">
        <f t="shared" si="23"/>
        <v>0</v>
      </c>
    </row>
    <row r="126" spans="1:8" x14ac:dyDescent="0.25">
      <c r="A126" s="27" t="str">
        <f t="shared" si="16"/>
        <v/>
      </c>
      <c r="B126" s="21">
        <f t="shared" si="17"/>
        <v>0</v>
      </c>
      <c r="C126" s="22">
        <f t="shared" si="18"/>
        <v>0</v>
      </c>
      <c r="D126" s="22">
        <f t="shared" si="19"/>
        <v>0</v>
      </c>
      <c r="E126" s="22">
        <f t="shared" si="20"/>
        <v>0</v>
      </c>
      <c r="F126" s="22">
        <f t="shared" si="21"/>
        <v>0</v>
      </c>
      <c r="G126" s="22">
        <f t="shared" si="22"/>
        <v>0</v>
      </c>
      <c r="H126" s="28">
        <f t="shared" si="23"/>
        <v>0</v>
      </c>
    </row>
    <row r="127" spans="1:8" ht="13.8" thickBot="1" x14ac:dyDescent="0.3">
      <c r="A127" s="29" t="str">
        <f t="shared" si="16"/>
        <v/>
      </c>
      <c r="B127" s="30">
        <f t="shared" si="17"/>
        <v>0</v>
      </c>
      <c r="C127" s="31">
        <f t="shared" si="18"/>
        <v>0</v>
      </c>
      <c r="D127" s="31">
        <f t="shared" si="19"/>
        <v>0</v>
      </c>
      <c r="E127" s="31">
        <f t="shared" si="20"/>
        <v>0</v>
      </c>
      <c r="F127" s="31">
        <f t="shared" si="21"/>
        <v>0</v>
      </c>
      <c r="G127" s="31">
        <f t="shared" si="22"/>
        <v>0</v>
      </c>
      <c r="H127" s="32">
        <f t="shared" si="23"/>
        <v>0</v>
      </c>
    </row>
    <row r="128" spans="1:8" x14ac:dyDescent="0.25">
      <c r="A128" s="23" t="str">
        <f t="shared" si="16"/>
        <v/>
      </c>
      <c r="B128" s="24">
        <f t="shared" si="17"/>
        <v>0</v>
      </c>
      <c r="C128" s="25">
        <f t="shared" si="18"/>
        <v>0</v>
      </c>
      <c r="D128" s="25">
        <f t="shared" si="19"/>
        <v>0</v>
      </c>
      <c r="E128" s="25">
        <f t="shared" si="20"/>
        <v>0</v>
      </c>
      <c r="F128" s="25">
        <f t="shared" si="21"/>
        <v>0</v>
      </c>
      <c r="G128" s="25">
        <f t="shared" si="22"/>
        <v>0</v>
      </c>
      <c r="H128" s="26">
        <f t="shared" si="23"/>
        <v>0</v>
      </c>
    </row>
    <row r="129" spans="1:8" x14ac:dyDescent="0.25">
      <c r="A129" s="27" t="str">
        <f t="shared" si="16"/>
        <v/>
      </c>
      <c r="B129" s="21">
        <f t="shared" si="17"/>
        <v>0</v>
      </c>
      <c r="C129" s="22">
        <f t="shared" si="18"/>
        <v>0</v>
      </c>
      <c r="D129" s="22">
        <f t="shared" si="19"/>
        <v>0</v>
      </c>
      <c r="E129" s="22">
        <f t="shared" si="20"/>
        <v>0</v>
      </c>
      <c r="F129" s="22">
        <f t="shared" si="21"/>
        <v>0</v>
      </c>
      <c r="G129" s="22">
        <f t="shared" si="22"/>
        <v>0</v>
      </c>
      <c r="H129" s="28">
        <f t="shared" si="23"/>
        <v>0</v>
      </c>
    </row>
    <row r="130" spans="1:8" ht="13.8" thickBot="1" x14ac:dyDescent="0.3">
      <c r="A130" s="29" t="str">
        <f t="shared" si="16"/>
        <v/>
      </c>
      <c r="B130" s="30">
        <f t="shared" si="17"/>
        <v>0</v>
      </c>
      <c r="C130" s="31">
        <f t="shared" si="18"/>
        <v>0</v>
      </c>
      <c r="D130" s="31">
        <f t="shared" si="19"/>
        <v>0</v>
      </c>
      <c r="E130" s="31">
        <f t="shared" si="20"/>
        <v>0</v>
      </c>
      <c r="F130" s="31">
        <f t="shared" si="21"/>
        <v>0</v>
      </c>
      <c r="G130" s="31">
        <f t="shared" si="22"/>
        <v>0</v>
      </c>
      <c r="H130" s="32">
        <f t="shared" si="23"/>
        <v>0</v>
      </c>
    </row>
    <row r="131" spans="1:8" x14ac:dyDescent="0.25">
      <c r="A131" s="23" t="str">
        <f>IF(A130&lt;Durée,A130+1,"")</f>
        <v/>
      </c>
      <c r="B131" s="24">
        <f>IF(A131&lt;&gt;"",DATE(YEAR(B130)-1900,MONTH(B130)+1,1),0)</f>
        <v>0</v>
      </c>
      <c r="C131" s="25">
        <f>IF(A131&lt;&gt;"",D131+E131,0)</f>
        <v>0</v>
      </c>
      <c r="D131" s="25">
        <f>IF(A131&lt;&gt;"",ABS(IPMT(Taux_annuel/12,$A131,Durée,Montant)),0)</f>
        <v>0</v>
      </c>
      <c r="E131" s="25">
        <f>IF(A131&lt;&gt;"",ABS(PPMT(Taux_annuel/12,$A131,Durée,Montant)),0)</f>
        <v>0</v>
      </c>
      <c r="F131" s="25">
        <f>IF(A131&lt;&gt;"",F130+D131,0)</f>
        <v>0</v>
      </c>
      <c r="G131" s="25">
        <f>IF(A131&lt;&gt;"",G130+E131,0)</f>
        <v>0</v>
      </c>
      <c r="H131" s="26">
        <f>IF(A131&lt;&gt;"",Montant-G131,0)</f>
        <v>0</v>
      </c>
    </row>
    <row r="132" spans="1:8" x14ac:dyDescent="0.25">
      <c r="A132" s="27" t="str">
        <f t="shared" ref="A132:A142" si="24">IF(A131&lt;Durée,A131+1,"")</f>
        <v/>
      </c>
      <c r="B132" s="21">
        <f t="shared" ref="B132:B195" si="25">IF(A132&lt;&gt;"",DATE(YEAR(B131)-1900,MONTH(B131)+1,1),0)</f>
        <v>0</v>
      </c>
      <c r="C132" s="22">
        <f t="shared" ref="C132:C195" si="26">IF(A132&lt;&gt;"",D132+E132,0)</f>
        <v>0</v>
      </c>
      <c r="D132" s="22">
        <f t="shared" ref="D132:D142" si="27">IF(A132&lt;&gt;"",ABS(IPMT(Taux_annuel/12,$A132,Durée,Montant)),0)</f>
        <v>0</v>
      </c>
      <c r="E132" s="22">
        <f t="shared" ref="E132:E142" si="28">IF(A132&lt;&gt;"",ABS(PPMT(Taux_annuel/12,$A132,Durée,Montant)),0)</f>
        <v>0</v>
      </c>
      <c r="F132" s="22">
        <f t="shared" ref="F132:F195" si="29">IF(A132&lt;&gt;"",F131+D132,0)</f>
        <v>0</v>
      </c>
      <c r="G132" s="22">
        <f t="shared" ref="G132:G195" si="30">IF(A132&lt;&gt;"",G131+E132,0)</f>
        <v>0</v>
      </c>
      <c r="H132" s="28">
        <f t="shared" ref="H132:H142" si="31">IF(A132&lt;&gt;"",Montant-G132,0)</f>
        <v>0</v>
      </c>
    </row>
    <row r="133" spans="1:8" ht="13.8" thickBot="1" x14ac:dyDescent="0.3">
      <c r="A133" s="29" t="str">
        <f t="shared" si="24"/>
        <v/>
      </c>
      <c r="B133" s="30">
        <f t="shared" si="25"/>
        <v>0</v>
      </c>
      <c r="C133" s="31">
        <f t="shared" si="26"/>
        <v>0</v>
      </c>
      <c r="D133" s="31">
        <f t="shared" si="27"/>
        <v>0</v>
      </c>
      <c r="E133" s="31">
        <f t="shared" si="28"/>
        <v>0</v>
      </c>
      <c r="F133" s="31">
        <f t="shared" si="29"/>
        <v>0</v>
      </c>
      <c r="G133" s="31">
        <f t="shared" si="30"/>
        <v>0</v>
      </c>
      <c r="H133" s="32">
        <f t="shared" si="31"/>
        <v>0</v>
      </c>
    </row>
    <row r="134" spans="1:8" x14ac:dyDescent="0.25">
      <c r="A134" s="23" t="str">
        <f t="shared" si="24"/>
        <v/>
      </c>
      <c r="B134" s="24">
        <f t="shared" si="25"/>
        <v>0</v>
      </c>
      <c r="C134" s="25">
        <f t="shared" si="26"/>
        <v>0</v>
      </c>
      <c r="D134" s="25">
        <f t="shared" si="27"/>
        <v>0</v>
      </c>
      <c r="E134" s="25">
        <f t="shared" si="28"/>
        <v>0</v>
      </c>
      <c r="F134" s="25">
        <f t="shared" si="29"/>
        <v>0</v>
      </c>
      <c r="G134" s="25">
        <f t="shared" si="30"/>
        <v>0</v>
      </c>
      <c r="H134" s="26">
        <f t="shared" si="31"/>
        <v>0</v>
      </c>
    </row>
    <row r="135" spans="1:8" x14ac:dyDescent="0.25">
      <c r="A135" s="27" t="str">
        <f t="shared" si="24"/>
        <v/>
      </c>
      <c r="B135" s="21">
        <f t="shared" si="25"/>
        <v>0</v>
      </c>
      <c r="C135" s="22">
        <f t="shared" si="26"/>
        <v>0</v>
      </c>
      <c r="D135" s="22">
        <f t="shared" si="27"/>
        <v>0</v>
      </c>
      <c r="E135" s="22">
        <f t="shared" si="28"/>
        <v>0</v>
      </c>
      <c r="F135" s="22">
        <f t="shared" si="29"/>
        <v>0</v>
      </c>
      <c r="G135" s="22">
        <f t="shared" si="30"/>
        <v>0</v>
      </c>
      <c r="H135" s="28">
        <f t="shared" si="31"/>
        <v>0</v>
      </c>
    </row>
    <row r="136" spans="1:8" ht="13.8" thickBot="1" x14ac:dyDescent="0.3">
      <c r="A136" s="29" t="str">
        <f t="shared" si="24"/>
        <v/>
      </c>
      <c r="B136" s="30">
        <f t="shared" si="25"/>
        <v>0</v>
      </c>
      <c r="C136" s="31">
        <f t="shared" si="26"/>
        <v>0</v>
      </c>
      <c r="D136" s="31">
        <f t="shared" si="27"/>
        <v>0</v>
      </c>
      <c r="E136" s="31">
        <f t="shared" si="28"/>
        <v>0</v>
      </c>
      <c r="F136" s="31">
        <f t="shared" si="29"/>
        <v>0</v>
      </c>
      <c r="G136" s="31">
        <f t="shared" si="30"/>
        <v>0</v>
      </c>
      <c r="H136" s="32">
        <f t="shared" si="31"/>
        <v>0</v>
      </c>
    </row>
    <row r="137" spans="1:8" x14ac:dyDescent="0.25">
      <c r="A137" s="23" t="str">
        <f t="shared" si="24"/>
        <v/>
      </c>
      <c r="B137" s="24">
        <f t="shared" si="25"/>
        <v>0</v>
      </c>
      <c r="C137" s="25">
        <f t="shared" si="26"/>
        <v>0</v>
      </c>
      <c r="D137" s="25">
        <f t="shared" si="27"/>
        <v>0</v>
      </c>
      <c r="E137" s="25">
        <f t="shared" si="28"/>
        <v>0</v>
      </c>
      <c r="F137" s="25">
        <f t="shared" si="29"/>
        <v>0</v>
      </c>
      <c r="G137" s="25">
        <f t="shared" si="30"/>
        <v>0</v>
      </c>
      <c r="H137" s="26">
        <f t="shared" si="31"/>
        <v>0</v>
      </c>
    </row>
    <row r="138" spans="1:8" x14ac:dyDescent="0.25">
      <c r="A138" s="27" t="str">
        <f t="shared" si="24"/>
        <v/>
      </c>
      <c r="B138" s="21">
        <f t="shared" si="25"/>
        <v>0</v>
      </c>
      <c r="C138" s="22">
        <f t="shared" si="26"/>
        <v>0</v>
      </c>
      <c r="D138" s="22">
        <f t="shared" si="27"/>
        <v>0</v>
      </c>
      <c r="E138" s="22">
        <f t="shared" si="28"/>
        <v>0</v>
      </c>
      <c r="F138" s="22">
        <f t="shared" si="29"/>
        <v>0</v>
      </c>
      <c r="G138" s="22">
        <f t="shared" si="30"/>
        <v>0</v>
      </c>
      <c r="H138" s="28">
        <f t="shared" si="31"/>
        <v>0</v>
      </c>
    </row>
    <row r="139" spans="1:8" ht="13.8" thickBot="1" x14ac:dyDescent="0.3">
      <c r="A139" s="29" t="str">
        <f t="shared" si="24"/>
        <v/>
      </c>
      <c r="B139" s="30">
        <f t="shared" si="25"/>
        <v>0</v>
      </c>
      <c r="C139" s="31">
        <f t="shared" si="26"/>
        <v>0</v>
      </c>
      <c r="D139" s="31">
        <f t="shared" si="27"/>
        <v>0</v>
      </c>
      <c r="E139" s="31">
        <f t="shared" si="28"/>
        <v>0</v>
      </c>
      <c r="F139" s="31">
        <f t="shared" si="29"/>
        <v>0</v>
      </c>
      <c r="G139" s="31">
        <f t="shared" si="30"/>
        <v>0</v>
      </c>
      <c r="H139" s="32">
        <f t="shared" si="31"/>
        <v>0</v>
      </c>
    </row>
    <row r="140" spans="1:8" x14ac:dyDescent="0.25">
      <c r="A140" s="23" t="str">
        <f t="shared" si="24"/>
        <v/>
      </c>
      <c r="B140" s="24">
        <f t="shared" si="25"/>
        <v>0</v>
      </c>
      <c r="C140" s="25">
        <f t="shared" si="26"/>
        <v>0</v>
      </c>
      <c r="D140" s="25">
        <f t="shared" si="27"/>
        <v>0</v>
      </c>
      <c r="E140" s="25">
        <f t="shared" si="28"/>
        <v>0</v>
      </c>
      <c r="F140" s="25">
        <f t="shared" si="29"/>
        <v>0</v>
      </c>
      <c r="G140" s="25">
        <f t="shared" si="30"/>
        <v>0</v>
      </c>
      <c r="H140" s="26">
        <f t="shared" si="31"/>
        <v>0</v>
      </c>
    </row>
    <row r="141" spans="1:8" x14ac:dyDescent="0.25">
      <c r="A141" s="27" t="str">
        <f t="shared" si="24"/>
        <v/>
      </c>
      <c r="B141" s="21">
        <f t="shared" si="25"/>
        <v>0</v>
      </c>
      <c r="C141" s="22">
        <f t="shared" si="26"/>
        <v>0</v>
      </c>
      <c r="D141" s="22">
        <f t="shared" si="27"/>
        <v>0</v>
      </c>
      <c r="E141" s="22">
        <f t="shared" si="28"/>
        <v>0</v>
      </c>
      <c r="F141" s="22">
        <f t="shared" si="29"/>
        <v>0</v>
      </c>
      <c r="G141" s="22">
        <f t="shared" si="30"/>
        <v>0</v>
      </c>
      <c r="H141" s="28">
        <f t="shared" si="31"/>
        <v>0</v>
      </c>
    </row>
    <row r="142" spans="1:8" ht="13.8" thickBot="1" x14ac:dyDescent="0.3">
      <c r="A142" s="29" t="str">
        <f t="shared" si="24"/>
        <v/>
      </c>
      <c r="B142" s="30">
        <f t="shared" si="25"/>
        <v>0</v>
      </c>
      <c r="C142" s="31">
        <f t="shared" si="26"/>
        <v>0</v>
      </c>
      <c r="D142" s="31">
        <f t="shared" si="27"/>
        <v>0</v>
      </c>
      <c r="E142" s="31">
        <f t="shared" si="28"/>
        <v>0</v>
      </c>
      <c r="F142" s="31">
        <f t="shared" si="29"/>
        <v>0</v>
      </c>
      <c r="G142" s="31">
        <f t="shared" si="30"/>
        <v>0</v>
      </c>
      <c r="H142" s="32">
        <f t="shared" si="31"/>
        <v>0</v>
      </c>
    </row>
    <row r="143" spans="1:8" x14ac:dyDescent="0.25">
      <c r="A143" s="23" t="str">
        <f t="shared" ref="A143:A206" si="32">IF(A142&lt;Durée,A142+1,"")</f>
        <v/>
      </c>
      <c r="B143" s="24">
        <f t="shared" si="25"/>
        <v>0</v>
      </c>
      <c r="C143" s="25">
        <f t="shared" si="26"/>
        <v>0</v>
      </c>
      <c r="D143" s="25">
        <f t="shared" ref="D143:D206" si="33">IF(A143&lt;&gt;"",ABS(IPMT(Taux_annuel/12,$A143,Durée,Montant)),0)</f>
        <v>0</v>
      </c>
      <c r="E143" s="25">
        <f t="shared" ref="E143:E206" si="34">IF(A143&lt;&gt;"",ABS(PPMT(Taux_annuel/12,$A143,Durée,Montant)),0)</f>
        <v>0</v>
      </c>
      <c r="F143" s="25">
        <f t="shared" si="29"/>
        <v>0</v>
      </c>
      <c r="G143" s="25">
        <f t="shared" si="30"/>
        <v>0</v>
      </c>
      <c r="H143" s="26">
        <f t="shared" ref="H143:H206" si="35">IF(A143&lt;&gt;"",Montant-G143,0)</f>
        <v>0</v>
      </c>
    </row>
    <row r="144" spans="1:8" x14ac:dyDescent="0.25">
      <c r="A144" s="27" t="str">
        <f t="shared" si="32"/>
        <v/>
      </c>
      <c r="B144" s="21">
        <f t="shared" si="25"/>
        <v>0</v>
      </c>
      <c r="C144" s="22">
        <f t="shared" si="26"/>
        <v>0</v>
      </c>
      <c r="D144" s="22">
        <f t="shared" si="33"/>
        <v>0</v>
      </c>
      <c r="E144" s="22">
        <f t="shared" si="34"/>
        <v>0</v>
      </c>
      <c r="F144" s="22">
        <f t="shared" si="29"/>
        <v>0</v>
      </c>
      <c r="G144" s="22">
        <f t="shared" si="30"/>
        <v>0</v>
      </c>
      <c r="H144" s="28">
        <f t="shared" si="35"/>
        <v>0</v>
      </c>
    </row>
    <row r="145" spans="1:8" ht="13.8" thickBot="1" x14ac:dyDescent="0.3">
      <c r="A145" s="29" t="str">
        <f t="shared" si="32"/>
        <v/>
      </c>
      <c r="B145" s="30">
        <f t="shared" si="25"/>
        <v>0</v>
      </c>
      <c r="C145" s="31">
        <f t="shared" si="26"/>
        <v>0</v>
      </c>
      <c r="D145" s="31">
        <f t="shared" si="33"/>
        <v>0</v>
      </c>
      <c r="E145" s="31">
        <f t="shared" si="34"/>
        <v>0</v>
      </c>
      <c r="F145" s="31">
        <f t="shared" si="29"/>
        <v>0</v>
      </c>
      <c r="G145" s="31">
        <f t="shared" si="30"/>
        <v>0</v>
      </c>
      <c r="H145" s="32">
        <f t="shared" si="35"/>
        <v>0</v>
      </c>
    </row>
    <row r="146" spans="1:8" x14ac:dyDescent="0.25">
      <c r="A146" s="23" t="str">
        <f t="shared" si="32"/>
        <v/>
      </c>
      <c r="B146" s="24">
        <f t="shared" si="25"/>
        <v>0</v>
      </c>
      <c r="C146" s="25">
        <f t="shared" si="26"/>
        <v>0</v>
      </c>
      <c r="D146" s="25">
        <f t="shared" si="33"/>
        <v>0</v>
      </c>
      <c r="E146" s="25">
        <f t="shared" si="34"/>
        <v>0</v>
      </c>
      <c r="F146" s="25">
        <f t="shared" si="29"/>
        <v>0</v>
      </c>
      <c r="G146" s="25">
        <f t="shared" si="30"/>
        <v>0</v>
      </c>
      <c r="H146" s="26">
        <f t="shared" si="35"/>
        <v>0</v>
      </c>
    </row>
    <row r="147" spans="1:8" x14ac:dyDescent="0.25">
      <c r="A147" s="27" t="str">
        <f t="shared" si="32"/>
        <v/>
      </c>
      <c r="B147" s="21">
        <f t="shared" si="25"/>
        <v>0</v>
      </c>
      <c r="C147" s="22">
        <f t="shared" si="26"/>
        <v>0</v>
      </c>
      <c r="D147" s="22">
        <f t="shared" si="33"/>
        <v>0</v>
      </c>
      <c r="E147" s="22">
        <f t="shared" si="34"/>
        <v>0</v>
      </c>
      <c r="F147" s="22">
        <f t="shared" si="29"/>
        <v>0</v>
      </c>
      <c r="G147" s="22">
        <f t="shared" si="30"/>
        <v>0</v>
      </c>
      <c r="H147" s="28">
        <f t="shared" si="35"/>
        <v>0</v>
      </c>
    </row>
    <row r="148" spans="1:8" ht="13.8" thickBot="1" x14ac:dyDescent="0.3">
      <c r="A148" s="29" t="str">
        <f t="shared" si="32"/>
        <v/>
      </c>
      <c r="B148" s="30">
        <f t="shared" si="25"/>
        <v>0</v>
      </c>
      <c r="C148" s="31">
        <f t="shared" si="26"/>
        <v>0</v>
      </c>
      <c r="D148" s="31">
        <f t="shared" si="33"/>
        <v>0</v>
      </c>
      <c r="E148" s="31">
        <f t="shared" si="34"/>
        <v>0</v>
      </c>
      <c r="F148" s="31">
        <f t="shared" si="29"/>
        <v>0</v>
      </c>
      <c r="G148" s="31">
        <f t="shared" si="30"/>
        <v>0</v>
      </c>
      <c r="H148" s="32">
        <f t="shared" si="35"/>
        <v>0</v>
      </c>
    </row>
    <row r="149" spans="1:8" x14ac:dyDescent="0.25">
      <c r="A149" s="23" t="str">
        <f t="shared" si="32"/>
        <v/>
      </c>
      <c r="B149" s="24">
        <f t="shared" si="25"/>
        <v>0</v>
      </c>
      <c r="C149" s="25">
        <f t="shared" si="26"/>
        <v>0</v>
      </c>
      <c r="D149" s="25">
        <f t="shared" si="33"/>
        <v>0</v>
      </c>
      <c r="E149" s="25">
        <f t="shared" si="34"/>
        <v>0</v>
      </c>
      <c r="F149" s="25">
        <f t="shared" si="29"/>
        <v>0</v>
      </c>
      <c r="G149" s="25">
        <f t="shared" si="30"/>
        <v>0</v>
      </c>
      <c r="H149" s="26">
        <f t="shared" si="35"/>
        <v>0</v>
      </c>
    </row>
    <row r="150" spans="1:8" x14ac:dyDescent="0.25">
      <c r="A150" s="27" t="str">
        <f t="shared" si="32"/>
        <v/>
      </c>
      <c r="B150" s="21">
        <f t="shared" si="25"/>
        <v>0</v>
      </c>
      <c r="C150" s="22">
        <f t="shared" si="26"/>
        <v>0</v>
      </c>
      <c r="D150" s="22">
        <f t="shared" si="33"/>
        <v>0</v>
      </c>
      <c r="E150" s="22">
        <f t="shared" si="34"/>
        <v>0</v>
      </c>
      <c r="F150" s="22">
        <f t="shared" si="29"/>
        <v>0</v>
      </c>
      <c r="G150" s="22">
        <f t="shared" si="30"/>
        <v>0</v>
      </c>
      <c r="H150" s="28">
        <f t="shared" si="35"/>
        <v>0</v>
      </c>
    </row>
    <row r="151" spans="1:8" ht="13.8" thickBot="1" x14ac:dyDescent="0.3">
      <c r="A151" s="29" t="str">
        <f t="shared" si="32"/>
        <v/>
      </c>
      <c r="B151" s="30">
        <f t="shared" si="25"/>
        <v>0</v>
      </c>
      <c r="C151" s="31">
        <f t="shared" si="26"/>
        <v>0</v>
      </c>
      <c r="D151" s="31">
        <f t="shared" si="33"/>
        <v>0</v>
      </c>
      <c r="E151" s="31">
        <f t="shared" si="34"/>
        <v>0</v>
      </c>
      <c r="F151" s="31">
        <f t="shared" si="29"/>
        <v>0</v>
      </c>
      <c r="G151" s="31">
        <f t="shared" si="30"/>
        <v>0</v>
      </c>
      <c r="H151" s="32">
        <f t="shared" si="35"/>
        <v>0</v>
      </c>
    </row>
    <row r="152" spans="1:8" x14ac:dyDescent="0.25">
      <c r="A152" s="23" t="str">
        <f t="shared" si="32"/>
        <v/>
      </c>
      <c r="B152" s="24">
        <f t="shared" si="25"/>
        <v>0</v>
      </c>
      <c r="C152" s="25">
        <f t="shared" si="26"/>
        <v>0</v>
      </c>
      <c r="D152" s="25">
        <f t="shared" si="33"/>
        <v>0</v>
      </c>
      <c r="E152" s="25">
        <f t="shared" si="34"/>
        <v>0</v>
      </c>
      <c r="F152" s="25">
        <f t="shared" si="29"/>
        <v>0</v>
      </c>
      <c r="G152" s="25">
        <f t="shared" si="30"/>
        <v>0</v>
      </c>
      <c r="H152" s="26">
        <f t="shared" si="35"/>
        <v>0</v>
      </c>
    </row>
    <row r="153" spans="1:8" x14ac:dyDescent="0.25">
      <c r="A153" s="27" t="str">
        <f t="shared" si="32"/>
        <v/>
      </c>
      <c r="B153" s="21">
        <f t="shared" si="25"/>
        <v>0</v>
      </c>
      <c r="C153" s="22">
        <f t="shared" si="26"/>
        <v>0</v>
      </c>
      <c r="D153" s="22">
        <f t="shared" si="33"/>
        <v>0</v>
      </c>
      <c r="E153" s="22">
        <f t="shared" si="34"/>
        <v>0</v>
      </c>
      <c r="F153" s="22">
        <f t="shared" si="29"/>
        <v>0</v>
      </c>
      <c r="G153" s="22">
        <f t="shared" si="30"/>
        <v>0</v>
      </c>
      <c r="H153" s="28">
        <f t="shared" si="35"/>
        <v>0</v>
      </c>
    </row>
    <row r="154" spans="1:8" ht="13.8" thickBot="1" x14ac:dyDescent="0.3">
      <c r="A154" s="29" t="str">
        <f t="shared" si="32"/>
        <v/>
      </c>
      <c r="B154" s="30">
        <f t="shared" si="25"/>
        <v>0</v>
      </c>
      <c r="C154" s="31">
        <f t="shared" si="26"/>
        <v>0</v>
      </c>
      <c r="D154" s="31">
        <f t="shared" si="33"/>
        <v>0</v>
      </c>
      <c r="E154" s="31">
        <f t="shared" si="34"/>
        <v>0</v>
      </c>
      <c r="F154" s="31">
        <f t="shared" si="29"/>
        <v>0</v>
      </c>
      <c r="G154" s="31">
        <f t="shared" si="30"/>
        <v>0</v>
      </c>
      <c r="H154" s="32">
        <f t="shared" si="35"/>
        <v>0</v>
      </c>
    </row>
    <row r="155" spans="1:8" x14ac:dyDescent="0.25">
      <c r="A155" s="23" t="str">
        <f t="shared" si="32"/>
        <v/>
      </c>
      <c r="B155" s="24">
        <f t="shared" si="25"/>
        <v>0</v>
      </c>
      <c r="C155" s="25">
        <f t="shared" si="26"/>
        <v>0</v>
      </c>
      <c r="D155" s="25">
        <f t="shared" si="33"/>
        <v>0</v>
      </c>
      <c r="E155" s="25">
        <f t="shared" si="34"/>
        <v>0</v>
      </c>
      <c r="F155" s="25">
        <f t="shared" si="29"/>
        <v>0</v>
      </c>
      <c r="G155" s="25">
        <f t="shared" si="30"/>
        <v>0</v>
      </c>
      <c r="H155" s="26">
        <f t="shared" si="35"/>
        <v>0</v>
      </c>
    </row>
    <row r="156" spans="1:8" x14ac:dyDescent="0.25">
      <c r="A156" s="27" t="str">
        <f t="shared" si="32"/>
        <v/>
      </c>
      <c r="B156" s="21">
        <f t="shared" si="25"/>
        <v>0</v>
      </c>
      <c r="C156" s="22">
        <f t="shared" si="26"/>
        <v>0</v>
      </c>
      <c r="D156" s="22">
        <f t="shared" si="33"/>
        <v>0</v>
      </c>
      <c r="E156" s="22">
        <f t="shared" si="34"/>
        <v>0</v>
      </c>
      <c r="F156" s="22">
        <f t="shared" si="29"/>
        <v>0</v>
      </c>
      <c r="G156" s="22">
        <f t="shared" si="30"/>
        <v>0</v>
      </c>
      <c r="H156" s="28">
        <f t="shared" si="35"/>
        <v>0</v>
      </c>
    </row>
    <row r="157" spans="1:8" ht="13.8" thickBot="1" x14ac:dyDescent="0.3">
      <c r="A157" s="29" t="str">
        <f t="shared" si="32"/>
        <v/>
      </c>
      <c r="B157" s="30">
        <f t="shared" si="25"/>
        <v>0</v>
      </c>
      <c r="C157" s="31">
        <f t="shared" si="26"/>
        <v>0</v>
      </c>
      <c r="D157" s="31">
        <f t="shared" si="33"/>
        <v>0</v>
      </c>
      <c r="E157" s="31">
        <f t="shared" si="34"/>
        <v>0</v>
      </c>
      <c r="F157" s="31">
        <f t="shared" si="29"/>
        <v>0</v>
      </c>
      <c r="G157" s="31">
        <f t="shared" si="30"/>
        <v>0</v>
      </c>
      <c r="H157" s="32">
        <f t="shared" si="35"/>
        <v>0</v>
      </c>
    </row>
    <row r="158" spans="1:8" x14ac:dyDescent="0.25">
      <c r="A158" s="23" t="str">
        <f t="shared" si="32"/>
        <v/>
      </c>
      <c r="B158" s="24">
        <f t="shared" si="25"/>
        <v>0</v>
      </c>
      <c r="C158" s="25">
        <f t="shared" si="26"/>
        <v>0</v>
      </c>
      <c r="D158" s="25">
        <f t="shared" si="33"/>
        <v>0</v>
      </c>
      <c r="E158" s="25">
        <f t="shared" si="34"/>
        <v>0</v>
      </c>
      <c r="F158" s="25">
        <f t="shared" si="29"/>
        <v>0</v>
      </c>
      <c r="G158" s="25">
        <f t="shared" si="30"/>
        <v>0</v>
      </c>
      <c r="H158" s="26">
        <f t="shared" si="35"/>
        <v>0</v>
      </c>
    </row>
    <row r="159" spans="1:8" x14ac:dyDescent="0.25">
      <c r="A159" s="27" t="str">
        <f t="shared" si="32"/>
        <v/>
      </c>
      <c r="B159" s="21">
        <f t="shared" si="25"/>
        <v>0</v>
      </c>
      <c r="C159" s="22">
        <f t="shared" si="26"/>
        <v>0</v>
      </c>
      <c r="D159" s="22">
        <f t="shared" si="33"/>
        <v>0</v>
      </c>
      <c r="E159" s="22">
        <f t="shared" si="34"/>
        <v>0</v>
      </c>
      <c r="F159" s="22">
        <f t="shared" si="29"/>
        <v>0</v>
      </c>
      <c r="G159" s="22">
        <f t="shared" si="30"/>
        <v>0</v>
      </c>
      <c r="H159" s="28">
        <f t="shared" si="35"/>
        <v>0</v>
      </c>
    </row>
    <row r="160" spans="1:8" ht="13.8" thickBot="1" x14ac:dyDescent="0.3">
      <c r="A160" s="29" t="str">
        <f t="shared" si="32"/>
        <v/>
      </c>
      <c r="B160" s="30">
        <f t="shared" si="25"/>
        <v>0</v>
      </c>
      <c r="C160" s="31">
        <f t="shared" si="26"/>
        <v>0</v>
      </c>
      <c r="D160" s="31">
        <f t="shared" si="33"/>
        <v>0</v>
      </c>
      <c r="E160" s="31">
        <f t="shared" si="34"/>
        <v>0</v>
      </c>
      <c r="F160" s="31">
        <f t="shared" si="29"/>
        <v>0</v>
      </c>
      <c r="G160" s="31">
        <f t="shared" si="30"/>
        <v>0</v>
      </c>
      <c r="H160" s="32">
        <f t="shared" si="35"/>
        <v>0</v>
      </c>
    </row>
    <row r="161" spans="1:8" x14ac:dyDescent="0.25">
      <c r="A161" s="23" t="str">
        <f t="shared" si="32"/>
        <v/>
      </c>
      <c r="B161" s="24">
        <f t="shared" si="25"/>
        <v>0</v>
      </c>
      <c r="C161" s="25">
        <f t="shared" si="26"/>
        <v>0</v>
      </c>
      <c r="D161" s="25">
        <f t="shared" si="33"/>
        <v>0</v>
      </c>
      <c r="E161" s="25">
        <f t="shared" si="34"/>
        <v>0</v>
      </c>
      <c r="F161" s="25">
        <f t="shared" si="29"/>
        <v>0</v>
      </c>
      <c r="G161" s="25">
        <f t="shared" si="30"/>
        <v>0</v>
      </c>
      <c r="H161" s="26">
        <f t="shared" si="35"/>
        <v>0</v>
      </c>
    </row>
    <row r="162" spans="1:8" x14ac:dyDescent="0.25">
      <c r="A162" s="27" t="str">
        <f t="shared" si="32"/>
        <v/>
      </c>
      <c r="B162" s="21">
        <f t="shared" si="25"/>
        <v>0</v>
      </c>
      <c r="C162" s="22">
        <f t="shared" si="26"/>
        <v>0</v>
      </c>
      <c r="D162" s="22">
        <f t="shared" si="33"/>
        <v>0</v>
      </c>
      <c r="E162" s="22">
        <f t="shared" si="34"/>
        <v>0</v>
      </c>
      <c r="F162" s="22">
        <f t="shared" si="29"/>
        <v>0</v>
      </c>
      <c r="G162" s="22">
        <f t="shared" si="30"/>
        <v>0</v>
      </c>
      <c r="H162" s="28">
        <f t="shared" si="35"/>
        <v>0</v>
      </c>
    </row>
    <row r="163" spans="1:8" ht="13.8" thickBot="1" x14ac:dyDescent="0.3">
      <c r="A163" s="29" t="str">
        <f t="shared" si="32"/>
        <v/>
      </c>
      <c r="B163" s="30">
        <f t="shared" si="25"/>
        <v>0</v>
      </c>
      <c r="C163" s="31">
        <f t="shared" si="26"/>
        <v>0</v>
      </c>
      <c r="D163" s="31">
        <f t="shared" si="33"/>
        <v>0</v>
      </c>
      <c r="E163" s="31">
        <f t="shared" si="34"/>
        <v>0</v>
      </c>
      <c r="F163" s="31">
        <f t="shared" si="29"/>
        <v>0</v>
      </c>
      <c r="G163" s="31">
        <f t="shared" si="30"/>
        <v>0</v>
      </c>
      <c r="H163" s="32">
        <f t="shared" si="35"/>
        <v>0</v>
      </c>
    </row>
    <row r="164" spans="1:8" x14ac:dyDescent="0.25">
      <c r="A164" s="23" t="str">
        <f t="shared" si="32"/>
        <v/>
      </c>
      <c r="B164" s="24">
        <f t="shared" si="25"/>
        <v>0</v>
      </c>
      <c r="C164" s="25">
        <f t="shared" si="26"/>
        <v>0</v>
      </c>
      <c r="D164" s="25">
        <f t="shared" si="33"/>
        <v>0</v>
      </c>
      <c r="E164" s="25">
        <f t="shared" si="34"/>
        <v>0</v>
      </c>
      <c r="F164" s="25">
        <f t="shared" si="29"/>
        <v>0</v>
      </c>
      <c r="G164" s="25">
        <f t="shared" si="30"/>
        <v>0</v>
      </c>
      <c r="H164" s="26">
        <f t="shared" si="35"/>
        <v>0</v>
      </c>
    </row>
    <row r="165" spans="1:8" x14ac:dyDescent="0.25">
      <c r="A165" s="27" t="str">
        <f t="shared" si="32"/>
        <v/>
      </c>
      <c r="B165" s="21">
        <f t="shared" si="25"/>
        <v>0</v>
      </c>
      <c r="C165" s="22">
        <f t="shared" si="26"/>
        <v>0</v>
      </c>
      <c r="D165" s="22">
        <f t="shared" si="33"/>
        <v>0</v>
      </c>
      <c r="E165" s="22">
        <f t="shared" si="34"/>
        <v>0</v>
      </c>
      <c r="F165" s="22">
        <f t="shared" si="29"/>
        <v>0</v>
      </c>
      <c r="G165" s="22">
        <f t="shared" si="30"/>
        <v>0</v>
      </c>
      <c r="H165" s="28">
        <f t="shared" si="35"/>
        <v>0</v>
      </c>
    </row>
    <row r="166" spans="1:8" ht="13.8" thickBot="1" x14ac:dyDescent="0.3">
      <c r="A166" s="29" t="str">
        <f t="shared" si="32"/>
        <v/>
      </c>
      <c r="B166" s="30">
        <f t="shared" si="25"/>
        <v>0</v>
      </c>
      <c r="C166" s="31">
        <f t="shared" si="26"/>
        <v>0</v>
      </c>
      <c r="D166" s="31">
        <f t="shared" si="33"/>
        <v>0</v>
      </c>
      <c r="E166" s="31">
        <f t="shared" si="34"/>
        <v>0</v>
      </c>
      <c r="F166" s="31">
        <f t="shared" si="29"/>
        <v>0</v>
      </c>
      <c r="G166" s="31">
        <f t="shared" si="30"/>
        <v>0</v>
      </c>
      <c r="H166" s="32">
        <f t="shared" si="35"/>
        <v>0</v>
      </c>
    </row>
    <row r="167" spans="1:8" x14ac:dyDescent="0.25">
      <c r="A167" s="23" t="str">
        <f t="shared" si="32"/>
        <v/>
      </c>
      <c r="B167" s="24">
        <f t="shared" si="25"/>
        <v>0</v>
      </c>
      <c r="C167" s="25">
        <f t="shared" si="26"/>
        <v>0</v>
      </c>
      <c r="D167" s="25">
        <f t="shared" si="33"/>
        <v>0</v>
      </c>
      <c r="E167" s="25">
        <f t="shared" si="34"/>
        <v>0</v>
      </c>
      <c r="F167" s="25">
        <f t="shared" si="29"/>
        <v>0</v>
      </c>
      <c r="G167" s="25">
        <f t="shared" si="30"/>
        <v>0</v>
      </c>
      <c r="H167" s="26">
        <f t="shared" si="35"/>
        <v>0</v>
      </c>
    </row>
    <row r="168" spans="1:8" x14ac:dyDescent="0.25">
      <c r="A168" s="27" t="str">
        <f t="shared" si="32"/>
        <v/>
      </c>
      <c r="B168" s="21">
        <f t="shared" si="25"/>
        <v>0</v>
      </c>
      <c r="C168" s="22">
        <f t="shared" si="26"/>
        <v>0</v>
      </c>
      <c r="D168" s="22">
        <f t="shared" si="33"/>
        <v>0</v>
      </c>
      <c r="E168" s="22">
        <f t="shared" si="34"/>
        <v>0</v>
      </c>
      <c r="F168" s="22">
        <f t="shared" si="29"/>
        <v>0</v>
      </c>
      <c r="G168" s="22">
        <f t="shared" si="30"/>
        <v>0</v>
      </c>
      <c r="H168" s="28">
        <f t="shared" si="35"/>
        <v>0</v>
      </c>
    </row>
    <row r="169" spans="1:8" ht="13.8" thickBot="1" x14ac:dyDescent="0.3">
      <c r="A169" s="29" t="str">
        <f t="shared" si="32"/>
        <v/>
      </c>
      <c r="B169" s="30">
        <f t="shared" si="25"/>
        <v>0</v>
      </c>
      <c r="C169" s="31">
        <f t="shared" si="26"/>
        <v>0</v>
      </c>
      <c r="D169" s="31">
        <f t="shared" si="33"/>
        <v>0</v>
      </c>
      <c r="E169" s="31">
        <f t="shared" si="34"/>
        <v>0</v>
      </c>
      <c r="F169" s="31">
        <f t="shared" si="29"/>
        <v>0</v>
      </c>
      <c r="G169" s="31">
        <f t="shared" si="30"/>
        <v>0</v>
      </c>
      <c r="H169" s="32">
        <f t="shared" si="35"/>
        <v>0</v>
      </c>
    </row>
    <row r="170" spans="1:8" x14ac:dyDescent="0.25">
      <c r="A170" s="23" t="str">
        <f t="shared" si="32"/>
        <v/>
      </c>
      <c r="B170" s="24">
        <f t="shared" si="25"/>
        <v>0</v>
      </c>
      <c r="C170" s="25">
        <f t="shared" si="26"/>
        <v>0</v>
      </c>
      <c r="D170" s="25">
        <f t="shared" si="33"/>
        <v>0</v>
      </c>
      <c r="E170" s="25">
        <f t="shared" si="34"/>
        <v>0</v>
      </c>
      <c r="F170" s="25">
        <f t="shared" si="29"/>
        <v>0</v>
      </c>
      <c r="G170" s="25">
        <f t="shared" si="30"/>
        <v>0</v>
      </c>
      <c r="H170" s="26">
        <f t="shared" si="35"/>
        <v>0</v>
      </c>
    </row>
    <row r="171" spans="1:8" x14ac:dyDescent="0.25">
      <c r="A171" s="27" t="str">
        <f t="shared" si="32"/>
        <v/>
      </c>
      <c r="B171" s="21">
        <f t="shared" si="25"/>
        <v>0</v>
      </c>
      <c r="C171" s="22">
        <f t="shared" si="26"/>
        <v>0</v>
      </c>
      <c r="D171" s="22">
        <f t="shared" si="33"/>
        <v>0</v>
      </c>
      <c r="E171" s="22">
        <f t="shared" si="34"/>
        <v>0</v>
      </c>
      <c r="F171" s="22">
        <f t="shared" si="29"/>
        <v>0</v>
      </c>
      <c r="G171" s="22">
        <f t="shared" si="30"/>
        <v>0</v>
      </c>
      <c r="H171" s="28">
        <f t="shared" si="35"/>
        <v>0</v>
      </c>
    </row>
    <row r="172" spans="1:8" ht="13.8" thickBot="1" x14ac:dyDescent="0.3">
      <c r="A172" s="29" t="str">
        <f t="shared" si="32"/>
        <v/>
      </c>
      <c r="B172" s="30">
        <f t="shared" si="25"/>
        <v>0</v>
      </c>
      <c r="C172" s="31">
        <f t="shared" si="26"/>
        <v>0</v>
      </c>
      <c r="D172" s="31">
        <f t="shared" si="33"/>
        <v>0</v>
      </c>
      <c r="E172" s="31">
        <f t="shared" si="34"/>
        <v>0</v>
      </c>
      <c r="F172" s="31">
        <f t="shared" si="29"/>
        <v>0</v>
      </c>
      <c r="G172" s="31">
        <f t="shared" si="30"/>
        <v>0</v>
      </c>
      <c r="H172" s="32">
        <f t="shared" si="35"/>
        <v>0</v>
      </c>
    </row>
    <row r="173" spans="1:8" x14ac:dyDescent="0.25">
      <c r="A173" s="23" t="str">
        <f t="shared" si="32"/>
        <v/>
      </c>
      <c r="B173" s="24">
        <f t="shared" si="25"/>
        <v>0</v>
      </c>
      <c r="C173" s="25">
        <f t="shared" si="26"/>
        <v>0</v>
      </c>
      <c r="D173" s="25">
        <f t="shared" si="33"/>
        <v>0</v>
      </c>
      <c r="E173" s="25">
        <f t="shared" si="34"/>
        <v>0</v>
      </c>
      <c r="F173" s="25">
        <f t="shared" si="29"/>
        <v>0</v>
      </c>
      <c r="G173" s="25">
        <f t="shared" si="30"/>
        <v>0</v>
      </c>
      <c r="H173" s="26">
        <f t="shared" si="35"/>
        <v>0</v>
      </c>
    </row>
    <row r="174" spans="1:8" x14ac:dyDescent="0.25">
      <c r="A174" s="27" t="str">
        <f t="shared" si="32"/>
        <v/>
      </c>
      <c r="B174" s="21">
        <f t="shared" si="25"/>
        <v>0</v>
      </c>
      <c r="C174" s="22">
        <f t="shared" si="26"/>
        <v>0</v>
      </c>
      <c r="D174" s="22">
        <f t="shared" si="33"/>
        <v>0</v>
      </c>
      <c r="E174" s="22">
        <f t="shared" si="34"/>
        <v>0</v>
      </c>
      <c r="F174" s="22">
        <f t="shared" si="29"/>
        <v>0</v>
      </c>
      <c r="G174" s="22">
        <f t="shared" si="30"/>
        <v>0</v>
      </c>
      <c r="H174" s="28">
        <f t="shared" si="35"/>
        <v>0</v>
      </c>
    </row>
    <row r="175" spans="1:8" ht="13.8" thickBot="1" x14ac:dyDescent="0.3">
      <c r="A175" s="29" t="str">
        <f t="shared" si="32"/>
        <v/>
      </c>
      <c r="B175" s="30">
        <f t="shared" si="25"/>
        <v>0</v>
      </c>
      <c r="C175" s="31">
        <f t="shared" si="26"/>
        <v>0</v>
      </c>
      <c r="D175" s="31">
        <f t="shared" si="33"/>
        <v>0</v>
      </c>
      <c r="E175" s="31">
        <f t="shared" si="34"/>
        <v>0</v>
      </c>
      <c r="F175" s="31">
        <f t="shared" si="29"/>
        <v>0</v>
      </c>
      <c r="G175" s="31">
        <f t="shared" si="30"/>
        <v>0</v>
      </c>
      <c r="H175" s="32">
        <f t="shared" si="35"/>
        <v>0</v>
      </c>
    </row>
    <row r="176" spans="1:8" x14ac:dyDescent="0.25">
      <c r="A176" s="23" t="str">
        <f t="shared" si="32"/>
        <v/>
      </c>
      <c r="B176" s="24">
        <f t="shared" si="25"/>
        <v>0</v>
      </c>
      <c r="C176" s="25">
        <f t="shared" si="26"/>
        <v>0</v>
      </c>
      <c r="D176" s="25">
        <f t="shared" si="33"/>
        <v>0</v>
      </c>
      <c r="E176" s="25">
        <f t="shared" si="34"/>
        <v>0</v>
      </c>
      <c r="F176" s="25">
        <f t="shared" si="29"/>
        <v>0</v>
      </c>
      <c r="G176" s="25">
        <f t="shared" si="30"/>
        <v>0</v>
      </c>
      <c r="H176" s="26">
        <f t="shared" si="35"/>
        <v>0</v>
      </c>
    </row>
    <row r="177" spans="1:8" x14ac:dyDescent="0.25">
      <c r="A177" s="27" t="str">
        <f t="shared" si="32"/>
        <v/>
      </c>
      <c r="B177" s="21">
        <f t="shared" si="25"/>
        <v>0</v>
      </c>
      <c r="C177" s="22">
        <f t="shared" si="26"/>
        <v>0</v>
      </c>
      <c r="D177" s="22">
        <f t="shared" si="33"/>
        <v>0</v>
      </c>
      <c r="E177" s="22">
        <f t="shared" si="34"/>
        <v>0</v>
      </c>
      <c r="F177" s="22">
        <f t="shared" si="29"/>
        <v>0</v>
      </c>
      <c r="G177" s="22">
        <f t="shared" si="30"/>
        <v>0</v>
      </c>
      <c r="H177" s="28">
        <f t="shared" si="35"/>
        <v>0</v>
      </c>
    </row>
    <row r="178" spans="1:8" ht="13.8" thickBot="1" x14ac:dyDescent="0.3">
      <c r="A178" s="29" t="str">
        <f t="shared" si="32"/>
        <v/>
      </c>
      <c r="B178" s="30">
        <f t="shared" si="25"/>
        <v>0</v>
      </c>
      <c r="C178" s="31">
        <f t="shared" si="26"/>
        <v>0</v>
      </c>
      <c r="D178" s="31">
        <f t="shared" si="33"/>
        <v>0</v>
      </c>
      <c r="E178" s="31">
        <f t="shared" si="34"/>
        <v>0</v>
      </c>
      <c r="F178" s="31">
        <f t="shared" si="29"/>
        <v>0</v>
      </c>
      <c r="G178" s="31">
        <f t="shared" si="30"/>
        <v>0</v>
      </c>
      <c r="H178" s="32">
        <f t="shared" si="35"/>
        <v>0</v>
      </c>
    </row>
    <row r="179" spans="1:8" x14ac:dyDescent="0.25">
      <c r="A179" s="23" t="str">
        <f t="shared" si="32"/>
        <v/>
      </c>
      <c r="B179" s="24">
        <f t="shared" si="25"/>
        <v>0</v>
      </c>
      <c r="C179" s="25">
        <f t="shared" si="26"/>
        <v>0</v>
      </c>
      <c r="D179" s="25">
        <f t="shared" si="33"/>
        <v>0</v>
      </c>
      <c r="E179" s="25">
        <f t="shared" si="34"/>
        <v>0</v>
      </c>
      <c r="F179" s="25">
        <f t="shared" si="29"/>
        <v>0</v>
      </c>
      <c r="G179" s="25">
        <f t="shared" si="30"/>
        <v>0</v>
      </c>
      <c r="H179" s="26">
        <f t="shared" si="35"/>
        <v>0</v>
      </c>
    </row>
    <row r="180" spans="1:8" x14ac:dyDescent="0.25">
      <c r="A180" s="27" t="str">
        <f t="shared" si="32"/>
        <v/>
      </c>
      <c r="B180" s="21">
        <f t="shared" si="25"/>
        <v>0</v>
      </c>
      <c r="C180" s="22">
        <f t="shared" si="26"/>
        <v>0</v>
      </c>
      <c r="D180" s="22">
        <f t="shared" si="33"/>
        <v>0</v>
      </c>
      <c r="E180" s="22">
        <f t="shared" si="34"/>
        <v>0</v>
      </c>
      <c r="F180" s="22">
        <f t="shared" si="29"/>
        <v>0</v>
      </c>
      <c r="G180" s="22">
        <f t="shared" si="30"/>
        <v>0</v>
      </c>
      <c r="H180" s="28">
        <f t="shared" si="35"/>
        <v>0</v>
      </c>
    </row>
    <row r="181" spans="1:8" ht="13.8" thickBot="1" x14ac:dyDescent="0.3">
      <c r="A181" s="29" t="str">
        <f t="shared" si="32"/>
        <v/>
      </c>
      <c r="B181" s="30">
        <f t="shared" si="25"/>
        <v>0</v>
      </c>
      <c r="C181" s="31">
        <f t="shared" si="26"/>
        <v>0</v>
      </c>
      <c r="D181" s="31">
        <f t="shared" si="33"/>
        <v>0</v>
      </c>
      <c r="E181" s="31">
        <f t="shared" si="34"/>
        <v>0</v>
      </c>
      <c r="F181" s="31">
        <f t="shared" si="29"/>
        <v>0</v>
      </c>
      <c r="G181" s="31">
        <f t="shared" si="30"/>
        <v>0</v>
      </c>
      <c r="H181" s="32">
        <f t="shared" si="35"/>
        <v>0</v>
      </c>
    </row>
    <row r="182" spans="1:8" x14ac:dyDescent="0.25">
      <c r="A182" s="23" t="str">
        <f t="shared" si="32"/>
        <v/>
      </c>
      <c r="B182" s="24">
        <f t="shared" si="25"/>
        <v>0</v>
      </c>
      <c r="C182" s="25">
        <f t="shared" si="26"/>
        <v>0</v>
      </c>
      <c r="D182" s="25">
        <f t="shared" si="33"/>
        <v>0</v>
      </c>
      <c r="E182" s="25">
        <f t="shared" si="34"/>
        <v>0</v>
      </c>
      <c r="F182" s="25">
        <f t="shared" si="29"/>
        <v>0</v>
      </c>
      <c r="G182" s="25">
        <f t="shared" si="30"/>
        <v>0</v>
      </c>
      <c r="H182" s="26">
        <f t="shared" si="35"/>
        <v>0</v>
      </c>
    </row>
    <row r="183" spans="1:8" x14ac:dyDescent="0.25">
      <c r="A183" s="27" t="str">
        <f t="shared" si="32"/>
        <v/>
      </c>
      <c r="B183" s="21">
        <f t="shared" si="25"/>
        <v>0</v>
      </c>
      <c r="C183" s="22">
        <f t="shared" si="26"/>
        <v>0</v>
      </c>
      <c r="D183" s="22">
        <f t="shared" si="33"/>
        <v>0</v>
      </c>
      <c r="E183" s="22">
        <f t="shared" si="34"/>
        <v>0</v>
      </c>
      <c r="F183" s="22">
        <f t="shared" si="29"/>
        <v>0</v>
      </c>
      <c r="G183" s="22">
        <f t="shared" si="30"/>
        <v>0</v>
      </c>
      <c r="H183" s="28">
        <f t="shared" si="35"/>
        <v>0</v>
      </c>
    </row>
    <row r="184" spans="1:8" ht="13.8" thickBot="1" x14ac:dyDescent="0.3">
      <c r="A184" s="29" t="str">
        <f t="shared" si="32"/>
        <v/>
      </c>
      <c r="B184" s="30">
        <f t="shared" si="25"/>
        <v>0</v>
      </c>
      <c r="C184" s="31">
        <f t="shared" si="26"/>
        <v>0</v>
      </c>
      <c r="D184" s="31">
        <f t="shared" si="33"/>
        <v>0</v>
      </c>
      <c r="E184" s="31">
        <f t="shared" si="34"/>
        <v>0</v>
      </c>
      <c r="F184" s="31">
        <f t="shared" si="29"/>
        <v>0</v>
      </c>
      <c r="G184" s="31">
        <f t="shared" si="30"/>
        <v>0</v>
      </c>
      <c r="H184" s="32">
        <f t="shared" si="35"/>
        <v>0</v>
      </c>
    </row>
    <row r="185" spans="1:8" x14ac:dyDescent="0.25">
      <c r="A185" s="23" t="str">
        <f t="shared" si="32"/>
        <v/>
      </c>
      <c r="B185" s="24">
        <f t="shared" si="25"/>
        <v>0</v>
      </c>
      <c r="C185" s="25">
        <f t="shared" si="26"/>
        <v>0</v>
      </c>
      <c r="D185" s="25">
        <f t="shared" si="33"/>
        <v>0</v>
      </c>
      <c r="E185" s="25">
        <f t="shared" si="34"/>
        <v>0</v>
      </c>
      <c r="F185" s="25">
        <f t="shared" si="29"/>
        <v>0</v>
      </c>
      <c r="G185" s="25">
        <f t="shared" si="30"/>
        <v>0</v>
      </c>
      <c r="H185" s="26">
        <f t="shared" si="35"/>
        <v>0</v>
      </c>
    </row>
    <row r="186" spans="1:8" x14ac:dyDescent="0.25">
      <c r="A186" s="27" t="str">
        <f t="shared" si="32"/>
        <v/>
      </c>
      <c r="B186" s="21">
        <f t="shared" si="25"/>
        <v>0</v>
      </c>
      <c r="C186" s="22">
        <f t="shared" si="26"/>
        <v>0</v>
      </c>
      <c r="D186" s="22">
        <f t="shared" si="33"/>
        <v>0</v>
      </c>
      <c r="E186" s="22">
        <f t="shared" si="34"/>
        <v>0</v>
      </c>
      <c r="F186" s="22">
        <f t="shared" si="29"/>
        <v>0</v>
      </c>
      <c r="G186" s="22">
        <f t="shared" si="30"/>
        <v>0</v>
      </c>
      <c r="H186" s="28">
        <f t="shared" si="35"/>
        <v>0</v>
      </c>
    </row>
    <row r="187" spans="1:8" ht="13.8" thickBot="1" x14ac:dyDescent="0.3">
      <c r="A187" s="29" t="str">
        <f t="shared" si="32"/>
        <v/>
      </c>
      <c r="B187" s="30">
        <f t="shared" si="25"/>
        <v>0</v>
      </c>
      <c r="C187" s="31">
        <f t="shared" si="26"/>
        <v>0</v>
      </c>
      <c r="D187" s="31">
        <f t="shared" si="33"/>
        <v>0</v>
      </c>
      <c r="E187" s="31">
        <f t="shared" si="34"/>
        <v>0</v>
      </c>
      <c r="F187" s="31">
        <f t="shared" si="29"/>
        <v>0</v>
      </c>
      <c r="G187" s="31">
        <f t="shared" si="30"/>
        <v>0</v>
      </c>
      <c r="H187" s="32">
        <f t="shared" si="35"/>
        <v>0</v>
      </c>
    </row>
    <row r="188" spans="1:8" x14ac:dyDescent="0.25">
      <c r="A188" s="23" t="str">
        <f t="shared" si="32"/>
        <v/>
      </c>
      <c r="B188" s="24">
        <f t="shared" si="25"/>
        <v>0</v>
      </c>
      <c r="C188" s="25">
        <f t="shared" si="26"/>
        <v>0</v>
      </c>
      <c r="D188" s="25">
        <f t="shared" si="33"/>
        <v>0</v>
      </c>
      <c r="E188" s="25">
        <f t="shared" si="34"/>
        <v>0</v>
      </c>
      <c r="F188" s="25">
        <f t="shared" si="29"/>
        <v>0</v>
      </c>
      <c r="G188" s="25">
        <f t="shared" si="30"/>
        <v>0</v>
      </c>
      <c r="H188" s="26">
        <f t="shared" si="35"/>
        <v>0</v>
      </c>
    </row>
    <row r="189" spans="1:8" x14ac:dyDescent="0.25">
      <c r="A189" s="27" t="str">
        <f t="shared" si="32"/>
        <v/>
      </c>
      <c r="B189" s="21">
        <f t="shared" si="25"/>
        <v>0</v>
      </c>
      <c r="C189" s="22">
        <f t="shared" si="26"/>
        <v>0</v>
      </c>
      <c r="D189" s="22">
        <f t="shared" si="33"/>
        <v>0</v>
      </c>
      <c r="E189" s="22">
        <f t="shared" si="34"/>
        <v>0</v>
      </c>
      <c r="F189" s="22">
        <f t="shared" si="29"/>
        <v>0</v>
      </c>
      <c r="G189" s="22">
        <f t="shared" si="30"/>
        <v>0</v>
      </c>
      <c r="H189" s="28">
        <f t="shared" si="35"/>
        <v>0</v>
      </c>
    </row>
    <row r="190" spans="1:8" ht="13.8" thickBot="1" x14ac:dyDescent="0.3">
      <c r="A190" s="29" t="str">
        <f t="shared" si="32"/>
        <v/>
      </c>
      <c r="B190" s="30">
        <f t="shared" si="25"/>
        <v>0</v>
      </c>
      <c r="C190" s="31">
        <f t="shared" si="26"/>
        <v>0</v>
      </c>
      <c r="D190" s="31">
        <f t="shared" si="33"/>
        <v>0</v>
      </c>
      <c r="E190" s="31">
        <f t="shared" si="34"/>
        <v>0</v>
      </c>
      <c r="F190" s="31">
        <f t="shared" si="29"/>
        <v>0</v>
      </c>
      <c r="G190" s="31">
        <f t="shared" si="30"/>
        <v>0</v>
      </c>
      <c r="H190" s="32">
        <f t="shared" si="35"/>
        <v>0</v>
      </c>
    </row>
    <row r="191" spans="1:8" x14ac:dyDescent="0.25">
      <c r="A191" s="23" t="str">
        <f t="shared" si="32"/>
        <v/>
      </c>
      <c r="B191" s="24">
        <f t="shared" si="25"/>
        <v>0</v>
      </c>
      <c r="C191" s="25">
        <f t="shared" si="26"/>
        <v>0</v>
      </c>
      <c r="D191" s="25">
        <f t="shared" si="33"/>
        <v>0</v>
      </c>
      <c r="E191" s="25">
        <f t="shared" si="34"/>
        <v>0</v>
      </c>
      <c r="F191" s="25">
        <f t="shared" si="29"/>
        <v>0</v>
      </c>
      <c r="G191" s="25">
        <f t="shared" si="30"/>
        <v>0</v>
      </c>
      <c r="H191" s="26">
        <f t="shared" si="35"/>
        <v>0</v>
      </c>
    </row>
    <row r="192" spans="1:8" x14ac:dyDescent="0.25">
      <c r="A192" s="27" t="str">
        <f t="shared" si="32"/>
        <v/>
      </c>
      <c r="B192" s="21">
        <f t="shared" si="25"/>
        <v>0</v>
      </c>
      <c r="C192" s="22">
        <f t="shared" si="26"/>
        <v>0</v>
      </c>
      <c r="D192" s="22">
        <f t="shared" si="33"/>
        <v>0</v>
      </c>
      <c r="E192" s="22">
        <f t="shared" si="34"/>
        <v>0</v>
      </c>
      <c r="F192" s="22">
        <f t="shared" si="29"/>
        <v>0</v>
      </c>
      <c r="G192" s="22">
        <f t="shared" si="30"/>
        <v>0</v>
      </c>
      <c r="H192" s="28">
        <f t="shared" si="35"/>
        <v>0</v>
      </c>
    </row>
    <row r="193" spans="1:8" ht="13.8" thickBot="1" x14ac:dyDescent="0.3">
      <c r="A193" s="29" t="str">
        <f t="shared" si="32"/>
        <v/>
      </c>
      <c r="B193" s="30">
        <f t="shared" si="25"/>
        <v>0</v>
      </c>
      <c r="C193" s="31">
        <f t="shared" si="26"/>
        <v>0</v>
      </c>
      <c r="D193" s="31">
        <f t="shared" si="33"/>
        <v>0</v>
      </c>
      <c r="E193" s="31">
        <f t="shared" si="34"/>
        <v>0</v>
      </c>
      <c r="F193" s="31">
        <f t="shared" si="29"/>
        <v>0</v>
      </c>
      <c r="G193" s="31">
        <f t="shared" si="30"/>
        <v>0</v>
      </c>
      <c r="H193" s="32">
        <f t="shared" si="35"/>
        <v>0</v>
      </c>
    </row>
    <row r="194" spans="1:8" x14ac:dyDescent="0.25">
      <c r="A194" s="23" t="str">
        <f t="shared" si="32"/>
        <v/>
      </c>
      <c r="B194" s="24">
        <f t="shared" si="25"/>
        <v>0</v>
      </c>
      <c r="C194" s="25">
        <f t="shared" si="26"/>
        <v>0</v>
      </c>
      <c r="D194" s="25">
        <f t="shared" si="33"/>
        <v>0</v>
      </c>
      <c r="E194" s="25">
        <f t="shared" si="34"/>
        <v>0</v>
      </c>
      <c r="F194" s="25">
        <f t="shared" si="29"/>
        <v>0</v>
      </c>
      <c r="G194" s="25">
        <f t="shared" si="30"/>
        <v>0</v>
      </c>
      <c r="H194" s="26">
        <f t="shared" si="35"/>
        <v>0</v>
      </c>
    </row>
    <row r="195" spans="1:8" x14ac:dyDescent="0.25">
      <c r="A195" s="27" t="str">
        <f t="shared" si="32"/>
        <v/>
      </c>
      <c r="B195" s="21">
        <f t="shared" si="25"/>
        <v>0</v>
      </c>
      <c r="C195" s="22">
        <f t="shared" si="26"/>
        <v>0</v>
      </c>
      <c r="D195" s="22">
        <f t="shared" si="33"/>
        <v>0</v>
      </c>
      <c r="E195" s="22">
        <f t="shared" si="34"/>
        <v>0</v>
      </c>
      <c r="F195" s="22">
        <f t="shared" si="29"/>
        <v>0</v>
      </c>
      <c r="G195" s="22">
        <f t="shared" si="30"/>
        <v>0</v>
      </c>
      <c r="H195" s="28">
        <f t="shared" si="35"/>
        <v>0</v>
      </c>
    </row>
    <row r="196" spans="1:8" ht="13.8" thickBot="1" x14ac:dyDescent="0.3">
      <c r="A196" s="29" t="str">
        <f t="shared" si="32"/>
        <v/>
      </c>
      <c r="B196" s="30">
        <f t="shared" ref="B196:B250" si="36">IF(A196&lt;&gt;"",DATE(YEAR(B195)-1900,MONTH(B195)+1,1),0)</f>
        <v>0</v>
      </c>
      <c r="C196" s="31">
        <f t="shared" ref="C196:C250" si="37">IF(A196&lt;&gt;"",D196+E196,0)</f>
        <v>0</v>
      </c>
      <c r="D196" s="31">
        <f t="shared" si="33"/>
        <v>0</v>
      </c>
      <c r="E196" s="31">
        <f t="shared" si="34"/>
        <v>0</v>
      </c>
      <c r="F196" s="31">
        <f t="shared" ref="F196:F250" si="38">IF(A196&lt;&gt;"",F195+D196,0)</f>
        <v>0</v>
      </c>
      <c r="G196" s="31">
        <f t="shared" ref="G196:G250" si="39">IF(A196&lt;&gt;"",G195+E196,0)</f>
        <v>0</v>
      </c>
      <c r="H196" s="32">
        <f t="shared" si="35"/>
        <v>0</v>
      </c>
    </row>
    <row r="197" spans="1:8" x14ac:dyDescent="0.25">
      <c r="A197" s="23" t="str">
        <f t="shared" si="32"/>
        <v/>
      </c>
      <c r="B197" s="24">
        <f t="shared" si="36"/>
        <v>0</v>
      </c>
      <c r="C197" s="25">
        <f t="shared" si="37"/>
        <v>0</v>
      </c>
      <c r="D197" s="25">
        <f t="shared" si="33"/>
        <v>0</v>
      </c>
      <c r="E197" s="25">
        <f t="shared" si="34"/>
        <v>0</v>
      </c>
      <c r="F197" s="25">
        <f t="shared" si="38"/>
        <v>0</v>
      </c>
      <c r="G197" s="25">
        <f t="shared" si="39"/>
        <v>0</v>
      </c>
      <c r="H197" s="26">
        <f t="shared" si="35"/>
        <v>0</v>
      </c>
    </row>
    <row r="198" spans="1:8" x14ac:dyDescent="0.25">
      <c r="A198" s="27" t="str">
        <f t="shared" si="32"/>
        <v/>
      </c>
      <c r="B198" s="21">
        <f t="shared" si="36"/>
        <v>0</v>
      </c>
      <c r="C198" s="22">
        <f t="shared" si="37"/>
        <v>0</v>
      </c>
      <c r="D198" s="22">
        <f t="shared" si="33"/>
        <v>0</v>
      </c>
      <c r="E198" s="22">
        <f t="shared" si="34"/>
        <v>0</v>
      </c>
      <c r="F198" s="22">
        <f t="shared" si="38"/>
        <v>0</v>
      </c>
      <c r="G198" s="22">
        <f t="shared" si="39"/>
        <v>0</v>
      </c>
      <c r="H198" s="28">
        <f t="shared" si="35"/>
        <v>0</v>
      </c>
    </row>
    <row r="199" spans="1:8" ht="13.8" thickBot="1" x14ac:dyDescent="0.3">
      <c r="A199" s="29" t="str">
        <f t="shared" si="32"/>
        <v/>
      </c>
      <c r="B199" s="30">
        <f t="shared" si="36"/>
        <v>0</v>
      </c>
      <c r="C199" s="31">
        <f t="shared" si="37"/>
        <v>0</v>
      </c>
      <c r="D199" s="31">
        <f t="shared" si="33"/>
        <v>0</v>
      </c>
      <c r="E199" s="31">
        <f t="shared" si="34"/>
        <v>0</v>
      </c>
      <c r="F199" s="31">
        <f t="shared" si="38"/>
        <v>0</v>
      </c>
      <c r="G199" s="31">
        <f t="shared" si="39"/>
        <v>0</v>
      </c>
      <c r="H199" s="32">
        <f t="shared" si="35"/>
        <v>0</v>
      </c>
    </row>
    <row r="200" spans="1:8" x14ac:dyDescent="0.25">
      <c r="A200" s="23" t="str">
        <f t="shared" si="32"/>
        <v/>
      </c>
      <c r="B200" s="24">
        <f t="shared" si="36"/>
        <v>0</v>
      </c>
      <c r="C200" s="25">
        <f t="shared" si="37"/>
        <v>0</v>
      </c>
      <c r="D200" s="25">
        <f t="shared" si="33"/>
        <v>0</v>
      </c>
      <c r="E200" s="25">
        <f t="shared" si="34"/>
        <v>0</v>
      </c>
      <c r="F200" s="25">
        <f t="shared" si="38"/>
        <v>0</v>
      </c>
      <c r="G200" s="25">
        <f t="shared" si="39"/>
        <v>0</v>
      </c>
      <c r="H200" s="26">
        <f t="shared" si="35"/>
        <v>0</v>
      </c>
    </row>
    <row r="201" spans="1:8" x14ac:dyDescent="0.25">
      <c r="A201" s="27" t="str">
        <f t="shared" si="32"/>
        <v/>
      </c>
      <c r="B201" s="21">
        <f t="shared" si="36"/>
        <v>0</v>
      </c>
      <c r="C201" s="22">
        <f t="shared" si="37"/>
        <v>0</v>
      </c>
      <c r="D201" s="22">
        <f t="shared" si="33"/>
        <v>0</v>
      </c>
      <c r="E201" s="22">
        <f t="shared" si="34"/>
        <v>0</v>
      </c>
      <c r="F201" s="22">
        <f t="shared" si="38"/>
        <v>0</v>
      </c>
      <c r="G201" s="22">
        <f t="shared" si="39"/>
        <v>0</v>
      </c>
      <c r="H201" s="28">
        <f t="shared" si="35"/>
        <v>0</v>
      </c>
    </row>
    <row r="202" spans="1:8" ht="13.8" thickBot="1" x14ac:dyDescent="0.3">
      <c r="A202" s="29" t="str">
        <f t="shared" si="32"/>
        <v/>
      </c>
      <c r="B202" s="30">
        <f t="shared" si="36"/>
        <v>0</v>
      </c>
      <c r="C202" s="31">
        <f t="shared" si="37"/>
        <v>0</v>
      </c>
      <c r="D202" s="31">
        <f t="shared" si="33"/>
        <v>0</v>
      </c>
      <c r="E202" s="31">
        <f t="shared" si="34"/>
        <v>0</v>
      </c>
      <c r="F202" s="31">
        <f t="shared" si="38"/>
        <v>0</v>
      </c>
      <c r="G202" s="31">
        <f t="shared" si="39"/>
        <v>0</v>
      </c>
      <c r="H202" s="32">
        <f t="shared" si="35"/>
        <v>0</v>
      </c>
    </row>
    <row r="203" spans="1:8" x14ac:dyDescent="0.25">
      <c r="A203" s="23" t="str">
        <f t="shared" si="32"/>
        <v/>
      </c>
      <c r="B203" s="24">
        <f t="shared" si="36"/>
        <v>0</v>
      </c>
      <c r="C203" s="25">
        <f t="shared" si="37"/>
        <v>0</v>
      </c>
      <c r="D203" s="25">
        <f t="shared" si="33"/>
        <v>0</v>
      </c>
      <c r="E203" s="25">
        <f t="shared" si="34"/>
        <v>0</v>
      </c>
      <c r="F203" s="25">
        <f t="shared" si="38"/>
        <v>0</v>
      </c>
      <c r="G203" s="25">
        <f t="shared" si="39"/>
        <v>0</v>
      </c>
      <c r="H203" s="26">
        <f t="shared" si="35"/>
        <v>0</v>
      </c>
    </row>
    <row r="204" spans="1:8" x14ac:dyDescent="0.25">
      <c r="A204" s="27" t="str">
        <f t="shared" si="32"/>
        <v/>
      </c>
      <c r="B204" s="21">
        <f t="shared" si="36"/>
        <v>0</v>
      </c>
      <c r="C204" s="22">
        <f t="shared" si="37"/>
        <v>0</v>
      </c>
      <c r="D204" s="22">
        <f t="shared" si="33"/>
        <v>0</v>
      </c>
      <c r="E204" s="22">
        <f t="shared" si="34"/>
        <v>0</v>
      </c>
      <c r="F204" s="22">
        <f t="shared" si="38"/>
        <v>0</v>
      </c>
      <c r="G204" s="22">
        <f t="shared" si="39"/>
        <v>0</v>
      </c>
      <c r="H204" s="28">
        <f t="shared" si="35"/>
        <v>0</v>
      </c>
    </row>
    <row r="205" spans="1:8" ht="13.8" thickBot="1" x14ac:dyDescent="0.3">
      <c r="A205" s="29" t="str">
        <f t="shared" si="32"/>
        <v/>
      </c>
      <c r="B205" s="30">
        <f t="shared" si="36"/>
        <v>0</v>
      </c>
      <c r="C205" s="31">
        <f t="shared" si="37"/>
        <v>0</v>
      </c>
      <c r="D205" s="31">
        <f t="shared" si="33"/>
        <v>0</v>
      </c>
      <c r="E205" s="31">
        <f t="shared" si="34"/>
        <v>0</v>
      </c>
      <c r="F205" s="31">
        <f t="shared" si="38"/>
        <v>0</v>
      </c>
      <c r="G205" s="31">
        <f t="shared" si="39"/>
        <v>0</v>
      </c>
      <c r="H205" s="32">
        <f t="shared" si="35"/>
        <v>0</v>
      </c>
    </row>
    <row r="206" spans="1:8" x14ac:dyDescent="0.25">
      <c r="A206" s="23" t="str">
        <f t="shared" si="32"/>
        <v/>
      </c>
      <c r="B206" s="24">
        <f t="shared" si="36"/>
        <v>0</v>
      </c>
      <c r="C206" s="25">
        <f t="shared" si="37"/>
        <v>0</v>
      </c>
      <c r="D206" s="25">
        <f t="shared" si="33"/>
        <v>0</v>
      </c>
      <c r="E206" s="25">
        <f t="shared" si="34"/>
        <v>0</v>
      </c>
      <c r="F206" s="25">
        <f t="shared" si="38"/>
        <v>0</v>
      </c>
      <c r="G206" s="25">
        <f t="shared" si="39"/>
        <v>0</v>
      </c>
      <c r="H206" s="26">
        <f t="shared" si="35"/>
        <v>0</v>
      </c>
    </row>
    <row r="207" spans="1:8" x14ac:dyDescent="0.25">
      <c r="A207" s="27" t="str">
        <f t="shared" ref="A207:A250" si="40">IF(A206&lt;Durée,A206+1,"")</f>
        <v/>
      </c>
      <c r="B207" s="21">
        <f t="shared" si="36"/>
        <v>0</v>
      </c>
      <c r="C207" s="22">
        <f t="shared" si="37"/>
        <v>0</v>
      </c>
      <c r="D207" s="22">
        <f t="shared" ref="D207:D250" si="41">IF(A207&lt;&gt;"",ABS(IPMT(Taux_annuel/12,$A207,Durée,Montant)),0)</f>
        <v>0</v>
      </c>
      <c r="E207" s="22">
        <f t="shared" ref="E207:E250" si="42">IF(A207&lt;&gt;"",ABS(PPMT(Taux_annuel/12,$A207,Durée,Montant)),0)</f>
        <v>0</v>
      </c>
      <c r="F207" s="22">
        <f t="shared" si="38"/>
        <v>0</v>
      </c>
      <c r="G207" s="22">
        <f t="shared" si="39"/>
        <v>0</v>
      </c>
      <c r="H207" s="28">
        <f t="shared" ref="H207:H250" si="43">IF(A207&lt;&gt;"",Montant-G207,0)</f>
        <v>0</v>
      </c>
    </row>
    <row r="208" spans="1:8" ht="13.8" thickBot="1" x14ac:dyDescent="0.3">
      <c r="A208" s="29" t="str">
        <f t="shared" si="40"/>
        <v/>
      </c>
      <c r="B208" s="30">
        <f t="shared" si="36"/>
        <v>0</v>
      </c>
      <c r="C208" s="31">
        <f t="shared" si="37"/>
        <v>0</v>
      </c>
      <c r="D208" s="31">
        <f t="shared" si="41"/>
        <v>0</v>
      </c>
      <c r="E208" s="31">
        <f t="shared" si="42"/>
        <v>0</v>
      </c>
      <c r="F208" s="31">
        <f t="shared" si="38"/>
        <v>0</v>
      </c>
      <c r="G208" s="31">
        <f t="shared" si="39"/>
        <v>0</v>
      </c>
      <c r="H208" s="32">
        <f t="shared" si="43"/>
        <v>0</v>
      </c>
    </row>
    <row r="209" spans="1:8" x14ac:dyDescent="0.25">
      <c r="A209" s="23" t="str">
        <f t="shared" si="40"/>
        <v/>
      </c>
      <c r="B209" s="24">
        <f t="shared" si="36"/>
        <v>0</v>
      </c>
      <c r="C209" s="25">
        <f t="shared" si="37"/>
        <v>0</v>
      </c>
      <c r="D209" s="25">
        <f t="shared" si="41"/>
        <v>0</v>
      </c>
      <c r="E209" s="25">
        <f t="shared" si="42"/>
        <v>0</v>
      </c>
      <c r="F209" s="25">
        <f t="shared" si="38"/>
        <v>0</v>
      </c>
      <c r="G209" s="25">
        <f t="shared" si="39"/>
        <v>0</v>
      </c>
      <c r="H209" s="26">
        <f t="shared" si="43"/>
        <v>0</v>
      </c>
    </row>
    <row r="210" spans="1:8" x14ac:dyDescent="0.25">
      <c r="A210" s="27" t="str">
        <f t="shared" si="40"/>
        <v/>
      </c>
      <c r="B210" s="21">
        <f t="shared" si="36"/>
        <v>0</v>
      </c>
      <c r="C210" s="22">
        <f t="shared" si="37"/>
        <v>0</v>
      </c>
      <c r="D210" s="22">
        <f t="shared" si="41"/>
        <v>0</v>
      </c>
      <c r="E210" s="22">
        <f t="shared" si="42"/>
        <v>0</v>
      </c>
      <c r="F210" s="22">
        <f t="shared" si="38"/>
        <v>0</v>
      </c>
      <c r="G210" s="22">
        <f t="shared" si="39"/>
        <v>0</v>
      </c>
      <c r="H210" s="28">
        <f t="shared" si="43"/>
        <v>0</v>
      </c>
    </row>
    <row r="211" spans="1:8" ht="13.8" thickBot="1" x14ac:dyDescent="0.3">
      <c r="A211" s="29" t="str">
        <f t="shared" si="40"/>
        <v/>
      </c>
      <c r="B211" s="30">
        <f t="shared" si="36"/>
        <v>0</v>
      </c>
      <c r="C211" s="31">
        <f t="shared" si="37"/>
        <v>0</v>
      </c>
      <c r="D211" s="31">
        <f t="shared" si="41"/>
        <v>0</v>
      </c>
      <c r="E211" s="31">
        <f t="shared" si="42"/>
        <v>0</v>
      </c>
      <c r="F211" s="31">
        <f t="shared" si="38"/>
        <v>0</v>
      </c>
      <c r="G211" s="31">
        <f t="shared" si="39"/>
        <v>0</v>
      </c>
      <c r="H211" s="32">
        <f t="shared" si="43"/>
        <v>0</v>
      </c>
    </row>
    <row r="212" spans="1:8" x14ac:dyDescent="0.25">
      <c r="A212" s="23" t="str">
        <f t="shared" si="40"/>
        <v/>
      </c>
      <c r="B212" s="24">
        <f t="shared" si="36"/>
        <v>0</v>
      </c>
      <c r="C212" s="25">
        <f t="shared" si="37"/>
        <v>0</v>
      </c>
      <c r="D212" s="25">
        <f t="shared" si="41"/>
        <v>0</v>
      </c>
      <c r="E212" s="25">
        <f t="shared" si="42"/>
        <v>0</v>
      </c>
      <c r="F212" s="25">
        <f t="shared" si="38"/>
        <v>0</v>
      </c>
      <c r="G212" s="25">
        <f t="shared" si="39"/>
        <v>0</v>
      </c>
      <c r="H212" s="26">
        <f t="shared" si="43"/>
        <v>0</v>
      </c>
    </row>
    <row r="213" spans="1:8" x14ac:dyDescent="0.25">
      <c r="A213" s="27" t="str">
        <f t="shared" si="40"/>
        <v/>
      </c>
      <c r="B213" s="21">
        <f t="shared" si="36"/>
        <v>0</v>
      </c>
      <c r="C213" s="22">
        <f t="shared" si="37"/>
        <v>0</v>
      </c>
      <c r="D213" s="22">
        <f t="shared" si="41"/>
        <v>0</v>
      </c>
      <c r="E213" s="22">
        <f t="shared" si="42"/>
        <v>0</v>
      </c>
      <c r="F213" s="22">
        <f t="shared" si="38"/>
        <v>0</v>
      </c>
      <c r="G213" s="22">
        <f t="shared" si="39"/>
        <v>0</v>
      </c>
      <c r="H213" s="28">
        <f t="shared" si="43"/>
        <v>0</v>
      </c>
    </row>
    <row r="214" spans="1:8" ht="13.8" thickBot="1" x14ac:dyDescent="0.3">
      <c r="A214" s="29" t="str">
        <f t="shared" si="40"/>
        <v/>
      </c>
      <c r="B214" s="30">
        <f t="shared" si="36"/>
        <v>0</v>
      </c>
      <c r="C214" s="31">
        <f t="shared" si="37"/>
        <v>0</v>
      </c>
      <c r="D214" s="31">
        <f t="shared" si="41"/>
        <v>0</v>
      </c>
      <c r="E214" s="31">
        <f t="shared" si="42"/>
        <v>0</v>
      </c>
      <c r="F214" s="31">
        <f t="shared" si="38"/>
        <v>0</v>
      </c>
      <c r="G214" s="31">
        <f t="shared" si="39"/>
        <v>0</v>
      </c>
      <c r="H214" s="32">
        <f t="shared" si="43"/>
        <v>0</v>
      </c>
    </row>
    <row r="215" spans="1:8" x14ac:dyDescent="0.25">
      <c r="A215" s="23" t="str">
        <f t="shared" si="40"/>
        <v/>
      </c>
      <c r="B215" s="24">
        <f t="shared" si="36"/>
        <v>0</v>
      </c>
      <c r="C215" s="25">
        <f t="shared" si="37"/>
        <v>0</v>
      </c>
      <c r="D215" s="25">
        <f t="shared" si="41"/>
        <v>0</v>
      </c>
      <c r="E215" s="25">
        <f t="shared" si="42"/>
        <v>0</v>
      </c>
      <c r="F215" s="25">
        <f t="shared" si="38"/>
        <v>0</v>
      </c>
      <c r="G215" s="25">
        <f t="shared" si="39"/>
        <v>0</v>
      </c>
      <c r="H215" s="26">
        <f t="shared" si="43"/>
        <v>0</v>
      </c>
    </row>
    <row r="216" spans="1:8" x14ac:dyDescent="0.25">
      <c r="A216" s="27" t="str">
        <f t="shared" si="40"/>
        <v/>
      </c>
      <c r="B216" s="21">
        <f t="shared" si="36"/>
        <v>0</v>
      </c>
      <c r="C216" s="22">
        <f t="shared" si="37"/>
        <v>0</v>
      </c>
      <c r="D216" s="22">
        <f t="shared" si="41"/>
        <v>0</v>
      </c>
      <c r="E216" s="22">
        <f t="shared" si="42"/>
        <v>0</v>
      </c>
      <c r="F216" s="22">
        <f t="shared" si="38"/>
        <v>0</v>
      </c>
      <c r="G216" s="22">
        <f t="shared" si="39"/>
        <v>0</v>
      </c>
      <c r="H216" s="28">
        <f t="shared" si="43"/>
        <v>0</v>
      </c>
    </row>
    <row r="217" spans="1:8" ht="13.8" thickBot="1" x14ac:dyDescent="0.3">
      <c r="A217" s="29" t="str">
        <f t="shared" si="40"/>
        <v/>
      </c>
      <c r="B217" s="30">
        <f t="shared" si="36"/>
        <v>0</v>
      </c>
      <c r="C217" s="31">
        <f t="shared" si="37"/>
        <v>0</v>
      </c>
      <c r="D217" s="31">
        <f t="shared" si="41"/>
        <v>0</v>
      </c>
      <c r="E217" s="31">
        <f t="shared" si="42"/>
        <v>0</v>
      </c>
      <c r="F217" s="31">
        <f t="shared" si="38"/>
        <v>0</v>
      </c>
      <c r="G217" s="31">
        <f t="shared" si="39"/>
        <v>0</v>
      </c>
      <c r="H217" s="32">
        <f t="shared" si="43"/>
        <v>0</v>
      </c>
    </row>
    <row r="218" spans="1:8" x14ac:dyDescent="0.25">
      <c r="A218" s="23" t="str">
        <f t="shared" si="40"/>
        <v/>
      </c>
      <c r="B218" s="24">
        <f t="shared" si="36"/>
        <v>0</v>
      </c>
      <c r="C218" s="25">
        <f t="shared" si="37"/>
        <v>0</v>
      </c>
      <c r="D218" s="25">
        <f t="shared" si="41"/>
        <v>0</v>
      </c>
      <c r="E218" s="25">
        <f t="shared" si="42"/>
        <v>0</v>
      </c>
      <c r="F218" s="25">
        <f t="shared" si="38"/>
        <v>0</v>
      </c>
      <c r="G218" s="25">
        <f t="shared" si="39"/>
        <v>0</v>
      </c>
      <c r="H218" s="26">
        <f t="shared" si="43"/>
        <v>0</v>
      </c>
    </row>
    <row r="219" spans="1:8" x14ac:dyDescent="0.25">
      <c r="A219" s="27" t="str">
        <f t="shared" si="40"/>
        <v/>
      </c>
      <c r="B219" s="21">
        <f t="shared" si="36"/>
        <v>0</v>
      </c>
      <c r="C219" s="22">
        <f t="shared" si="37"/>
        <v>0</v>
      </c>
      <c r="D219" s="22">
        <f t="shared" si="41"/>
        <v>0</v>
      </c>
      <c r="E219" s="22">
        <f t="shared" si="42"/>
        <v>0</v>
      </c>
      <c r="F219" s="22">
        <f t="shared" si="38"/>
        <v>0</v>
      </c>
      <c r="G219" s="22">
        <f t="shared" si="39"/>
        <v>0</v>
      </c>
      <c r="H219" s="28">
        <f t="shared" si="43"/>
        <v>0</v>
      </c>
    </row>
    <row r="220" spans="1:8" ht="13.8" thickBot="1" x14ac:dyDescent="0.3">
      <c r="A220" s="29" t="str">
        <f t="shared" si="40"/>
        <v/>
      </c>
      <c r="B220" s="30">
        <f t="shared" si="36"/>
        <v>0</v>
      </c>
      <c r="C220" s="31">
        <f t="shared" si="37"/>
        <v>0</v>
      </c>
      <c r="D220" s="31">
        <f t="shared" si="41"/>
        <v>0</v>
      </c>
      <c r="E220" s="31">
        <f t="shared" si="42"/>
        <v>0</v>
      </c>
      <c r="F220" s="31">
        <f t="shared" si="38"/>
        <v>0</v>
      </c>
      <c r="G220" s="31">
        <f t="shared" si="39"/>
        <v>0</v>
      </c>
      <c r="H220" s="32">
        <f t="shared" si="43"/>
        <v>0</v>
      </c>
    </row>
    <row r="221" spans="1:8" x14ac:dyDescent="0.25">
      <c r="A221" s="23" t="str">
        <f t="shared" si="40"/>
        <v/>
      </c>
      <c r="B221" s="24">
        <f t="shared" si="36"/>
        <v>0</v>
      </c>
      <c r="C221" s="25">
        <f t="shared" si="37"/>
        <v>0</v>
      </c>
      <c r="D221" s="25">
        <f t="shared" si="41"/>
        <v>0</v>
      </c>
      <c r="E221" s="25">
        <f t="shared" si="42"/>
        <v>0</v>
      </c>
      <c r="F221" s="25">
        <f t="shared" si="38"/>
        <v>0</v>
      </c>
      <c r="G221" s="25">
        <f t="shared" si="39"/>
        <v>0</v>
      </c>
      <c r="H221" s="26">
        <f t="shared" si="43"/>
        <v>0</v>
      </c>
    </row>
    <row r="222" spans="1:8" x14ac:dyDescent="0.25">
      <c r="A222" s="27" t="str">
        <f t="shared" si="40"/>
        <v/>
      </c>
      <c r="B222" s="21">
        <f t="shared" si="36"/>
        <v>0</v>
      </c>
      <c r="C222" s="22">
        <f t="shared" si="37"/>
        <v>0</v>
      </c>
      <c r="D222" s="22">
        <f t="shared" si="41"/>
        <v>0</v>
      </c>
      <c r="E222" s="22">
        <f t="shared" si="42"/>
        <v>0</v>
      </c>
      <c r="F222" s="22">
        <f t="shared" si="38"/>
        <v>0</v>
      </c>
      <c r="G222" s="22">
        <f t="shared" si="39"/>
        <v>0</v>
      </c>
      <c r="H222" s="28">
        <f t="shared" si="43"/>
        <v>0</v>
      </c>
    </row>
    <row r="223" spans="1:8" ht="13.8" thickBot="1" x14ac:dyDescent="0.3">
      <c r="A223" s="29" t="str">
        <f t="shared" si="40"/>
        <v/>
      </c>
      <c r="B223" s="30">
        <f t="shared" si="36"/>
        <v>0</v>
      </c>
      <c r="C223" s="31">
        <f t="shared" si="37"/>
        <v>0</v>
      </c>
      <c r="D223" s="31">
        <f t="shared" si="41"/>
        <v>0</v>
      </c>
      <c r="E223" s="31">
        <f t="shared" si="42"/>
        <v>0</v>
      </c>
      <c r="F223" s="31">
        <f t="shared" si="38"/>
        <v>0</v>
      </c>
      <c r="G223" s="31">
        <f t="shared" si="39"/>
        <v>0</v>
      </c>
      <c r="H223" s="32">
        <f t="shared" si="43"/>
        <v>0</v>
      </c>
    </row>
    <row r="224" spans="1:8" x14ac:dyDescent="0.25">
      <c r="A224" s="23" t="str">
        <f t="shared" si="40"/>
        <v/>
      </c>
      <c r="B224" s="24">
        <f t="shared" si="36"/>
        <v>0</v>
      </c>
      <c r="C224" s="25">
        <f t="shared" si="37"/>
        <v>0</v>
      </c>
      <c r="D224" s="25">
        <f t="shared" si="41"/>
        <v>0</v>
      </c>
      <c r="E224" s="25">
        <f t="shared" si="42"/>
        <v>0</v>
      </c>
      <c r="F224" s="25">
        <f t="shared" si="38"/>
        <v>0</v>
      </c>
      <c r="G224" s="25">
        <f t="shared" si="39"/>
        <v>0</v>
      </c>
      <c r="H224" s="26">
        <f t="shared" si="43"/>
        <v>0</v>
      </c>
    </row>
    <row r="225" spans="1:8" x14ac:dyDescent="0.25">
      <c r="A225" s="27" t="str">
        <f t="shared" si="40"/>
        <v/>
      </c>
      <c r="B225" s="21">
        <f t="shared" si="36"/>
        <v>0</v>
      </c>
      <c r="C225" s="22">
        <f t="shared" si="37"/>
        <v>0</v>
      </c>
      <c r="D225" s="22">
        <f t="shared" si="41"/>
        <v>0</v>
      </c>
      <c r="E225" s="22">
        <f t="shared" si="42"/>
        <v>0</v>
      </c>
      <c r="F225" s="22">
        <f t="shared" si="38"/>
        <v>0</v>
      </c>
      <c r="G225" s="22">
        <f t="shared" si="39"/>
        <v>0</v>
      </c>
      <c r="H225" s="28">
        <f t="shared" si="43"/>
        <v>0</v>
      </c>
    </row>
    <row r="226" spans="1:8" ht="13.8" thickBot="1" x14ac:dyDescent="0.3">
      <c r="A226" s="29" t="str">
        <f t="shared" si="40"/>
        <v/>
      </c>
      <c r="B226" s="30">
        <f t="shared" si="36"/>
        <v>0</v>
      </c>
      <c r="C226" s="31">
        <f t="shared" si="37"/>
        <v>0</v>
      </c>
      <c r="D226" s="31">
        <f t="shared" si="41"/>
        <v>0</v>
      </c>
      <c r="E226" s="31">
        <f t="shared" si="42"/>
        <v>0</v>
      </c>
      <c r="F226" s="31">
        <f t="shared" si="38"/>
        <v>0</v>
      </c>
      <c r="G226" s="31">
        <f t="shared" si="39"/>
        <v>0</v>
      </c>
      <c r="H226" s="32">
        <f t="shared" si="43"/>
        <v>0</v>
      </c>
    </row>
    <row r="227" spans="1:8" x14ac:dyDescent="0.25">
      <c r="A227" s="23" t="str">
        <f t="shared" si="40"/>
        <v/>
      </c>
      <c r="B227" s="24">
        <f t="shared" si="36"/>
        <v>0</v>
      </c>
      <c r="C227" s="25">
        <f t="shared" si="37"/>
        <v>0</v>
      </c>
      <c r="D227" s="25">
        <f t="shared" si="41"/>
        <v>0</v>
      </c>
      <c r="E227" s="25">
        <f t="shared" si="42"/>
        <v>0</v>
      </c>
      <c r="F227" s="25">
        <f t="shared" si="38"/>
        <v>0</v>
      </c>
      <c r="G227" s="25">
        <f t="shared" si="39"/>
        <v>0</v>
      </c>
      <c r="H227" s="26">
        <f t="shared" si="43"/>
        <v>0</v>
      </c>
    </row>
    <row r="228" spans="1:8" x14ac:dyDescent="0.25">
      <c r="A228" s="27" t="str">
        <f t="shared" si="40"/>
        <v/>
      </c>
      <c r="B228" s="21">
        <f t="shared" si="36"/>
        <v>0</v>
      </c>
      <c r="C228" s="22">
        <f t="shared" si="37"/>
        <v>0</v>
      </c>
      <c r="D228" s="22">
        <f t="shared" si="41"/>
        <v>0</v>
      </c>
      <c r="E228" s="22">
        <f t="shared" si="42"/>
        <v>0</v>
      </c>
      <c r="F228" s="22">
        <f t="shared" si="38"/>
        <v>0</v>
      </c>
      <c r="G228" s="22">
        <f t="shared" si="39"/>
        <v>0</v>
      </c>
      <c r="H228" s="28">
        <f t="shared" si="43"/>
        <v>0</v>
      </c>
    </row>
    <row r="229" spans="1:8" ht="13.8" thickBot="1" x14ac:dyDescent="0.3">
      <c r="A229" s="29" t="str">
        <f t="shared" si="40"/>
        <v/>
      </c>
      <c r="B229" s="30">
        <f t="shared" si="36"/>
        <v>0</v>
      </c>
      <c r="C229" s="31">
        <f t="shared" si="37"/>
        <v>0</v>
      </c>
      <c r="D229" s="31">
        <f t="shared" si="41"/>
        <v>0</v>
      </c>
      <c r="E229" s="31">
        <f t="shared" si="42"/>
        <v>0</v>
      </c>
      <c r="F229" s="31">
        <f t="shared" si="38"/>
        <v>0</v>
      </c>
      <c r="G229" s="31">
        <f t="shared" si="39"/>
        <v>0</v>
      </c>
      <c r="H229" s="32">
        <f t="shared" si="43"/>
        <v>0</v>
      </c>
    </row>
    <row r="230" spans="1:8" x14ac:dyDescent="0.25">
      <c r="A230" s="23" t="str">
        <f t="shared" si="40"/>
        <v/>
      </c>
      <c r="B230" s="24">
        <f t="shared" si="36"/>
        <v>0</v>
      </c>
      <c r="C230" s="25">
        <f t="shared" si="37"/>
        <v>0</v>
      </c>
      <c r="D230" s="25">
        <f t="shared" si="41"/>
        <v>0</v>
      </c>
      <c r="E230" s="25">
        <f t="shared" si="42"/>
        <v>0</v>
      </c>
      <c r="F230" s="25">
        <f t="shared" si="38"/>
        <v>0</v>
      </c>
      <c r="G230" s="25">
        <f t="shared" si="39"/>
        <v>0</v>
      </c>
      <c r="H230" s="26">
        <f t="shared" si="43"/>
        <v>0</v>
      </c>
    </row>
    <row r="231" spans="1:8" x14ac:dyDescent="0.25">
      <c r="A231" s="27" t="str">
        <f t="shared" si="40"/>
        <v/>
      </c>
      <c r="B231" s="21">
        <f t="shared" si="36"/>
        <v>0</v>
      </c>
      <c r="C231" s="22">
        <f t="shared" si="37"/>
        <v>0</v>
      </c>
      <c r="D231" s="22">
        <f t="shared" si="41"/>
        <v>0</v>
      </c>
      <c r="E231" s="22">
        <f t="shared" si="42"/>
        <v>0</v>
      </c>
      <c r="F231" s="22">
        <f t="shared" si="38"/>
        <v>0</v>
      </c>
      <c r="G231" s="22">
        <f t="shared" si="39"/>
        <v>0</v>
      </c>
      <c r="H231" s="28">
        <f t="shared" si="43"/>
        <v>0</v>
      </c>
    </row>
    <row r="232" spans="1:8" ht="13.8" thickBot="1" x14ac:dyDescent="0.3">
      <c r="A232" s="29" t="str">
        <f t="shared" si="40"/>
        <v/>
      </c>
      <c r="B232" s="30">
        <f t="shared" si="36"/>
        <v>0</v>
      </c>
      <c r="C232" s="31">
        <f t="shared" si="37"/>
        <v>0</v>
      </c>
      <c r="D232" s="31">
        <f t="shared" si="41"/>
        <v>0</v>
      </c>
      <c r="E232" s="31">
        <f t="shared" si="42"/>
        <v>0</v>
      </c>
      <c r="F232" s="31">
        <f t="shared" si="38"/>
        <v>0</v>
      </c>
      <c r="G232" s="31">
        <f t="shared" si="39"/>
        <v>0</v>
      </c>
      <c r="H232" s="32">
        <f t="shared" si="43"/>
        <v>0</v>
      </c>
    </row>
    <row r="233" spans="1:8" x14ac:dyDescent="0.25">
      <c r="A233" s="23" t="str">
        <f t="shared" si="40"/>
        <v/>
      </c>
      <c r="B233" s="24">
        <f t="shared" si="36"/>
        <v>0</v>
      </c>
      <c r="C233" s="25">
        <f t="shared" si="37"/>
        <v>0</v>
      </c>
      <c r="D233" s="25">
        <f t="shared" si="41"/>
        <v>0</v>
      </c>
      <c r="E233" s="25">
        <f t="shared" si="42"/>
        <v>0</v>
      </c>
      <c r="F233" s="25">
        <f t="shared" si="38"/>
        <v>0</v>
      </c>
      <c r="G233" s="25">
        <f t="shared" si="39"/>
        <v>0</v>
      </c>
      <c r="H233" s="26">
        <f t="shared" si="43"/>
        <v>0</v>
      </c>
    </row>
    <row r="234" spans="1:8" x14ac:dyDescent="0.25">
      <c r="A234" s="27" t="str">
        <f t="shared" si="40"/>
        <v/>
      </c>
      <c r="B234" s="21">
        <f t="shared" si="36"/>
        <v>0</v>
      </c>
      <c r="C234" s="22">
        <f t="shared" si="37"/>
        <v>0</v>
      </c>
      <c r="D234" s="22">
        <f t="shared" si="41"/>
        <v>0</v>
      </c>
      <c r="E234" s="22">
        <f t="shared" si="42"/>
        <v>0</v>
      </c>
      <c r="F234" s="22">
        <f t="shared" si="38"/>
        <v>0</v>
      </c>
      <c r="G234" s="22">
        <f t="shared" si="39"/>
        <v>0</v>
      </c>
      <c r="H234" s="28">
        <f t="shared" si="43"/>
        <v>0</v>
      </c>
    </row>
    <row r="235" spans="1:8" ht="13.8" thickBot="1" x14ac:dyDescent="0.3">
      <c r="A235" s="29" t="str">
        <f t="shared" si="40"/>
        <v/>
      </c>
      <c r="B235" s="30">
        <f t="shared" si="36"/>
        <v>0</v>
      </c>
      <c r="C235" s="31">
        <f t="shared" si="37"/>
        <v>0</v>
      </c>
      <c r="D235" s="31">
        <f t="shared" si="41"/>
        <v>0</v>
      </c>
      <c r="E235" s="31">
        <f t="shared" si="42"/>
        <v>0</v>
      </c>
      <c r="F235" s="31">
        <f t="shared" si="38"/>
        <v>0</v>
      </c>
      <c r="G235" s="31">
        <f t="shared" si="39"/>
        <v>0</v>
      </c>
      <c r="H235" s="32">
        <f t="shared" si="43"/>
        <v>0</v>
      </c>
    </row>
    <row r="236" spans="1:8" x14ac:dyDescent="0.25">
      <c r="A236" s="23" t="str">
        <f t="shared" si="40"/>
        <v/>
      </c>
      <c r="B236" s="24">
        <f t="shared" si="36"/>
        <v>0</v>
      </c>
      <c r="C236" s="25">
        <f t="shared" si="37"/>
        <v>0</v>
      </c>
      <c r="D236" s="25">
        <f t="shared" si="41"/>
        <v>0</v>
      </c>
      <c r="E236" s="25">
        <f t="shared" si="42"/>
        <v>0</v>
      </c>
      <c r="F236" s="25">
        <f t="shared" si="38"/>
        <v>0</v>
      </c>
      <c r="G236" s="25">
        <f t="shared" si="39"/>
        <v>0</v>
      </c>
      <c r="H236" s="26">
        <f t="shared" si="43"/>
        <v>0</v>
      </c>
    </row>
    <row r="237" spans="1:8" x14ac:dyDescent="0.25">
      <c r="A237" s="27" t="str">
        <f t="shared" si="40"/>
        <v/>
      </c>
      <c r="B237" s="21">
        <f t="shared" si="36"/>
        <v>0</v>
      </c>
      <c r="C237" s="22">
        <f t="shared" si="37"/>
        <v>0</v>
      </c>
      <c r="D237" s="22">
        <f t="shared" si="41"/>
        <v>0</v>
      </c>
      <c r="E237" s="22">
        <f t="shared" si="42"/>
        <v>0</v>
      </c>
      <c r="F237" s="22">
        <f t="shared" si="38"/>
        <v>0</v>
      </c>
      <c r="G237" s="22">
        <f t="shared" si="39"/>
        <v>0</v>
      </c>
      <c r="H237" s="28">
        <f t="shared" si="43"/>
        <v>0</v>
      </c>
    </row>
    <row r="238" spans="1:8" ht="13.8" thickBot="1" x14ac:dyDescent="0.3">
      <c r="A238" s="29" t="str">
        <f t="shared" si="40"/>
        <v/>
      </c>
      <c r="B238" s="30">
        <f t="shared" si="36"/>
        <v>0</v>
      </c>
      <c r="C238" s="31">
        <f t="shared" si="37"/>
        <v>0</v>
      </c>
      <c r="D238" s="31">
        <f t="shared" si="41"/>
        <v>0</v>
      </c>
      <c r="E238" s="31">
        <f t="shared" si="42"/>
        <v>0</v>
      </c>
      <c r="F238" s="31">
        <f t="shared" si="38"/>
        <v>0</v>
      </c>
      <c r="G238" s="31">
        <f t="shared" si="39"/>
        <v>0</v>
      </c>
      <c r="H238" s="32">
        <f t="shared" si="43"/>
        <v>0</v>
      </c>
    </row>
    <row r="239" spans="1:8" x14ac:dyDescent="0.25">
      <c r="A239" s="23" t="str">
        <f t="shared" si="40"/>
        <v/>
      </c>
      <c r="B239" s="24">
        <f t="shared" si="36"/>
        <v>0</v>
      </c>
      <c r="C239" s="25">
        <f t="shared" si="37"/>
        <v>0</v>
      </c>
      <c r="D239" s="25">
        <f t="shared" si="41"/>
        <v>0</v>
      </c>
      <c r="E239" s="25">
        <f t="shared" si="42"/>
        <v>0</v>
      </c>
      <c r="F239" s="25">
        <f t="shared" si="38"/>
        <v>0</v>
      </c>
      <c r="G239" s="25">
        <f t="shared" si="39"/>
        <v>0</v>
      </c>
      <c r="H239" s="26">
        <f t="shared" si="43"/>
        <v>0</v>
      </c>
    </row>
    <row r="240" spans="1:8" x14ac:dyDescent="0.25">
      <c r="A240" s="27" t="str">
        <f t="shared" si="40"/>
        <v/>
      </c>
      <c r="B240" s="21">
        <f t="shared" si="36"/>
        <v>0</v>
      </c>
      <c r="C240" s="22">
        <f t="shared" si="37"/>
        <v>0</v>
      </c>
      <c r="D240" s="22">
        <f t="shared" si="41"/>
        <v>0</v>
      </c>
      <c r="E240" s="22">
        <f t="shared" si="42"/>
        <v>0</v>
      </c>
      <c r="F240" s="22">
        <f t="shared" si="38"/>
        <v>0</v>
      </c>
      <c r="G240" s="22">
        <f t="shared" si="39"/>
        <v>0</v>
      </c>
      <c r="H240" s="28">
        <f t="shared" si="43"/>
        <v>0</v>
      </c>
    </row>
    <row r="241" spans="1:8" ht="13.8" thickBot="1" x14ac:dyDescent="0.3">
      <c r="A241" s="29" t="str">
        <f t="shared" si="40"/>
        <v/>
      </c>
      <c r="B241" s="30">
        <f t="shared" si="36"/>
        <v>0</v>
      </c>
      <c r="C241" s="31">
        <f t="shared" si="37"/>
        <v>0</v>
      </c>
      <c r="D241" s="31">
        <f t="shared" si="41"/>
        <v>0</v>
      </c>
      <c r="E241" s="31">
        <f t="shared" si="42"/>
        <v>0</v>
      </c>
      <c r="F241" s="31">
        <f t="shared" si="38"/>
        <v>0</v>
      </c>
      <c r="G241" s="31">
        <f t="shared" si="39"/>
        <v>0</v>
      </c>
      <c r="H241" s="32">
        <f t="shared" si="43"/>
        <v>0</v>
      </c>
    </row>
    <row r="242" spans="1:8" x14ac:dyDescent="0.25">
      <c r="A242" s="23" t="str">
        <f t="shared" si="40"/>
        <v/>
      </c>
      <c r="B242" s="24">
        <f t="shared" si="36"/>
        <v>0</v>
      </c>
      <c r="C242" s="25">
        <f t="shared" si="37"/>
        <v>0</v>
      </c>
      <c r="D242" s="25">
        <f t="shared" si="41"/>
        <v>0</v>
      </c>
      <c r="E242" s="25">
        <f t="shared" si="42"/>
        <v>0</v>
      </c>
      <c r="F242" s="25">
        <f t="shared" si="38"/>
        <v>0</v>
      </c>
      <c r="G242" s="25">
        <f t="shared" si="39"/>
        <v>0</v>
      </c>
      <c r="H242" s="26">
        <f t="shared" si="43"/>
        <v>0</v>
      </c>
    </row>
    <row r="243" spans="1:8" x14ac:dyDescent="0.25">
      <c r="A243" s="27" t="str">
        <f t="shared" si="40"/>
        <v/>
      </c>
      <c r="B243" s="21">
        <f t="shared" si="36"/>
        <v>0</v>
      </c>
      <c r="C243" s="22">
        <f t="shared" si="37"/>
        <v>0</v>
      </c>
      <c r="D243" s="22">
        <f t="shared" si="41"/>
        <v>0</v>
      </c>
      <c r="E243" s="22">
        <f t="shared" si="42"/>
        <v>0</v>
      </c>
      <c r="F243" s="22">
        <f t="shared" si="38"/>
        <v>0</v>
      </c>
      <c r="G243" s="22">
        <f t="shared" si="39"/>
        <v>0</v>
      </c>
      <c r="H243" s="28">
        <f t="shared" si="43"/>
        <v>0</v>
      </c>
    </row>
    <row r="244" spans="1:8" ht="13.8" thickBot="1" x14ac:dyDescent="0.3">
      <c r="A244" s="29" t="str">
        <f t="shared" si="40"/>
        <v/>
      </c>
      <c r="B244" s="30">
        <f t="shared" si="36"/>
        <v>0</v>
      </c>
      <c r="C244" s="31">
        <f t="shared" si="37"/>
        <v>0</v>
      </c>
      <c r="D244" s="31">
        <f t="shared" si="41"/>
        <v>0</v>
      </c>
      <c r="E244" s="31">
        <f t="shared" si="42"/>
        <v>0</v>
      </c>
      <c r="F244" s="31">
        <f t="shared" si="38"/>
        <v>0</v>
      </c>
      <c r="G244" s="31">
        <f t="shared" si="39"/>
        <v>0</v>
      </c>
      <c r="H244" s="32">
        <f t="shared" si="43"/>
        <v>0</v>
      </c>
    </row>
    <row r="245" spans="1:8" x14ac:dyDescent="0.25">
      <c r="A245" s="23" t="str">
        <f t="shared" si="40"/>
        <v/>
      </c>
      <c r="B245" s="24">
        <f t="shared" si="36"/>
        <v>0</v>
      </c>
      <c r="C245" s="25">
        <f t="shared" si="37"/>
        <v>0</v>
      </c>
      <c r="D245" s="25">
        <f t="shared" si="41"/>
        <v>0</v>
      </c>
      <c r="E245" s="25">
        <f t="shared" si="42"/>
        <v>0</v>
      </c>
      <c r="F245" s="25">
        <f t="shared" si="38"/>
        <v>0</v>
      </c>
      <c r="G245" s="25">
        <f t="shared" si="39"/>
        <v>0</v>
      </c>
      <c r="H245" s="26">
        <f t="shared" si="43"/>
        <v>0</v>
      </c>
    </row>
    <row r="246" spans="1:8" x14ac:dyDescent="0.25">
      <c r="A246" s="27" t="str">
        <f t="shared" si="40"/>
        <v/>
      </c>
      <c r="B246" s="21">
        <f t="shared" si="36"/>
        <v>0</v>
      </c>
      <c r="C246" s="22">
        <f t="shared" si="37"/>
        <v>0</v>
      </c>
      <c r="D246" s="22">
        <f t="shared" si="41"/>
        <v>0</v>
      </c>
      <c r="E246" s="22">
        <f t="shared" si="42"/>
        <v>0</v>
      </c>
      <c r="F246" s="22">
        <f t="shared" si="38"/>
        <v>0</v>
      </c>
      <c r="G246" s="22">
        <f t="shared" si="39"/>
        <v>0</v>
      </c>
      <c r="H246" s="28">
        <f t="shared" si="43"/>
        <v>0</v>
      </c>
    </row>
    <row r="247" spans="1:8" ht="13.8" thickBot="1" x14ac:dyDescent="0.3">
      <c r="A247" s="29" t="str">
        <f t="shared" si="40"/>
        <v/>
      </c>
      <c r="B247" s="30">
        <f t="shared" si="36"/>
        <v>0</v>
      </c>
      <c r="C247" s="31">
        <f t="shared" si="37"/>
        <v>0</v>
      </c>
      <c r="D247" s="31">
        <f t="shared" si="41"/>
        <v>0</v>
      </c>
      <c r="E247" s="31">
        <f t="shared" si="42"/>
        <v>0</v>
      </c>
      <c r="F247" s="31">
        <f t="shared" si="38"/>
        <v>0</v>
      </c>
      <c r="G247" s="31">
        <f t="shared" si="39"/>
        <v>0</v>
      </c>
      <c r="H247" s="32">
        <f t="shared" si="43"/>
        <v>0</v>
      </c>
    </row>
    <row r="248" spans="1:8" x14ac:dyDescent="0.25">
      <c r="A248" s="23" t="str">
        <f t="shared" si="40"/>
        <v/>
      </c>
      <c r="B248" s="24">
        <f t="shared" si="36"/>
        <v>0</v>
      </c>
      <c r="C248" s="25">
        <f t="shared" si="37"/>
        <v>0</v>
      </c>
      <c r="D248" s="25">
        <f t="shared" si="41"/>
        <v>0</v>
      </c>
      <c r="E248" s="25">
        <f t="shared" si="42"/>
        <v>0</v>
      </c>
      <c r="F248" s="25">
        <f t="shared" si="38"/>
        <v>0</v>
      </c>
      <c r="G248" s="25">
        <f t="shared" si="39"/>
        <v>0</v>
      </c>
      <c r="H248" s="26">
        <f t="shared" si="43"/>
        <v>0</v>
      </c>
    </row>
    <row r="249" spans="1:8" x14ac:dyDescent="0.25">
      <c r="A249" s="27" t="str">
        <f t="shared" si="40"/>
        <v/>
      </c>
      <c r="B249" s="21">
        <f t="shared" si="36"/>
        <v>0</v>
      </c>
      <c r="C249" s="22">
        <f t="shared" si="37"/>
        <v>0</v>
      </c>
      <c r="D249" s="22">
        <f t="shared" si="41"/>
        <v>0</v>
      </c>
      <c r="E249" s="22">
        <f t="shared" si="42"/>
        <v>0</v>
      </c>
      <c r="F249" s="22">
        <f t="shared" si="38"/>
        <v>0</v>
      </c>
      <c r="G249" s="22">
        <f t="shared" si="39"/>
        <v>0</v>
      </c>
      <c r="H249" s="28">
        <f t="shared" si="43"/>
        <v>0</v>
      </c>
    </row>
    <row r="250" spans="1:8" ht="13.8" thickBot="1" x14ac:dyDescent="0.3">
      <c r="A250" s="29" t="str">
        <f t="shared" si="40"/>
        <v/>
      </c>
      <c r="B250" s="30">
        <f t="shared" si="36"/>
        <v>0</v>
      </c>
      <c r="C250" s="31">
        <f t="shared" si="37"/>
        <v>0</v>
      </c>
      <c r="D250" s="31">
        <f t="shared" si="41"/>
        <v>0</v>
      </c>
      <c r="E250" s="31">
        <f t="shared" si="42"/>
        <v>0</v>
      </c>
      <c r="F250" s="31">
        <f t="shared" si="38"/>
        <v>0</v>
      </c>
      <c r="G250" s="31">
        <f t="shared" si="39"/>
        <v>0</v>
      </c>
      <c r="H250" s="32">
        <f t="shared" si="43"/>
        <v>0</v>
      </c>
    </row>
  </sheetData>
  <mergeCells count="1">
    <mergeCell ref="A1:H1"/>
  </mergeCells>
  <dataValidations count="4">
    <dataValidation type="decimal" errorStyle="warning" operator="greaterThan" allowBlank="1" showInputMessage="1" showErrorMessage="1" error="Entrer un montant supérieur à 0" prompt="Saisir le montant de l'emprunt_x000a_" sqref="D4">
      <formula1>0</formula1>
    </dataValidation>
    <dataValidation type="date" operator="greaterThan" allowBlank="1" showInputMessage="1" showErrorMessage="1" prompt="Entrer la première échéance_x000a_" sqref="G4">
      <formula1>1</formula1>
    </dataValidation>
    <dataValidation type="whole" operator="greaterThan" allowBlank="1" showInputMessage="1" showErrorMessage="1" prompt="Saisir la durée de l'emprunt (en mois)_x000a_" sqref="E4">
      <formula1>0</formula1>
    </dataValidation>
    <dataValidation type="decimal" operator="greaterThan" allowBlank="1" showInputMessage="1" showErrorMessage="1" prompt="Saisir le taux annuel appliqué" sqref="F4">
      <formula1>0</formula1>
    </dataValidation>
  </dataValidations>
  <printOptions horizontalCentered="1"/>
  <pageMargins left="0" right="0" top="0" bottom="0" header="0" footer="0"/>
  <pageSetup paperSize="9" scale="87" orientation="portrait" horizontalDpi="300" verticalDpi="300" r:id="rId1"/>
  <headerFooter alignWithMargins="0">
    <oddFooter>Page &amp;P</oddFooter>
  </headerFooter>
  <rowBreaks count="4" manualBreakCount="4">
    <brk id="58" max="7" man="1"/>
    <brk id="115" max="7" man="1"/>
    <brk id="172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Plan d'amortissement</vt:lpstr>
      <vt:lpstr>'Plan d''amortissement'!Début_échéance</vt:lpstr>
      <vt:lpstr>'Plan d''amortissement'!Dernière_période</vt:lpstr>
      <vt:lpstr>'Plan d''amortissement'!Durée</vt:lpstr>
      <vt:lpstr>'Plan d''amortissement'!Impression_des_titres</vt:lpstr>
      <vt:lpstr>'Plan d''amortissement'!Mensualité</vt:lpstr>
      <vt:lpstr>'Plan d''amortissement'!Montant</vt:lpstr>
      <vt:lpstr>'Plan d''amortissement'!Taux_annuel</vt:lpstr>
      <vt:lpstr>'Plan d''amortissement'!Zone_d_impression</vt:lpstr>
    </vt:vector>
  </TitlesOfParts>
  <Company>COURTEIX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JoDan</cp:lastModifiedBy>
  <cp:lastPrinted>2009-12-08T15:08:32Z</cp:lastPrinted>
  <dcterms:created xsi:type="dcterms:W3CDTF">1999-10-06T06:42:57Z</dcterms:created>
  <dcterms:modified xsi:type="dcterms:W3CDTF">2021-03-29T10:20:24Z</dcterms:modified>
</cp:coreProperties>
</file>