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3B8AFE52-85FA-4D17-8C47-DD19069A465A}" xr6:coauthVersionLast="45" xr6:coauthVersionMax="45" xr10:uidLastSave="{00000000-0000-0000-0000-000000000000}"/>
  <bookViews>
    <workbookView xWindow="-108" yWindow="-108" windowWidth="22320" windowHeight="12048" xr2:uid="{62A66EE6-3722-4BE4-8099-7B83F2A69943}"/>
  </bookViews>
  <sheets>
    <sheet name="DB" sheetId="1" r:id="rId1"/>
    <sheet name="Suivi facture" sheetId="2" r:id="rId2"/>
  </sheets>
  <externalReferences>
    <externalReference r:id="rId3"/>
  </externalReferences>
  <definedNames>
    <definedName name="Etapes_Echeancier">#REF!</definedName>
    <definedName name="Liste_Adresses">#REF!</definedName>
    <definedName name="Liste_Financement">#REF!</definedName>
    <definedName name="Liste_Nbre_Lots_hab">#REF!</definedName>
    <definedName name="Liste_Numero_Aliop">#REF!</definedName>
    <definedName name="Liste_Numero_HP2">#REF!</definedName>
    <definedName name="Liste_Prix_TTC_VEFA">#REF!</definedName>
    <definedName name="Liste_Villes">#REF!</definedName>
    <definedName name="Numero_Aliop">[1]ADF_Type!$B$3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H6" i="2" s="1"/>
  <c r="H69" i="2" l="1"/>
  <c r="H27" i="2"/>
  <c r="H44" i="2"/>
  <c r="H21" i="2"/>
  <c r="H67" i="2"/>
  <c r="H61" i="2"/>
  <c r="H43" i="2"/>
  <c r="H20" i="2"/>
  <c r="H68" i="2"/>
  <c r="H60" i="2"/>
  <c r="H37" i="2"/>
  <c r="H13" i="2"/>
  <c r="H51" i="2"/>
  <c r="H45" i="2"/>
  <c r="H77" i="2"/>
  <c r="H59" i="2"/>
  <c r="H36" i="2"/>
  <c r="H12" i="2"/>
  <c r="H76" i="2"/>
  <c r="H53" i="2"/>
  <c r="H35" i="2"/>
  <c r="H5" i="2"/>
  <c r="H28" i="2"/>
  <c r="H75" i="2"/>
  <c r="H52" i="2"/>
  <c r="H29" i="2"/>
  <c r="H4" i="2"/>
  <c r="H74" i="2"/>
  <c r="H66" i="2"/>
  <c r="H58" i="2"/>
  <c r="H50" i="2"/>
  <c r="H42" i="2"/>
  <c r="H34" i="2"/>
  <c r="H26" i="2"/>
  <c r="H18" i="2"/>
  <c r="H10" i="2"/>
  <c r="H19" i="2"/>
  <c r="H11" i="2"/>
  <c r="H73" i="2"/>
  <c r="H65" i="2"/>
  <c r="H57" i="2"/>
  <c r="H49" i="2"/>
  <c r="H41" i="2"/>
  <c r="H33" i="2"/>
  <c r="H25" i="2"/>
  <c r="H17" i="2"/>
  <c r="H9" i="2"/>
  <c r="H80" i="2"/>
  <c r="H72" i="2"/>
  <c r="H64" i="2"/>
  <c r="H56" i="2"/>
  <c r="H48" i="2"/>
  <c r="H40" i="2"/>
  <c r="H32" i="2"/>
  <c r="H24" i="2"/>
  <c r="H16" i="2"/>
  <c r="H8" i="2"/>
  <c r="H79" i="2"/>
  <c r="H71" i="2"/>
  <c r="H63" i="2"/>
  <c r="H55" i="2"/>
  <c r="H47" i="2"/>
  <c r="H39" i="2"/>
  <c r="H31" i="2"/>
  <c r="H23" i="2"/>
  <c r="H15" i="2"/>
  <c r="H7" i="2"/>
  <c r="H78" i="2"/>
  <c r="H70" i="2"/>
  <c r="H62" i="2"/>
  <c r="H54" i="2"/>
  <c r="H46" i="2"/>
  <c r="H38" i="2"/>
  <c r="H30" i="2"/>
  <c r="H22" i="2"/>
  <c r="H14" i="2"/>
  <c r="I4" i="1" l="1"/>
  <c r="H4" i="1" s="1"/>
  <c r="I5" i="1"/>
  <c r="H5" i="1" s="1"/>
  <c r="G6" i="1"/>
  <c r="F6" i="1" s="1"/>
  <c r="I6" i="1"/>
  <c r="H6" i="1" s="1"/>
  <c r="I3" i="1"/>
  <c r="H3" i="1" s="1"/>
  <c r="I2" i="1"/>
  <c r="H2" i="1" s="1"/>
  <c r="G3" i="1"/>
  <c r="F3" i="1" s="1"/>
  <c r="G4" i="1"/>
  <c r="F4" i="1" s="1"/>
  <c r="G2" i="1"/>
  <c r="F2" i="1" s="1"/>
  <c r="G5" i="1"/>
  <c r="F5" i="1" s="1"/>
</calcChain>
</file>

<file path=xl/sharedStrings.xml><?xml version="1.0" encoding="utf-8"?>
<sst xmlns="http://schemas.openxmlformats.org/spreadsheetml/2006/main" count="303" uniqueCount="41">
  <si>
    <t>Etc.</t>
  </si>
  <si>
    <t>34 rue saladier</t>
  </si>
  <si>
    <t>Metz</t>
  </si>
  <si>
    <t>68 rue des bananes</t>
  </si>
  <si>
    <t>Nantes</t>
  </si>
  <si>
    <t>Abricot</t>
  </si>
  <si>
    <t>Melon</t>
  </si>
  <si>
    <t>14 rue des pins</t>
  </si>
  <si>
    <t>Angers</t>
  </si>
  <si>
    <t>Carotte</t>
  </si>
  <si>
    <t>Concombre</t>
  </si>
  <si>
    <t>17 rue des lilas</t>
  </si>
  <si>
    <t>Dijon</t>
  </si>
  <si>
    <t>Date prévisionnelle prochaine facture</t>
  </si>
  <si>
    <t>Prochaine facture</t>
  </si>
  <si>
    <t>Date dernière facture</t>
  </si>
  <si>
    <t>Dernière facture reçue</t>
  </si>
  <si>
    <t>date d'acquisition</t>
  </si>
  <si>
    <t>Prix</t>
  </si>
  <si>
    <t>Adresse</t>
  </si>
  <si>
    <t>Ville</t>
  </si>
  <si>
    <t>Numéro suivi</t>
  </si>
  <si>
    <t xml:space="preserve">Etc. </t>
  </si>
  <si>
    <t>Courge</t>
  </si>
  <si>
    <t>Citron</t>
  </si>
  <si>
    <t>Panais</t>
  </si>
  <si>
    <t>Endives</t>
  </si>
  <si>
    <t>Poireaux</t>
  </si>
  <si>
    <t>Cerise</t>
  </si>
  <si>
    <t>Pomme</t>
  </si>
  <si>
    <t>Poire</t>
  </si>
  <si>
    <t>Pêche</t>
  </si>
  <si>
    <t>Oignons</t>
  </si>
  <si>
    <t>Patate</t>
  </si>
  <si>
    <t>Navet</t>
  </si>
  <si>
    <t>Orange</t>
  </si>
  <si>
    <t>Tomates</t>
  </si>
  <si>
    <t>Poivron</t>
  </si>
  <si>
    <t>Payée</t>
  </si>
  <si>
    <t>Date</t>
  </si>
  <si>
    <t>Factures à recevoir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</si>
</sst>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  <xf numFmtId="164" fontId="0" fillId="0" borderId="0" xfId="1" applyNumberFormat="1" applyFont="1"/>
    <xf numFmtId="14" fontId="0" fillId="3" borderId="0" xfId="0" applyNumberFormat="1" applyFill="1"/>
    <xf numFmtId="0" fontId="0" fillId="3" borderId="0" xfId="0" applyFill="1"/>
    <xf numFmtId="14" fontId="0" fillId="2" borderId="0" xfId="0" applyNumberFormat="1" applyFill="1"/>
    <xf numFmtId="0" fontId="0" fillId="2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4" formatCode="_-* #,##0\ &quot;€&quot;_-;\-* #,##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971550</xdr:colOff>
      <xdr:row>8</xdr:row>
      <xdr:rowOff>101600</xdr:rowOff>
    </xdr:from>
    <xdr:to>
      <xdr:col>6</xdr:col>
      <xdr:colOff>577850</xdr:colOff>
      <xdr:row>12</xdr:row>
      <xdr:rowOff>6350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653096A-16B3-4631-A417-AC51B1AF1EFC}"/>
            </a:ext>
          </a:extLst>
        </xdr:cNvPr>
        <xdr:cNvSpPr txBox="1"/>
      </xdr:nvSpPr>
      <xdr:spPr>
        <a:xfrm>
          <a:off x="3810000" y="1574800"/>
          <a:ext cx="1339850" cy="64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</a:t>
          </a:r>
          <a:r>
            <a:rPr lang="fr-FR" sz="1100" baseline="0"/>
            <a:t> quelle formule puis-je faire remonter cette information provenant de l'autre onglet ? </a:t>
          </a:r>
          <a:endParaRPr lang="fr-FR" sz="1100"/>
        </a:p>
      </xdr:txBody>
    </xdr:sp>
    <xdr:clientData/>
  </xdr:twoCellAnchor>
  <xdr:twoCellAnchor>
    <xdr:from>
      <xdr:col>5</xdr:col>
      <xdr:colOff>654050</xdr:colOff>
      <xdr:row>2</xdr:row>
      <xdr:rowOff>158750</xdr:rowOff>
    </xdr:from>
    <xdr:to>
      <xdr:col>5</xdr:col>
      <xdr:colOff>885825</xdr:colOff>
      <xdr:row>8</xdr:row>
      <xdr:rowOff>101600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4DECE91-5C6C-484D-9001-859C08A7283F}"/>
            </a:ext>
          </a:extLst>
        </xdr:cNvPr>
        <xdr:cNvCxnSpPr>
          <a:stCxn id="2" idx="0"/>
        </xdr:cNvCxnSpPr>
      </xdr:nvCxnSpPr>
      <xdr:spPr>
        <a:xfrm flipH="1" flipV="1">
          <a:off x="4464050" y="527050"/>
          <a:ext cx="104775" cy="10477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3</xdr:row>
      <xdr:rowOff>31750</xdr:rowOff>
    </xdr:from>
    <xdr:to>
      <xdr:col>6</xdr:col>
      <xdr:colOff>190500</xdr:colOff>
      <xdr:row>8</xdr:row>
      <xdr:rowOff>101600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B3249A7-9535-49B5-AFDE-9F91B0208F47}"/>
            </a:ext>
          </a:extLst>
        </xdr:cNvPr>
        <xdr:cNvCxnSpPr>
          <a:stCxn id="2" idx="0"/>
        </xdr:cNvCxnSpPr>
      </xdr:nvCxnSpPr>
      <xdr:spPr>
        <a:xfrm flipV="1">
          <a:off x="4568825" y="584200"/>
          <a:ext cx="193675" cy="9906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355600</xdr:colOff>
      <xdr:row>8</xdr:row>
      <xdr:rowOff>152400</xdr:rowOff>
    </xdr:from>
    <xdr:to>
      <xdr:col>11</xdr:col>
      <xdr:colOff>438150</xdr:colOff>
      <xdr:row>10</xdr:row>
      <xdr:rowOff>82550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DB2517E-83C7-4B38-8A38-5E03C9331A05}"/>
            </a:ext>
          </a:extLst>
        </xdr:cNvPr>
        <xdr:cNvSpPr txBox="1"/>
      </xdr:nvSpPr>
      <xdr:spPr>
        <a:xfrm>
          <a:off x="7213600" y="1625600"/>
          <a:ext cx="1606550" cy="29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Dernière</a:t>
          </a:r>
          <a:r>
            <a:rPr lang="fr-FR" sz="1100" baseline="0"/>
            <a:t> facture payée</a:t>
          </a:r>
          <a:endParaRPr lang="fr-FR" sz="1100"/>
        </a:p>
      </xdr:txBody>
    </xdr:sp>
    <xdr:clientData/>
  </xdr:twoCellAnchor>
  <xdr:twoCellAnchor>
    <xdr:from>
      <xdr:col>7</xdr:col>
      <xdr:colOff>450850</xdr:colOff>
      <xdr:row>9</xdr:row>
      <xdr:rowOff>95250</xdr:rowOff>
    </xdr:from>
    <xdr:to>
      <xdr:col>9</xdr:col>
      <xdr:colOff>355600</xdr:colOff>
      <xdr:row>9</xdr:row>
      <xdr:rowOff>117475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A207996-A0F3-44DC-927B-DAFC8E4CD288}"/>
            </a:ext>
          </a:extLst>
        </xdr:cNvPr>
        <xdr:cNvCxnSpPr>
          <a:stCxn id="2" idx="1"/>
        </xdr:cNvCxnSpPr>
      </xdr:nvCxnSpPr>
      <xdr:spPr>
        <a:xfrm flipH="1" flipV="1">
          <a:off x="5784850" y="1752600"/>
          <a:ext cx="1428750" cy="222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10</xdr:row>
      <xdr:rowOff>152400</xdr:rowOff>
    </xdr:from>
    <xdr:to>
      <xdr:col>11</xdr:col>
      <xdr:colOff>463550</xdr:colOff>
      <xdr:row>13</xdr:row>
      <xdr:rowOff>57150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617756D-FE42-4699-A128-E92B9A8EE993}"/>
            </a:ext>
          </a:extLst>
        </xdr:cNvPr>
        <xdr:cNvSpPr txBox="1"/>
      </xdr:nvSpPr>
      <xdr:spPr>
        <a:xfrm>
          <a:off x="7239000" y="1993900"/>
          <a:ext cx="160655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Prochaine facture + date prévisionnelle</a:t>
          </a:r>
          <a:endParaRPr lang="fr-FR" sz="1100"/>
        </a:p>
      </xdr:txBody>
    </xdr:sp>
    <xdr:clientData/>
  </xdr:twoCellAnchor>
  <xdr:twoCellAnchor>
    <xdr:from>
      <xdr:col>7</xdr:col>
      <xdr:colOff>552450</xdr:colOff>
      <xdr:row>10</xdr:row>
      <xdr:rowOff>95252</xdr:rowOff>
    </xdr:from>
    <xdr:to>
      <xdr:col>9</xdr:col>
      <xdr:colOff>381000</xdr:colOff>
      <xdr:row>12</xdr:row>
      <xdr:rowOff>12700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938921B-DC5C-4990-B26C-05B56076388F}"/>
            </a:ext>
          </a:extLst>
        </xdr:cNvPr>
        <xdr:cNvCxnSpPr>
          <a:stCxn id="4" idx="1"/>
        </xdr:cNvCxnSpPr>
      </xdr:nvCxnSpPr>
      <xdr:spPr>
        <a:xfrm flipH="1" flipV="1">
          <a:off x="5886450" y="1936752"/>
          <a:ext cx="1352550" cy="285748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guhomm\Documents\CRONOS\Reporting\Copie%20de%20Fichier2%20(version%201603202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échéancier"/>
      <sheetName val="Base_1"/>
      <sheetName val="Suivi_ech._théo."/>
      <sheetName val="Suivi_ech._réel."/>
      <sheetName val="Ecarts_ech."/>
      <sheetName val="ADF_Type"/>
      <sheetName val="Sauvegarde_ADF"/>
      <sheetName val="Décais._mens._réel"/>
      <sheetName val="Feuil2"/>
      <sheetName val="AXA_22032021"/>
      <sheetName val="Feuil3"/>
      <sheetName val="AXA_ALIOP"/>
      <sheetName val="CR_AXA"/>
      <sheetName val="Clé_Chef_Projet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101884_2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F5C950-549C-4402-9BD8-D44451A8BB55}" name="Tableau1" displayName="Tableau1" ref="A3:H80" totalsRowShown="0" headerRowDxfId="0">
  <autoFilter ref="A3:H80" xr:uid="{8BDFD81E-AD9F-450A-9CAF-E04C77AB2C4A}"/>
  <tableColumns count="8">
    <tableColumn id="1" xr3:uid="{8E10DB6B-2F92-4F3C-863B-A2DA4EB72123}" name="Numéro suivi"/>
    <tableColumn id="2" xr3:uid="{08F0B5DA-475E-488C-AE91-562C4ED3BA9C}" name="Ville"/>
    <tableColumn id="3" xr3:uid="{E26A72A7-5635-4D7B-8467-B17560DB05F9}" name="Adresse"/>
    <tableColumn id="4" xr3:uid="{9BB397C5-F039-4C0B-8FEB-7A0E7B7BE612}" name="Prix" dataDxfId="2" dataCellStyle="Monétaire"/>
    <tableColumn id="5" xr3:uid="{736CCB77-A2BE-4A1A-A049-CB701758EB09}" name="date d'acquisition" dataDxfId="1"/>
    <tableColumn id="6" xr3:uid="{FC80206A-6DE2-4C74-9CC4-08C4D7CAF7FF}" name="Factures à recevoir"/>
    <tableColumn id="7" xr3:uid="{384F53C9-D26A-4667-A54D-897D03A00EE1}" name="Date"/>
    <tableColumn id="8" xr3:uid="{8A95BE96-7788-433C-9212-6B78D8ADA6DD}" name="Payée">
      <calculatedColumnFormula>IF(G4&lt;$A$1,"OUI","NON")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1F172-6BCA-450E-9905-7CACDDF69138}">
  <dimension ref="A1:M6"/>
  <sheetViews>
    <sheetView tabSelected="1" workbookViewId="0">
      <selection activeCell="I5" sqref="I5"/>
    </sheetView>
  </sheetViews>
  <sheetFormatPr baseColWidth="10" defaultRowHeight="14.4" x14ac:dyDescent="0.3"/>
  <cols>
    <col min="1" max="1" width="11.77734375" bestFit="1" customWidth="1"/>
    <col min="3" max="3" width="17.109375" bestFit="1" customWidth="1"/>
    <col min="5" max="5" width="15.5546875" bestFit="1" customWidth="1"/>
    <col min="6" max="6" width="18.77734375" bestFit="1" customWidth="1"/>
    <col min="7" max="7" width="13.77734375" customWidth="1"/>
    <col min="8" max="8" width="15.44140625" bestFit="1" customWidth="1"/>
    <col min="9" max="9" width="18.109375" customWidth="1"/>
  </cols>
  <sheetData>
    <row r="1" spans="1:13" s="8" customFormat="1" ht="28.8" x14ac:dyDescent="0.3">
      <c r="A1" s="9" t="s">
        <v>21</v>
      </c>
      <c r="B1" s="9" t="s">
        <v>20</v>
      </c>
      <c r="C1" s="9" t="s">
        <v>19</v>
      </c>
      <c r="D1" s="9" t="s">
        <v>18</v>
      </c>
      <c r="E1" s="9" t="s">
        <v>17</v>
      </c>
      <c r="F1" s="9" t="s">
        <v>16</v>
      </c>
      <c r="G1" s="9" t="s">
        <v>15</v>
      </c>
      <c r="H1" s="9" t="s">
        <v>14</v>
      </c>
      <c r="I1" s="9" t="s">
        <v>13</v>
      </c>
    </row>
    <row r="2" spans="1:13" x14ac:dyDescent="0.3">
      <c r="A2">
        <v>985432</v>
      </c>
      <c r="B2" t="s">
        <v>12</v>
      </c>
      <c r="C2" t="s">
        <v>11</v>
      </c>
      <c r="D2" s="3">
        <v>1700</v>
      </c>
      <c r="E2" s="2">
        <v>44182</v>
      </c>
      <c r="F2" s="7" t="str">
        <f ca="1">IF(G2="","",INDEX(Tableau1[Factures à recevoir],MATCH(G2,Tableau1[Date],0)))</f>
        <v>Concombre</v>
      </c>
      <c r="G2" s="6">
        <f ca="1">IF(_xlfn.MAXIFS(Tableau1[Date],Tableau1[Numéro suivi],A2,Tableau1[Payée],"OUI")=0,"",_xlfn.MAXIFS(Tableau1[Date],Tableau1[Numéro suivi],A2,Tableau1[Payée],"OUI"))</f>
        <v>44278</v>
      </c>
      <c r="H2" s="5" t="str">
        <f ca="1">IF(I2="","",INDEX(Tableau1[Factures à recevoir],MATCH(I2,Tableau1[Date],0)))</f>
        <v>Carotte</v>
      </c>
      <c r="I2" s="4">
        <f ca="1">IF(_xlfn.MINIFS(Tableau1[Date],Tableau1[Numéro suivi],A2,Tableau1[Payée],"NON")=0,"",_xlfn.MINIFS(Tableau1[Date],Tableau1[Numéro suivi],A2,Tableau1[Payée],"NON"))</f>
        <v>44283</v>
      </c>
      <c r="K2" s="2"/>
      <c r="M2" s="2"/>
    </row>
    <row r="3" spans="1:13" x14ac:dyDescent="0.3">
      <c r="A3">
        <v>710873</v>
      </c>
      <c r="B3" t="s">
        <v>8</v>
      </c>
      <c r="C3" t="s">
        <v>7</v>
      </c>
      <c r="D3" s="3">
        <v>4300</v>
      </c>
      <c r="E3" s="2">
        <v>43038</v>
      </c>
      <c r="F3" s="7" t="str">
        <f ca="1">IF(G3="","",INDEX(Tableau1[Factures à recevoir],MATCH(G3,Tableau1[Date],0)))</f>
        <v>Melon</v>
      </c>
      <c r="G3" s="6">
        <f ca="1">IF(_xlfn.MAXIFS(Tableau1[Date],Tableau1[Numéro suivi],A3,Tableau1[Payée],"OUI")=0,"",_xlfn.MAXIFS(Tableau1[Date],Tableau1[Numéro suivi],A3,Tableau1[Payée],"OUI"))</f>
        <v>44279</v>
      </c>
      <c r="H3" s="5" t="str">
        <f ca="1">IF(I3="","",INDEX(Tableau1[Factures à recevoir],MATCH(I3,Tableau1[Date],0)))</f>
        <v>Abricot</v>
      </c>
      <c r="I3" s="4">
        <f ca="1">IF(_xlfn.MINIFS(Tableau1[Date],Tableau1[Numéro suivi],A3,Tableau1[Payée],"NON")=0,"",_xlfn.MINIFS(Tableau1[Date],Tableau1[Numéro suivi],A3,Tableau1[Payée],"NON"))</f>
        <v>44328</v>
      </c>
      <c r="K3" s="2"/>
      <c r="M3" s="2"/>
    </row>
    <row r="4" spans="1:13" x14ac:dyDescent="0.3">
      <c r="A4">
        <v>310768</v>
      </c>
      <c r="B4" t="s">
        <v>4</v>
      </c>
      <c r="C4" t="s">
        <v>3</v>
      </c>
      <c r="D4" s="3">
        <v>2690</v>
      </c>
      <c r="E4" s="2">
        <v>43965</v>
      </c>
      <c r="F4" s="7" t="str">
        <f ca="1">IF(G4="","",INDEX(Tableau1[Factures à recevoir],MATCH(G4,Tableau1[Date],0)))</f>
        <v/>
      </c>
      <c r="G4" s="6" t="str">
        <f ca="1">IF(_xlfn.MAXIFS(Tableau1[Date],Tableau1[Numéro suivi],A4,Tableau1[Payée],"OUI")=0,"",_xlfn.MAXIFS(Tableau1[Date],Tableau1[Numéro suivi],A4,Tableau1[Payée],"OUI"))</f>
        <v/>
      </c>
      <c r="H4" s="5" t="str">
        <f ca="1">IF(I4="","",INDEX(Tableau1[Factures à recevoir],MATCH(I4,Tableau1[Date],0)))</f>
        <v/>
      </c>
      <c r="I4" s="4" t="str">
        <f ca="1">IF(_xlfn.MINIFS(Tableau1[Date],Tableau1[Numéro suivi],A4,Tableau1[Payée],"NON")=0,"",_xlfn.MINIFS(Tableau1[Date],Tableau1[Numéro suivi],A4,Tableau1[Payée],"NON"))</f>
        <v/>
      </c>
    </row>
    <row r="5" spans="1:13" x14ac:dyDescent="0.3">
      <c r="A5">
        <v>200317</v>
      </c>
      <c r="B5" t="s">
        <v>2</v>
      </c>
      <c r="C5" t="s">
        <v>1</v>
      </c>
      <c r="D5" s="3">
        <v>8230</v>
      </c>
      <c r="E5" s="2">
        <v>43520</v>
      </c>
      <c r="F5" s="7" t="str">
        <f ca="1">IF(G5="","",INDEX(Tableau1[Factures à recevoir],MATCH(G5,Tableau1[Date],0)))</f>
        <v/>
      </c>
      <c r="G5" s="6" t="str">
        <f ca="1">IF(_xlfn.MAXIFS(Tableau1[Date],Tableau1[Numéro suivi],A5,Tableau1[Payée],"OUI")=0,"",_xlfn.MAXIFS(Tableau1[Date],Tableau1[Numéro suivi],A5,Tableau1[Payée],"OUI"))</f>
        <v/>
      </c>
      <c r="H5" s="5" t="str">
        <f ca="1">IF(I5="","",INDEX(Tableau1[Factures à recevoir],MATCH(I5,Tableau1[Date],0)))</f>
        <v/>
      </c>
      <c r="I5" s="4" t="str">
        <f ca="1">IF(_xlfn.MINIFS(Tableau1[Date],Tableau1[Numéro suivi],A5,Tableau1[Payée],"NON")=0,"",_xlfn.MINIFS(Tableau1[Date],Tableau1[Numéro suivi],A5,Tableau1[Payée],"NON"))</f>
        <v/>
      </c>
    </row>
    <row r="6" spans="1:13" x14ac:dyDescent="0.3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7" t="str">
        <f ca="1">IF(G6="","",INDEX(Tableau1[Factures à recevoir],MATCH(G6,Tableau1[Date],0)))</f>
        <v/>
      </c>
      <c r="G6" s="6" t="str">
        <f ca="1">IF(_xlfn.MAXIFS(Tableau1[Date],Tableau1[Numéro suivi],A6,Tableau1[Payée],"OUI")=0,"",_xlfn.MAXIFS(Tableau1[Date],Tableau1[Numéro suivi],A6,Tableau1[Payée],"OUI"))</f>
        <v/>
      </c>
      <c r="H6" s="5" t="str">
        <f ca="1">IF(I6="","",INDEX(Tableau1[Factures à recevoir],MATCH(I6,Tableau1[Date],0)))</f>
        <v/>
      </c>
      <c r="I6" s="4" t="str">
        <f ca="1">IF(_xlfn.MINIFS(Tableau1[Date],Tableau1[Numéro suivi],A6,Tableau1[Payée],"NON")=0,"",_xlfn.MINIFS(Tableau1[Date],Tableau1[Numéro suivi],A6,Tableau1[Payée],"NON"))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CE5F6-711E-4947-8669-A5EE1D4BB08D}">
  <dimension ref="A1:H80"/>
  <sheetViews>
    <sheetView topLeftCell="A55" workbookViewId="0">
      <selection activeCell="G3" sqref="G3"/>
    </sheetView>
  </sheetViews>
  <sheetFormatPr baseColWidth="10" defaultRowHeight="14.4" x14ac:dyDescent="0.3"/>
  <cols>
    <col min="1" max="1" width="14" customWidth="1"/>
    <col min="5" max="5" width="17.77734375" customWidth="1"/>
    <col min="6" max="6" width="18.5546875" customWidth="1"/>
  </cols>
  <sheetData>
    <row r="1" spans="1:8" x14ac:dyDescent="0.3">
      <c r="A1" s="2">
        <f ca="1">TODAY()</f>
        <v>44280</v>
      </c>
    </row>
    <row r="3" spans="1:8" ht="28.8" x14ac:dyDescent="0.3">
      <c r="A3" s="9" t="s">
        <v>21</v>
      </c>
      <c r="B3" s="9" t="s">
        <v>20</v>
      </c>
      <c r="C3" s="9" t="s">
        <v>19</v>
      </c>
      <c r="D3" s="9" t="s">
        <v>18</v>
      </c>
      <c r="E3" s="9" t="s">
        <v>17</v>
      </c>
      <c r="F3" s="9" t="s">
        <v>40</v>
      </c>
      <c r="G3" s="9" t="s">
        <v>39</v>
      </c>
      <c r="H3" s="9" t="s">
        <v>38</v>
      </c>
    </row>
    <row r="4" spans="1:8" x14ac:dyDescent="0.3">
      <c r="A4">
        <v>985432</v>
      </c>
      <c r="B4" t="s">
        <v>12</v>
      </c>
      <c r="C4" t="s">
        <v>11</v>
      </c>
      <c r="D4" s="3">
        <v>1700</v>
      </c>
      <c r="E4" s="2">
        <v>44182</v>
      </c>
      <c r="F4" t="s">
        <v>37</v>
      </c>
      <c r="G4" s="2">
        <v>44188</v>
      </c>
      <c r="H4" t="str">
        <f t="shared" ref="H4:H35" ca="1" si="0">IF(G4&lt;$A$1,"OUI","NON")</f>
        <v>OUI</v>
      </c>
    </row>
    <row r="5" spans="1:8" x14ac:dyDescent="0.3">
      <c r="A5">
        <v>985432</v>
      </c>
      <c r="B5" t="s">
        <v>12</v>
      </c>
      <c r="C5" t="s">
        <v>11</v>
      </c>
      <c r="D5" s="3">
        <v>1700</v>
      </c>
      <c r="E5" s="2">
        <v>44182</v>
      </c>
      <c r="F5" t="s">
        <v>36</v>
      </c>
      <c r="G5" s="2">
        <v>44193</v>
      </c>
      <c r="H5" t="str">
        <f t="shared" ca="1" si="0"/>
        <v>OUI</v>
      </c>
    </row>
    <row r="6" spans="1:8" x14ac:dyDescent="0.3">
      <c r="A6">
        <v>985432</v>
      </c>
      <c r="B6" t="s">
        <v>12</v>
      </c>
      <c r="C6" t="s">
        <v>11</v>
      </c>
      <c r="D6" s="3">
        <v>1700</v>
      </c>
      <c r="E6" s="2">
        <v>44182</v>
      </c>
      <c r="F6" t="s">
        <v>35</v>
      </c>
      <c r="G6" s="2">
        <v>44210</v>
      </c>
      <c r="H6" t="str">
        <f t="shared" ca="1" si="0"/>
        <v>OUI</v>
      </c>
    </row>
    <row r="7" spans="1:8" x14ac:dyDescent="0.3">
      <c r="A7">
        <v>985432</v>
      </c>
      <c r="B7" t="s">
        <v>12</v>
      </c>
      <c r="C7" t="s">
        <v>11</v>
      </c>
      <c r="D7" s="3">
        <v>1700</v>
      </c>
      <c r="E7" s="2">
        <v>44182</v>
      </c>
      <c r="F7" t="s">
        <v>34</v>
      </c>
      <c r="G7" s="2">
        <v>44222</v>
      </c>
      <c r="H7" t="str">
        <f t="shared" ca="1" si="0"/>
        <v>OUI</v>
      </c>
    </row>
    <row r="8" spans="1:8" x14ac:dyDescent="0.3">
      <c r="A8">
        <v>985432</v>
      </c>
      <c r="B8" t="s">
        <v>12</v>
      </c>
      <c r="C8" t="s">
        <v>11</v>
      </c>
      <c r="D8" s="3">
        <v>1700</v>
      </c>
      <c r="E8" s="2">
        <v>44182</v>
      </c>
      <c r="F8" t="s">
        <v>33</v>
      </c>
      <c r="G8" s="2">
        <v>44246</v>
      </c>
      <c r="H8" t="str">
        <f t="shared" ca="1" si="0"/>
        <v>OUI</v>
      </c>
    </row>
    <row r="9" spans="1:8" x14ac:dyDescent="0.3">
      <c r="A9">
        <v>985432</v>
      </c>
      <c r="B9" t="s">
        <v>12</v>
      </c>
      <c r="C9" t="s">
        <v>11</v>
      </c>
      <c r="D9" s="3">
        <v>1700</v>
      </c>
      <c r="E9" s="2">
        <v>44182</v>
      </c>
      <c r="F9" t="s">
        <v>32</v>
      </c>
      <c r="G9" s="2">
        <v>44275</v>
      </c>
      <c r="H9" t="str">
        <f t="shared" ca="1" si="0"/>
        <v>OUI</v>
      </c>
    </row>
    <row r="10" spans="1:8" x14ac:dyDescent="0.3">
      <c r="A10">
        <v>985432</v>
      </c>
      <c r="B10" t="s">
        <v>12</v>
      </c>
      <c r="C10" t="s">
        <v>11</v>
      </c>
      <c r="D10" s="3">
        <v>1700</v>
      </c>
      <c r="E10" s="2">
        <v>44182</v>
      </c>
      <c r="F10" s="7" t="s">
        <v>10</v>
      </c>
      <c r="G10" s="6">
        <v>44278</v>
      </c>
      <c r="H10" s="7" t="str">
        <f t="shared" ca="1" si="0"/>
        <v>OUI</v>
      </c>
    </row>
    <row r="11" spans="1:8" x14ac:dyDescent="0.3">
      <c r="A11">
        <v>985432</v>
      </c>
      <c r="B11" t="s">
        <v>12</v>
      </c>
      <c r="C11" t="s">
        <v>11</v>
      </c>
      <c r="D11" s="3">
        <v>1700</v>
      </c>
      <c r="E11" s="2">
        <v>44182</v>
      </c>
      <c r="F11" s="5" t="s">
        <v>9</v>
      </c>
      <c r="G11" s="4">
        <v>44283</v>
      </c>
      <c r="H11" s="5" t="str">
        <f t="shared" ca="1" si="0"/>
        <v>NON</v>
      </c>
    </row>
    <row r="12" spans="1:8" x14ac:dyDescent="0.3">
      <c r="A12">
        <v>985432</v>
      </c>
      <c r="B12" t="s">
        <v>12</v>
      </c>
      <c r="C12" t="s">
        <v>11</v>
      </c>
      <c r="D12" s="3">
        <v>1700</v>
      </c>
      <c r="E12" s="2">
        <v>44182</v>
      </c>
      <c r="F12" t="s">
        <v>6</v>
      </c>
      <c r="G12" s="2">
        <v>44317</v>
      </c>
      <c r="H12" t="str">
        <f t="shared" ca="1" si="0"/>
        <v>NON</v>
      </c>
    </row>
    <row r="13" spans="1:8" x14ac:dyDescent="0.3">
      <c r="A13">
        <v>985432</v>
      </c>
      <c r="B13" t="s">
        <v>12</v>
      </c>
      <c r="C13" t="s">
        <v>11</v>
      </c>
      <c r="D13" s="3">
        <v>1700</v>
      </c>
      <c r="E13" s="2">
        <v>44182</v>
      </c>
      <c r="F13" t="s">
        <v>5</v>
      </c>
      <c r="G13" s="2">
        <v>44359</v>
      </c>
      <c r="H13" t="str">
        <f t="shared" ca="1" si="0"/>
        <v>NON</v>
      </c>
    </row>
    <row r="14" spans="1:8" x14ac:dyDescent="0.3">
      <c r="A14">
        <v>985432</v>
      </c>
      <c r="B14" t="s">
        <v>12</v>
      </c>
      <c r="C14" t="s">
        <v>11</v>
      </c>
      <c r="D14" s="3">
        <v>1700</v>
      </c>
      <c r="E14" s="2">
        <v>44182</v>
      </c>
      <c r="F14" t="s">
        <v>31</v>
      </c>
      <c r="G14" s="2">
        <v>44573</v>
      </c>
      <c r="H14" t="str">
        <f t="shared" ca="1" si="0"/>
        <v>NON</v>
      </c>
    </row>
    <row r="15" spans="1:8" x14ac:dyDescent="0.3">
      <c r="A15">
        <v>985432</v>
      </c>
      <c r="B15" t="s">
        <v>12</v>
      </c>
      <c r="C15" t="s">
        <v>11</v>
      </c>
      <c r="D15" s="3">
        <v>1700</v>
      </c>
      <c r="E15" s="2">
        <v>44182</v>
      </c>
      <c r="F15" t="s">
        <v>30</v>
      </c>
      <c r="G15" s="2">
        <v>44633</v>
      </c>
      <c r="H15" t="str">
        <f t="shared" ca="1" si="0"/>
        <v>NON</v>
      </c>
    </row>
    <row r="16" spans="1:8" x14ac:dyDescent="0.3">
      <c r="A16">
        <v>985432</v>
      </c>
      <c r="B16" t="s">
        <v>12</v>
      </c>
      <c r="C16" t="s">
        <v>11</v>
      </c>
      <c r="D16" s="3">
        <v>1700</v>
      </c>
      <c r="E16" s="2">
        <v>44182</v>
      </c>
      <c r="F16" t="s">
        <v>29</v>
      </c>
      <c r="G16" s="2">
        <v>44695</v>
      </c>
      <c r="H16" t="str">
        <f t="shared" ca="1" si="0"/>
        <v>NON</v>
      </c>
    </row>
    <row r="17" spans="1:8" x14ac:dyDescent="0.3">
      <c r="A17">
        <v>985432</v>
      </c>
      <c r="B17" t="s">
        <v>12</v>
      </c>
      <c r="C17" t="s">
        <v>11</v>
      </c>
      <c r="D17" s="3">
        <v>1700</v>
      </c>
      <c r="E17" s="2">
        <v>44182</v>
      </c>
      <c r="F17" t="s">
        <v>28</v>
      </c>
      <c r="G17" s="2">
        <v>44735</v>
      </c>
      <c r="H17" t="str">
        <f t="shared" ca="1" si="0"/>
        <v>NON</v>
      </c>
    </row>
    <row r="18" spans="1:8" x14ac:dyDescent="0.3">
      <c r="A18">
        <v>985432</v>
      </c>
      <c r="B18" t="s">
        <v>12</v>
      </c>
      <c r="C18" t="s">
        <v>11</v>
      </c>
      <c r="D18" s="3">
        <v>1700</v>
      </c>
      <c r="E18" s="2">
        <v>44182</v>
      </c>
      <c r="F18" t="s">
        <v>27</v>
      </c>
      <c r="G18" s="2">
        <v>44767</v>
      </c>
      <c r="H18" t="str">
        <f t="shared" ca="1" si="0"/>
        <v>NON</v>
      </c>
    </row>
    <row r="19" spans="1:8" x14ac:dyDescent="0.3">
      <c r="A19">
        <v>985432</v>
      </c>
      <c r="B19" t="s">
        <v>12</v>
      </c>
      <c r="C19" t="s">
        <v>11</v>
      </c>
      <c r="D19" s="3">
        <v>1700</v>
      </c>
      <c r="E19" s="2">
        <v>44182</v>
      </c>
      <c r="F19" t="s">
        <v>26</v>
      </c>
      <c r="G19" s="2">
        <v>44780</v>
      </c>
      <c r="H19" t="str">
        <f t="shared" ca="1" si="0"/>
        <v>NON</v>
      </c>
    </row>
    <row r="20" spans="1:8" x14ac:dyDescent="0.3">
      <c r="A20">
        <v>985432</v>
      </c>
      <c r="B20" t="s">
        <v>12</v>
      </c>
      <c r="C20" t="s">
        <v>11</v>
      </c>
      <c r="D20" s="3">
        <v>1700</v>
      </c>
      <c r="E20" s="2">
        <v>44182</v>
      </c>
      <c r="F20" t="s">
        <v>25</v>
      </c>
      <c r="G20" s="2">
        <v>44853</v>
      </c>
      <c r="H20" t="str">
        <f t="shared" ca="1" si="0"/>
        <v>NON</v>
      </c>
    </row>
    <row r="21" spans="1:8" x14ac:dyDescent="0.3">
      <c r="A21">
        <v>985432</v>
      </c>
      <c r="B21" t="s">
        <v>12</v>
      </c>
      <c r="C21" t="s">
        <v>11</v>
      </c>
      <c r="D21" s="3">
        <v>1700</v>
      </c>
      <c r="E21" s="2">
        <v>44182</v>
      </c>
      <c r="F21" t="s">
        <v>24</v>
      </c>
      <c r="G21" s="2">
        <v>44859</v>
      </c>
      <c r="H21" t="str">
        <f t="shared" ca="1" si="0"/>
        <v>NON</v>
      </c>
    </row>
    <row r="22" spans="1:8" x14ac:dyDescent="0.3">
      <c r="A22">
        <v>985432</v>
      </c>
      <c r="B22" t="s">
        <v>12</v>
      </c>
      <c r="C22" t="s">
        <v>11</v>
      </c>
      <c r="D22" s="3">
        <v>1700</v>
      </c>
      <c r="E22" s="2">
        <v>44182</v>
      </c>
      <c r="F22" t="s">
        <v>23</v>
      </c>
      <c r="G22" s="2">
        <v>44878</v>
      </c>
      <c r="H22" t="str">
        <f t="shared" ca="1" si="0"/>
        <v>NON</v>
      </c>
    </row>
    <row r="23" spans="1:8" x14ac:dyDescent="0.3">
      <c r="A23">
        <v>710873</v>
      </c>
      <c r="B23" t="s">
        <v>8</v>
      </c>
      <c r="C23" t="s">
        <v>7</v>
      </c>
      <c r="D23" s="3">
        <v>4300</v>
      </c>
      <c r="E23" s="2">
        <v>43038</v>
      </c>
      <c r="F23" t="s">
        <v>37</v>
      </c>
      <c r="G23" s="2">
        <v>44188</v>
      </c>
      <c r="H23" t="str">
        <f t="shared" ca="1" si="0"/>
        <v>OUI</v>
      </c>
    </row>
    <row r="24" spans="1:8" x14ac:dyDescent="0.3">
      <c r="A24">
        <v>710873</v>
      </c>
      <c r="B24" t="s">
        <v>8</v>
      </c>
      <c r="C24" t="s">
        <v>7</v>
      </c>
      <c r="D24" s="3">
        <v>4300</v>
      </c>
      <c r="E24" s="2">
        <v>43038</v>
      </c>
      <c r="F24" t="s">
        <v>36</v>
      </c>
      <c r="G24" s="2">
        <v>44193</v>
      </c>
      <c r="H24" t="str">
        <f t="shared" ca="1" si="0"/>
        <v>OUI</v>
      </c>
    </row>
    <row r="25" spans="1:8" x14ac:dyDescent="0.3">
      <c r="A25">
        <v>710873</v>
      </c>
      <c r="B25" t="s">
        <v>8</v>
      </c>
      <c r="C25" t="s">
        <v>7</v>
      </c>
      <c r="D25" s="3">
        <v>4300</v>
      </c>
      <c r="E25" s="2">
        <v>43038</v>
      </c>
      <c r="F25" t="s">
        <v>35</v>
      </c>
      <c r="G25" s="2">
        <v>44210</v>
      </c>
      <c r="H25" t="str">
        <f t="shared" ca="1" si="0"/>
        <v>OUI</v>
      </c>
    </row>
    <row r="26" spans="1:8" x14ac:dyDescent="0.3">
      <c r="A26">
        <v>710873</v>
      </c>
      <c r="B26" t="s">
        <v>8</v>
      </c>
      <c r="C26" t="s">
        <v>7</v>
      </c>
      <c r="D26" s="3">
        <v>4300</v>
      </c>
      <c r="E26" s="2">
        <v>43038</v>
      </c>
      <c r="F26" t="s">
        <v>34</v>
      </c>
      <c r="G26" s="2">
        <v>44222</v>
      </c>
      <c r="H26" t="str">
        <f t="shared" ca="1" si="0"/>
        <v>OUI</v>
      </c>
    </row>
    <row r="27" spans="1:8" x14ac:dyDescent="0.3">
      <c r="A27">
        <v>710873</v>
      </c>
      <c r="B27" t="s">
        <v>8</v>
      </c>
      <c r="C27" t="s">
        <v>7</v>
      </c>
      <c r="D27" s="3">
        <v>4300</v>
      </c>
      <c r="E27" s="2">
        <v>43038</v>
      </c>
      <c r="F27" t="s">
        <v>33</v>
      </c>
      <c r="G27" s="2">
        <v>44246</v>
      </c>
      <c r="H27" t="str">
        <f t="shared" ca="1" si="0"/>
        <v>OUI</v>
      </c>
    </row>
    <row r="28" spans="1:8" x14ac:dyDescent="0.3">
      <c r="A28">
        <v>710873</v>
      </c>
      <c r="B28" t="s">
        <v>8</v>
      </c>
      <c r="C28" t="s">
        <v>7</v>
      </c>
      <c r="D28" s="3">
        <v>4300</v>
      </c>
      <c r="E28" s="2">
        <v>43038</v>
      </c>
      <c r="F28" t="s">
        <v>32</v>
      </c>
      <c r="G28" s="2">
        <v>44275</v>
      </c>
      <c r="H28" t="str">
        <f t="shared" ca="1" si="0"/>
        <v>OUI</v>
      </c>
    </row>
    <row r="29" spans="1:8" x14ac:dyDescent="0.3">
      <c r="A29">
        <v>710873</v>
      </c>
      <c r="B29" t="s">
        <v>8</v>
      </c>
      <c r="C29" t="s">
        <v>7</v>
      </c>
      <c r="D29" s="3">
        <v>4300</v>
      </c>
      <c r="E29" s="2">
        <v>43038</v>
      </c>
      <c r="F29" t="s">
        <v>10</v>
      </c>
      <c r="G29" s="2">
        <v>44276</v>
      </c>
      <c r="H29" t="str">
        <f t="shared" ca="1" si="0"/>
        <v>OUI</v>
      </c>
    </row>
    <row r="30" spans="1:8" x14ac:dyDescent="0.3">
      <c r="A30">
        <v>710873</v>
      </c>
      <c r="B30" t="s">
        <v>8</v>
      </c>
      <c r="C30" t="s">
        <v>7</v>
      </c>
      <c r="D30" s="3">
        <v>4300</v>
      </c>
      <c r="E30" s="2">
        <v>43038</v>
      </c>
      <c r="F30" t="s">
        <v>9</v>
      </c>
      <c r="G30" s="2">
        <v>44277</v>
      </c>
      <c r="H30" t="str">
        <f t="shared" ca="1" si="0"/>
        <v>OUI</v>
      </c>
    </row>
    <row r="31" spans="1:8" x14ac:dyDescent="0.3">
      <c r="A31">
        <v>710873</v>
      </c>
      <c r="B31" t="s">
        <v>8</v>
      </c>
      <c r="C31" t="s">
        <v>7</v>
      </c>
      <c r="D31" s="3">
        <v>4300</v>
      </c>
      <c r="E31" s="2">
        <v>43038</v>
      </c>
      <c r="F31" s="7" t="s">
        <v>6</v>
      </c>
      <c r="G31" s="6">
        <v>44279</v>
      </c>
      <c r="H31" s="7" t="str">
        <f t="shared" ca="1" si="0"/>
        <v>OUI</v>
      </c>
    </row>
    <row r="32" spans="1:8" x14ac:dyDescent="0.3">
      <c r="A32">
        <v>710873</v>
      </c>
      <c r="B32" t="s">
        <v>8</v>
      </c>
      <c r="C32" t="s">
        <v>7</v>
      </c>
      <c r="D32" s="3">
        <v>4300</v>
      </c>
      <c r="E32" s="2">
        <v>43038</v>
      </c>
      <c r="F32" s="5" t="s">
        <v>5</v>
      </c>
      <c r="G32" s="4">
        <v>44328</v>
      </c>
      <c r="H32" s="5" t="str">
        <f t="shared" ca="1" si="0"/>
        <v>NON</v>
      </c>
    </row>
    <row r="33" spans="1:8" x14ac:dyDescent="0.3">
      <c r="A33">
        <v>710873</v>
      </c>
      <c r="B33" t="s">
        <v>8</v>
      </c>
      <c r="C33" t="s">
        <v>7</v>
      </c>
      <c r="D33" s="3">
        <v>4300</v>
      </c>
      <c r="E33" s="2">
        <v>43038</v>
      </c>
      <c r="F33" t="s">
        <v>31</v>
      </c>
      <c r="G33" s="2">
        <v>44573</v>
      </c>
      <c r="H33" t="str">
        <f t="shared" ca="1" si="0"/>
        <v>NON</v>
      </c>
    </row>
    <row r="34" spans="1:8" x14ac:dyDescent="0.3">
      <c r="A34">
        <v>710873</v>
      </c>
      <c r="B34" t="s">
        <v>8</v>
      </c>
      <c r="C34" t="s">
        <v>7</v>
      </c>
      <c r="D34" s="3">
        <v>4300</v>
      </c>
      <c r="E34" s="2">
        <v>43038</v>
      </c>
      <c r="F34" t="s">
        <v>30</v>
      </c>
      <c r="G34" s="2">
        <v>44633</v>
      </c>
      <c r="H34" t="str">
        <f t="shared" ca="1" si="0"/>
        <v>NON</v>
      </c>
    </row>
    <row r="35" spans="1:8" x14ac:dyDescent="0.3">
      <c r="A35">
        <v>710873</v>
      </c>
      <c r="B35" t="s">
        <v>8</v>
      </c>
      <c r="C35" t="s">
        <v>7</v>
      </c>
      <c r="D35" s="3">
        <v>4300</v>
      </c>
      <c r="E35" s="2">
        <v>43038</v>
      </c>
      <c r="F35" t="s">
        <v>29</v>
      </c>
      <c r="G35" s="2">
        <v>44695</v>
      </c>
      <c r="H35" t="str">
        <f t="shared" ca="1" si="0"/>
        <v>NON</v>
      </c>
    </row>
    <row r="36" spans="1:8" x14ac:dyDescent="0.3">
      <c r="A36">
        <v>710873</v>
      </c>
      <c r="B36" t="s">
        <v>8</v>
      </c>
      <c r="C36" t="s">
        <v>7</v>
      </c>
      <c r="D36" s="3">
        <v>4300</v>
      </c>
      <c r="E36" s="2">
        <v>43038</v>
      </c>
      <c r="F36" t="s">
        <v>28</v>
      </c>
      <c r="G36" s="2">
        <v>44735</v>
      </c>
      <c r="H36" t="str">
        <f t="shared" ref="H36:H67" ca="1" si="1">IF(G36&lt;$A$1,"OUI","NON")</f>
        <v>NON</v>
      </c>
    </row>
    <row r="37" spans="1:8" x14ac:dyDescent="0.3">
      <c r="A37">
        <v>710873</v>
      </c>
      <c r="B37" t="s">
        <v>8</v>
      </c>
      <c r="C37" t="s">
        <v>7</v>
      </c>
      <c r="D37" s="3">
        <v>4300</v>
      </c>
      <c r="E37" s="2">
        <v>43038</v>
      </c>
      <c r="F37" t="s">
        <v>27</v>
      </c>
      <c r="G37" s="2">
        <v>44767</v>
      </c>
      <c r="H37" t="str">
        <f t="shared" ca="1" si="1"/>
        <v>NON</v>
      </c>
    </row>
    <row r="38" spans="1:8" x14ac:dyDescent="0.3">
      <c r="A38">
        <v>710873</v>
      </c>
      <c r="B38" t="s">
        <v>8</v>
      </c>
      <c r="C38" t="s">
        <v>7</v>
      </c>
      <c r="D38" s="3">
        <v>4300</v>
      </c>
      <c r="E38" s="2">
        <v>43038</v>
      </c>
      <c r="F38" t="s">
        <v>26</v>
      </c>
      <c r="G38" s="2">
        <v>44780</v>
      </c>
      <c r="H38" t="str">
        <f t="shared" ca="1" si="1"/>
        <v>NON</v>
      </c>
    </row>
    <row r="39" spans="1:8" x14ac:dyDescent="0.3">
      <c r="A39">
        <v>710873</v>
      </c>
      <c r="B39" t="s">
        <v>8</v>
      </c>
      <c r="C39" t="s">
        <v>7</v>
      </c>
      <c r="D39" s="3">
        <v>4300</v>
      </c>
      <c r="E39" s="2">
        <v>43038</v>
      </c>
      <c r="F39" t="s">
        <v>25</v>
      </c>
      <c r="G39" s="2">
        <v>44853</v>
      </c>
      <c r="H39" t="str">
        <f t="shared" ca="1" si="1"/>
        <v>NON</v>
      </c>
    </row>
    <row r="40" spans="1:8" x14ac:dyDescent="0.3">
      <c r="A40">
        <v>710873</v>
      </c>
      <c r="B40" t="s">
        <v>8</v>
      </c>
      <c r="C40" t="s">
        <v>7</v>
      </c>
      <c r="D40" s="3">
        <v>4300</v>
      </c>
      <c r="E40" s="2">
        <v>43038</v>
      </c>
      <c r="F40" t="s">
        <v>24</v>
      </c>
      <c r="G40" s="2">
        <v>44859</v>
      </c>
      <c r="H40" t="str">
        <f t="shared" ca="1" si="1"/>
        <v>NON</v>
      </c>
    </row>
    <row r="41" spans="1:8" x14ac:dyDescent="0.3">
      <c r="A41">
        <v>710873</v>
      </c>
      <c r="B41" t="s">
        <v>8</v>
      </c>
      <c r="C41" t="s">
        <v>7</v>
      </c>
      <c r="D41" s="3">
        <v>4300</v>
      </c>
      <c r="E41" s="2">
        <v>43038</v>
      </c>
      <c r="F41" t="s">
        <v>23</v>
      </c>
      <c r="G41" s="2">
        <v>44878</v>
      </c>
      <c r="H41" t="str">
        <f t="shared" ca="1" si="1"/>
        <v>NON</v>
      </c>
    </row>
    <row r="42" spans="1:8" x14ac:dyDescent="0.3">
      <c r="A42">
        <v>310768</v>
      </c>
      <c r="B42" t="s">
        <v>4</v>
      </c>
      <c r="C42" t="s">
        <v>3</v>
      </c>
      <c r="D42" s="3">
        <v>2690</v>
      </c>
      <c r="E42" s="2">
        <v>43965</v>
      </c>
      <c r="F42" t="s">
        <v>37</v>
      </c>
      <c r="G42" t="s">
        <v>22</v>
      </c>
      <c r="H42" t="str">
        <f t="shared" ca="1" si="1"/>
        <v>NON</v>
      </c>
    </row>
    <row r="43" spans="1:8" x14ac:dyDescent="0.3">
      <c r="A43">
        <v>310768</v>
      </c>
      <c r="B43" t="s">
        <v>4</v>
      </c>
      <c r="C43" t="s">
        <v>3</v>
      </c>
      <c r="D43" s="3">
        <v>2690</v>
      </c>
      <c r="E43" s="2">
        <v>43965</v>
      </c>
      <c r="F43" t="s">
        <v>36</v>
      </c>
      <c r="G43" t="s">
        <v>22</v>
      </c>
      <c r="H43" t="str">
        <f t="shared" ca="1" si="1"/>
        <v>NON</v>
      </c>
    </row>
    <row r="44" spans="1:8" x14ac:dyDescent="0.3">
      <c r="A44">
        <v>310768</v>
      </c>
      <c r="B44" t="s">
        <v>4</v>
      </c>
      <c r="C44" t="s">
        <v>3</v>
      </c>
      <c r="D44" s="3">
        <v>2690</v>
      </c>
      <c r="E44" s="2">
        <v>43965</v>
      </c>
      <c r="F44" t="s">
        <v>35</v>
      </c>
      <c r="G44" t="s">
        <v>22</v>
      </c>
      <c r="H44" t="str">
        <f t="shared" ca="1" si="1"/>
        <v>NON</v>
      </c>
    </row>
    <row r="45" spans="1:8" x14ac:dyDescent="0.3">
      <c r="A45">
        <v>310768</v>
      </c>
      <c r="B45" t="s">
        <v>4</v>
      </c>
      <c r="C45" t="s">
        <v>3</v>
      </c>
      <c r="D45" s="3">
        <v>2690</v>
      </c>
      <c r="E45" s="2">
        <v>43965</v>
      </c>
      <c r="F45" t="s">
        <v>34</v>
      </c>
      <c r="G45" t="s">
        <v>22</v>
      </c>
      <c r="H45" t="str">
        <f t="shared" ca="1" si="1"/>
        <v>NON</v>
      </c>
    </row>
    <row r="46" spans="1:8" x14ac:dyDescent="0.3">
      <c r="A46">
        <v>310768</v>
      </c>
      <c r="B46" t="s">
        <v>4</v>
      </c>
      <c r="C46" t="s">
        <v>3</v>
      </c>
      <c r="D46" s="3">
        <v>2690</v>
      </c>
      <c r="E46" s="2">
        <v>43965</v>
      </c>
      <c r="F46" t="s">
        <v>33</v>
      </c>
      <c r="G46" t="s">
        <v>22</v>
      </c>
      <c r="H46" t="str">
        <f t="shared" ca="1" si="1"/>
        <v>NON</v>
      </c>
    </row>
    <row r="47" spans="1:8" x14ac:dyDescent="0.3">
      <c r="A47">
        <v>310768</v>
      </c>
      <c r="B47" t="s">
        <v>4</v>
      </c>
      <c r="C47" t="s">
        <v>3</v>
      </c>
      <c r="D47" s="3">
        <v>2690</v>
      </c>
      <c r="E47" s="2">
        <v>43965</v>
      </c>
      <c r="F47" t="s">
        <v>32</v>
      </c>
      <c r="G47" t="s">
        <v>22</v>
      </c>
      <c r="H47" t="str">
        <f t="shared" ca="1" si="1"/>
        <v>NON</v>
      </c>
    </row>
    <row r="48" spans="1:8" x14ac:dyDescent="0.3">
      <c r="A48">
        <v>310768</v>
      </c>
      <c r="B48" t="s">
        <v>4</v>
      </c>
      <c r="C48" t="s">
        <v>3</v>
      </c>
      <c r="D48" s="3">
        <v>2690</v>
      </c>
      <c r="E48" s="2">
        <v>43965</v>
      </c>
      <c r="F48" t="s">
        <v>10</v>
      </c>
      <c r="G48" t="s">
        <v>22</v>
      </c>
      <c r="H48" t="str">
        <f t="shared" ca="1" si="1"/>
        <v>NON</v>
      </c>
    </row>
    <row r="49" spans="1:8" x14ac:dyDescent="0.3">
      <c r="A49">
        <v>310768</v>
      </c>
      <c r="B49" t="s">
        <v>4</v>
      </c>
      <c r="C49" t="s">
        <v>3</v>
      </c>
      <c r="D49" s="3">
        <v>2690</v>
      </c>
      <c r="E49" s="2">
        <v>43965</v>
      </c>
      <c r="F49" t="s">
        <v>9</v>
      </c>
      <c r="G49" t="s">
        <v>22</v>
      </c>
      <c r="H49" t="str">
        <f t="shared" ca="1" si="1"/>
        <v>NON</v>
      </c>
    </row>
    <row r="50" spans="1:8" x14ac:dyDescent="0.3">
      <c r="A50">
        <v>310768</v>
      </c>
      <c r="B50" t="s">
        <v>4</v>
      </c>
      <c r="C50" t="s">
        <v>3</v>
      </c>
      <c r="D50" s="3">
        <v>2690</v>
      </c>
      <c r="E50" s="2">
        <v>43965</v>
      </c>
      <c r="F50" t="s">
        <v>6</v>
      </c>
      <c r="G50" t="s">
        <v>22</v>
      </c>
      <c r="H50" t="str">
        <f t="shared" ca="1" si="1"/>
        <v>NON</v>
      </c>
    </row>
    <row r="51" spans="1:8" x14ac:dyDescent="0.3">
      <c r="A51">
        <v>310768</v>
      </c>
      <c r="B51" t="s">
        <v>4</v>
      </c>
      <c r="C51" t="s">
        <v>3</v>
      </c>
      <c r="D51" s="3">
        <v>2690</v>
      </c>
      <c r="E51" s="2">
        <v>43965</v>
      </c>
      <c r="F51" t="s">
        <v>5</v>
      </c>
      <c r="G51" t="s">
        <v>22</v>
      </c>
      <c r="H51" t="str">
        <f t="shared" ca="1" si="1"/>
        <v>NON</v>
      </c>
    </row>
    <row r="52" spans="1:8" x14ac:dyDescent="0.3">
      <c r="A52">
        <v>310768</v>
      </c>
      <c r="B52" t="s">
        <v>4</v>
      </c>
      <c r="C52" t="s">
        <v>3</v>
      </c>
      <c r="D52" s="3">
        <v>2690</v>
      </c>
      <c r="E52" s="2">
        <v>43965</v>
      </c>
      <c r="F52" t="s">
        <v>31</v>
      </c>
      <c r="G52" t="s">
        <v>22</v>
      </c>
      <c r="H52" t="str">
        <f t="shared" ca="1" si="1"/>
        <v>NON</v>
      </c>
    </row>
    <row r="53" spans="1:8" x14ac:dyDescent="0.3">
      <c r="A53">
        <v>310768</v>
      </c>
      <c r="B53" t="s">
        <v>4</v>
      </c>
      <c r="C53" t="s">
        <v>3</v>
      </c>
      <c r="D53" s="3">
        <v>2690</v>
      </c>
      <c r="E53" s="2">
        <v>43965</v>
      </c>
      <c r="F53" t="s">
        <v>30</v>
      </c>
      <c r="G53" t="s">
        <v>22</v>
      </c>
      <c r="H53" t="str">
        <f t="shared" ca="1" si="1"/>
        <v>NON</v>
      </c>
    </row>
    <row r="54" spans="1:8" x14ac:dyDescent="0.3">
      <c r="A54">
        <v>310768</v>
      </c>
      <c r="B54" t="s">
        <v>4</v>
      </c>
      <c r="C54" t="s">
        <v>3</v>
      </c>
      <c r="D54" s="3">
        <v>2690</v>
      </c>
      <c r="E54" s="2">
        <v>43965</v>
      </c>
      <c r="F54" t="s">
        <v>29</v>
      </c>
      <c r="G54" t="s">
        <v>22</v>
      </c>
      <c r="H54" t="str">
        <f t="shared" ca="1" si="1"/>
        <v>NON</v>
      </c>
    </row>
    <row r="55" spans="1:8" x14ac:dyDescent="0.3">
      <c r="A55">
        <v>310768</v>
      </c>
      <c r="B55" t="s">
        <v>4</v>
      </c>
      <c r="C55" t="s">
        <v>3</v>
      </c>
      <c r="D55" s="3">
        <v>2690</v>
      </c>
      <c r="E55" s="2">
        <v>43965</v>
      </c>
      <c r="F55" t="s">
        <v>28</v>
      </c>
      <c r="G55" t="s">
        <v>22</v>
      </c>
      <c r="H55" t="str">
        <f t="shared" ca="1" si="1"/>
        <v>NON</v>
      </c>
    </row>
    <row r="56" spans="1:8" x14ac:dyDescent="0.3">
      <c r="A56">
        <v>310768</v>
      </c>
      <c r="B56" t="s">
        <v>4</v>
      </c>
      <c r="C56" t="s">
        <v>3</v>
      </c>
      <c r="D56" s="3">
        <v>2690</v>
      </c>
      <c r="E56" s="2">
        <v>43965</v>
      </c>
      <c r="F56" t="s">
        <v>27</v>
      </c>
      <c r="G56" t="s">
        <v>22</v>
      </c>
      <c r="H56" t="str">
        <f t="shared" ca="1" si="1"/>
        <v>NON</v>
      </c>
    </row>
    <row r="57" spans="1:8" x14ac:dyDescent="0.3">
      <c r="A57">
        <v>310768</v>
      </c>
      <c r="B57" t="s">
        <v>4</v>
      </c>
      <c r="C57" t="s">
        <v>3</v>
      </c>
      <c r="D57" s="3">
        <v>2690</v>
      </c>
      <c r="E57" s="2">
        <v>43965</v>
      </c>
      <c r="F57" t="s">
        <v>26</v>
      </c>
      <c r="G57" t="s">
        <v>22</v>
      </c>
      <c r="H57" t="str">
        <f t="shared" ca="1" si="1"/>
        <v>NON</v>
      </c>
    </row>
    <row r="58" spans="1:8" x14ac:dyDescent="0.3">
      <c r="A58">
        <v>310768</v>
      </c>
      <c r="B58" t="s">
        <v>4</v>
      </c>
      <c r="C58" t="s">
        <v>3</v>
      </c>
      <c r="D58" s="3">
        <v>2690</v>
      </c>
      <c r="E58" s="2">
        <v>43965</v>
      </c>
      <c r="F58" t="s">
        <v>25</v>
      </c>
      <c r="G58" t="s">
        <v>22</v>
      </c>
      <c r="H58" t="str">
        <f t="shared" ca="1" si="1"/>
        <v>NON</v>
      </c>
    </row>
    <row r="59" spans="1:8" x14ac:dyDescent="0.3">
      <c r="A59">
        <v>310768</v>
      </c>
      <c r="B59" t="s">
        <v>4</v>
      </c>
      <c r="C59" t="s">
        <v>3</v>
      </c>
      <c r="D59" s="3">
        <v>2690</v>
      </c>
      <c r="E59" s="2">
        <v>43965</v>
      </c>
      <c r="F59" t="s">
        <v>24</v>
      </c>
      <c r="G59" t="s">
        <v>22</v>
      </c>
      <c r="H59" t="str">
        <f t="shared" ca="1" si="1"/>
        <v>NON</v>
      </c>
    </row>
    <row r="60" spans="1:8" x14ac:dyDescent="0.3">
      <c r="A60">
        <v>310768</v>
      </c>
      <c r="B60" t="s">
        <v>4</v>
      </c>
      <c r="C60" t="s">
        <v>3</v>
      </c>
      <c r="D60" s="3">
        <v>2690</v>
      </c>
      <c r="E60" s="2">
        <v>43965</v>
      </c>
      <c r="F60" t="s">
        <v>23</v>
      </c>
      <c r="G60" t="s">
        <v>22</v>
      </c>
      <c r="H60" t="str">
        <f t="shared" ca="1" si="1"/>
        <v>NON</v>
      </c>
    </row>
    <row r="61" spans="1:8" x14ac:dyDescent="0.3">
      <c r="A61">
        <v>200317</v>
      </c>
      <c r="B61" t="s">
        <v>2</v>
      </c>
      <c r="C61" t="s">
        <v>1</v>
      </c>
      <c r="D61" s="3">
        <v>8230</v>
      </c>
      <c r="E61" s="2">
        <v>43520</v>
      </c>
      <c r="F61" t="s">
        <v>37</v>
      </c>
      <c r="G61" t="s">
        <v>22</v>
      </c>
      <c r="H61" t="str">
        <f t="shared" ca="1" si="1"/>
        <v>NON</v>
      </c>
    </row>
    <row r="62" spans="1:8" x14ac:dyDescent="0.3">
      <c r="A62">
        <v>200317</v>
      </c>
      <c r="B62" t="s">
        <v>2</v>
      </c>
      <c r="C62" t="s">
        <v>1</v>
      </c>
      <c r="D62" s="3">
        <v>8230</v>
      </c>
      <c r="E62" s="2">
        <v>43520</v>
      </c>
      <c r="F62" t="s">
        <v>36</v>
      </c>
      <c r="G62" t="s">
        <v>22</v>
      </c>
      <c r="H62" t="str">
        <f t="shared" ca="1" si="1"/>
        <v>NON</v>
      </c>
    </row>
    <row r="63" spans="1:8" x14ac:dyDescent="0.3">
      <c r="A63">
        <v>200317</v>
      </c>
      <c r="B63" t="s">
        <v>2</v>
      </c>
      <c r="C63" t="s">
        <v>1</v>
      </c>
      <c r="D63" s="3">
        <v>8230</v>
      </c>
      <c r="E63" s="2">
        <v>43520</v>
      </c>
      <c r="F63" t="s">
        <v>35</v>
      </c>
      <c r="G63" t="s">
        <v>22</v>
      </c>
      <c r="H63" t="str">
        <f t="shared" ca="1" si="1"/>
        <v>NON</v>
      </c>
    </row>
    <row r="64" spans="1:8" x14ac:dyDescent="0.3">
      <c r="A64">
        <v>200317</v>
      </c>
      <c r="B64" t="s">
        <v>2</v>
      </c>
      <c r="C64" t="s">
        <v>1</v>
      </c>
      <c r="D64" s="3">
        <v>8230</v>
      </c>
      <c r="E64" s="2">
        <v>43520</v>
      </c>
      <c r="F64" t="s">
        <v>34</v>
      </c>
      <c r="G64" t="s">
        <v>22</v>
      </c>
      <c r="H64" t="str">
        <f t="shared" ca="1" si="1"/>
        <v>NON</v>
      </c>
    </row>
    <row r="65" spans="1:8" x14ac:dyDescent="0.3">
      <c r="A65">
        <v>200317</v>
      </c>
      <c r="B65" t="s">
        <v>2</v>
      </c>
      <c r="C65" t="s">
        <v>1</v>
      </c>
      <c r="D65" s="3">
        <v>8230</v>
      </c>
      <c r="E65" s="2">
        <v>43520</v>
      </c>
      <c r="F65" t="s">
        <v>33</v>
      </c>
      <c r="G65" t="s">
        <v>22</v>
      </c>
      <c r="H65" t="str">
        <f t="shared" ca="1" si="1"/>
        <v>NON</v>
      </c>
    </row>
    <row r="66" spans="1:8" x14ac:dyDescent="0.3">
      <c r="A66">
        <v>200317</v>
      </c>
      <c r="B66" t="s">
        <v>2</v>
      </c>
      <c r="C66" t="s">
        <v>1</v>
      </c>
      <c r="D66" s="3">
        <v>8230</v>
      </c>
      <c r="E66" s="2">
        <v>43520</v>
      </c>
      <c r="F66" t="s">
        <v>32</v>
      </c>
      <c r="G66" t="s">
        <v>22</v>
      </c>
      <c r="H66" t="str">
        <f t="shared" ca="1" si="1"/>
        <v>NON</v>
      </c>
    </row>
    <row r="67" spans="1:8" x14ac:dyDescent="0.3">
      <c r="A67">
        <v>200317</v>
      </c>
      <c r="B67" t="s">
        <v>2</v>
      </c>
      <c r="C67" t="s">
        <v>1</v>
      </c>
      <c r="D67" s="3">
        <v>8230</v>
      </c>
      <c r="E67" s="2">
        <v>43520</v>
      </c>
      <c r="F67" t="s">
        <v>10</v>
      </c>
      <c r="G67" t="s">
        <v>22</v>
      </c>
      <c r="H67" t="str">
        <f t="shared" ca="1" si="1"/>
        <v>NON</v>
      </c>
    </row>
    <row r="68" spans="1:8" x14ac:dyDescent="0.3">
      <c r="A68">
        <v>200317</v>
      </c>
      <c r="B68" t="s">
        <v>2</v>
      </c>
      <c r="C68" t="s">
        <v>1</v>
      </c>
      <c r="D68" s="3">
        <v>8230</v>
      </c>
      <c r="E68" s="2">
        <v>43520</v>
      </c>
      <c r="F68" t="s">
        <v>9</v>
      </c>
      <c r="G68" t="s">
        <v>22</v>
      </c>
      <c r="H68" t="str">
        <f t="shared" ref="H68:H99" ca="1" si="2">IF(G68&lt;$A$1,"OUI","NON")</f>
        <v>NON</v>
      </c>
    </row>
    <row r="69" spans="1:8" x14ac:dyDescent="0.3">
      <c r="A69">
        <v>200317</v>
      </c>
      <c r="B69" t="s">
        <v>2</v>
      </c>
      <c r="C69" t="s">
        <v>1</v>
      </c>
      <c r="D69" s="3">
        <v>8230</v>
      </c>
      <c r="E69" s="2">
        <v>43520</v>
      </c>
      <c r="F69" t="s">
        <v>6</v>
      </c>
      <c r="G69" t="s">
        <v>22</v>
      </c>
      <c r="H69" t="str">
        <f t="shared" ca="1" si="2"/>
        <v>NON</v>
      </c>
    </row>
    <row r="70" spans="1:8" x14ac:dyDescent="0.3">
      <c r="A70">
        <v>200317</v>
      </c>
      <c r="B70" t="s">
        <v>2</v>
      </c>
      <c r="C70" t="s">
        <v>1</v>
      </c>
      <c r="D70" s="3">
        <v>8230</v>
      </c>
      <c r="E70" s="2">
        <v>43520</v>
      </c>
      <c r="F70" t="s">
        <v>5</v>
      </c>
      <c r="G70" t="s">
        <v>22</v>
      </c>
      <c r="H70" t="str">
        <f t="shared" ca="1" si="2"/>
        <v>NON</v>
      </c>
    </row>
    <row r="71" spans="1:8" x14ac:dyDescent="0.3">
      <c r="A71">
        <v>200317</v>
      </c>
      <c r="B71" t="s">
        <v>2</v>
      </c>
      <c r="C71" t="s">
        <v>1</v>
      </c>
      <c r="D71" s="3">
        <v>8230</v>
      </c>
      <c r="E71" s="2">
        <v>43520</v>
      </c>
      <c r="F71" t="s">
        <v>31</v>
      </c>
      <c r="G71" t="s">
        <v>22</v>
      </c>
      <c r="H71" t="str">
        <f t="shared" ca="1" si="2"/>
        <v>NON</v>
      </c>
    </row>
    <row r="72" spans="1:8" x14ac:dyDescent="0.3">
      <c r="A72">
        <v>200317</v>
      </c>
      <c r="B72" t="s">
        <v>2</v>
      </c>
      <c r="C72" t="s">
        <v>1</v>
      </c>
      <c r="D72" s="3">
        <v>8230</v>
      </c>
      <c r="E72" s="2">
        <v>43520</v>
      </c>
      <c r="F72" t="s">
        <v>30</v>
      </c>
      <c r="G72" t="s">
        <v>22</v>
      </c>
      <c r="H72" t="str">
        <f t="shared" ca="1" si="2"/>
        <v>NON</v>
      </c>
    </row>
    <row r="73" spans="1:8" x14ac:dyDescent="0.3">
      <c r="A73">
        <v>200317</v>
      </c>
      <c r="B73" t="s">
        <v>2</v>
      </c>
      <c r="C73" t="s">
        <v>1</v>
      </c>
      <c r="D73" s="3">
        <v>8230</v>
      </c>
      <c r="E73" s="2">
        <v>43520</v>
      </c>
      <c r="F73" t="s">
        <v>29</v>
      </c>
      <c r="G73" t="s">
        <v>22</v>
      </c>
      <c r="H73" t="str">
        <f t="shared" ca="1" si="2"/>
        <v>NON</v>
      </c>
    </row>
    <row r="74" spans="1:8" x14ac:dyDescent="0.3">
      <c r="A74">
        <v>200317</v>
      </c>
      <c r="B74" t="s">
        <v>2</v>
      </c>
      <c r="C74" t="s">
        <v>1</v>
      </c>
      <c r="D74" s="3">
        <v>8230</v>
      </c>
      <c r="E74" s="2">
        <v>43520</v>
      </c>
      <c r="F74" t="s">
        <v>28</v>
      </c>
      <c r="G74" t="s">
        <v>22</v>
      </c>
      <c r="H74" t="str">
        <f t="shared" ca="1" si="2"/>
        <v>NON</v>
      </c>
    </row>
    <row r="75" spans="1:8" x14ac:dyDescent="0.3">
      <c r="A75">
        <v>200317</v>
      </c>
      <c r="B75" t="s">
        <v>2</v>
      </c>
      <c r="C75" t="s">
        <v>1</v>
      </c>
      <c r="D75" s="3">
        <v>8230</v>
      </c>
      <c r="E75" s="2">
        <v>43520</v>
      </c>
      <c r="F75" t="s">
        <v>27</v>
      </c>
      <c r="G75" t="s">
        <v>22</v>
      </c>
      <c r="H75" t="str">
        <f t="shared" ca="1" si="2"/>
        <v>NON</v>
      </c>
    </row>
    <row r="76" spans="1:8" x14ac:dyDescent="0.3">
      <c r="A76">
        <v>200317</v>
      </c>
      <c r="B76" t="s">
        <v>2</v>
      </c>
      <c r="C76" t="s">
        <v>1</v>
      </c>
      <c r="D76" s="3">
        <v>8230</v>
      </c>
      <c r="E76" s="2">
        <v>43520</v>
      </c>
      <c r="F76" t="s">
        <v>26</v>
      </c>
      <c r="G76" t="s">
        <v>22</v>
      </c>
      <c r="H76" t="str">
        <f t="shared" ca="1" si="2"/>
        <v>NON</v>
      </c>
    </row>
    <row r="77" spans="1:8" x14ac:dyDescent="0.3">
      <c r="A77">
        <v>200317</v>
      </c>
      <c r="B77" t="s">
        <v>2</v>
      </c>
      <c r="C77" t="s">
        <v>1</v>
      </c>
      <c r="D77" s="3">
        <v>8230</v>
      </c>
      <c r="E77" s="2">
        <v>43520</v>
      </c>
      <c r="F77" t="s">
        <v>25</v>
      </c>
      <c r="G77" t="s">
        <v>22</v>
      </c>
      <c r="H77" t="str">
        <f t="shared" ca="1" si="2"/>
        <v>NON</v>
      </c>
    </row>
    <row r="78" spans="1:8" x14ac:dyDescent="0.3">
      <c r="A78">
        <v>200317</v>
      </c>
      <c r="B78" t="s">
        <v>2</v>
      </c>
      <c r="C78" t="s">
        <v>1</v>
      </c>
      <c r="D78" s="3">
        <v>8230</v>
      </c>
      <c r="E78" s="2">
        <v>43520</v>
      </c>
      <c r="F78" t="s">
        <v>24</v>
      </c>
      <c r="G78" t="s">
        <v>22</v>
      </c>
      <c r="H78" t="str">
        <f t="shared" ca="1" si="2"/>
        <v>NON</v>
      </c>
    </row>
    <row r="79" spans="1:8" x14ac:dyDescent="0.3">
      <c r="A79">
        <v>200317</v>
      </c>
      <c r="B79" t="s">
        <v>2</v>
      </c>
      <c r="C79" t="s">
        <v>1</v>
      </c>
      <c r="D79" s="3">
        <v>8230</v>
      </c>
      <c r="E79" s="2">
        <v>43520</v>
      </c>
      <c r="F79" t="s">
        <v>23</v>
      </c>
      <c r="G79" t="s">
        <v>22</v>
      </c>
      <c r="H79" t="str">
        <f t="shared" ca="1" si="2"/>
        <v>NON</v>
      </c>
    </row>
    <row r="80" spans="1:8" x14ac:dyDescent="0.3">
      <c r="A80" s="1" t="s">
        <v>0</v>
      </c>
      <c r="B80" s="1" t="s">
        <v>0</v>
      </c>
      <c r="C80" s="1" t="s">
        <v>0</v>
      </c>
      <c r="D80" s="1" t="s">
        <v>0</v>
      </c>
      <c r="E80" s="1" t="s">
        <v>0</v>
      </c>
      <c r="F80" s="1" t="s">
        <v>0</v>
      </c>
      <c r="G80" t="s">
        <v>22</v>
      </c>
      <c r="H80" t="str">
        <f t="shared" ca="1" si="2"/>
        <v>NON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Suivi 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 Hommel</dc:creator>
  <cp:lastModifiedBy>JoDan</cp:lastModifiedBy>
  <dcterms:created xsi:type="dcterms:W3CDTF">2021-03-25T16:26:07Z</dcterms:created>
  <dcterms:modified xsi:type="dcterms:W3CDTF">2021-03-25T17:48:50Z</dcterms:modified>
</cp:coreProperties>
</file>