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FF2924FA-217C-478E-86DA-585FD0C7AC2A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  <sheet name="Paramètres" sheetId="2" r:id="rId2"/>
  </sheets>
  <definedNames>
    <definedName name="Feries">Paramètres!$C$4:$C$30</definedName>
  </definedNames>
  <calcPr calcId="191029"/>
</workbook>
</file>

<file path=xl/calcChain.xml><?xml version="1.0" encoding="utf-8"?>
<calcChain xmlns="http://schemas.openxmlformats.org/spreadsheetml/2006/main">
  <c r="C2" i="2" l="1"/>
  <c r="C6" i="2" s="1"/>
  <c r="C13" i="2" l="1"/>
  <c r="C17" i="2"/>
  <c r="C5" i="2"/>
  <c r="C14" i="2"/>
  <c r="C3" i="2"/>
  <c r="C8" i="2"/>
  <c r="C15" i="2"/>
  <c r="C9" i="2"/>
  <c r="C16" i="2"/>
  <c r="C10" i="2"/>
  <c r="C7" i="2"/>
  <c r="C11" i="2"/>
  <c r="C12" i="2"/>
  <c r="C19" i="2" l="1"/>
  <c r="C28" i="2"/>
  <c r="C21" i="2"/>
  <c r="C27" i="2"/>
  <c r="C18" i="2"/>
  <c r="C30" i="2"/>
  <c r="C26" i="2"/>
  <c r="C29" i="2"/>
  <c r="C22" i="2"/>
  <c r="B6" i="1"/>
  <c r="D4" i="1"/>
  <c r="B8" i="1"/>
  <c r="B7" i="1"/>
  <c r="C7" i="1" s="1"/>
  <c r="C6" i="1" s="1"/>
  <c r="C24" i="2" l="1"/>
  <c r="C20" i="2"/>
  <c r="C23" i="2"/>
  <c r="C25" i="2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8" i="1"/>
  <c r="D8" i="1" l="1"/>
  <c r="E8" i="1"/>
  <c r="D6" i="1"/>
  <c r="F8" i="1"/>
  <c r="E6" i="1"/>
  <c r="G8" i="1" l="1"/>
  <c r="F6" i="1"/>
  <c r="H8" i="1" l="1"/>
  <c r="G6" i="1"/>
  <c r="I8" i="1" l="1"/>
  <c r="H6" i="1"/>
  <c r="J8" i="1" l="1"/>
  <c r="I6" i="1"/>
  <c r="K8" i="1" l="1"/>
  <c r="J6" i="1"/>
  <c r="L8" i="1" l="1"/>
  <c r="K6" i="1"/>
  <c r="M8" i="1" l="1"/>
  <c r="L6" i="1"/>
  <c r="N8" i="1" l="1"/>
  <c r="M6" i="1"/>
  <c r="O8" i="1" l="1"/>
  <c r="N6" i="1"/>
  <c r="P8" i="1" l="1"/>
  <c r="O6" i="1"/>
  <c r="Q8" i="1" l="1"/>
  <c r="P6" i="1"/>
  <c r="R8" i="1" l="1"/>
  <c r="Q6" i="1"/>
  <c r="S8" i="1" l="1"/>
  <c r="R6" i="1"/>
  <c r="T8" i="1" l="1"/>
  <c r="S6" i="1"/>
  <c r="U8" i="1" l="1"/>
  <c r="T6" i="1"/>
  <c r="V8" i="1" l="1"/>
  <c r="U6" i="1"/>
  <c r="W8" i="1" l="1"/>
  <c r="V6" i="1"/>
  <c r="X8" i="1" l="1"/>
  <c r="W6" i="1"/>
  <c r="Y8" i="1" l="1"/>
  <c r="X6" i="1"/>
  <c r="Z8" i="1" l="1"/>
  <c r="Y6" i="1"/>
  <c r="AA8" i="1" l="1"/>
  <c r="Z6" i="1"/>
  <c r="AB8" i="1" l="1"/>
  <c r="AA6" i="1"/>
  <c r="AC8" i="1" l="1"/>
  <c r="AB6" i="1"/>
  <c r="AD8" i="1" l="1"/>
  <c r="AC6" i="1"/>
  <c r="AE8" i="1" l="1"/>
  <c r="AD6" i="1"/>
  <c r="AF8" i="1" l="1"/>
  <c r="AE6" i="1"/>
  <c r="AG8" i="1" l="1"/>
  <c r="AF6" i="1"/>
  <c r="AH8" i="1" l="1"/>
  <c r="AG6" i="1"/>
  <c r="AI8" i="1" l="1"/>
  <c r="AH6" i="1"/>
  <c r="AJ8" i="1" l="1"/>
  <c r="AI6" i="1"/>
  <c r="AK8" i="1" l="1"/>
  <c r="AJ6" i="1"/>
  <c r="AL8" i="1" l="1"/>
  <c r="AK6" i="1"/>
  <c r="AM8" i="1" l="1"/>
  <c r="AL6" i="1"/>
  <c r="AN8" i="1" l="1"/>
  <c r="AM6" i="1"/>
  <c r="AO8" i="1" l="1"/>
  <c r="AN6" i="1"/>
  <c r="AP8" i="1" l="1"/>
  <c r="AO6" i="1"/>
  <c r="AQ8" i="1" l="1"/>
  <c r="AP6" i="1"/>
  <c r="AR8" i="1" l="1"/>
  <c r="AQ6" i="1"/>
  <c r="AS8" i="1" l="1"/>
  <c r="AR6" i="1"/>
  <c r="AT8" i="1" l="1"/>
  <c r="AS6" i="1"/>
  <c r="AU8" i="1" l="1"/>
  <c r="AT6" i="1"/>
  <c r="AV8" i="1" l="1"/>
  <c r="AU6" i="1"/>
  <c r="AW8" i="1" l="1"/>
  <c r="AV6" i="1"/>
  <c r="AX8" i="1" l="1"/>
  <c r="AW6" i="1"/>
  <c r="AY8" i="1" l="1"/>
  <c r="AX6" i="1"/>
  <c r="AZ8" i="1" l="1"/>
  <c r="AY6" i="1"/>
  <c r="BA8" i="1" l="1"/>
  <c r="AZ6" i="1"/>
  <c r="BB8" i="1" l="1"/>
  <c r="BA6" i="1"/>
  <c r="BC8" i="1" l="1"/>
  <c r="BB6" i="1"/>
  <c r="BD8" i="1" l="1"/>
  <c r="BC6" i="1"/>
  <c r="BE8" i="1" l="1"/>
  <c r="BD6" i="1"/>
  <c r="BF8" i="1" l="1"/>
  <c r="BE6" i="1"/>
  <c r="BG8" i="1" l="1"/>
  <c r="BF6" i="1"/>
  <c r="BH8" i="1" l="1"/>
  <c r="BG6" i="1"/>
  <c r="BI8" i="1" l="1"/>
  <c r="BH6" i="1"/>
  <c r="BJ8" i="1" l="1"/>
  <c r="BI6" i="1"/>
  <c r="BK8" i="1" l="1"/>
  <c r="BJ6" i="1"/>
  <c r="BL8" i="1" l="1"/>
  <c r="BK6" i="1"/>
  <c r="BM8" i="1" l="1"/>
  <c r="BL6" i="1"/>
  <c r="BN8" i="1" l="1"/>
  <c r="BM6" i="1"/>
  <c r="BO8" i="1" l="1"/>
  <c r="BN6" i="1"/>
  <c r="BP8" i="1" l="1"/>
  <c r="BO6" i="1"/>
  <c r="BQ8" i="1" l="1"/>
  <c r="BP6" i="1"/>
  <c r="BR8" i="1" l="1"/>
  <c r="BQ6" i="1"/>
  <c r="BS8" i="1" l="1"/>
  <c r="BR6" i="1"/>
  <c r="BT8" i="1" l="1"/>
  <c r="BS6" i="1"/>
  <c r="BU8" i="1" l="1"/>
  <c r="BT6" i="1"/>
  <c r="BV8" i="1" l="1"/>
  <c r="BU6" i="1"/>
  <c r="BW8" i="1" l="1"/>
  <c r="BV6" i="1"/>
  <c r="BX8" i="1" l="1"/>
  <c r="BW6" i="1"/>
  <c r="BY8" i="1" l="1"/>
  <c r="BX6" i="1"/>
  <c r="BZ8" i="1" l="1"/>
  <c r="BY6" i="1"/>
  <c r="CA8" i="1" l="1"/>
  <c r="BZ6" i="1"/>
  <c r="CB8" i="1" l="1"/>
  <c r="CA6" i="1"/>
  <c r="CC8" i="1" l="1"/>
  <c r="CB6" i="1"/>
  <c r="CD8" i="1" l="1"/>
  <c r="CC6" i="1"/>
  <c r="CE8" i="1" l="1"/>
  <c r="CD6" i="1"/>
  <c r="CF8" i="1" l="1"/>
  <c r="CE6" i="1"/>
  <c r="CG8" i="1" l="1"/>
  <c r="CF6" i="1"/>
  <c r="CH8" i="1" l="1"/>
  <c r="CG6" i="1"/>
  <c r="CI8" i="1" l="1"/>
  <c r="CH6" i="1"/>
  <c r="CJ8" i="1" l="1"/>
  <c r="CI6" i="1"/>
  <c r="CK8" i="1" l="1"/>
  <c r="CJ6" i="1"/>
  <c r="CL8" i="1" l="1"/>
  <c r="CK6" i="1"/>
  <c r="CN8" i="1" l="1"/>
  <c r="CM8" i="1"/>
  <c r="CL6" i="1"/>
  <c r="CM6" i="1" l="1"/>
  <c r="CN6" i="1" l="1"/>
</calcChain>
</file>

<file path=xl/sharedStrings.xml><?xml version="1.0" encoding="utf-8"?>
<sst xmlns="http://schemas.openxmlformats.org/spreadsheetml/2006/main" count="34" uniqueCount="21">
  <si>
    <t>Nom de l'entreprise</t>
  </si>
  <si>
    <t>Date de départ :</t>
  </si>
  <si>
    <t>Durée :</t>
  </si>
  <si>
    <t>Date de fin :</t>
  </si>
  <si>
    <t>Année en cours :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</si>
  <si>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</si>
  <si>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</si>
  <si>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</si>
  <si>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</si>
  <si>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</si>
  <si>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</si>
  <si>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</si>
  <si>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</si>
  <si>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</si>
  <si>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</si>
  <si>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</si>
  <si>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</si>
  <si>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</si>
  <si>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</si>
  <si>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</si>
  <si>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Année N+1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</si>
</sst>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"/>
    <numFmt numFmtId="165" formatCode="dddd"/>
    <numFmt numFmtId="166" formatCode="0&quot; jours&quot;"/>
    <numFmt numFmtId="167" formatCode="m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theme="8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theme="8"/>
      </top>
      <bottom/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164" fontId="0" fillId="0" borderId="0" xfId="0" applyNumberFormat="1"/>
    <xf numFmtId="165" fontId="0" fillId="0" borderId="0" xfId="0" applyNumberFormat="1"/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1" fillId="0" borderId="0" xfId="0" applyFont="1" applyBorder="1"/>
    <xf numFmtId="167" fontId="2" fillId="0" borderId="0" xfId="0" applyNumberFormat="1" applyFont="1" applyBorder="1" applyAlignment="1">
      <alignment horizontal="left"/>
    </xf>
    <xf numFmtId="167" fontId="2" fillId="0" borderId="0" xfId="0" applyNumberFormat="1" applyFont="1" applyAlignment="1">
      <alignment horizontal="left"/>
    </xf>
    <xf numFmtId="167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1" fillId="0" borderId="0" xfId="0" applyFont="1" applyBorder="1" applyAlignment="1">
      <alignment horizontal="right"/>
    </xf>
    <xf numFmtId="166" fontId="0" fillId="0" borderId="0" xfId="0" applyNumberForma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 indent="2"/>
    </xf>
    <xf numFmtId="0" fontId="1" fillId="0" borderId="0" xfId="0" applyFont="1" applyBorder="1" applyAlignment="1">
      <alignment horizontal="left" indent="2"/>
    </xf>
    <xf numFmtId="14" fontId="0" fillId="0" borderId="0" xfId="0" applyNumberFormat="1" applyBorder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2" xfId="0" applyFont="1" applyBorder="1"/>
    <xf numFmtId="0" fontId="0" fillId="0" borderId="3" xfId="0" applyFont="1" applyBorder="1"/>
    <xf numFmtId="14" fontId="0" fillId="0" borderId="2" xfId="0" applyNumberFormat="1" applyFont="1" applyBorder="1"/>
    <xf numFmtId="14" fontId="0" fillId="0" borderId="3" xfId="0" applyNumberFormat="1" applyFont="1" applyBorder="1"/>
    <xf numFmtId="0" fontId="3" fillId="5" borderId="0" xfId="0" applyFont="1" applyFill="1" applyBorder="1"/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8"/>
        </top>
        <bottom/>
        <vertical/>
        <horizontal/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0" tint="-0.14996795556505021"/>
        </patternFill>
      </fill>
    </dxf>
    <dxf>
      <border>
        <top style="thin">
          <color auto="1"/>
        </top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theme="0" tint="-4.9989318521683403E-2"/>
        </patternFill>
      </fill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C66CB6-DC75-40D0-AA6F-55B3BFC1414B}" name="TJoursFeries" displayName="TJoursFeries" ref="B4:C30" totalsRowShown="0" headerRowDxfId="0" tableBorderDxfId="3">
  <autoFilter ref="B4:C30" xr:uid="{203DA196-3EC6-4992-9F16-28C34ED77492}"/>
  <tableColumns count="2">
    <tableColumn id="1" xr3:uid="{902E05CB-2C61-416D-8B97-E74F34EE21B7}" name="Jour férié" dataDxfId="2"/>
    <tableColumn id="2" xr3:uid="{C7C7FE6D-57E0-4E74-90EE-34FB629317A9}" name="Dates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N22"/>
  <sheetViews>
    <sheetView showGridLines="0" tabSelected="1" workbookViewId="0">
      <selection activeCell="B20" sqref="B20"/>
    </sheetView>
  </sheetViews>
  <sheetFormatPr baseColWidth="10" defaultColWidth="8.77734375" defaultRowHeight="14.4" x14ac:dyDescent="0.3"/>
  <cols>
    <col min="3" max="3" width="9.33203125" bestFit="1" customWidth="1"/>
    <col min="4" max="4" width="10.5546875" bestFit="1" customWidth="1"/>
    <col min="5" max="18" width="8.88671875" bestFit="1" customWidth="1"/>
    <col min="19" max="19" width="9" bestFit="1" customWidth="1"/>
    <col min="20" max="45" width="8.88671875" bestFit="1" customWidth="1"/>
    <col min="46" max="46" width="9" bestFit="1" customWidth="1"/>
    <col min="47" max="71" width="8.88671875" bestFit="1" customWidth="1"/>
    <col min="72" max="72" width="9.21875" bestFit="1" customWidth="1"/>
    <col min="73" max="92" width="9.33203125" bestFit="1" customWidth="1"/>
  </cols>
  <sheetData>
    <row r="1" spans="2:92" x14ac:dyDescent="0.3">
      <c r="BT1" s="5"/>
      <c r="BU1" s="5"/>
    </row>
    <row r="2" spans="2:92" x14ac:dyDescent="0.3">
      <c r="B2" s="16" t="s">
        <v>0</v>
      </c>
      <c r="C2" s="17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</row>
    <row r="3" spans="2:92" x14ac:dyDescent="0.3">
      <c r="B3" s="18" t="s">
        <v>1</v>
      </c>
      <c r="C3" s="19"/>
      <c r="D3" s="20">
        <v>44264</v>
      </c>
      <c r="E3" s="20"/>
      <c r="F3" s="1"/>
      <c r="G3" s="14" t="s">
        <v>2</v>
      </c>
      <c r="H3" s="15">
        <v>90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2:92" x14ac:dyDescent="0.3">
      <c r="B4" s="18" t="s">
        <v>3</v>
      </c>
      <c r="C4" s="19"/>
      <c r="D4" s="20">
        <f>D3+H3</f>
        <v>44354</v>
      </c>
      <c r="E4" s="2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</row>
    <row r="5" spans="2:92" x14ac:dyDescent="0.3">
      <c r="B5" s="13"/>
      <c r="C5" s="9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</row>
    <row r="6" spans="2:92" s="11" customFormat="1" ht="15.6" x14ac:dyDescent="0.3">
      <c r="B6" s="12">
        <f>B7</f>
        <v>44264</v>
      </c>
      <c r="C6" s="10" t="str">
        <f t="shared" ref="C6:AH6" si="0">IFERROR(IF(MONTH(C7)&lt;&gt;MONTH(B7),C7,""),"")</f>
        <v/>
      </c>
      <c r="D6" s="10" t="str">
        <f t="shared" si="0"/>
        <v/>
      </c>
      <c r="E6" s="10" t="str">
        <f t="shared" si="0"/>
        <v/>
      </c>
      <c r="F6" s="10" t="str">
        <f t="shared" si="0"/>
        <v/>
      </c>
      <c r="G6" s="10" t="str">
        <f t="shared" si="0"/>
        <v/>
      </c>
      <c r="H6" s="10" t="str">
        <f t="shared" si="0"/>
        <v/>
      </c>
      <c r="I6" s="10" t="str">
        <f t="shared" si="0"/>
        <v/>
      </c>
      <c r="J6" s="10" t="str">
        <f t="shared" si="0"/>
        <v/>
      </c>
      <c r="K6" s="10" t="str">
        <f t="shared" si="0"/>
        <v/>
      </c>
      <c r="L6" s="10" t="str">
        <f t="shared" si="0"/>
        <v/>
      </c>
      <c r="M6" s="10" t="str">
        <f t="shared" si="0"/>
        <v/>
      </c>
      <c r="N6" s="10" t="str">
        <f t="shared" si="0"/>
        <v/>
      </c>
      <c r="O6" s="10" t="str">
        <f t="shared" si="0"/>
        <v/>
      </c>
      <c r="P6" s="10" t="str">
        <f t="shared" si="0"/>
        <v/>
      </c>
      <c r="Q6" s="10" t="str">
        <f t="shared" si="0"/>
        <v/>
      </c>
      <c r="R6" s="10" t="str">
        <f t="shared" si="0"/>
        <v/>
      </c>
      <c r="S6" s="10">
        <f t="shared" si="0"/>
        <v>44287</v>
      </c>
      <c r="T6" s="10" t="str">
        <f t="shared" si="0"/>
        <v/>
      </c>
      <c r="U6" s="10" t="str">
        <f t="shared" si="0"/>
        <v/>
      </c>
      <c r="V6" s="10" t="str">
        <f t="shared" si="0"/>
        <v/>
      </c>
      <c r="W6" s="10" t="str">
        <f t="shared" si="0"/>
        <v/>
      </c>
      <c r="X6" s="10" t="str">
        <f t="shared" si="0"/>
        <v/>
      </c>
      <c r="Y6" s="10" t="str">
        <f t="shared" si="0"/>
        <v/>
      </c>
      <c r="Z6" s="10" t="str">
        <f t="shared" si="0"/>
        <v/>
      </c>
      <c r="AA6" s="10" t="str">
        <f t="shared" si="0"/>
        <v/>
      </c>
      <c r="AB6" s="10" t="str">
        <f t="shared" si="0"/>
        <v/>
      </c>
      <c r="AC6" s="10" t="str">
        <f t="shared" si="0"/>
        <v/>
      </c>
      <c r="AD6" s="10" t="str">
        <f t="shared" si="0"/>
        <v/>
      </c>
      <c r="AE6" s="10" t="str">
        <f t="shared" si="0"/>
        <v/>
      </c>
      <c r="AF6" s="10" t="str">
        <f t="shared" si="0"/>
        <v/>
      </c>
      <c r="AG6" s="10" t="str">
        <f t="shared" si="0"/>
        <v/>
      </c>
      <c r="AH6" s="10" t="str">
        <f t="shared" si="0"/>
        <v/>
      </c>
      <c r="AI6" s="10" t="str">
        <f t="shared" ref="AI6:BN6" si="1">IFERROR(IF(MONTH(AI7)&lt;&gt;MONTH(AH7),AI7,""),"")</f>
        <v/>
      </c>
      <c r="AJ6" s="10" t="str">
        <f t="shared" si="1"/>
        <v/>
      </c>
      <c r="AK6" s="10" t="str">
        <f t="shared" si="1"/>
        <v/>
      </c>
      <c r="AL6" s="10" t="str">
        <f t="shared" si="1"/>
        <v/>
      </c>
      <c r="AM6" s="10" t="str">
        <f t="shared" si="1"/>
        <v/>
      </c>
      <c r="AN6" s="10" t="str">
        <f t="shared" si="1"/>
        <v/>
      </c>
      <c r="AO6" s="10">
        <f t="shared" si="1"/>
        <v>44319</v>
      </c>
      <c r="AP6" s="10" t="str">
        <f t="shared" si="1"/>
        <v/>
      </c>
      <c r="AQ6" s="10" t="str">
        <f t="shared" si="1"/>
        <v/>
      </c>
      <c r="AR6" s="10" t="str">
        <f t="shared" si="1"/>
        <v/>
      </c>
      <c r="AS6" s="10" t="str">
        <f t="shared" si="1"/>
        <v/>
      </c>
      <c r="AT6" s="10" t="str">
        <f t="shared" si="1"/>
        <v/>
      </c>
      <c r="AU6" s="10" t="str">
        <f t="shared" si="1"/>
        <v/>
      </c>
      <c r="AV6" s="10" t="str">
        <f t="shared" si="1"/>
        <v/>
      </c>
      <c r="AW6" s="10" t="str">
        <f t="shared" si="1"/>
        <v/>
      </c>
      <c r="AX6" s="10" t="str">
        <f t="shared" si="1"/>
        <v/>
      </c>
      <c r="AY6" s="10" t="str">
        <f t="shared" si="1"/>
        <v/>
      </c>
      <c r="AZ6" s="10" t="str">
        <f t="shared" si="1"/>
        <v/>
      </c>
      <c r="BA6" s="10" t="str">
        <f t="shared" si="1"/>
        <v/>
      </c>
      <c r="BB6" s="10" t="str">
        <f t="shared" si="1"/>
        <v/>
      </c>
      <c r="BC6" s="10" t="str">
        <f t="shared" si="1"/>
        <v/>
      </c>
      <c r="BD6" s="10" t="str">
        <f t="shared" si="1"/>
        <v/>
      </c>
      <c r="BE6" s="10" t="str">
        <f t="shared" si="1"/>
        <v/>
      </c>
      <c r="BF6" s="10" t="str">
        <f t="shared" si="1"/>
        <v/>
      </c>
      <c r="BG6" s="10" t="str">
        <f t="shared" si="1"/>
        <v/>
      </c>
      <c r="BH6" s="10" t="str">
        <f t="shared" si="1"/>
        <v/>
      </c>
      <c r="BI6" s="10" t="str">
        <f t="shared" si="1"/>
        <v/>
      </c>
      <c r="BJ6" s="10">
        <f t="shared" si="1"/>
        <v>44348</v>
      </c>
      <c r="BK6" s="10" t="str">
        <f t="shared" si="1"/>
        <v/>
      </c>
      <c r="BL6" s="10" t="str">
        <f t="shared" si="1"/>
        <v/>
      </c>
      <c r="BM6" s="10" t="str">
        <f t="shared" si="1"/>
        <v/>
      </c>
      <c r="BN6" s="10" t="str">
        <f t="shared" si="1"/>
        <v/>
      </c>
      <c r="BO6" s="10" t="str">
        <f t="shared" ref="BO6:CN6" si="2">IFERROR(IF(MONTH(BO7)&lt;&gt;MONTH(BN7),BO7,""),"")</f>
        <v/>
      </c>
      <c r="BP6" s="10" t="str">
        <f t="shared" si="2"/>
        <v/>
      </c>
      <c r="BQ6" s="10" t="str">
        <f t="shared" si="2"/>
        <v/>
      </c>
      <c r="BR6" s="10" t="str">
        <f t="shared" si="2"/>
        <v/>
      </c>
      <c r="BS6" s="10" t="str">
        <f t="shared" si="2"/>
        <v/>
      </c>
      <c r="BT6" s="10" t="str">
        <f t="shared" si="2"/>
        <v/>
      </c>
      <c r="BU6" s="10" t="str">
        <f t="shared" si="2"/>
        <v/>
      </c>
      <c r="BV6" s="10" t="str">
        <f t="shared" si="2"/>
        <v/>
      </c>
      <c r="BW6" s="10" t="str">
        <f t="shared" si="2"/>
        <v/>
      </c>
      <c r="BX6" s="10" t="str">
        <f t="shared" si="2"/>
        <v/>
      </c>
      <c r="BY6" s="10" t="str">
        <f t="shared" si="2"/>
        <v/>
      </c>
      <c r="BZ6" s="10" t="str">
        <f t="shared" si="2"/>
        <v/>
      </c>
      <c r="CA6" s="10" t="str">
        <f t="shared" si="2"/>
        <v/>
      </c>
      <c r="CB6" s="10" t="str">
        <f t="shared" si="2"/>
        <v/>
      </c>
      <c r="CC6" s="10" t="str">
        <f t="shared" si="2"/>
        <v/>
      </c>
      <c r="CD6" s="10" t="str">
        <f t="shared" si="2"/>
        <v/>
      </c>
      <c r="CE6" s="10" t="str">
        <f t="shared" si="2"/>
        <v/>
      </c>
      <c r="CF6" s="10" t="str">
        <f t="shared" si="2"/>
        <v/>
      </c>
      <c r="CG6" s="10" t="str">
        <f t="shared" si="2"/>
        <v/>
      </c>
      <c r="CH6" s="10" t="str">
        <f t="shared" si="2"/>
        <v/>
      </c>
      <c r="CI6" s="10" t="str">
        <f t="shared" si="2"/>
        <v/>
      </c>
      <c r="CJ6" s="10" t="str">
        <f t="shared" si="2"/>
        <v/>
      </c>
      <c r="CK6" s="10" t="str">
        <f t="shared" si="2"/>
        <v/>
      </c>
      <c r="CL6" s="10" t="str">
        <f t="shared" si="2"/>
        <v/>
      </c>
      <c r="CM6" s="10" t="str">
        <f t="shared" si="2"/>
        <v/>
      </c>
      <c r="CN6" s="10" t="str">
        <f t="shared" si="2"/>
        <v/>
      </c>
    </row>
    <row r="7" spans="2:92" s="5" customFormat="1" x14ac:dyDescent="0.3">
      <c r="B7" s="7">
        <f>D3</f>
        <v>44264</v>
      </c>
      <c r="C7" s="7">
        <f>IFERROR(IF(B7+1&lt;=$D$3+$H$3,IF(WEEKDAY(B7+1,2)&gt;5,B7+3,B7+1),""),"")</f>
        <v>44265</v>
      </c>
      <c r="D7" s="7">
        <f t="shared" ref="D7:BO7" si="3">IFERROR(IF(C7+1&lt;=$D$3+$H$3,IF(WEEKDAY(C7+1,2)&gt;5,C7+3,C7+1),""),"")</f>
        <v>44266</v>
      </c>
      <c r="E7" s="7">
        <f t="shared" si="3"/>
        <v>44267</v>
      </c>
      <c r="F7" s="7">
        <f t="shared" si="3"/>
        <v>44270</v>
      </c>
      <c r="G7" s="7">
        <f t="shared" si="3"/>
        <v>44271</v>
      </c>
      <c r="H7" s="7">
        <f t="shared" si="3"/>
        <v>44272</v>
      </c>
      <c r="I7" s="7">
        <f t="shared" si="3"/>
        <v>44273</v>
      </c>
      <c r="J7" s="7">
        <f t="shared" si="3"/>
        <v>44274</v>
      </c>
      <c r="K7" s="7">
        <f t="shared" si="3"/>
        <v>44277</v>
      </c>
      <c r="L7" s="7">
        <f t="shared" si="3"/>
        <v>44278</v>
      </c>
      <c r="M7" s="7">
        <f t="shared" si="3"/>
        <v>44279</v>
      </c>
      <c r="N7" s="7">
        <f t="shared" si="3"/>
        <v>44280</v>
      </c>
      <c r="O7" s="7">
        <f t="shared" si="3"/>
        <v>44281</v>
      </c>
      <c r="P7" s="7">
        <f t="shared" si="3"/>
        <v>44284</v>
      </c>
      <c r="Q7" s="7">
        <f t="shared" si="3"/>
        <v>44285</v>
      </c>
      <c r="R7" s="7">
        <f t="shared" si="3"/>
        <v>44286</v>
      </c>
      <c r="S7" s="7">
        <f t="shared" si="3"/>
        <v>44287</v>
      </c>
      <c r="T7" s="7">
        <f t="shared" si="3"/>
        <v>44288</v>
      </c>
      <c r="U7" s="7">
        <f t="shared" si="3"/>
        <v>44291</v>
      </c>
      <c r="V7" s="7">
        <f t="shared" si="3"/>
        <v>44292</v>
      </c>
      <c r="W7" s="7">
        <f t="shared" si="3"/>
        <v>44293</v>
      </c>
      <c r="X7" s="7">
        <f t="shared" si="3"/>
        <v>44294</v>
      </c>
      <c r="Y7" s="7">
        <f t="shared" si="3"/>
        <v>44295</v>
      </c>
      <c r="Z7" s="7">
        <f t="shared" si="3"/>
        <v>44298</v>
      </c>
      <c r="AA7" s="7">
        <f t="shared" si="3"/>
        <v>44299</v>
      </c>
      <c r="AB7" s="7">
        <f t="shared" si="3"/>
        <v>44300</v>
      </c>
      <c r="AC7" s="7">
        <f t="shared" si="3"/>
        <v>44301</v>
      </c>
      <c r="AD7" s="7">
        <f t="shared" si="3"/>
        <v>44302</v>
      </c>
      <c r="AE7" s="7">
        <f t="shared" si="3"/>
        <v>44305</v>
      </c>
      <c r="AF7" s="7">
        <f t="shared" si="3"/>
        <v>44306</v>
      </c>
      <c r="AG7" s="7">
        <f t="shared" si="3"/>
        <v>44307</v>
      </c>
      <c r="AH7" s="7">
        <f t="shared" si="3"/>
        <v>44308</v>
      </c>
      <c r="AI7" s="7">
        <f t="shared" si="3"/>
        <v>44309</v>
      </c>
      <c r="AJ7" s="7">
        <f t="shared" si="3"/>
        <v>44312</v>
      </c>
      <c r="AK7" s="7">
        <f t="shared" si="3"/>
        <v>44313</v>
      </c>
      <c r="AL7" s="7">
        <f t="shared" si="3"/>
        <v>44314</v>
      </c>
      <c r="AM7" s="7">
        <f t="shared" si="3"/>
        <v>44315</v>
      </c>
      <c r="AN7" s="7">
        <f t="shared" si="3"/>
        <v>44316</v>
      </c>
      <c r="AO7" s="7">
        <f t="shared" si="3"/>
        <v>44319</v>
      </c>
      <c r="AP7" s="7">
        <f t="shared" si="3"/>
        <v>44320</v>
      </c>
      <c r="AQ7" s="7">
        <f t="shared" si="3"/>
        <v>44321</v>
      </c>
      <c r="AR7" s="7">
        <f t="shared" si="3"/>
        <v>44322</v>
      </c>
      <c r="AS7" s="7">
        <f t="shared" si="3"/>
        <v>44323</v>
      </c>
      <c r="AT7" s="7">
        <f t="shared" si="3"/>
        <v>44326</v>
      </c>
      <c r="AU7" s="7">
        <f t="shared" si="3"/>
        <v>44327</v>
      </c>
      <c r="AV7" s="7">
        <f t="shared" si="3"/>
        <v>44328</v>
      </c>
      <c r="AW7" s="7">
        <f t="shared" si="3"/>
        <v>44329</v>
      </c>
      <c r="AX7" s="7">
        <f t="shared" si="3"/>
        <v>44330</v>
      </c>
      <c r="AY7" s="7">
        <f t="shared" si="3"/>
        <v>44333</v>
      </c>
      <c r="AZ7" s="7">
        <f t="shared" si="3"/>
        <v>44334</v>
      </c>
      <c r="BA7" s="7">
        <f t="shared" si="3"/>
        <v>44335</v>
      </c>
      <c r="BB7" s="7">
        <f t="shared" si="3"/>
        <v>44336</v>
      </c>
      <c r="BC7" s="7">
        <f t="shared" si="3"/>
        <v>44337</v>
      </c>
      <c r="BD7" s="7">
        <f t="shared" si="3"/>
        <v>44340</v>
      </c>
      <c r="BE7" s="7">
        <f t="shared" si="3"/>
        <v>44341</v>
      </c>
      <c r="BF7" s="7">
        <f t="shared" si="3"/>
        <v>44342</v>
      </c>
      <c r="BG7" s="7">
        <f t="shared" si="3"/>
        <v>44343</v>
      </c>
      <c r="BH7" s="7">
        <f t="shared" si="3"/>
        <v>44344</v>
      </c>
      <c r="BI7" s="7">
        <f t="shared" si="3"/>
        <v>44347</v>
      </c>
      <c r="BJ7" s="7">
        <f t="shared" si="3"/>
        <v>44348</v>
      </c>
      <c r="BK7" s="7">
        <f t="shared" si="3"/>
        <v>44349</v>
      </c>
      <c r="BL7" s="7">
        <f t="shared" si="3"/>
        <v>44350</v>
      </c>
      <c r="BM7" s="7">
        <f t="shared" si="3"/>
        <v>44351</v>
      </c>
      <c r="BN7" s="7">
        <f t="shared" si="3"/>
        <v>44354</v>
      </c>
      <c r="BO7" s="7" t="str">
        <f t="shared" si="3"/>
        <v/>
      </c>
      <c r="BP7" s="7" t="str">
        <f t="shared" ref="BP7:CN7" si="4">IFERROR(IF(BO7+1&lt;=$D$3+$H$3,IF(WEEKDAY(BO7+1,2)&gt;5,BO7+3,BO7+1),""),"")</f>
        <v/>
      </c>
      <c r="BQ7" s="7" t="str">
        <f t="shared" si="4"/>
        <v/>
      </c>
      <c r="BR7" s="7" t="str">
        <f t="shared" si="4"/>
        <v/>
      </c>
      <c r="BS7" s="7" t="str">
        <f t="shared" si="4"/>
        <v/>
      </c>
      <c r="BT7" s="7" t="str">
        <f t="shared" si="4"/>
        <v/>
      </c>
      <c r="BU7" s="7" t="str">
        <f t="shared" si="4"/>
        <v/>
      </c>
      <c r="BV7" s="7" t="str">
        <f t="shared" si="4"/>
        <v/>
      </c>
      <c r="BW7" s="7" t="str">
        <f t="shared" si="4"/>
        <v/>
      </c>
      <c r="BX7" s="7" t="str">
        <f t="shared" si="4"/>
        <v/>
      </c>
      <c r="BY7" s="7" t="str">
        <f t="shared" si="4"/>
        <v/>
      </c>
      <c r="BZ7" s="7" t="str">
        <f t="shared" si="4"/>
        <v/>
      </c>
      <c r="CA7" s="7" t="str">
        <f t="shared" si="4"/>
        <v/>
      </c>
      <c r="CB7" s="7" t="str">
        <f t="shared" si="4"/>
        <v/>
      </c>
      <c r="CC7" s="7" t="str">
        <f t="shared" si="4"/>
        <v/>
      </c>
      <c r="CD7" s="7" t="str">
        <f t="shared" si="4"/>
        <v/>
      </c>
      <c r="CE7" s="7" t="str">
        <f t="shared" si="4"/>
        <v/>
      </c>
      <c r="CF7" s="7" t="str">
        <f t="shared" si="4"/>
        <v/>
      </c>
      <c r="CG7" s="7" t="str">
        <f t="shared" si="4"/>
        <v/>
      </c>
      <c r="CH7" s="7" t="str">
        <f t="shared" si="4"/>
        <v/>
      </c>
      <c r="CI7" s="7" t="str">
        <f t="shared" si="4"/>
        <v/>
      </c>
      <c r="CJ7" s="7" t="str">
        <f t="shared" si="4"/>
        <v/>
      </c>
      <c r="CK7" s="7" t="str">
        <f t="shared" si="4"/>
        <v/>
      </c>
      <c r="CL7" s="7" t="str">
        <f t="shared" si="4"/>
        <v/>
      </c>
      <c r="CM7" s="7" t="str">
        <f t="shared" si="4"/>
        <v/>
      </c>
      <c r="CN7" s="7" t="str">
        <f t="shared" si="4"/>
        <v/>
      </c>
    </row>
    <row r="8" spans="2:92" s="6" customFormat="1" x14ac:dyDescent="0.3">
      <c r="B8" s="8">
        <f>B7</f>
        <v>44264</v>
      </c>
      <c r="C8" s="8">
        <f>IFERROR(C7,"")</f>
        <v>44265</v>
      </c>
      <c r="D8" s="8">
        <f t="shared" ref="D8:BO8" si="5">IFERROR(D7,"")</f>
        <v>44266</v>
      </c>
      <c r="E8" s="8">
        <f t="shared" si="5"/>
        <v>44267</v>
      </c>
      <c r="F8" s="8">
        <f t="shared" si="5"/>
        <v>44270</v>
      </c>
      <c r="G8" s="8">
        <f t="shared" si="5"/>
        <v>44271</v>
      </c>
      <c r="H8" s="8">
        <f t="shared" si="5"/>
        <v>44272</v>
      </c>
      <c r="I8" s="8">
        <f t="shared" si="5"/>
        <v>44273</v>
      </c>
      <c r="J8" s="8">
        <f t="shared" si="5"/>
        <v>44274</v>
      </c>
      <c r="K8" s="8">
        <f t="shared" si="5"/>
        <v>44277</v>
      </c>
      <c r="L8" s="8">
        <f t="shared" si="5"/>
        <v>44278</v>
      </c>
      <c r="M8" s="8">
        <f t="shared" si="5"/>
        <v>44279</v>
      </c>
      <c r="N8" s="8">
        <f t="shared" si="5"/>
        <v>44280</v>
      </c>
      <c r="O8" s="8">
        <f t="shared" si="5"/>
        <v>44281</v>
      </c>
      <c r="P8" s="8">
        <f t="shared" si="5"/>
        <v>44284</v>
      </c>
      <c r="Q8" s="8">
        <f t="shared" si="5"/>
        <v>44285</v>
      </c>
      <c r="R8" s="8">
        <f t="shared" si="5"/>
        <v>44286</v>
      </c>
      <c r="S8" s="8">
        <f t="shared" si="5"/>
        <v>44287</v>
      </c>
      <c r="T8" s="8">
        <f t="shared" si="5"/>
        <v>44288</v>
      </c>
      <c r="U8" s="8">
        <f t="shared" si="5"/>
        <v>44291</v>
      </c>
      <c r="V8" s="8">
        <f t="shared" si="5"/>
        <v>44292</v>
      </c>
      <c r="W8" s="8">
        <f t="shared" si="5"/>
        <v>44293</v>
      </c>
      <c r="X8" s="8">
        <f t="shared" si="5"/>
        <v>44294</v>
      </c>
      <c r="Y8" s="8">
        <f t="shared" si="5"/>
        <v>44295</v>
      </c>
      <c r="Z8" s="8">
        <f t="shared" si="5"/>
        <v>44298</v>
      </c>
      <c r="AA8" s="8">
        <f t="shared" si="5"/>
        <v>44299</v>
      </c>
      <c r="AB8" s="8">
        <f t="shared" si="5"/>
        <v>44300</v>
      </c>
      <c r="AC8" s="8">
        <f t="shared" si="5"/>
        <v>44301</v>
      </c>
      <c r="AD8" s="8">
        <f t="shared" si="5"/>
        <v>44302</v>
      </c>
      <c r="AE8" s="8">
        <f t="shared" si="5"/>
        <v>44305</v>
      </c>
      <c r="AF8" s="8">
        <f t="shared" si="5"/>
        <v>44306</v>
      </c>
      <c r="AG8" s="8">
        <f t="shared" si="5"/>
        <v>44307</v>
      </c>
      <c r="AH8" s="8">
        <f t="shared" si="5"/>
        <v>44308</v>
      </c>
      <c r="AI8" s="8">
        <f t="shared" si="5"/>
        <v>44309</v>
      </c>
      <c r="AJ8" s="8">
        <f t="shared" si="5"/>
        <v>44312</v>
      </c>
      <c r="AK8" s="8">
        <f t="shared" si="5"/>
        <v>44313</v>
      </c>
      <c r="AL8" s="8">
        <f t="shared" si="5"/>
        <v>44314</v>
      </c>
      <c r="AM8" s="8">
        <f t="shared" si="5"/>
        <v>44315</v>
      </c>
      <c r="AN8" s="8">
        <f t="shared" si="5"/>
        <v>44316</v>
      </c>
      <c r="AO8" s="8">
        <f t="shared" si="5"/>
        <v>44319</v>
      </c>
      <c r="AP8" s="8">
        <f t="shared" si="5"/>
        <v>44320</v>
      </c>
      <c r="AQ8" s="8">
        <f t="shared" si="5"/>
        <v>44321</v>
      </c>
      <c r="AR8" s="8">
        <f t="shared" si="5"/>
        <v>44322</v>
      </c>
      <c r="AS8" s="8">
        <f t="shared" si="5"/>
        <v>44323</v>
      </c>
      <c r="AT8" s="8">
        <f t="shared" si="5"/>
        <v>44326</v>
      </c>
      <c r="AU8" s="8">
        <f t="shared" si="5"/>
        <v>44327</v>
      </c>
      <c r="AV8" s="8">
        <f t="shared" si="5"/>
        <v>44328</v>
      </c>
      <c r="AW8" s="8">
        <f t="shared" si="5"/>
        <v>44329</v>
      </c>
      <c r="AX8" s="8">
        <f t="shared" si="5"/>
        <v>44330</v>
      </c>
      <c r="AY8" s="8">
        <f t="shared" si="5"/>
        <v>44333</v>
      </c>
      <c r="AZ8" s="8">
        <f t="shared" si="5"/>
        <v>44334</v>
      </c>
      <c r="BA8" s="8">
        <f t="shared" si="5"/>
        <v>44335</v>
      </c>
      <c r="BB8" s="8">
        <f t="shared" si="5"/>
        <v>44336</v>
      </c>
      <c r="BC8" s="8">
        <f t="shared" si="5"/>
        <v>44337</v>
      </c>
      <c r="BD8" s="8">
        <f t="shared" si="5"/>
        <v>44340</v>
      </c>
      <c r="BE8" s="8">
        <f t="shared" si="5"/>
        <v>44341</v>
      </c>
      <c r="BF8" s="8">
        <f t="shared" si="5"/>
        <v>44342</v>
      </c>
      <c r="BG8" s="8">
        <f t="shared" si="5"/>
        <v>44343</v>
      </c>
      <c r="BH8" s="8">
        <f t="shared" si="5"/>
        <v>44344</v>
      </c>
      <c r="BI8" s="8">
        <f t="shared" si="5"/>
        <v>44347</v>
      </c>
      <c r="BJ8" s="8">
        <f t="shared" si="5"/>
        <v>44348</v>
      </c>
      <c r="BK8" s="8">
        <f t="shared" si="5"/>
        <v>44349</v>
      </c>
      <c r="BL8" s="8">
        <f t="shared" si="5"/>
        <v>44350</v>
      </c>
      <c r="BM8" s="8">
        <f t="shared" si="5"/>
        <v>44351</v>
      </c>
      <c r="BN8" s="8">
        <f t="shared" si="5"/>
        <v>44354</v>
      </c>
      <c r="BO8" s="8" t="str">
        <f t="shared" si="5"/>
        <v/>
      </c>
      <c r="BP8" s="8" t="str">
        <f t="shared" ref="BP8:CN8" si="6">IFERROR(BP7,"")</f>
        <v/>
      </c>
      <c r="BQ8" s="8" t="str">
        <f t="shared" si="6"/>
        <v/>
      </c>
      <c r="BR8" s="8" t="str">
        <f t="shared" si="6"/>
        <v/>
      </c>
      <c r="BS8" s="8" t="str">
        <f t="shared" si="6"/>
        <v/>
      </c>
      <c r="BT8" s="8" t="str">
        <f t="shared" si="6"/>
        <v/>
      </c>
      <c r="BU8" s="8" t="str">
        <f t="shared" si="6"/>
        <v/>
      </c>
      <c r="BV8" s="8" t="str">
        <f t="shared" si="6"/>
        <v/>
      </c>
      <c r="BW8" s="8" t="str">
        <f t="shared" si="6"/>
        <v/>
      </c>
      <c r="BX8" s="8" t="str">
        <f t="shared" si="6"/>
        <v/>
      </c>
      <c r="BY8" s="8" t="str">
        <f t="shared" si="6"/>
        <v/>
      </c>
      <c r="BZ8" s="8" t="str">
        <f t="shared" si="6"/>
        <v/>
      </c>
      <c r="CA8" s="8" t="str">
        <f t="shared" si="6"/>
        <v/>
      </c>
      <c r="CB8" s="8" t="str">
        <f t="shared" si="6"/>
        <v/>
      </c>
      <c r="CC8" s="8" t="str">
        <f t="shared" si="6"/>
        <v/>
      </c>
      <c r="CD8" s="8" t="str">
        <f t="shared" si="6"/>
        <v/>
      </c>
      <c r="CE8" s="8" t="str">
        <f t="shared" si="6"/>
        <v/>
      </c>
      <c r="CF8" s="8" t="str">
        <f t="shared" si="6"/>
        <v/>
      </c>
      <c r="CG8" s="8" t="str">
        <f t="shared" si="6"/>
        <v/>
      </c>
      <c r="CH8" s="8" t="str">
        <f t="shared" si="6"/>
        <v/>
      </c>
      <c r="CI8" s="8" t="str">
        <f t="shared" si="6"/>
        <v/>
      </c>
      <c r="CJ8" s="8" t="str">
        <f t="shared" si="6"/>
        <v/>
      </c>
      <c r="CK8" s="8" t="str">
        <f t="shared" si="6"/>
        <v/>
      </c>
      <c r="CL8" s="8" t="str">
        <f t="shared" si="6"/>
        <v/>
      </c>
      <c r="CM8" s="8" t="str">
        <f t="shared" si="6"/>
        <v/>
      </c>
      <c r="CN8" s="8" t="str">
        <f t="shared" si="6"/>
        <v/>
      </c>
    </row>
    <row r="9" spans="2:92" x14ac:dyDescent="0.3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</row>
    <row r="10" spans="2:92" x14ac:dyDescent="0.3">
      <c r="B10" s="2"/>
      <c r="C10" s="2"/>
      <c r="D10" s="2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</row>
    <row r="11" spans="2:92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</row>
    <row r="12" spans="2:92" x14ac:dyDescent="0.3">
      <c r="B12" s="1"/>
      <c r="C12" s="3"/>
      <c r="D12" s="3"/>
      <c r="E12" s="3"/>
      <c r="F12" s="3"/>
      <c r="G12" s="3"/>
      <c r="H12" s="1"/>
      <c r="I12" s="3"/>
      <c r="J12" s="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</row>
    <row r="13" spans="2:92" x14ac:dyDescent="0.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</row>
    <row r="14" spans="2:92" x14ac:dyDescent="0.3">
      <c r="B14" s="1"/>
      <c r="C14" s="1"/>
      <c r="D14" s="1"/>
      <c r="E14" s="4"/>
      <c r="F14" s="4"/>
      <c r="G14" s="4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</row>
    <row r="15" spans="2:92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</row>
    <row r="16" spans="2:92" x14ac:dyDescent="0.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</row>
    <row r="17" spans="2:92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</row>
    <row r="18" spans="2:92" x14ac:dyDescent="0.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</row>
    <row r="19" spans="2:92" x14ac:dyDescent="0.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</row>
    <row r="20" spans="2:92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</row>
    <row r="21" spans="2:92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</row>
    <row r="22" spans="2:92" x14ac:dyDescent="0.3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</row>
  </sheetData>
  <mergeCells count="5">
    <mergeCell ref="B2:C2"/>
    <mergeCell ref="B3:C3"/>
    <mergeCell ref="D3:E3"/>
    <mergeCell ref="B4:C4"/>
    <mergeCell ref="D4:E4"/>
  </mergeCells>
  <conditionalFormatting sqref="B2:CN2 B6:CN6 B9:CN9">
    <cfRule type="expression" dxfId="8" priority="5">
      <formula>B$7&lt;&gt;""</formula>
    </cfRule>
  </conditionalFormatting>
  <conditionalFormatting sqref="B7:CN15">
    <cfRule type="expression" dxfId="7" priority="1">
      <formula>COUNTIF(Feries,B$7)</formula>
    </cfRule>
    <cfRule type="expression" dxfId="6" priority="4">
      <formula>B$7&lt;&gt;""</formula>
    </cfRule>
  </conditionalFormatting>
  <conditionalFormatting sqref="C6:CN6">
    <cfRule type="expression" dxfId="5" priority="3">
      <formula>C6&lt;&gt;""</formula>
    </cfRule>
  </conditionalFormatting>
  <conditionalFormatting sqref="B2:CN15">
    <cfRule type="expression" dxfId="4" priority="2">
      <formula>B$7=$D$3+$H$3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C14AC-3D01-42B3-AC28-A57356B77444}">
  <dimension ref="B2:C30"/>
  <sheetViews>
    <sheetView showGridLines="0" zoomScale="75" zoomScaleNormal="75" workbookViewId="0">
      <selection activeCell="C1" sqref="C1:C1048576"/>
    </sheetView>
  </sheetViews>
  <sheetFormatPr baseColWidth="10" defaultRowHeight="14.4" x14ac:dyDescent="0.3"/>
  <cols>
    <col min="1" max="1" width="2.77734375" customWidth="1"/>
    <col min="2" max="2" width="17.109375" bestFit="1" customWidth="1"/>
    <col min="3" max="3" width="12.5546875" customWidth="1"/>
    <col min="4" max="4" width="2.77734375" customWidth="1"/>
    <col min="5" max="5" width="16.6640625" bestFit="1" customWidth="1"/>
    <col min="6" max="6" width="10.5546875" bestFit="1" customWidth="1"/>
  </cols>
  <sheetData>
    <row r="2" spans="2:3" x14ac:dyDescent="0.3">
      <c r="B2" s="21" t="s">
        <v>4</v>
      </c>
      <c r="C2" s="22">
        <f>YEAR(Feuil1!D3)</f>
        <v>2021</v>
      </c>
    </row>
    <row r="3" spans="2:3" x14ac:dyDescent="0.3">
      <c r="B3" s="21" t="s">
        <v>20</v>
      </c>
      <c r="C3" s="22">
        <f>C2+1</f>
        <v>2022</v>
      </c>
    </row>
    <row r="4" spans="2:3" x14ac:dyDescent="0.3">
      <c r="B4" s="27" t="s">
        <v>5</v>
      </c>
      <c r="C4" s="27" t="s">
        <v>6</v>
      </c>
    </row>
    <row r="5" spans="2:3" x14ac:dyDescent="0.3">
      <c r="B5" s="23" t="s">
        <v>7</v>
      </c>
      <c r="C5" s="25">
        <f>DATE($C$2,1,1)</f>
        <v>44197</v>
      </c>
    </row>
    <row r="6" spans="2:3" x14ac:dyDescent="0.3">
      <c r="B6" s="23" t="s">
        <v>8</v>
      </c>
      <c r="C6" s="25">
        <f>FLOOR(DAY(MINUTE(C2/38)/2+56)&amp;"/5/"&amp;C2,7)-34</f>
        <v>44290</v>
      </c>
    </row>
    <row r="7" spans="2:3" x14ac:dyDescent="0.3">
      <c r="B7" s="23" t="s">
        <v>9</v>
      </c>
      <c r="C7" s="25">
        <f>C6+1</f>
        <v>44291</v>
      </c>
    </row>
    <row r="8" spans="2:3" x14ac:dyDescent="0.3">
      <c r="B8" s="23" t="s">
        <v>10</v>
      </c>
      <c r="C8" s="25">
        <f>DATE($C$2,5,1)</f>
        <v>44317</v>
      </c>
    </row>
    <row r="9" spans="2:3" x14ac:dyDescent="0.3">
      <c r="B9" s="23" t="s">
        <v>11</v>
      </c>
      <c r="C9" s="25">
        <f>DATE($C$2,5,8)</f>
        <v>44324</v>
      </c>
    </row>
    <row r="10" spans="2:3" x14ac:dyDescent="0.3">
      <c r="B10" s="23" t="s">
        <v>12</v>
      </c>
      <c r="C10" s="25">
        <f>C6+39</f>
        <v>44329</v>
      </c>
    </row>
    <row r="11" spans="2:3" x14ac:dyDescent="0.3">
      <c r="B11" s="23" t="s">
        <v>13</v>
      </c>
      <c r="C11" s="25">
        <f>C6+49</f>
        <v>44339</v>
      </c>
    </row>
    <row r="12" spans="2:3" x14ac:dyDescent="0.3">
      <c r="B12" s="23" t="s">
        <v>14</v>
      </c>
      <c r="C12" s="25">
        <f>C6+50</f>
        <v>44340</v>
      </c>
    </row>
    <row r="13" spans="2:3" x14ac:dyDescent="0.3">
      <c r="B13" s="23" t="s">
        <v>15</v>
      </c>
      <c r="C13" s="25">
        <f>DATE($C$2,7,14)</f>
        <v>44391</v>
      </c>
    </row>
    <row r="14" spans="2:3" x14ac:dyDescent="0.3">
      <c r="B14" s="23" t="s">
        <v>16</v>
      </c>
      <c r="C14" s="25">
        <f>DATE($C$2,8,15)</f>
        <v>44423</v>
      </c>
    </row>
    <row r="15" spans="2:3" x14ac:dyDescent="0.3">
      <c r="B15" s="23" t="s">
        <v>17</v>
      </c>
      <c r="C15" s="25">
        <f>DATE($C$2,11,1)</f>
        <v>44501</v>
      </c>
    </row>
    <row r="16" spans="2:3" x14ac:dyDescent="0.3">
      <c r="B16" s="23" t="s">
        <v>18</v>
      </c>
      <c r="C16" s="25">
        <f>DATE($C$2,11,11)</f>
        <v>44511</v>
      </c>
    </row>
    <row r="17" spans="2:3" x14ac:dyDescent="0.3">
      <c r="B17" s="24" t="s">
        <v>19</v>
      </c>
      <c r="C17" s="26">
        <f>DATE($C$2,12,25)</f>
        <v>44555</v>
      </c>
    </row>
    <row r="18" spans="2:3" x14ac:dyDescent="0.3">
      <c r="B18" s="23" t="s">
        <v>7</v>
      </c>
      <c r="C18" s="25">
        <f>DATE($C$3,1,1)</f>
        <v>44562</v>
      </c>
    </row>
    <row r="19" spans="2:3" x14ac:dyDescent="0.3">
      <c r="B19" s="23" t="s">
        <v>8</v>
      </c>
      <c r="C19" s="25">
        <f>FLOOR(DAY(MINUTE(C3/38)/2+56)&amp;"/5/"&amp;C3,7)-34</f>
        <v>44668</v>
      </c>
    </row>
    <row r="20" spans="2:3" x14ac:dyDescent="0.3">
      <c r="B20" s="23" t="s">
        <v>9</v>
      </c>
      <c r="C20" s="25">
        <f>C19+1</f>
        <v>44669</v>
      </c>
    </row>
    <row r="21" spans="2:3" x14ac:dyDescent="0.3">
      <c r="B21" s="23" t="s">
        <v>10</v>
      </c>
      <c r="C21" s="25">
        <f>DATE($C$3,5,1)</f>
        <v>44682</v>
      </c>
    </row>
    <row r="22" spans="2:3" x14ac:dyDescent="0.3">
      <c r="B22" s="23" t="s">
        <v>11</v>
      </c>
      <c r="C22" s="25">
        <f>DATE($C$3,5,8)</f>
        <v>44689</v>
      </c>
    </row>
    <row r="23" spans="2:3" x14ac:dyDescent="0.3">
      <c r="B23" s="23" t="s">
        <v>12</v>
      </c>
      <c r="C23" s="25">
        <f>C19+39</f>
        <v>44707</v>
      </c>
    </row>
    <row r="24" spans="2:3" x14ac:dyDescent="0.3">
      <c r="B24" s="23" t="s">
        <v>13</v>
      </c>
      <c r="C24" s="25">
        <f>C19+49</f>
        <v>44717</v>
      </c>
    </row>
    <row r="25" spans="2:3" x14ac:dyDescent="0.3">
      <c r="B25" s="23" t="s">
        <v>14</v>
      </c>
      <c r="C25" s="25">
        <f>C19+50</f>
        <v>44718</v>
      </c>
    </row>
    <row r="26" spans="2:3" x14ac:dyDescent="0.3">
      <c r="B26" s="23" t="s">
        <v>15</v>
      </c>
      <c r="C26" s="25">
        <f>DATE($C$3,7,14)</f>
        <v>44756</v>
      </c>
    </row>
    <row r="27" spans="2:3" x14ac:dyDescent="0.3">
      <c r="B27" s="23" t="s">
        <v>16</v>
      </c>
      <c r="C27" s="25">
        <f>DATE($C$3,8,15)</f>
        <v>44788</v>
      </c>
    </row>
    <row r="28" spans="2:3" x14ac:dyDescent="0.3">
      <c r="B28" s="23" t="s">
        <v>17</v>
      </c>
      <c r="C28" s="25">
        <f>DATE($C$3,11,1)</f>
        <v>44866</v>
      </c>
    </row>
    <row r="29" spans="2:3" x14ac:dyDescent="0.3">
      <c r="B29" s="23" t="s">
        <v>18</v>
      </c>
      <c r="C29" s="25">
        <f>DATE($C$3,11,11)</f>
        <v>44876</v>
      </c>
    </row>
    <row r="30" spans="2:3" x14ac:dyDescent="0.3">
      <c r="B30" s="23" t="s">
        <v>19</v>
      </c>
      <c r="C30" s="25">
        <f>DATE($C$3,12,25)</f>
        <v>44920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Paramètres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Gallais</dc:creator>
  <cp:lastModifiedBy>JoDan</cp:lastModifiedBy>
  <dcterms:created xsi:type="dcterms:W3CDTF">2021-02-09T10:04:41Z</dcterms:created>
  <dcterms:modified xsi:type="dcterms:W3CDTF">2021-02-10T18:36:36Z</dcterms:modified>
</cp:coreProperties>
</file>