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pivotTables/pivotTable3.xml" ContentType="application/vnd.openxmlformats-officedocument.spreadsheetml.pivotTable+xml"/>
  <Override PartName="/xl/drawings/drawing5.xml" ContentType="application/vnd.openxmlformats-officedocument.drawing+xml"/>
  <Override PartName="/xl/timelines/timeline1.xml" ContentType="application/vnd.ms-excel.timelin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8FC9FB9F-A16C-4185-932D-5387B68309C3}" xr6:coauthVersionLast="45" xr6:coauthVersionMax="45" xr10:uidLastSave="{00000000-0000-0000-0000-000000000000}"/>
  <bookViews>
    <workbookView xWindow="-108" yWindow="-108" windowWidth="22320" windowHeight="12048" tabRatio="790" xr2:uid="{00000000-000D-0000-FFFF-FFFF00000000}"/>
  </bookViews>
  <sheets>
    <sheet name="Base clients" sheetId="9" r:id="rId1"/>
    <sheet name="Récap commande" sheetId="10" r:id="rId2"/>
    <sheet name="Fiche client" sheetId="17" r:id="rId3"/>
    <sheet name="Paramètres" sheetId="15" r:id="rId4"/>
    <sheet name="Récap mensuelle" sheetId="18" r:id="rId5"/>
  </sheets>
  <definedNames>
    <definedName name="_xlnm._FilterDatabase" localSheetId="1" hidden="1">'Récap commande'!$B$3:$G$8</definedName>
    <definedName name="ChronologieNative_Date_commande">#N/A</definedName>
    <definedName name="_xlnm.Criteria" localSheetId="2">'Fiche client'!$C$3:$C$4</definedName>
    <definedName name="_xlnm.Extract" localSheetId="2">'Fiche client'!$B$8:$F$8</definedName>
    <definedName name="LClient">OFFSET(Paramètres!$B$4,0,0,COUNTA(Paramètres!$B:$B)-1)</definedName>
  </definedNames>
  <calcPr calcId="191029" concurrentCalc="0"/>
  <pivotCaches>
    <pivotCache cacheId="96" r:id="rId6"/>
    <pivotCache cacheId="97" r:id="rId7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</x15:timelineCacheRef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7" l="1"/>
  <c r="B8" i="10"/>
  <c r="B4" i="10"/>
  <c r="B5" i="10"/>
  <c r="B6" i="10"/>
  <c r="B7" i="10"/>
  <c r="B7" i="9"/>
  <c r="B4" i="9"/>
  <c r="B5" i="9"/>
  <c r="B6" i="9"/>
  <c r="F6" i="17"/>
  <c r="F5" i="17"/>
  <c r="F4" i="17"/>
</calcChain>
</file>

<file path=xl/sharedStrings.xml><?xml version="1.0" encoding="utf-8"?>
<sst xmlns="http://schemas.openxmlformats.org/spreadsheetml/2006/main" count="97" uniqueCount="47">
  <si>
    <t>ID Client</t>
  </si>
  <si>
    <t>Nom</t>
  </si>
  <si>
    <t>Prénom</t>
  </si>
  <si>
    <t>Adresse</t>
  </si>
  <si>
    <t>CP</t>
  </si>
  <si>
    <t>Ville</t>
  </si>
  <si>
    <t>Téléphone</t>
  </si>
  <si>
    <t>Email</t>
  </si>
  <si>
    <t>N° commande</t>
  </si>
  <si>
    <t>Date commande</t>
  </si>
  <si>
    <t>Heure livraison</t>
  </si>
  <si>
    <t>Montant</t>
  </si>
  <si>
    <t>Commentaire</t>
  </si>
  <si>
    <t>Client</t>
  </si>
  <si>
    <t>PARIS</t>
  </si>
  <si>
    <t>LILLE</t>
  </si>
  <si>
    <t>Opéra</t>
  </si>
  <si>
    <t>Chantal</t>
  </si>
  <si>
    <t>1 rue Labas</t>
  </si>
  <si>
    <t>01700</t>
  </si>
  <si>
    <t>BOURG EN BRESSE</t>
  </si>
  <si>
    <t>04 05 06 07 08</t>
  </si>
  <si>
    <t>copera@free.fr</t>
  </si>
  <si>
    <t>Molette</t>
  </si>
  <si>
    <t>Cléa</t>
  </si>
  <si>
    <t>01 02 03 04 05</t>
  </si>
  <si>
    <t>cmolette@gmail.com</t>
  </si>
  <si>
    <t>1 impasse du Bout</t>
  </si>
  <si>
    <t>Anfaye Hite</t>
  </si>
  <si>
    <t>Mélusine</t>
  </si>
  <si>
    <t>GRENOBLE</t>
  </si>
  <si>
    <t>04 06 09 03 01</t>
  </si>
  <si>
    <t>manfayehite@yahoo.fr</t>
  </si>
  <si>
    <t>3 boulevard du Nord</t>
  </si>
  <si>
    <t/>
  </si>
  <si>
    <t>Total général</t>
  </si>
  <si>
    <t>Montants</t>
  </si>
  <si>
    <t>Gator</t>
  </si>
  <si>
    <t>Ali</t>
  </si>
  <si>
    <t>5 rue du Marigot</t>
  </si>
  <si>
    <t>agator@laposte.fr</t>
  </si>
  <si>
    <t>03 04 05 06 09</t>
  </si>
  <si>
    <t>CDE-01-004</t>
  </si>
  <si>
    <t>CDE-01-001</t>
  </si>
  <si>
    <t>CDE-01-003</t>
  </si>
  <si>
    <t>CDE-02-005</t>
  </si>
  <si>
    <t>CDE-01-002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</si>
</sst>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00000"/>
    <numFmt numFmtId="165" formatCode="0#&quot; &quot;##&quot; &quot;##&quot; &quot;##&quot; &quot;##"/>
    <numFmt numFmtId="166" formatCode="h:mm;@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7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6" fontId="0" fillId="0" borderId="0" xfId="0" applyNumberFormat="1"/>
    <xf numFmtId="4" fontId="0" fillId="0" borderId="0" xfId="0" applyNumberFormat="1"/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left"/>
    </xf>
    <xf numFmtId="166" fontId="0" fillId="0" borderId="0" xfId="0" applyNumberFormat="1" applyAlignment="1">
      <alignment horizontal="center"/>
    </xf>
    <xf numFmtId="0" fontId="0" fillId="0" borderId="0" xfId="0" pivotButton="1" applyAlignment="1">
      <alignment wrapText="1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24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left"/>
    </dxf>
    <dxf>
      <alignment horizontal="center"/>
    </dxf>
    <dxf>
      <numFmt numFmtId="4" formatCode="#,##0.00"/>
    </dxf>
    <dxf>
      <numFmt numFmtId="166" formatCode="h:mm;@"/>
    </dxf>
    <dxf>
      <numFmt numFmtId="4" formatCode="#,##0.00"/>
    </dxf>
    <dxf>
      <numFmt numFmtId="166" formatCode="h:mm;@"/>
    </dxf>
    <dxf>
      <alignment horizontal="general" vertical="center" textRotation="0" wrapText="1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numFmt numFmtId="164" formatCode="000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2" Type="http://schemas.openxmlformats.org/officeDocument/2006/relationships/hyperlink" Target="#'Fiche client'!A1"/><Relationship Id="rId1" Type="http://schemas.openxmlformats.org/officeDocument/2006/relationships/hyperlink" Target="#'R&#233;cap commande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2" Type="http://schemas.openxmlformats.org/officeDocument/2006/relationships/hyperlink" Target="#'Fiche client'!A1"/><Relationship Id="rId1" Type="http://schemas.openxmlformats.org/officeDocument/2006/relationships/hyperlink" Target="#'Base clients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2" Type="http://schemas.openxmlformats.org/officeDocument/2006/relationships/hyperlink" Target="#'R&#233;cap commande'!A1"/><Relationship Id="rId1" Type="http://schemas.openxmlformats.org/officeDocument/2006/relationships/hyperlink" Target="#'Base clients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Fiche client'!A1"/><Relationship Id="rId2" Type="http://schemas.openxmlformats.org/officeDocument/2006/relationships/hyperlink" Target="#'R&#233;cap commande'!A1"/><Relationship Id="rId1" Type="http://schemas.openxmlformats.org/officeDocument/2006/relationships/hyperlink" Target="#'Base clients'!A1"/><Relationship Id="rId4" Type="http://schemas.openxmlformats.org/officeDocument/2006/relationships/hyperlink" Target="#Feuil3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'Fiche client'!A1"/><Relationship Id="rId2" Type="http://schemas.openxmlformats.org/officeDocument/2006/relationships/hyperlink" Target="#'R&#233;cap commande'!A1"/><Relationship Id="rId1" Type="http://schemas.openxmlformats.org/officeDocument/2006/relationships/hyperlink" Target="#'Base clients'!A1"/><Relationship Id="rId4" Type="http://schemas.openxmlformats.org/officeDocument/2006/relationships/hyperlink" Target="#Param&#232;tr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25200</xdr:rowOff>
    </xdr:from>
    <xdr:to>
      <xdr:col>3</xdr:col>
      <xdr:colOff>300720</xdr:colOff>
      <xdr:row>0</xdr:row>
      <xdr:rowOff>493200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2BE8060-E22C-4A07-BEBE-2BA83362201F}"/>
            </a:ext>
          </a:extLst>
        </xdr:cNvPr>
        <xdr:cNvSpPr/>
      </xdr:nvSpPr>
      <xdr:spPr>
        <a:xfrm>
          <a:off x="205740" y="25200"/>
          <a:ext cx="2160000" cy="468000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/>
            <a:t>Base client</a:t>
          </a:r>
        </a:p>
      </xdr:txBody>
    </xdr:sp>
    <xdr:clientData/>
  </xdr:twoCellAnchor>
  <xdr:twoCellAnchor>
    <xdr:from>
      <xdr:col>3</xdr:col>
      <xdr:colOff>312600</xdr:colOff>
      <xdr:row>0</xdr:row>
      <xdr:rowOff>30480</xdr:rowOff>
    </xdr:from>
    <xdr:to>
      <xdr:col>4</xdr:col>
      <xdr:colOff>1504860</xdr:colOff>
      <xdr:row>0</xdr:row>
      <xdr:rowOff>498480</xdr:rowOff>
    </xdr:to>
    <xdr:sp macro="[0]!Ouvre_usfClient" textlink="">
      <xdr:nvSpPr>
        <xdr:cNvPr id="3" name="Rectangle 2">
          <a:extLst>
            <a:ext uri="{FF2B5EF4-FFF2-40B4-BE49-F238E27FC236}">
              <a16:creationId xmlns:a16="http://schemas.microsoft.com/office/drawing/2014/main" id="{D8B20EEE-E7B9-4D43-BA25-F10293569330}"/>
            </a:ext>
          </a:extLst>
        </xdr:cNvPr>
        <xdr:cNvSpPr/>
      </xdr:nvSpPr>
      <xdr:spPr>
        <a:xfrm>
          <a:off x="237762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Nouveau client</a:t>
          </a:r>
        </a:p>
      </xdr:txBody>
    </xdr:sp>
    <xdr:clientData/>
  </xdr:twoCellAnchor>
  <xdr:twoCellAnchor>
    <xdr:from>
      <xdr:col>4</xdr:col>
      <xdr:colOff>1516380</xdr:colOff>
      <xdr:row>0</xdr:row>
      <xdr:rowOff>30480</xdr:rowOff>
    </xdr:from>
    <xdr:to>
      <xdr:col>7</xdr:col>
      <xdr:colOff>11160</xdr:colOff>
      <xdr:row>0</xdr:row>
      <xdr:rowOff>498480</xdr:rowOff>
    </xdr:to>
    <xdr:sp macro="[0]!Ouvre_usfModifClient" textlink="">
      <xdr:nvSpPr>
        <xdr:cNvPr id="6" name="Rectangle 5">
          <a:extLst>
            <a:ext uri="{FF2B5EF4-FFF2-40B4-BE49-F238E27FC236}">
              <a16:creationId xmlns:a16="http://schemas.microsoft.com/office/drawing/2014/main" id="{40BE0CB6-C2B8-4387-BF9F-9EAE4DCD5F2B}"/>
            </a:ext>
          </a:extLst>
        </xdr:cNvPr>
        <xdr:cNvSpPr/>
      </xdr:nvSpPr>
      <xdr:spPr>
        <a:xfrm>
          <a:off x="45491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Modif client</a:t>
          </a:r>
        </a:p>
      </xdr:txBody>
    </xdr:sp>
    <xdr:clientData/>
  </xdr:twoCellAnchor>
  <xdr:twoCellAnchor>
    <xdr:from>
      <xdr:col>7</xdr:col>
      <xdr:colOff>23040</xdr:colOff>
      <xdr:row>0</xdr:row>
      <xdr:rowOff>30480</xdr:rowOff>
    </xdr:from>
    <xdr:to>
      <xdr:col>8</xdr:col>
      <xdr:colOff>1139100</xdr:colOff>
      <xdr:row>0</xdr:row>
      <xdr:rowOff>498480</xdr:rowOff>
    </xdr:to>
    <xdr:sp macro="" textlink="">
      <xdr:nvSpPr>
        <xdr:cNvPr id="12" name="Rectangle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31A83D2-A664-4425-81B4-FD0591B4CD32}"/>
            </a:ext>
          </a:extLst>
        </xdr:cNvPr>
        <xdr:cNvSpPr/>
      </xdr:nvSpPr>
      <xdr:spPr>
        <a:xfrm>
          <a:off x="672102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des commandes</a:t>
          </a:r>
        </a:p>
      </xdr:txBody>
    </xdr:sp>
    <xdr:clientData/>
  </xdr:twoCellAnchor>
  <xdr:twoCellAnchor>
    <xdr:from>
      <xdr:col>8</xdr:col>
      <xdr:colOff>1150800</xdr:colOff>
      <xdr:row>0</xdr:row>
      <xdr:rowOff>30480</xdr:rowOff>
    </xdr:from>
    <xdr:to>
      <xdr:col>11</xdr:col>
      <xdr:colOff>674280</xdr:colOff>
      <xdr:row>0</xdr:row>
      <xdr:rowOff>498480</xdr:rowOff>
    </xdr:to>
    <xdr:sp macro="" textlink="">
      <xdr:nvSpPr>
        <xdr:cNvPr id="7" name="Rectangl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99F3D24-AC0E-4FCA-B066-2B2292C0D884}"/>
            </a:ext>
          </a:extLst>
        </xdr:cNvPr>
        <xdr:cNvSpPr/>
      </xdr:nvSpPr>
      <xdr:spPr>
        <a:xfrm>
          <a:off x="889272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Fiche client</a:t>
          </a:r>
        </a:p>
      </xdr:txBody>
    </xdr:sp>
    <xdr:clientData/>
  </xdr:twoCellAnchor>
  <xdr:twoCellAnchor>
    <xdr:from>
      <xdr:col>11</xdr:col>
      <xdr:colOff>685800</xdr:colOff>
      <xdr:row>0</xdr:row>
      <xdr:rowOff>30480</xdr:rowOff>
    </xdr:from>
    <xdr:to>
      <xdr:col>14</xdr:col>
      <xdr:colOff>285480</xdr:colOff>
      <xdr:row>0</xdr:row>
      <xdr:rowOff>498480</xdr:rowOff>
    </xdr:to>
    <xdr:sp macro="" textlink="">
      <xdr:nvSpPr>
        <xdr:cNvPr id="9" name="Rectangl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F45065C-C8C5-4D7F-8CF0-33E04466E86D}"/>
            </a:ext>
          </a:extLst>
        </xdr:cNvPr>
        <xdr:cNvSpPr/>
      </xdr:nvSpPr>
      <xdr:spPr>
        <a:xfrm>
          <a:off x="110642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Paramètres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22860</xdr:rowOff>
    </xdr:from>
    <xdr:to>
      <xdr:col>2</xdr:col>
      <xdr:colOff>1192260</xdr:colOff>
      <xdr:row>0</xdr:row>
      <xdr:rowOff>490860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BA1C89C8-539E-489B-B33F-4BD0B55325A3}"/>
            </a:ext>
          </a:extLst>
        </xdr:cNvPr>
        <xdr:cNvSpPr/>
      </xdr:nvSpPr>
      <xdr:spPr>
        <a:xfrm>
          <a:off x="205740" y="22860"/>
          <a:ext cx="2160000" cy="468000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/>
            <a:t>Récap commande</a:t>
          </a:r>
        </a:p>
      </xdr:txBody>
    </xdr:sp>
    <xdr:clientData/>
  </xdr:twoCellAnchor>
  <xdr:twoCellAnchor>
    <xdr:from>
      <xdr:col>2</xdr:col>
      <xdr:colOff>1204140</xdr:colOff>
      <xdr:row>0</xdr:row>
      <xdr:rowOff>22860</xdr:rowOff>
    </xdr:from>
    <xdr:to>
      <xdr:col>4</xdr:col>
      <xdr:colOff>666660</xdr:colOff>
      <xdr:row>0</xdr:row>
      <xdr:rowOff>490860</xdr:rowOff>
    </xdr:to>
    <xdr:sp macro="[0]!Ouvre_usfCommande" textlink="">
      <xdr:nvSpPr>
        <xdr:cNvPr id="5" name="Rectangle 4">
          <a:extLst>
            <a:ext uri="{FF2B5EF4-FFF2-40B4-BE49-F238E27FC236}">
              <a16:creationId xmlns:a16="http://schemas.microsoft.com/office/drawing/2014/main" id="{84F4522F-1252-4610-A9BD-B8C6A7FD204A}"/>
            </a:ext>
          </a:extLst>
        </xdr:cNvPr>
        <xdr:cNvSpPr/>
      </xdr:nvSpPr>
      <xdr:spPr>
        <a:xfrm>
          <a:off x="237762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Nouvelle commande</a:t>
          </a:r>
        </a:p>
      </xdr:txBody>
    </xdr:sp>
    <xdr:clientData/>
  </xdr:twoCellAnchor>
  <xdr:twoCellAnchor>
    <xdr:from>
      <xdr:col>4</xdr:col>
      <xdr:colOff>678180</xdr:colOff>
      <xdr:row>0</xdr:row>
      <xdr:rowOff>22860</xdr:rowOff>
    </xdr:from>
    <xdr:to>
      <xdr:col>6</xdr:col>
      <xdr:colOff>834120</xdr:colOff>
      <xdr:row>0</xdr:row>
      <xdr:rowOff>490860</xdr:rowOff>
    </xdr:to>
    <xdr:sp macro="" textlink="">
      <xdr:nvSpPr>
        <xdr:cNvPr id="7" name="Rectangl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10B72AB-A484-4439-B6C4-2EEB38FB7EF6}"/>
            </a:ext>
          </a:extLst>
        </xdr:cNvPr>
        <xdr:cNvSpPr/>
      </xdr:nvSpPr>
      <xdr:spPr>
        <a:xfrm>
          <a:off x="454914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Base client</a:t>
          </a:r>
        </a:p>
      </xdr:txBody>
    </xdr:sp>
    <xdr:clientData/>
  </xdr:twoCellAnchor>
  <xdr:twoCellAnchor>
    <xdr:from>
      <xdr:col>6</xdr:col>
      <xdr:colOff>853440</xdr:colOff>
      <xdr:row>0</xdr:row>
      <xdr:rowOff>22860</xdr:rowOff>
    </xdr:from>
    <xdr:to>
      <xdr:col>9</xdr:col>
      <xdr:colOff>376920</xdr:colOff>
      <xdr:row>0</xdr:row>
      <xdr:rowOff>490860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170C51E-EE3F-4D3B-AB14-5E57080579D1}"/>
            </a:ext>
          </a:extLst>
        </xdr:cNvPr>
        <xdr:cNvSpPr/>
      </xdr:nvSpPr>
      <xdr:spPr>
        <a:xfrm>
          <a:off x="672846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Fiche client</a:t>
          </a:r>
        </a:p>
      </xdr:txBody>
    </xdr:sp>
    <xdr:clientData/>
  </xdr:twoCellAnchor>
  <xdr:twoCellAnchor>
    <xdr:from>
      <xdr:col>9</xdr:col>
      <xdr:colOff>388620</xdr:colOff>
      <xdr:row>0</xdr:row>
      <xdr:rowOff>22860</xdr:rowOff>
    </xdr:from>
    <xdr:to>
      <xdr:col>11</xdr:col>
      <xdr:colOff>841740</xdr:colOff>
      <xdr:row>0</xdr:row>
      <xdr:rowOff>490860</xdr:rowOff>
    </xdr:to>
    <xdr:sp macro="" textlink="">
      <xdr:nvSpPr>
        <xdr:cNvPr id="9" name="Rectangl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96D7E30-7273-4DAD-99F6-7AE8AA717586}"/>
            </a:ext>
          </a:extLst>
        </xdr:cNvPr>
        <xdr:cNvSpPr/>
      </xdr:nvSpPr>
      <xdr:spPr>
        <a:xfrm>
          <a:off x="890016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Paramètres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30480</xdr:rowOff>
    </xdr:from>
    <xdr:to>
      <xdr:col>3</xdr:col>
      <xdr:colOff>72120</xdr:colOff>
      <xdr:row>0</xdr:row>
      <xdr:rowOff>498480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7BD7006-456F-4593-A495-3645E678FB56}"/>
            </a:ext>
          </a:extLst>
        </xdr:cNvPr>
        <xdr:cNvSpPr/>
      </xdr:nvSpPr>
      <xdr:spPr>
        <a:xfrm>
          <a:off x="205740" y="30480"/>
          <a:ext cx="2160000" cy="468000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/>
            <a:t>Fiche client</a:t>
          </a:r>
        </a:p>
      </xdr:txBody>
    </xdr:sp>
    <xdr:clientData/>
  </xdr:twoCellAnchor>
  <xdr:twoCellAnchor>
    <xdr:from>
      <xdr:col>3</xdr:col>
      <xdr:colOff>84000</xdr:colOff>
      <xdr:row>0</xdr:row>
      <xdr:rowOff>30480</xdr:rowOff>
    </xdr:from>
    <xdr:to>
      <xdr:col>5</xdr:col>
      <xdr:colOff>118020</xdr:colOff>
      <xdr:row>0</xdr:row>
      <xdr:rowOff>498480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76A3C6A-00F9-426B-AD53-624A1331F630}"/>
            </a:ext>
          </a:extLst>
        </xdr:cNvPr>
        <xdr:cNvSpPr/>
      </xdr:nvSpPr>
      <xdr:spPr>
        <a:xfrm>
          <a:off x="237762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Base client</a:t>
          </a:r>
        </a:p>
      </xdr:txBody>
    </xdr:sp>
    <xdr:clientData/>
  </xdr:twoCellAnchor>
  <xdr:twoCellAnchor>
    <xdr:from>
      <xdr:col>5</xdr:col>
      <xdr:colOff>129540</xdr:colOff>
      <xdr:row>0</xdr:row>
      <xdr:rowOff>30480</xdr:rowOff>
    </xdr:from>
    <xdr:to>
      <xdr:col>7</xdr:col>
      <xdr:colOff>681720</xdr:colOff>
      <xdr:row>0</xdr:row>
      <xdr:rowOff>498480</xdr:rowOff>
    </xdr:to>
    <xdr:sp macro="" textlink="">
      <xdr:nvSpPr>
        <xdr:cNvPr id="7" name="Rectangl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733B39C-5385-454F-846A-D0E68D345713}"/>
            </a:ext>
          </a:extLst>
        </xdr:cNvPr>
        <xdr:cNvSpPr/>
      </xdr:nvSpPr>
      <xdr:spPr>
        <a:xfrm>
          <a:off x="45491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commande</a:t>
          </a:r>
        </a:p>
      </xdr:txBody>
    </xdr:sp>
    <xdr:clientData/>
  </xdr:twoCellAnchor>
  <xdr:twoCellAnchor>
    <xdr:from>
      <xdr:col>7</xdr:col>
      <xdr:colOff>693420</xdr:colOff>
      <xdr:row>0</xdr:row>
      <xdr:rowOff>30480</xdr:rowOff>
    </xdr:from>
    <xdr:to>
      <xdr:col>10</xdr:col>
      <xdr:colOff>293100</xdr:colOff>
      <xdr:row>0</xdr:row>
      <xdr:rowOff>498480</xdr:rowOff>
    </xdr:to>
    <xdr:sp macro="" textlink="">
      <xdr:nvSpPr>
        <xdr:cNvPr id="10" name="Rectangle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755C510-AE84-4D0E-BB0C-EB3F451021A0}"/>
            </a:ext>
          </a:extLst>
        </xdr:cNvPr>
        <xdr:cNvSpPr/>
      </xdr:nvSpPr>
      <xdr:spPr>
        <a:xfrm>
          <a:off x="67208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Paramètres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30480</xdr:rowOff>
    </xdr:from>
    <xdr:to>
      <xdr:col>2</xdr:col>
      <xdr:colOff>582660</xdr:colOff>
      <xdr:row>0</xdr:row>
      <xdr:rowOff>498480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27C013B-FF3B-425E-A0F7-EF13580D6608}"/>
            </a:ext>
          </a:extLst>
        </xdr:cNvPr>
        <xdr:cNvSpPr/>
      </xdr:nvSpPr>
      <xdr:spPr>
        <a:xfrm>
          <a:off x="205740" y="30480"/>
          <a:ext cx="2160000" cy="468000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/>
            <a:t>Paramètres</a:t>
          </a:r>
        </a:p>
      </xdr:txBody>
    </xdr:sp>
    <xdr:clientData/>
  </xdr:twoCellAnchor>
  <xdr:twoCellAnchor>
    <xdr:from>
      <xdr:col>2</xdr:col>
      <xdr:colOff>594540</xdr:colOff>
      <xdr:row>0</xdr:row>
      <xdr:rowOff>30480</xdr:rowOff>
    </xdr:from>
    <xdr:to>
      <xdr:col>4</xdr:col>
      <xdr:colOff>971460</xdr:colOff>
      <xdr:row>0</xdr:row>
      <xdr:rowOff>498480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1D543A5-61D9-4AF4-A31C-D51BFEFFD161}"/>
            </a:ext>
          </a:extLst>
        </xdr:cNvPr>
        <xdr:cNvSpPr/>
      </xdr:nvSpPr>
      <xdr:spPr>
        <a:xfrm>
          <a:off x="237762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Base client</a:t>
          </a:r>
        </a:p>
      </xdr:txBody>
    </xdr:sp>
    <xdr:clientData/>
  </xdr:twoCellAnchor>
  <xdr:twoCellAnchor>
    <xdr:from>
      <xdr:col>4</xdr:col>
      <xdr:colOff>982980</xdr:colOff>
      <xdr:row>0</xdr:row>
      <xdr:rowOff>30480</xdr:rowOff>
    </xdr:from>
    <xdr:to>
      <xdr:col>6</xdr:col>
      <xdr:colOff>445500</xdr:colOff>
      <xdr:row>0</xdr:row>
      <xdr:rowOff>498480</xdr:rowOff>
    </xdr:to>
    <xdr:sp macro="" textlink="">
      <xdr:nvSpPr>
        <xdr:cNvPr id="7" name="Rectangl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BA8866C-9BC8-4CD4-A7FA-7F31C5BF0209}"/>
            </a:ext>
          </a:extLst>
        </xdr:cNvPr>
        <xdr:cNvSpPr/>
      </xdr:nvSpPr>
      <xdr:spPr>
        <a:xfrm>
          <a:off x="45491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commande</a:t>
          </a:r>
        </a:p>
      </xdr:txBody>
    </xdr:sp>
    <xdr:clientData/>
  </xdr:twoCellAnchor>
  <xdr:twoCellAnchor>
    <xdr:from>
      <xdr:col>6</xdr:col>
      <xdr:colOff>457200</xdr:colOff>
      <xdr:row>0</xdr:row>
      <xdr:rowOff>30480</xdr:rowOff>
    </xdr:from>
    <xdr:to>
      <xdr:col>8</xdr:col>
      <xdr:colOff>171180</xdr:colOff>
      <xdr:row>0</xdr:row>
      <xdr:rowOff>498480</xdr:rowOff>
    </xdr:to>
    <xdr:sp macro="" textlink="">
      <xdr:nvSpPr>
        <xdr:cNvPr id="10" name="Rectangle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F843AB1-8EAB-4BD4-A40A-214FC72E38A3}"/>
            </a:ext>
          </a:extLst>
        </xdr:cNvPr>
        <xdr:cNvSpPr/>
      </xdr:nvSpPr>
      <xdr:spPr>
        <a:xfrm>
          <a:off x="67208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Fiche client</a:t>
          </a:r>
        </a:p>
      </xdr:txBody>
    </xdr:sp>
    <xdr:clientData/>
  </xdr:twoCellAnchor>
  <xdr:twoCellAnchor>
    <xdr:from>
      <xdr:col>8</xdr:col>
      <xdr:colOff>190500</xdr:colOff>
      <xdr:row>0</xdr:row>
      <xdr:rowOff>30480</xdr:rowOff>
    </xdr:from>
    <xdr:to>
      <xdr:col>9</xdr:col>
      <xdr:colOff>773160</xdr:colOff>
      <xdr:row>0</xdr:row>
      <xdr:rowOff>498480</xdr:rowOff>
    </xdr:to>
    <xdr:sp macro="" textlink="">
      <xdr:nvSpPr>
        <xdr:cNvPr id="11" name="Rectangle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853F569-BCCA-4E28-B368-4F4CA01075EF}"/>
            </a:ext>
          </a:extLst>
        </xdr:cNvPr>
        <xdr:cNvSpPr/>
      </xdr:nvSpPr>
      <xdr:spPr>
        <a:xfrm>
          <a:off x="890016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mensuelle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22860</xdr:rowOff>
    </xdr:from>
    <xdr:to>
      <xdr:col>3</xdr:col>
      <xdr:colOff>133080</xdr:colOff>
      <xdr:row>0</xdr:row>
      <xdr:rowOff>490860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36C782D0-9F36-46BF-AE99-7FC6D811FDF1}"/>
            </a:ext>
          </a:extLst>
        </xdr:cNvPr>
        <xdr:cNvSpPr/>
      </xdr:nvSpPr>
      <xdr:spPr>
        <a:xfrm>
          <a:off x="205740" y="22860"/>
          <a:ext cx="2160000" cy="468000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/>
            <a:t>Récap mensuelle</a:t>
          </a:r>
        </a:p>
      </xdr:txBody>
    </xdr:sp>
    <xdr:clientData/>
  </xdr:twoCellAnchor>
  <xdr:twoCellAnchor>
    <xdr:from>
      <xdr:col>3</xdr:col>
      <xdr:colOff>144960</xdr:colOff>
      <xdr:row>0</xdr:row>
      <xdr:rowOff>22860</xdr:rowOff>
    </xdr:from>
    <xdr:to>
      <xdr:col>4</xdr:col>
      <xdr:colOff>1032420</xdr:colOff>
      <xdr:row>0</xdr:row>
      <xdr:rowOff>490860</xdr:rowOff>
    </xdr:to>
    <xdr:sp macro="" textlink="">
      <xdr:nvSpPr>
        <xdr:cNvPr id="7" name="Rectangl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2AE8700-147D-401E-9305-63B15C3F1D7A}"/>
            </a:ext>
          </a:extLst>
        </xdr:cNvPr>
        <xdr:cNvSpPr/>
      </xdr:nvSpPr>
      <xdr:spPr>
        <a:xfrm>
          <a:off x="237762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Base client</a:t>
          </a:r>
        </a:p>
      </xdr:txBody>
    </xdr:sp>
    <xdr:clientData/>
  </xdr:twoCellAnchor>
  <xdr:twoCellAnchor>
    <xdr:from>
      <xdr:col>4</xdr:col>
      <xdr:colOff>1043940</xdr:colOff>
      <xdr:row>0</xdr:row>
      <xdr:rowOff>22860</xdr:rowOff>
    </xdr:from>
    <xdr:to>
      <xdr:col>7</xdr:col>
      <xdr:colOff>232140</xdr:colOff>
      <xdr:row>0</xdr:row>
      <xdr:rowOff>490860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7EBE81B-63BF-46CC-B30C-E16CDB37F5B9}"/>
            </a:ext>
          </a:extLst>
        </xdr:cNvPr>
        <xdr:cNvSpPr/>
      </xdr:nvSpPr>
      <xdr:spPr>
        <a:xfrm>
          <a:off x="454914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commande</a:t>
          </a:r>
        </a:p>
      </xdr:txBody>
    </xdr:sp>
    <xdr:clientData/>
  </xdr:twoCellAnchor>
  <xdr:twoCellAnchor>
    <xdr:from>
      <xdr:col>7</xdr:col>
      <xdr:colOff>243840</xdr:colOff>
      <xdr:row>0</xdr:row>
      <xdr:rowOff>22860</xdr:rowOff>
    </xdr:from>
    <xdr:to>
      <xdr:col>9</xdr:col>
      <xdr:colOff>696960</xdr:colOff>
      <xdr:row>0</xdr:row>
      <xdr:rowOff>490860</xdr:rowOff>
    </xdr:to>
    <xdr:sp macro="" textlink="">
      <xdr:nvSpPr>
        <xdr:cNvPr id="9" name="Rectangl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D64DBD0-450A-436E-8C3C-9C237A5DE810}"/>
            </a:ext>
          </a:extLst>
        </xdr:cNvPr>
        <xdr:cNvSpPr/>
      </xdr:nvSpPr>
      <xdr:spPr>
        <a:xfrm>
          <a:off x="672084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Fiche client</a:t>
          </a:r>
        </a:p>
      </xdr:txBody>
    </xdr:sp>
    <xdr:clientData/>
  </xdr:twoCellAnchor>
  <xdr:twoCellAnchor editAs="oneCell">
    <xdr:from>
      <xdr:col>0</xdr:col>
      <xdr:colOff>190500</xdr:colOff>
      <xdr:row>1</xdr:row>
      <xdr:rowOff>38100</xdr:rowOff>
    </xdr:from>
    <xdr:to>
      <xdr:col>5</xdr:col>
      <xdr:colOff>1516380</xdr:colOff>
      <xdr:row>3</xdr:row>
      <xdr:rowOff>472440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0" name="Date commande">
              <a:extLst>
                <a:ext uri="{FF2B5EF4-FFF2-40B4-BE49-F238E27FC236}">
                  <a16:creationId xmlns:a16="http://schemas.microsoft.com/office/drawing/2014/main" id="{8F07DBD6-CCE4-4CF6-826C-28ECE7F6C4D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comman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00" y="541020"/>
              <a:ext cx="6690360" cy="144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9</xdr:col>
      <xdr:colOff>708660</xdr:colOff>
      <xdr:row>0</xdr:row>
      <xdr:rowOff>22860</xdr:rowOff>
    </xdr:from>
    <xdr:to>
      <xdr:col>12</xdr:col>
      <xdr:colOff>308340</xdr:colOff>
      <xdr:row>0</xdr:row>
      <xdr:rowOff>490860</xdr:rowOff>
    </xdr:to>
    <xdr:sp macro="" textlink="">
      <xdr:nvSpPr>
        <xdr:cNvPr id="11" name="Rectangle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9CB60C1-B590-45C9-ABF2-9B0A328CC042}"/>
            </a:ext>
          </a:extLst>
        </xdr:cNvPr>
        <xdr:cNvSpPr/>
      </xdr:nvSpPr>
      <xdr:spPr>
        <a:xfrm>
          <a:off x="889254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Paramètres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212.793606944448" createdVersion="6" refreshedVersion="6" minRefreshableVersion="3" recordCount="4" xr:uid="{B95DE6FC-CB82-4EE7-BD81-5C46AB8A371A}">
  <cacheSource type="worksheet">
    <worksheetSource name="TClients"/>
  </cacheSource>
  <cacheFields count="8">
    <cacheField name="ID Client" numFmtId="0">
      <sharedItems/>
    </cacheField>
    <cacheField name="Nom" numFmtId="0">
      <sharedItems count="5">
        <s v="Opéra"/>
        <s v="Molette"/>
        <s v="Anfaye Hite"/>
        <s v="Gator"/>
        <s v="Cléa" u="1"/>
      </sharedItems>
    </cacheField>
    <cacheField name="Prénom" numFmtId="0">
      <sharedItems count="5">
        <s v="Chantal"/>
        <s v="Cléa"/>
        <s v="Mélusine"/>
        <s v="Ali"/>
        <s v="1 impasse du Bout" u="1"/>
      </sharedItems>
    </cacheField>
    <cacheField name="Adresse" numFmtId="0">
      <sharedItems/>
    </cacheField>
    <cacheField name="CP" numFmtId="164">
      <sharedItems containsMixedTypes="1" containsNumber="1" containsInteger="1" minValue="38100" maxValue="75010"/>
    </cacheField>
    <cacheField name="Ville" numFmtId="0">
      <sharedItems/>
    </cacheField>
    <cacheField name="Téléphone" numFmtId="165">
      <sharedItems/>
    </cacheField>
    <cacheField name="Email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212.815325347219" createdVersion="6" refreshedVersion="6" minRefreshableVersion="3" recordCount="5" xr:uid="{EE4B1164-11CF-432A-A23A-5CE9E795BB77}">
  <cacheSource type="worksheet">
    <worksheetSource name="TCommande"/>
  </cacheSource>
  <cacheFields count="6">
    <cacheField name="N° commande" numFmtId="0">
      <sharedItems count="8">
        <s v="CDE-01-001"/>
        <s v="CDE-01-002"/>
        <s v="CDE-01-003"/>
        <s v="CDE-01-004"/>
        <s v="CDE-02-005"/>
        <s v="CDE-01-3" u="1"/>
        <s v="CDE-01-2" u="1"/>
        <s v="CDE-01-1" u="1"/>
      </sharedItems>
    </cacheField>
    <cacheField name="Client" numFmtId="0">
      <sharedItems count="3">
        <s v="Anfaye Hite"/>
        <s v="Molette"/>
        <s v="Gator"/>
      </sharedItems>
    </cacheField>
    <cacheField name="Date commande" numFmtId="14">
      <sharedItems containsSemiMixedTypes="0" containsNonDate="0" containsDate="1" containsString="0" minDate="2001-01-15T00:00:00" maxDate="2021-02-02T00:00:00" count="5">
        <d v="2021-01-02T00:00:00"/>
        <d v="2021-01-03T00:00:00"/>
        <d v="2001-01-15T00:00:00"/>
        <d v="2021-01-09T00:00:00"/>
        <d v="2021-02-01T00:00:00"/>
      </sharedItems>
    </cacheField>
    <cacheField name="Heure livraison" numFmtId="20">
      <sharedItems containsSemiMixedTypes="0" containsNonDate="0" containsDate="1" containsString="0" minDate="1899-12-30T08:00:00" maxDate="1899-12-30T16:00:00" count="5">
        <d v="1899-12-30T09:00:00"/>
        <d v="1899-12-30T10:30:00"/>
        <d v="1899-12-30T16:00:00"/>
        <d v="1899-12-30T11:30:00"/>
        <d v="1899-12-30T08:00:00"/>
      </sharedItems>
    </cacheField>
    <cacheField name="Montant" numFmtId="7">
      <sharedItems containsSemiMixedTypes="0" containsString="0" containsNumber="1" containsInteger="1" minValue="50" maxValue="120"/>
    </cacheField>
    <cacheField name="Commentaire" numFmtId="0">
      <sharedItems count="1">
        <s v=""/>
      </sharedItems>
    </cacheField>
  </cacheFields>
  <extLst>
    <ext xmlns:x14="http://schemas.microsoft.com/office/spreadsheetml/2009/9/main" uri="{725AE2AE-9491-48be-B2B4-4EB974FC3084}">
      <x14:pivotCacheDefinition pivotCacheId="21173772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s v="C0001"/>
    <x v="0"/>
    <x v="0"/>
    <s v="1 rue Labas"/>
    <s v="01700"/>
    <s v="BOURG EN BRESSE"/>
    <s v="04 05 06 07 08"/>
    <s v="copera@free.fr"/>
  </r>
  <r>
    <s v="C0002"/>
    <x v="1"/>
    <x v="1"/>
    <s v="1 impasse du Bout"/>
    <n v="75010"/>
    <s v="PARIS"/>
    <s v="01 02 03 04 05"/>
    <s v="cmolette@gmail.com"/>
  </r>
  <r>
    <s v="C0003"/>
    <x v="2"/>
    <x v="2"/>
    <s v="3 boulevard du Nord"/>
    <n v="38100"/>
    <s v="GRENOBLE"/>
    <s v="04 06 09 03 01"/>
    <s v="manfayehite@yahoo.fr"/>
  </r>
  <r>
    <s v="C0004"/>
    <x v="3"/>
    <x v="3"/>
    <s v="5 rue du Marigot"/>
    <n v="59000"/>
    <s v="LILLE"/>
    <s v="03 04 05 06 09"/>
    <s v="agator@laposte.fr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  <x v="0"/>
    <n v="50"/>
    <x v="0"/>
  </r>
  <r>
    <x v="1"/>
    <x v="1"/>
    <x v="1"/>
    <x v="1"/>
    <n v="80"/>
    <x v="0"/>
  </r>
  <r>
    <x v="2"/>
    <x v="0"/>
    <x v="2"/>
    <x v="2"/>
    <n v="120"/>
    <x v="0"/>
  </r>
  <r>
    <x v="3"/>
    <x v="2"/>
    <x v="3"/>
    <x v="3"/>
    <n v="80"/>
    <x v="0"/>
  </r>
  <r>
    <x v="4"/>
    <x v="0"/>
    <x v="4"/>
    <x v="4"/>
    <n v="12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F75EED-334E-4A10-98F9-06B1E08AF5E3}" name="TCD_Clients" cacheId="96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B3:C7" firstHeaderRow="1" firstDataRow="1" firstDataCol="2"/>
  <pivotFields count="8">
    <pivotField compact="0" outline="0" showAll="0" defaultSubtotal="0"/>
    <pivotField axis="axisRow" compact="0" outline="0" showAll="0" sortType="ascending" defaultSubtotal="0">
      <items count="5">
        <item x="2"/>
        <item m="1" x="4"/>
        <item x="3"/>
        <item x="1"/>
        <item x="0"/>
      </items>
    </pivotField>
    <pivotField axis="axisRow" compact="0" outline="0" showAll="0" defaultSubtotal="0">
      <items count="5">
        <item x="0"/>
        <item x="1"/>
        <item m="1" x="4"/>
        <item x="2"/>
        <item x="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2"/>
  </rowFields>
  <rowItems count="4">
    <i>
      <x/>
      <x v="3"/>
    </i>
    <i>
      <x v="2"/>
      <x v="4"/>
    </i>
    <i>
      <x v="3"/>
      <x v="1"/>
    </i>
    <i>
      <x v="4"/>
      <x/>
    </i>
  </rowItems>
  <colItems count="1">
    <i/>
  </colItem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086FCC-5455-4773-A388-112DC065A3BD}" name="Tableau croisé dynamique3" cacheId="97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compact="0" compactData="0" multipleFieldFilters="0">
  <location ref="E3:J9" firstHeaderRow="1" firstDataRow="1" firstDataCol="5"/>
  <pivotFields count="6">
    <pivotField axis="axisRow" compact="0" outline="0" showAll="0" defaultSubtotal="0">
      <items count="8">
        <item m="1" x="7"/>
        <item m="1" x="6"/>
        <item m="1" x="5"/>
        <item x="0"/>
        <item x="1"/>
        <item x="2"/>
        <item x="3"/>
        <item x="4"/>
      </items>
    </pivotField>
    <pivotField axis="axisRow" compact="0" outline="0" multipleItemSelectionAllowed="1" showAll="0" defaultSubtotal="0">
      <items count="3">
        <item x="0"/>
        <item x="1"/>
        <item x="2"/>
      </items>
    </pivotField>
    <pivotField axis="axisRow" compact="0" numFmtId="14" outline="0" showAll="0" defaultSubtotal="0">
      <items count="5">
        <item x="2"/>
        <item x="0"/>
        <item x="1"/>
        <item x="3"/>
        <item x="4"/>
      </items>
    </pivotField>
    <pivotField axis="axisRow" compact="0" numFmtId="166" outline="0" showAll="0" defaultSubtotal="0">
      <items count="5">
        <item x="0"/>
        <item x="1"/>
        <item x="2"/>
        <item x="3"/>
        <item x="4"/>
      </items>
    </pivotField>
    <pivotField dataField="1" compact="0" numFmtId="7" outline="0" showAll="0" defaultSubtotal="0"/>
    <pivotField axis="axisRow" compact="0" outline="0" showAll="0" defaultSubtotal="0">
      <items count="1">
        <item x="0"/>
      </items>
    </pivotField>
  </pivotFields>
  <rowFields count="5">
    <field x="1"/>
    <field x="0"/>
    <field x="2"/>
    <field x="3"/>
    <field x="5"/>
  </rowFields>
  <rowItems count="6">
    <i>
      <x/>
      <x v="3"/>
      <x v="1"/>
      <x/>
      <x/>
    </i>
    <i r="1">
      <x v="5"/>
      <x/>
      <x v="2"/>
      <x/>
    </i>
    <i r="1">
      <x v="7"/>
      <x v="4"/>
      <x v="4"/>
      <x/>
    </i>
    <i>
      <x v="1"/>
      <x v="4"/>
      <x v="2"/>
      <x v="1"/>
      <x/>
    </i>
    <i>
      <x v="2"/>
      <x v="6"/>
      <x v="3"/>
      <x v="3"/>
      <x/>
    </i>
    <i t="grand">
      <x/>
    </i>
  </rowItems>
  <colItems count="1">
    <i/>
  </colItems>
  <dataFields count="1">
    <dataField name="Montants" fld="4" baseField="5" baseItem="0" numFmtId="4"/>
  </dataFields>
  <formats count="2">
    <format dxfId="12">
      <pivotArea dataOnly="0" labelOnly="1" outline="0" fieldPosition="0">
        <references count="1">
          <reference field="3" count="0"/>
        </references>
      </pivotArea>
    </format>
    <format dxfId="1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01FE94-27D6-4A79-A418-E0B15C409AA7}" name="Tableau croisé dynamique4" cacheId="97" applyNumberFormats="0" applyBorderFormats="0" applyFontFormats="0" applyPatternFormats="0" applyAlignmentFormats="0" applyWidthHeightFormats="1" dataCaption="Valeurs" updatedVersion="6" minRefreshableVersion="5" showDrill="0" colGrandTotals="0" itemPrintTitles="1" createdVersion="6" indent="0" compact="0" compactData="0" multipleFieldFilters="0">
  <location ref="B6:G10" firstHeaderRow="1" firstDataRow="1" firstDataCol="5"/>
  <pivotFields count="6">
    <pivotField axis="axisRow" compact="0" outline="0" showAll="0" defaultSubtotal="0">
      <items count="8">
        <item m="1" x="7"/>
        <item m="1" x="6"/>
        <item m="1" x="5"/>
        <item x="0"/>
        <item x="1"/>
        <item x="2"/>
        <item x="3"/>
        <item x="4"/>
      </items>
    </pivotField>
    <pivotField axis="axisRow" compact="0" outline="0" multipleItemSelectionAllowed="1" showAll="0" defaultSubtotal="0">
      <items count="3">
        <item x="0"/>
        <item x="1"/>
        <item x="2"/>
      </items>
    </pivotField>
    <pivotField axis="axisRow" compact="0" numFmtId="14" outline="0" showAll="0" defaultSubtotal="0">
      <items count="5">
        <item x="2"/>
        <item x="0"/>
        <item x="1"/>
        <item x="3"/>
        <item x="4"/>
      </items>
    </pivotField>
    <pivotField axis="axisRow" compact="0" numFmtId="166" outline="0" showAll="0" defaultSubtotal="0">
      <items count="5">
        <item x="0"/>
        <item x="1"/>
        <item x="2"/>
        <item x="3"/>
        <item x="4"/>
      </items>
    </pivotField>
    <pivotField dataField="1" compact="0" numFmtId="7" outline="0" showAll="0" defaultSubtotal="0"/>
    <pivotField axis="axisRow" compact="0" outline="0" showAll="0" defaultSubtotal="0">
      <items count="1">
        <item x="0"/>
      </items>
    </pivotField>
  </pivotFields>
  <rowFields count="5">
    <field x="1"/>
    <field x="0"/>
    <field x="2"/>
    <field x="3"/>
    <field x="5"/>
  </rowFields>
  <rowItems count="4">
    <i>
      <x/>
      <x v="3"/>
      <x v="1"/>
      <x/>
      <x/>
    </i>
    <i>
      <x v="1"/>
      <x v="4"/>
      <x v="2"/>
      <x v="1"/>
      <x/>
    </i>
    <i>
      <x v="2"/>
      <x v="6"/>
      <x v="3"/>
      <x v="3"/>
      <x/>
    </i>
    <i t="grand">
      <x/>
    </i>
  </rowItems>
  <colItems count="1">
    <i/>
  </colItems>
  <dataFields count="1">
    <dataField name="Montants" fld="4" baseField="5" baseItem="0" numFmtId="4"/>
  </dataFields>
  <formats count="11">
    <format dxfId="10">
      <pivotArea dataOnly="0" labelOnly="1" outline="0" fieldPosition="0">
        <references count="1">
          <reference field="3" count="0"/>
        </references>
      </pivotArea>
    </format>
    <format dxfId="9">
      <pivotArea outline="0" fieldPosition="0">
        <references count="1">
          <reference field="4294967294" count="1">
            <x v="0"/>
          </reference>
        </references>
      </pivotArea>
    </format>
    <format dxfId="8">
      <pivotArea dataOnly="0" labelOnly="1" outline="0" fieldPosition="0">
        <references count="1">
          <reference field="0" count="0"/>
        </references>
      </pivotArea>
    </format>
    <format dxfId="7">
      <pivotArea field="0" type="button" dataOnly="0" labelOnly="1" outline="0" axis="axisRow" fieldPosition="1"/>
    </format>
    <format dxfId="6">
      <pivotArea dataOnly="0" labelOnly="1" outline="0" fieldPosition="0">
        <references count="1">
          <reference field="2" count="0"/>
        </references>
      </pivotArea>
    </format>
    <format dxfId="5">
      <pivotArea dataOnly="0" labelOnly="1" outline="0" fieldPosition="0">
        <references count="1">
          <reference field="3" count="0"/>
        </references>
      </pivotArea>
    </format>
    <format dxfId="4">
      <pivotArea field="5" type="button" dataOnly="0" labelOnly="1" outline="0" axis="axisRow" fieldPosition="4"/>
    </format>
    <format dxfId="3">
      <pivotArea dataOnly="0" labelOnly="1" grandRow="1" outline="0" fieldPosition="0"/>
    </format>
    <format dxfId="2">
      <pivotArea dataOnly="0" labelOnly="1" outline="0" fieldPosition="0">
        <references count="5">
          <reference field="0" count="1" selected="0">
            <x v="3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5" count="0"/>
        </references>
      </pivotArea>
    </format>
    <format dxfId="1">
      <pivotArea dataOnly="0" labelOnly="1" outline="0" fieldPosition="0">
        <references count="5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1"/>
          </reference>
          <reference field="5" count="0"/>
        </references>
      </pivotArea>
    </format>
    <format dxfId="0">
      <pivotArea dataOnly="0" labelOnly="1" outline="0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3"/>
          </reference>
          <reference field="3" count="1" selected="0">
            <x v="3"/>
          </reference>
          <reference field="5" count="0"/>
        </references>
      </pivotArea>
    </format>
  </formats>
  <pivotTableStyleInfo name="PivotStyleLight15" showRowHeaders="1" showColHeaders="1" showRowStripes="0" showColStripes="0" showLastColumn="1"/>
  <filters count="1">
    <filter fld="2" type="dateBetween" evalOrder="-1" id="22" name="Date commande">
      <autoFilter ref="A1">
        <filterColumn colId="0">
          <customFilters and="1">
            <customFilter operator="greaterThanOrEqual" val="44197"/>
            <customFilter operator="lessThanOrEqual" val="44227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42C666-D789-44DE-A5CD-987DD7919343}" name="TClients" displayName="TClients" ref="B3:I7" totalsRowShown="0">
  <autoFilter ref="B3:I7" xr:uid="{F71D592A-1FBF-4F49-BA47-6637E580D38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40F7CCA-D974-4EBB-87FE-4E4F905A8C7E}" name="ID Client" dataDxfId="23">
      <calculatedColumnFormula>IF(TClients[[#This Row],[Nom]]&lt;&gt;"","C"&amp;TEXT(ROW()-3,"0000"),"")</calculatedColumnFormula>
    </tableColumn>
    <tableColumn id="2" xr3:uid="{C68864FC-F859-4592-9CB4-11BFD0BE63CB}" name="Nom"/>
    <tableColumn id="3" xr3:uid="{9B51602D-E805-4119-8918-525AF0BC3C59}" name="Prénom"/>
    <tableColumn id="4" xr3:uid="{9FB86975-3CED-49E3-9B24-842F2A0827B4}" name="Adresse"/>
    <tableColumn id="5" xr3:uid="{87B51E27-2405-4EC9-B75A-4661DC9F9E33}" name="CP" dataDxfId="22"/>
    <tableColumn id="6" xr3:uid="{27938F4F-F7FA-43CE-A846-CB59A29698F5}" name="Ville"/>
    <tableColumn id="7" xr3:uid="{644D32B7-0149-4880-9684-F6CD76953C97}" name="Téléphone" dataDxfId="21"/>
    <tableColumn id="8" xr3:uid="{50D619DB-F375-415F-A868-E6D20B498F01}" name="Email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F36AEC-10CF-4EDA-BA95-5C34A64F2811}" name="TCommande" displayName="TCommande" ref="B3:G8" totalsRowShown="0" headerRowDxfId="20" dataDxfId="19">
  <tableColumns count="6">
    <tableColumn id="1" xr3:uid="{78F4A2EA-EF7C-418F-8278-90D54D43DA58}" name="N° commande" dataDxfId="18">
      <calculatedColumnFormula>IF(TCommande[[#This Row],[Client]]&lt;&gt;"","CDE-"&amp;TEXT(MONTH(TCommande[[#This Row],[Date commande]]),"00")&amp;"-"&amp;TEXT(ROW()-3,"000"),"")</calculatedColumnFormula>
    </tableColumn>
    <tableColumn id="7" xr3:uid="{0004771C-0859-4263-87A1-299118D9625F}" name="Client" dataDxfId="17"/>
    <tableColumn id="2" xr3:uid="{F87972E3-D5F0-4DDC-B968-A32DBBED68B9}" name="Date commande" dataDxfId="16"/>
    <tableColumn id="4" xr3:uid="{350C7162-254F-4471-9B6F-AB106EDC5CCF}" name="Heure livraison" dataDxfId="15"/>
    <tableColumn id="5" xr3:uid="{B36157BF-9A61-4BA1-B955-E3E6BC62FF03}" name="Montant" dataDxfId="14"/>
    <tableColumn id="6" xr3:uid="{EF9E8A9B-0FFD-40B5-A4B0-88675D542E5F}" name="Commentaire" dataDxfId="1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commande" xr10:uid="{7DE4AEF4-F452-4281-A5F0-44A41DDBBD31}" sourceName="Date commande">
  <pivotTables>
    <pivotTable tabId="18" name="Tableau croisé dynamique4"/>
  </pivotTables>
  <state minimalRefreshVersion="6" lastRefreshVersion="6" pivotCacheId="2117377281" filterType="dateBetween">
    <selection startDate="2021-01-01T00:00:00" endDate="2021-01-31T00:00:00"/>
    <bounds startDate="2001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commande" xr10:uid="{C8ED0CCB-8868-4CFC-A749-5CA19658159F}" cache="ChronologieNative_Date_commande" caption="Date commande" level="2" selectionLevel="2" scrollPosition="2021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CC30D-9D3C-4679-9229-1CB884FA8119}">
  <sheetPr codeName="Feuil1"/>
  <dimension ref="B1:I7"/>
  <sheetViews>
    <sheetView showGridLines="0" tabSelected="1" workbookViewId="0">
      <selection activeCell="E17" sqref="E17"/>
    </sheetView>
  </sheetViews>
  <sheetFormatPr baseColWidth="10" defaultRowHeight="15.6" x14ac:dyDescent="0.3"/>
  <cols>
    <col min="1" max="1" width="2.69921875" customWidth="1"/>
    <col min="2" max="2" width="8.69921875" customWidth="1"/>
    <col min="3" max="3" width="15.69921875" customWidth="1"/>
    <col min="4" max="4" width="12.69921875" customWidth="1"/>
    <col min="5" max="5" width="20.69921875" customWidth="1"/>
    <col min="6" max="6" width="6.69921875" customWidth="1"/>
    <col min="7" max="7" width="20.69921875" customWidth="1"/>
    <col min="8" max="8" width="13.69921875" customWidth="1"/>
    <col min="9" max="9" width="20.69921875" customWidth="1"/>
    <col min="10" max="10" width="2.69921875" customWidth="1"/>
  </cols>
  <sheetData>
    <row r="1" spans="2:9" ht="40.049999999999997" customHeight="1" x14ac:dyDescent="0.3"/>
    <row r="3" spans="2:9" x14ac:dyDescent="0.3">
      <c r="B3" s="1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</row>
    <row r="4" spans="2:9" x14ac:dyDescent="0.3">
      <c r="B4" s="1" t="str">
        <f>IF(TClients[[#This Row],[Nom]]&lt;&gt;"","C"&amp;TEXT(ROW()-3,"0000"),"")</f>
        <v>C0001</v>
      </c>
      <c r="C4" t="s">
        <v>16</v>
      </c>
      <c r="D4" t="s">
        <v>17</v>
      </c>
      <c r="E4" t="s">
        <v>18</v>
      </c>
      <c r="F4" s="2" t="s">
        <v>19</v>
      </c>
      <c r="G4" t="s">
        <v>20</v>
      </c>
      <c r="H4" s="3" t="s">
        <v>21</v>
      </c>
      <c r="I4" t="s">
        <v>22</v>
      </c>
    </row>
    <row r="5" spans="2:9" x14ac:dyDescent="0.3">
      <c r="B5" s="1" t="str">
        <f>IF(TClients[[#This Row],[Nom]]&lt;&gt;"","C"&amp;TEXT(ROW()-3,"0000"),"")</f>
        <v>C0002</v>
      </c>
      <c r="C5" t="s">
        <v>23</v>
      </c>
      <c r="D5" t="s">
        <v>24</v>
      </c>
      <c r="E5" t="s">
        <v>27</v>
      </c>
      <c r="F5" s="2">
        <v>75010</v>
      </c>
      <c r="G5" t="s">
        <v>14</v>
      </c>
      <c r="H5" s="3" t="s">
        <v>25</v>
      </c>
      <c r="I5" t="s">
        <v>26</v>
      </c>
    </row>
    <row r="6" spans="2:9" x14ac:dyDescent="0.3">
      <c r="B6" s="1" t="str">
        <f>IF(TClients[[#This Row],[Nom]]&lt;&gt;"","C"&amp;TEXT(ROW()-3,"0000"),"")</f>
        <v>C0003</v>
      </c>
      <c r="C6" t="s">
        <v>28</v>
      </c>
      <c r="D6" t="s">
        <v>29</v>
      </c>
      <c r="E6" t="s">
        <v>33</v>
      </c>
      <c r="F6" s="2">
        <v>38100</v>
      </c>
      <c r="G6" t="s">
        <v>30</v>
      </c>
      <c r="H6" s="3" t="s">
        <v>31</v>
      </c>
      <c r="I6" t="s">
        <v>32</v>
      </c>
    </row>
    <row r="7" spans="2:9" x14ac:dyDescent="0.3">
      <c r="B7" s="19" t="str">
        <f>IF(TClients[[#This Row],[Nom]]&lt;&gt;"","C"&amp;TEXT(ROW()-3,"0000"),"")</f>
        <v>C0004</v>
      </c>
      <c r="C7" t="s">
        <v>37</v>
      </c>
      <c r="D7" t="s">
        <v>38</v>
      </c>
      <c r="E7" t="s">
        <v>39</v>
      </c>
      <c r="F7" s="2">
        <v>59000</v>
      </c>
      <c r="G7" t="s">
        <v>15</v>
      </c>
      <c r="H7" s="3" t="s">
        <v>41</v>
      </c>
      <c r="I7" t="s">
        <v>40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1AED8-D639-4F8B-9842-ED02D0AFCD6F}">
  <sheetPr codeName="Feuil2"/>
  <dimension ref="B1:G8"/>
  <sheetViews>
    <sheetView showGridLines="0" workbookViewId="0"/>
  </sheetViews>
  <sheetFormatPr baseColWidth="10" defaultRowHeight="15.6" x14ac:dyDescent="0.3"/>
  <cols>
    <col min="1" max="1" width="2.69921875" style="9" customWidth="1"/>
    <col min="2" max="2" width="12.69921875" style="9" customWidth="1"/>
    <col min="3" max="3" width="20.69921875" style="9" customWidth="1"/>
    <col min="4" max="4" width="14.69921875" style="9" customWidth="1"/>
    <col min="5" max="5" width="13.59765625" style="9" bestFit="1" customWidth="1"/>
    <col min="6" max="6" width="12.69921875" style="9" customWidth="1"/>
    <col min="7" max="7" width="20.69921875" style="9" customWidth="1"/>
    <col min="8" max="8" width="2.69921875" style="9" customWidth="1"/>
    <col min="9" max="16384" width="11.19921875" style="9"/>
  </cols>
  <sheetData>
    <row r="1" spans="2:7" ht="40.049999999999997" customHeight="1" x14ac:dyDescent="0.3"/>
    <row r="3" spans="2:7" x14ac:dyDescent="0.3">
      <c r="B3" s="10" t="s">
        <v>8</v>
      </c>
      <c r="C3" s="9" t="s">
        <v>13</v>
      </c>
      <c r="D3" s="10" t="s">
        <v>9</v>
      </c>
      <c r="E3" s="10" t="s">
        <v>10</v>
      </c>
      <c r="F3" s="10" t="s">
        <v>11</v>
      </c>
      <c r="G3" s="10" t="s">
        <v>12</v>
      </c>
    </row>
    <row r="4" spans="2:7" x14ac:dyDescent="0.3">
      <c r="B4" s="10" t="str">
        <f>IF(TCommande[[#This Row],[Client]]&lt;&gt;"","CDE-"&amp;TEXT(MONTH(TCommande[[#This Row],[Date commande]]),"00")&amp;"-"&amp;TEXT(ROW()-3,"000"),"")</f>
        <v>CDE-01-001</v>
      </c>
      <c r="C4" s="9" t="s">
        <v>28</v>
      </c>
      <c r="D4" s="11">
        <v>44198</v>
      </c>
      <c r="E4" s="12">
        <v>0.375</v>
      </c>
      <c r="F4" s="13">
        <v>50</v>
      </c>
      <c r="G4" s="14" t="s">
        <v>34</v>
      </c>
    </row>
    <row r="5" spans="2:7" x14ac:dyDescent="0.3">
      <c r="B5" s="10" t="str">
        <f>IF(TCommande[[#This Row],[Client]]&lt;&gt;"","CDE-"&amp;TEXT(MONTH(TCommande[[#This Row],[Date commande]]),"00")&amp;"-"&amp;TEXT(ROW()-3,"000"),"")</f>
        <v>CDE-01-002</v>
      </c>
      <c r="C5" s="9" t="s">
        <v>23</v>
      </c>
      <c r="D5" s="11">
        <v>44199</v>
      </c>
      <c r="E5" s="12">
        <v>0.4375</v>
      </c>
      <c r="F5" s="13">
        <v>80</v>
      </c>
      <c r="G5" s="14" t="s">
        <v>34</v>
      </c>
    </row>
    <row r="6" spans="2:7" x14ac:dyDescent="0.3">
      <c r="B6" s="10" t="str">
        <f>IF(TCommande[[#This Row],[Client]]&lt;&gt;"","CDE-"&amp;TEXT(MONTH(TCommande[[#This Row],[Date commande]]),"00")&amp;"-"&amp;TEXT(ROW()-3,"000"),"")</f>
        <v>CDE-01-003</v>
      </c>
      <c r="C6" s="9" t="s">
        <v>28</v>
      </c>
      <c r="D6" s="11">
        <v>36906</v>
      </c>
      <c r="E6" s="12">
        <v>0.66666666666666663</v>
      </c>
      <c r="F6" s="13">
        <v>120</v>
      </c>
      <c r="G6" s="14" t="s">
        <v>34</v>
      </c>
    </row>
    <row r="7" spans="2:7" x14ac:dyDescent="0.3">
      <c r="B7" s="10" t="str">
        <f>IF(TCommande[[#This Row],[Client]]&lt;&gt;"","CDE-"&amp;TEXT(MONTH(TCommande[[#This Row],[Date commande]]),"00")&amp;"-"&amp;TEXT(ROW()-3,"000"),"")</f>
        <v>CDE-01-004</v>
      </c>
      <c r="C7" s="9" t="s">
        <v>37</v>
      </c>
      <c r="D7" s="11">
        <v>44205</v>
      </c>
      <c r="E7" s="12">
        <v>0.47916666666666669</v>
      </c>
      <c r="F7" s="13">
        <v>80</v>
      </c>
      <c r="G7" s="14" t="s">
        <v>34</v>
      </c>
    </row>
    <row r="8" spans="2:7" x14ac:dyDescent="0.3">
      <c r="B8" s="20" t="str">
        <f>IF(TCommande[[#This Row],[Client]]&lt;&gt;"","CDE-"&amp;TEXT(MONTH(TCommande[[#This Row],[Date commande]]),"00")&amp;"-"&amp;TEXT(ROW()-3,"000"),"")</f>
        <v>CDE-02-005</v>
      </c>
      <c r="C8" s="9" t="s">
        <v>28</v>
      </c>
      <c r="D8" s="11">
        <v>44228</v>
      </c>
      <c r="E8" s="12">
        <v>0.33333333333333331</v>
      </c>
      <c r="F8" s="13">
        <v>120</v>
      </c>
      <c r="G8" s="14" t="s">
        <v>34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E5F24A-75F4-430C-A2F6-A52B317F5D7B}">
  <sheetPr codeName="Feuil3"/>
  <dimension ref="B1:F11"/>
  <sheetViews>
    <sheetView showGridLines="0" workbookViewId="0"/>
  </sheetViews>
  <sheetFormatPr baseColWidth="10" defaultRowHeight="15.6" x14ac:dyDescent="0.3"/>
  <cols>
    <col min="1" max="1" width="2.69921875" customWidth="1"/>
    <col min="2" max="2" width="12.69921875" bestFit="1" customWidth="1"/>
    <col min="3" max="3" width="14.69921875" bestFit="1" customWidth="1"/>
    <col min="4" max="4" width="13.59765625" bestFit="1" customWidth="1"/>
    <col min="5" max="5" width="14.296875" bestFit="1" customWidth="1"/>
    <col min="6" max="6" width="18.3984375" bestFit="1" customWidth="1"/>
    <col min="7" max="7" width="2.69921875" customWidth="1"/>
  </cols>
  <sheetData>
    <row r="1" spans="2:6" ht="40.049999999999997" customHeight="1" x14ac:dyDescent="0.3"/>
    <row r="3" spans="2:6" x14ac:dyDescent="0.3">
      <c r="C3" s="17" t="s">
        <v>13</v>
      </c>
      <c r="F3" t="str">
        <f>INDEX(TClients[Nom],MATCH('Fiche client'!C4,TClients[Nom],0))&amp;" "&amp;INDEX(TClients[Prénom],MATCH('Fiche client'!C4,TClients[Nom],0))</f>
        <v>Molette Cléa</v>
      </c>
    </row>
    <row r="4" spans="2:6" x14ac:dyDescent="0.3">
      <c r="C4" t="s">
        <v>23</v>
      </c>
      <c r="E4" s="17" t="s">
        <v>3</v>
      </c>
      <c r="F4" t="str">
        <f>INDEX(TClients[Adresse],MATCH('Fiche client'!C4,TClients[Nom],0))</f>
        <v>1 impasse du Bout</v>
      </c>
    </row>
    <row r="5" spans="2:6" x14ac:dyDescent="0.3">
      <c r="F5" t="str">
        <f>INDEX(TClients[CP],MATCH('Fiche client'!C4,TClients[Nom],0))&amp;" "&amp;INDEX(TClients[Ville],MATCH('Fiche client'!C4,TClients[Nom],0))</f>
        <v>75010 PARIS</v>
      </c>
    </row>
    <row r="6" spans="2:6" x14ac:dyDescent="0.3">
      <c r="F6" t="str">
        <f>INDEX(TClients[Téléphone],MATCH('Fiche client'!C4,TClients[Nom],0))</f>
        <v>01 02 03 04 05</v>
      </c>
    </row>
    <row r="8" spans="2:6" x14ac:dyDescent="0.3">
      <c r="B8" s="18" t="s">
        <v>8</v>
      </c>
      <c r="C8" s="18" t="s">
        <v>9</v>
      </c>
      <c r="D8" s="18" t="s">
        <v>10</v>
      </c>
      <c r="E8" s="18" t="s">
        <v>11</v>
      </c>
      <c r="F8" s="18" t="s">
        <v>12</v>
      </c>
    </row>
    <row r="9" spans="2:6" x14ac:dyDescent="0.3">
      <c r="B9" s="10" t="s">
        <v>46</v>
      </c>
      <c r="C9" s="11">
        <v>44199</v>
      </c>
      <c r="D9" s="12">
        <v>0.4375</v>
      </c>
      <c r="E9" s="13">
        <v>80</v>
      </c>
      <c r="F9" s="14" t="s">
        <v>34</v>
      </c>
    </row>
    <row r="10" spans="2:6" x14ac:dyDescent="0.3">
      <c r="B10" s="10"/>
      <c r="C10" s="11"/>
      <c r="D10" s="12"/>
      <c r="E10" s="13"/>
      <c r="F10" s="14"/>
    </row>
    <row r="11" spans="2:6" x14ac:dyDescent="0.3">
      <c r="B11" s="20"/>
      <c r="C11" s="11"/>
      <c r="D11" s="12"/>
      <c r="E11" s="13"/>
      <c r="F11" s="14"/>
    </row>
  </sheetData>
  <dataValidations count="1">
    <dataValidation type="list" allowBlank="1" showInputMessage="1" showErrorMessage="1" sqref="C4" xr:uid="{BC432605-71CB-43B4-BE90-93B4C6E7ECBF}">
      <formula1>LClient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66710-9A54-4C54-9DF1-BC61F2DFE3AB}">
  <sheetPr codeName="Feuil5"/>
  <dimension ref="B1:J9"/>
  <sheetViews>
    <sheetView showGridLines="0" workbookViewId="0">
      <selection activeCell="K10" sqref="K10"/>
    </sheetView>
  </sheetViews>
  <sheetFormatPr baseColWidth="10" defaultRowHeight="15.6" x14ac:dyDescent="0.3"/>
  <cols>
    <col min="1" max="1" width="2.69921875" customWidth="1"/>
    <col min="2" max="3" width="20.69921875" customWidth="1"/>
    <col min="4" max="4" width="2.69921875" customWidth="1"/>
    <col min="5" max="5" width="20.69921875" customWidth="1"/>
    <col min="6" max="6" width="14.69921875" customWidth="1"/>
    <col min="7" max="7" width="16.59765625" bestFit="1" customWidth="1"/>
    <col min="8" max="8" width="15.5" bestFit="1" customWidth="1"/>
    <col min="9" max="9" width="20.69921875" customWidth="1"/>
    <col min="10" max="10" width="12.69921875" customWidth="1"/>
  </cols>
  <sheetData>
    <row r="1" spans="2:10" ht="40.049999999999997" customHeight="1" x14ac:dyDescent="0.3"/>
    <row r="3" spans="2:10" x14ac:dyDescent="0.3">
      <c r="B3" s="4" t="s">
        <v>1</v>
      </c>
      <c r="C3" s="4" t="s">
        <v>2</v>
      </c>
      <c r="E3" s="4" t="s">
        <v>13</v>
      </c>
      <c r="F3" s="4" t="s">
        <v>8</v>
      </c>
      <c r="G3" s="4" t="s">
        <v>9</v>
      </c>
      <c r="H3" s="4" t="s">
        <v>10</v>
      </c>
      <c r="I3" s="4" t="s">
        <v>12</v>
      </c>
      <c r="J3" t="s">
        <v>36</v>
      </c>
    </row>
    <row r="4" spans="2:10" x14ac:dyDescent="0.3">
      <c r="B4" t="s">
        <v>28</v>
      </c>
      <c r="C4" t="s">
        <v>29</v>
      </c>
      <c r="E4" t="s">
        <v>28</v>
      </c>
      <c r="F4" t="s">
        <v>43</v>
      </c>
      <c r="G4" s="6">
        <v>44198</v>
      </c>
      <c r="H4" s="15">
        <v>0.375</v>
      </c>
      <c r="J4" s="16">
        <v>50</v>
      </c>
    </row>
    <row r="5" spans="2:10" x14ac:dyDescent="0.3">
      <c r="B5" t="s">
        <v>37</v>
      </c>
      <c r="C5" t="s">
        <v>38</v>
      </c>
      <c r="F5" t="s">
        <v>44</v>
      </c>
      <c r="G5" s="6">
        <v>36906</v>
      </c>
      <c r="H5" s="15">
        <v>0.66666666666666663</v>
      </c>
      <c r="J5" s="16">
        <v>120</v>
      </c>
    </row>
    <row r="6" spans="2:10" x14ac:dyDescent="0.3">
      <c r="B6" t="s">
        <v>23</v>
      </c>
      <c r="C6" t="s">
        <v>24</v>
      </c>
      <c r="F6" t="s">
        <v>45</v>
      </c>
      <c r="G6" s="6">
        <v>44228</v>
      </c>
      <c r="H6" s="15">
        <v>0.33333333333333331</v>
      </c>
      <c r="J6" s="16">
        <v>120</v>
      </c>
    </row>
    <row r="7" spans="2:10" x14ac:dyDescent="0.3">
      <c r="B7" t="s">
        <v>16</v>
      </c>
      <c r="C7" t="s">
        <v>17</v>
      </c>
      <c r="E7" t="s">
        <v>23</v>
      </c>
      <c r="F7" t="s">
        <v>46</v>
      </c>
      <c r="G7" s="6">
        <v>44199</v>
      </c>
      <c r="H7" s="15">
        <v>0.4375</v>
      </c>
      <c r="J7" s="16">
        <v>80</v>
      </c>
    </row>
    <row r="8" spans="2:10" x14ac:dyDescent="0.3">
      <c r="E8" t="s">
        <v>37</v>
      </c>
      <c r="F8" t="s">
        <v>42</v>
      </c>
      <c r="G8" s="6">
        <v>44205</v>
      </c>
      <c r="H8" s="15">
        <v>0.47916666666666669</v>
      </c>
      <c r="J8" s="16">
        <v>80</v>
      </c>
    </row>
    <row r="9" spans="2:10" x14ac:dyDescent="0.3">
      <c r="E9" t="s">
        <v>35</v>
      </c>
      <c r="J9" s="16">
        <v>450</v>
      </c>
    </row>
  </sheetData>
  <pageMargins left="0.7" right="0.7" top="0.75" bottom="0.75" header="0.3" footer="0.3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8341E-B8F9-467B-8F01-6B0DCC62EFCC}">
  <sheetPr codeName="Feuil4"/>
  <dimension ref="B1:G10"/>
  <sheetViews>
    <sheetView showGridLines="0" workbookViewId="0">
      <selection activeCell="C17" sqref="C17"/>
    </sheetView>
  </sheetViews>
  <sheetFormatPr baseColWidth="10" defaultRowHeight="15.6" x14ac:dyDescent="0.3"/>
  <cols>
    <col min="1" max="1" width="2.69921875" customWidth="1"/>
    <col min="2" max="2" width="20.69921875" customWidth="1"/>
    <col min="3" max="3" width="14.69921875" style="5" customWidth="1"/>
    <col min="4" max="4" width="16.69921875" bestFit="1" customWidth="1"/>
    <col min="5" max="5" width="15.59765625" bestFit="1" customWidth="1"/>
    <col min="6" max="6" width="20.69921875" style="8" customWidth="1"/>
    <col min="7" max="7" width="11.69921875" customWidth="1"/>
  </cols>
  <sheetData>
    <row r="1" spans="2:7" ht="40.049999999999997" customHeight="1" x14ac:dyDescent="0.3"/>
    <row r="2" spans="2:7" ht="40.049999999999997" customHeight="1" x14ac:dyDescent="0.3"/>
    <row r="3" spans="2:7" ht="40.049999999999997" customHeight="1" x14ac:dyDescent="0.3"/>
    <row r="4" spans="2:7" ht="40.049999999999997" customHeight="1" x14ac:dyDescent="0.3"/>
    <row r="6" spans="2:7" x14ac:dyDescent="0.3">
      <c r="B6" s="4" t="s">
        <v>13</v>
      </c>
      <c r="C6" s="21" t="s">
        <v>8</v>
      </c>
      <c r="D6" s="4" t="s">
        <v>9</v>
      </c>
      <c r="E6" s="4" t="s">
        <v>10</v>
      </c>
      <c r="F6" s="23" t="s">
        <v>12</v>
      </c>
      <c r="G6" t="s">
        <v>36</v>
      </c>
    </row>
    <row r="7" spans="2:7" x14ac:dyDescent="0.3">
      <c r="B7" t="s">
        <v>28</v>
      </c>
      <c r="C7" s="5" t="s">
        <v>43</v>
      </c>
      <c r="D7" s="7">
        <v>44198</v>
      </c>
      <c r="E7" s="22">
        <v>0.375</v>
      </c>
      <c r="G7" s="16">
        <v>50</v>
      </c>
    </row>
    <row r="8" spans="2:7" x14ac:dyDescent="0.3">
      <c r="B8" t="s">
        <v>23</v>
      </c>
      <c r="C8" s="5" t="s">
        <v>46</v>
      </c>
      <c r="D8" s="7">
        <v>44199</v>
      </c>
      <c r="E8" s="22">
        <v>0.4375</v>
      </c>
      <c r="G8" s="16">
        <v>80</v>
      </c>
    </row>
    <row r="9" spans="2:7" x14ac:dyDescent="0.3">
      <c r="B9" t="s">
        <v>37</v>
      </c>
      <c r="C9" s="5" t="s">
        <v>42</v>
      </c>
      <c r="D9" s="7">
        <v>44205</v>
      </c>
      <c r="E9" s="22">
        <v>0.47916666666666669</v>
      </c>
      <c r="G9" s="16">
        <v>80</v>
      </c>
    </row>
    <row r="10" spans="2:7" x14ac:dyDescent="0.3">
      <c r="B10" s="8" t="s">
        <v>35</v>
      </c>
      <c r="C10" s="8"/>
      <c r="D10" s="8"/>
      <c r="E10" s="8"/>
      <c r="G10" s="16">
        <v>210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 clients</vt:lpstr>
      <vt:lpstr>Récap commande</vt:lpstr>
      <vt:lpstr>Fiche client</vt:lpstr>
      <vt:lpstr>Paramètres</vt:lpstr>
      <vt:lpstr>Récap mensuelle</vt:lpstr>
      <vt:lpstr>'Fiche client'!Criteres</vt:lpstr>
      <vt:lpstr>'Fiche client'!Extraire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pag</dc:creator>
  <cp:lastModifiedBy>JoDan</cp:lastModifiedBy>
  <dcterms:created xsi:type="dcterms:W3CDTF">2021-01-03T13:46:36Z</dcterms:created>
  <dcterms:modified xsi:type="dcterms:W3CDTF">2021-01-16T18:58:47Z</dcterms:modified>
</cp:coreProperties>
</file>