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8_{FB16951F-81CF-47FA-B75F-AD8075C56200}" xr6:coauthVersionLast="45" xr6:coauthVersionMax="45" xr10:uidLastSave="{00000000-0000-0000-0000-000000000000}"/>
  <bookViews>
    <workbookView xWindow="-108" yWindow="-108" windowWidth="22320" windowHeight="12048" xr2:uid="{00000000-000D-0000-FFFF-FFFF00000000}"/>
  </bookViews>
  <sheets>
    <sheet name="TCD" sheetId="4" r:id="rId1"/>
    <sheet name="Feuil1" sheetId="1" r:id="rId2"/>
    <sheet name="Feuil2" sheetId="2" r:id="rId3"/>
    <sheet name="Feuil3" sheetId="3" r:id="rId4"/>
  </sheets>
  <definedNames>
    <definedName name="Segment_Années">#N/A</definedName>
    <definedName name="Segment_Mois">#N/A</definedName>
  </definedNames>
  <calcPr calcId="191029"/>
  <pivotCaches>
    <pivotCache cacheId="6" r:id="rId5"/>
  </pivotCaches>
  <extLst>
    <ext xmlns:x14="http://schemas.microsoft.com/office/spreadsheetml/2009/9/main" uri="{BBE1A952-AA13-448e-AADC-164F8A28A991}">
      <x14:slicerCaches>
        <x14:slicerCache r:id="rId6"/>
        <x14:slicerCache r:id="rId7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Y3" i="1" l="1"/>
  <c r="Y4" i="1"/>
  <c r="Y5" i="1"/>
  <c r="Y6" i="1"/>
  <c r="Y7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" i="1"/>
  <c r="X3" i="1"/>
  <c r="X4" i="1"/>
  <c r="X5" i="1"/>
  <c r="X6" i="1"/>
  <c r="X7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" i="1"/>
  <c r="G27" i="1" l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" i="1"/>
  <c r="AE2" i="1"/>
  <c r="AD2" i="1"/>
  <c r="AC2" i="1"/>
  <c r="AB2" i="1"/>
  <c r="AA2" i="1"/>
</calcChain>
</file>

<file path=xl/sharedStrings.xml><?xml version="1.0" encoding="utf-8"?>
<sst xmlns="http://schemas.openxmlformats.org/spreadsheetml/2006/main" count="220" uniqueCount="38">
  <si>
    <t>n° discordance</t>
  </si>
  <si>
    <t>x</t>
  </si>
  <si>
    <t>oui</t>
  </si>
  <si>
    <t>date</t>
  </si>
  <si>
    <t>Analyse (Discordance connue ou non) 
ligne non pasée n°1</t>
  </si>
  <si>
    <t>Analyse (Discordance connue ou non)
ligne non passée n°2</t>
  </si>
  <si>
    <t>analyse ligne non passée °4</t>
  </si>
  <si>
    <t>Analyse (Discordance connue ou non)
ligne non passée n°</t>
  </si>
  <si>
    <t>Analyse (Discordance connue ou non)
ligne modifiée n°1</t>
  </si>
  <si>
    <t>Analyse (Discordance connue ou non)
ligne odifiée n°2</t>
  </si>
  <si>
    <t>Analyse (Discordance connue ou non)
ligne modifiée n°3</t>
  </si>
  <si>
    <t>NON</t>
  </si>
  <si>
    <t>somme lignes modifiées</t>
  </si>
  <si>
    <t>erreurs connues</t>
  </si>
  <si>
    <t>erreurs inconnues</t>
  </si>
  <si>
    <t>ligne 3</t>
  </si>
  <si>
    <t>ligne 10</t>
  </si>
  <si>
    <t>ligne15</t>
  </si>
  <si>
    <t>N° programme</t>
  </si>
  <si>
    <t>origine</t>
  </si>
  <si>
    <t>Nombre de lignes prog 1</t>
  </si>
  <si>
    <t>Nombre de lignes prog 2</t>
  </si>
  <si>
    <t xml:space="preserve">Nombre de lignes non passées </t>
  </si>
  <si>
    <t>Nombre de ligne transformées</t>
  </si>
  <si>
    <t>Détail des lignes qui ne sont pas passéesn°1</t>
  </si>
  <si>
    <t>Détail des lignes qui ne sont pas passées  n°2</t>
  </si>
  <si>
    <t>Détail des lignes qui ne sont pas passées  n°3</t>
  </si>
  <si>
    <t>Détail des lignes qui ne sont pas passées  n°4</t>
  </si>
  <si>
    <t>Détail des lignes transformées  n°1</t>
  </si>
  <si>
    <t>Détail des lignes transformées  n°2</t>
  </si>
  <si>
    <t>Détail des lignes transformées n°3</t>
  </si>
  <si>
    <t>somme ligne prog1</t>
  </si>
  <si>
    <t>somme ligne prog2</t>
  </si>
  <si>
    <t>Nb lignes prog 1</t>
  </si>
  <si>
    <t>Nb lignes prog 2</t>
  </si>
  <si>
    <t>Nb ligne transformées</t>
  </si>
  <si>
    <t>Nb erreurs connues</t>
  </si>
  <si>
    <t>Nb erreurs inconnues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</si>
</sst>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1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2" fontId="0" fillId="0" borderId="0" xfId="0" applyNumberFormat="1" applyAlignment="1">
      <alignment wrapText="1"/>
    </xf>
    <xf numFmtId="2" fontId="0" fillId="0" borderId="0" xfId="1" applyNumberFormat="1" applyFont="1" applyAlignment="1">
      <alignment wrapText="1"/>
    </xf>
    <xf numFmtId="2" fontId="0" fillId="0" borderId="0" xfId="2" applyNumberFormat="1" applyFont="1" applyAlignment="1">
      <alignment wrapText="1"/>
    </xf>
    <xf numFmtId="14" fontId="0" fillId="0" borderId="1" xfId="0" applyNumberFormat="1" applyBorder="1" applyAlignment="1">
      <alignment horizont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wrapText="1"/>
    </xf>
    <xf numFmtId="0" fontId="0" fillId="0" borderId="0" xfId="0" applyNumberFormat="1" applyAlignment="1">
      <alignment vertical="center"/>
    </xf>
    <xf numFmtId="0" fontId="0" fillId="0" borderId="0" xfId="0" applyAlignment="1">
      <alignment vertical="center"/>
    </xf>
  </cellXfs>
  <cellStyles count="3">
    <cellStyle name="Milliers" xfId="1" builtinId="3"/>
    <cellStyle name="Normal" xfId="0" builtinId="0"/>
    <cellStyle name="Pourcentage" xfId="2" builtinId="5"/>
  </cellStyles>
  <dxfs count="31">
    <dxf>
      <alignment horizontal="center"/>
    </dxf>
    <dxf>
      <alignment vertical="center"/>
    </dxf>
    <dxf>
      <alignment vertical="center"/>
    </dxf>
    <dxf>
      <alignment vertical="center"/>
    </dxf>
    <dxf>
      <alignment wrapText="1"/>
    </dxf>
    <dxf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</border>
    </dxf>
  </dxfs>
  <tableStyles count="2" defaultTableStyle="TableStyleMedium2" defaultPivotStyle="PivotStyleLight16">
    <tableStyle name="Style de tableau croisé dynamique 1" table="0" count="0" xr9:uid="{00000000-0011-0000-FFFF-FFFF00000000}"/>
    <tableStyle name="Style de tableau croisé dynamique 2" table="0" count="0" xr9:uid="{00000000-0011-0000-FFFF-FFFF01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microsoft.com/office/2007/relationships/slicerCache" Target="slicerCaches/slicerCache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calcChain" Target="calcChain.xml"/><Relationship Id="rId5" Type="http://schemas.openxmlformats.org/officeDocument/2006/relationships/pivotCacheDefinition" Target="pivotCache/pivotCacheDefinition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45720</xdr:colOff>
      <xdr:row>0</xdr:row>
      <xdr:rowOff>99060</xdr:rowOff>
    </xdr:from>
    <xdr:to>
      <xdr:col>1</xdr:col>
      <xdr:colOff>1211580</xdr:colOff>
      <xdr:row>22</xdr:row>
      <xdr:rowOff>53340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9B9C228F-5F1F-43F1-B80A-118773FE169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39240" y="99060"/>
              <a:ext cx="1165860" cy="416052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99060</xdr:colOff>
      <xdr:row>0</xdr:row>
      <xdr:rowOff>99060</xdr:rowOff>
    </xdr:from>
    <xdr:to>
      <xdr:col>0</xdr:col>
      <xdr:colOff>1440180</xdr:colOff>
      <xdr:row>7</xdr:row>
      <xdr:rowOff>30479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5" name="Années">
              <a:extLst>
                <a:ext uri="{FF2B5EF4-FFF2-40B4-BE49-F238E27FC236}">
                  <a16:creationId xmlns:a16="http://schemas.microsoft.com/office/drawing/2014/main" id="{F788CEED-8FE8-43CE-A643-774541EB885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9060" y="99060"/>
              <a:ext cx="1341120" cy="139445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Dan" refreshedDate="44137.585443750002" createdVersion="6" refreshedVersion="6" minRefreshableVersion="3" recordCount="26" xr:uid="{70794A92-3612-40C1-A28C-A590F70ABF22}">
  <cacheSource type="worksheet">
    <worksheetSource name="Tableau1"/>
  </cacheSource>
  <cacheFields count="28">
    <cacheField name="n° discordance" numFmtId="0">
      <sharedItems containsSemiMixedTypes="0" containsString="0" containsNumber="1" containsInteger="1" minValue="1" maxValue="26"/>
    </cacheField>
    <cacheField name="date" numFmtId="14">
      <sharedItems containsSemiMixedTypes="0" containsNonDate="0" containsDate="1" containsString="0" minDate="2020-10-26T00:00:00" maxDate="2020-11-02T00:00:00" count="4">
        <d v="2020-10-26T00:00:00"/>
        <d v="2020-10-27T00:00:00"/>
        <d v="2020-10-28T00:00:00"/>
        <d v="2020-11-01T00:00:00"/>
      </sharedItems>
      <fieldGroup par="27" base="1">
        <rangePr groupBy="days" startDate="2020-10-26T00:00:00" endDate="2020-11-02T00:00:00"/>
        <groupItems count="368">
          <s v="&lt;26/10/2020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2/11/2020"/>
        </groupItems>
      </fieldGroup>
    </cacheField>
    <cacheField name="origine" numFmtId="0">
      <sharedItems containsSemiMixedTypes="0" containsString="0" containsNumber="1" containsInteger="1" minValue="3863" maxValue="3975"/>
    </cacheField>
    <cacheField name="N° programme" numFmtId="0">
      <sharedItems containsSemiMixedTypes="0" containsString="0" containsNumber="1" containsInteger="1" minValue="11" maxValue="32654"/>
    </cacheField>
    <cacheField name="Nombre de lignes prog 1" numFmtId="0">
      <sharedItems containsSemiMixedTypes="0" containsString="0" containsNumber="1" containsInteger="1" minValue="1" maxValue="14"/>
    </cacheField>
    <cacheField name="Nombre de lignes prog 2" numFmtId="0">
      <sharedItems containsSemiMixedTypes="0" containsString="0" containsNumber="1" containsInteger="1" minValue="1" maxValue="13"/>
    </cacheField>
    <cacheField name="Nombre de lignes non passées " numFmtId="0">
      <sharedItems containsSemiMixedTypes="0" containsString="0" containsNumber="1" containsInteger="1" minValue="0" maxValue="1"/>
    </cacheField>
    <cacheField name="Nombre de ligne transformées" numFmtId="0">
      <sharedItems containsSemiMixedTypes="0" containsString="0" containsNumber="1" containsInteger="1" minValue="0" maxValue="1"/>
    </cacheField>
    <cacheField name="Détail des lignes qui ne sont pas passéesn°1" numFmtId="0">
      <sharedItems/>
    </cacheField>
    <cacheField name="Détail des lignes qui ne sont pas passées  n°2" numFmtId="0">
      <sharedItems/>
    </cacheField>
    <cacheField name="Détail des lignes qui ne sont pas passées  n°3" numFmtId="0">
      <sharedItems/>
    </cacheField>
    <cacheField name="Détail des lignes qui ne sont pas passées  n°4" numFmtId="0">
      <sharedItems/>
    </cacheField>
    <cacheField name="Détail des lignes transformées  n°1" numFmtId="0">
      <sharedItems/>
    </cacheField>
    <cacheField name="Détail des lignes transformées  n°2" numFmtId="0">
      <sharedItems/>
    </cacheField>
    <cacheField name="Détail des lignes transformées n°3" numFmtId="0">
      <sharedItems/>
    </cacheField>
    <cacheField name="x" numFmtId="0">
      <sharedItems containsNonDate="0" containsString="0" containsBlank="1"/>
    </cacheField>
    <cacheField name="Analyse (Discordance connue ou non) _x000a_ligne non pasée n°1" numFmtId="0">
      <sharedItems containsBlank="1"/>
    </cacheField>
    <cacheField name="Analyse (Discordance connue ou non)_x000a_ligne non passée n°2" numFmtId="0">
      <sharedItems containsNonDate="0" containsString="0" containsBlank="1"/>
    </cacheField>
    <cacheField name="analyse ligne non passée °4" numFmtId="0">
      <sharedItems containsNonDate="0" containsString="0" containsBlank="1"/>
    </cacheField>
    <cacheField name="Analyse (Discordance connue ou non)_x000a_ligne non passée n°" numFmtId="0">
      <sharedItems containsNonDate="0" containsString="0" containsBlank="1"/>
    </cacheField>
    <cacheField name="Analyse (Discordance connue ou non)_x000a_ligne modifiée n°1" numFmtId="0">
      <sharedItems containsBlank="1"/>
    </cacheField>
    <cacheField name="Analyse (Discordance connue ou non)_x000a_ligne odifiée n°2" numFmtId="0">
      <sharedItems containsNonDate="0" containsString="0" containsBlank="1"/>
    </cacheField>
    <cacheField name="Analyse (Discordance connue ou non)_x000a_ligne modifiée n°3" numFmtId="0">
      <sharedItems containsNonDate="0" containsString="0" containsBlank="1"/>
    </cacheField>
    <cacheField name="erreurs connues" numFmtId="0">
      <sharedItems containsSemiMixedTypes="0" containsString="0" containsNumber="1" containsInteger="1" minValue="0" maxValue="1"/>
    </cacheField>
    <cacheField name="erreurs inconnues" numFmtId="0">
      <sharedItems containsSemiMixedTypes="0" containsString="0" containsNumber="1" containsInteger="1" minValue="0" maxValue="1"/>
    </cacheField>
    <cacheField name="Mois" numFmtId="0" databaseField="0">
      <fieldGroup base="1">
        <rangePr groupBy="months" startDate="2020-10-26T00:00:00" endDate="2020-11-02T00:00:00"/>
        <groupItems count="14">
          <s v="&lt;26/10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1/2020"/>
        </groupItems>
      </fieldGroup>
    </cacheField>
    <cacheField name="Trimestres" numFmtId="0" databaseField="0">
      <fieldGroup base="1">
        <rangePr groupBy="quarters" startDate="2020-10-26T00:00:00" endDate="2020-11-02T00:00:00"/>
        <groupItems count="6">
          <s v="&lt;26/10/2020"/>
          <s v="Trimestre1"/>
          <s v="Trimestre2"/>
          <s v="Trimestre3"/>
          <s v="Trimestre4"/>
          <s v="&gt;02/11/2020"/>
        </groupItems>
      </fieldGroup>
    </cacheField>
    <cacheField name="Années" numFmtId="0" databaseField="0">
      <fieldGroup base="1">
        <rangePr groupBy="years" startDate="2020-10-26T00:00:00" endDate="2020-11-02T00:00:00"/>
        <groupItems count="3">
          <s v="&lt;26/10/2020"/>
          <s v="2020"/>
          <s v="&gt;02/11/2020"/>
        </groupItems>
      </fieldGroup>
    </cacheField>
  </cacheFields>
  <extLst>
    <ext xmlns:x14="http://schemas.microsoft.com/office/spreadsheetml/2009/9/main" uri="{725AE2AE-9491-48be-B2B4-4EB974FC3084}">
      <x14:pivotCacheDefinition pivotCacheId="466154433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6">
  <r>
    <n v="1"/>
    <x v="0"/>
    <n v="3863"/>
    <n v="541"/>
    <n v="3"/>
    <n v="3"/>
    <n v="0"/>
    <n v="0"/>
    <s v="x"/>
    <s v="x"/>
    <s v="x"/>
    <s v="x"/>
    <s v="x"/>
    <s v="x"/>
    <s v="x"/>
    <m/>
    <m/>
    <m/>
    <m/>
    <m/>
    <m/>
    <m/>
    <m/>
    <n v="0"/>
    <n v="0"/>
  </r>
  <r>
    <n v="2"/>
    <x v="0"/>
    <n v="3863"/>
    <n v="576"/>
    <n v="13"/>
    <n v="13"/>
    <n v="0"/>
    <n v="0"/>
    <s v="x"/>
    <s v="x"/>
    <s v="x"/>
    <s v="x"/>
    <s v="x"/>
    <s v="x"/>
    <s v="x"/>
    <m/>
    <m/>
    <m/>
    <m/>
    <m/>
    <m/>
    <m/>
    <m/>
    <n v="0"/>
    <n v="0"/>
  </r>
  <r>
    <n v="3"/>
    <x v="0"/>
    <n v="3863"/>
    <n v="895"/>
    <n v="3"/>
    <n v="3"/>
    <n v="0"/>
    <n v="0"/>
    <s v="x"/>
    <s v="x"/>
    <s v="x"/>
    <s v="x"/>
    <s v="x"/>
    <s v="x"/>
    <s v="x"/>
    <m/>
    <m/>
    <m/>
    <m/>
    <m/>
    <m/>
    <m/>
    <m/>
    <n v="0"/>
    <n v="0"/>
  </r>
  <r>
    <n v="4"/>
    <x v="0"/>
    <n v="3863"/>
    <n v="689"/>
    <n v="3"/>
    <n v="3"/>
    <n v="0"/>
    <n v="0"/>
    <s v="x"/>
    <s v="x"/>
    <s v="x"/>
    <s v="x"/>
    <s v="x"/>
    <s v="x"/>
    <s v="x"/>
    <m/>
    <m/>
    <m/>
    <m/>
    <m/>
    <m/>
    <m/>
    <m/>
    <n v="0"/>
    <n v="0"/>
  </r>
  <r>
    <n v="5"/>
    <x v="1"/>
    <n v="3863"/>
    <n v="452"/>
    <n v="11"/>
    <n v="11"/>
    <n v="0"/>
    <n v="0"/>
    <s v="x"/>
    <s v="x"/>
    <s v="x"/>
    <s v="x"/>
    <s v="x"/>
    <s v="x"/>
    <s v="x"/>
    <m/>
    <m/>
    <m/>
    <m/>
    <m/>
    <m/>
    <m/>
    <m/>
    <n v="0"/>
    <n v="0"/>
  </r>
  <r>
    <n v="6"/>
    <x v="1"/>
    <n v="3863"/>
    <n v="367"/>
    <n v="8"/>
    <n v="8"/>
    <n v="0"/>
    <n v="0"/>
    <s v="x"/>
    <s v="x"/>
    <s v="x"/>
    <s v="x"/>
    <s v="x"/>
    <s v="x"/>
    <s v="x"/>
    <m/>
    <m/>
    <m/>
    <m/>
    <m/>
    <m/>
    <m/>
    <m/>
    <n v="0"/>
    <n v="0"/>
  </r>
  <r>
    <n v="7"/>
    <x v="1"/>
    <n v="3863"/>
    <n v="145"/>
    <n v="2"/>
    <n v="2"/>
    <n v="0"/>
    <n v="0"/>
    <s v="x"/>
    <s v="x"/>
    <s v="x"/>
    <s v="x"/>
    <s v="x"/>
    <s v="x"/>
    <s v="x"/>
    <m/>
    <m/>
    <m/>
    <m/>
    <m/>
    <m/>
    <m/>
    <m/>
    <n v="0"/>
    <n v="0"/>
  </r>
  <r>
    <n v="8"/>
    <x v="1"/>
    <n v="3975"/>
    <n v="123"/>
    <n v="2"/>
    <n v="2"/>
    <n v="0"/>
    <n v="0"/>
    <s v="x"/>
    <s v="x"/>
    <s v="x"/>
    <s v="x"/>
    <s v="x"/>
    <s v="x"/>
    <s v="x"/>
    <m/>
    <m/>
    <m/>
    <m/>
    <m/>
    <m/>
    <m/>
    <m/>
    <n v="0"/>
    <n v="0"/>
  </r>
  <r>
    <n v="9"/>
    <x v="1"/>
    <n v="3975"/>
    <n v="978"/>
    <n v="9"/>
    <n v="9"/>
    <n v="0"/>
    <n v="0"/>
    <s v="x"/>
    <s v="x"/>
    <s v="x"/>
    <s v="x"/>
    <s v="x"/>
    <s v="x"/>
    <s v="x"/>
    <m/>
    <m/>
    <m/>
    <m/>
    <m/>
    <m/>
    <m/>
    <m/>
    <n v="0"/>
    <n v="0"/>
  </r>
  <r>
    <n v="10"/>
    <x v="1"/>
    <n v="3975"/>
    <n v="4654"/>
    <n v="12"/>
    <n v="12"/>
    <n v="0"/>
    <n v="0"/>
    <s v="x"/>
    <s v="x"/>
    <s v="x"/>
    <s v="x"/>
    <s v="x"/>
    <s v="x"/>
    <s v="x"/>
    <m/>
    <m/>
    <m/>
    <m/>
    <m/>
    <m/>
    <m/>
    <m/>
    <n v="0"/>
    <n v="0"/>
  </r>
  <r>
    <n v="11"/>
    <x v="1"/>
    <n v="3975"/>
    <n v="745"/>
    <n v="8"/>
    <n v="8"/>
    <n v="0"/>
    <n v="0"/>
    <s v="x"/>
    <s v="x"/>
    <s v="x"/>
    <s v="x"/>
    <s v="x"/>
    <s v="x"/>
    <s v="x"/>
    <m/>
    <m/>
    <m/>
    <m/>
    <m/>
    <m/>
    <m/>
    <m/>
    <n v="0"/>
    <n v="0"/>
  </r>
  <r>
    <n v="12"/>
    <x v="1"/>
    <n v="3863"/>
    <n v="874"/>
    <n v="1"/>
    <n v="1"/>
    <n v="0"/>
    <n v="0"/>
    <s v="x"/>
    <s v="x"/>
    <s v="x"/>
    <s v="x"/>
    <s v="x"/>
    <s v="x"/>
    <s v="x"/>
    <m/>
    <m/>
    <m/>
    <m/>
    <m/>
    <m/>
    <m/>
    <m/>
    <n v="0"/>
    <n v="0"/>
  </r>
  <r>
    <n v="13"/>
    <x v="1"/>
    <n v="3863"/>
    <n v="145"/>
    <n v="14"/>
    <n v="13"/>
    <n v="1"/>
    <n v="0"/>
    <s v="ligne 3"/>
    <s v="x"/>
    <s v="x"/>
    <s v="x"/>
    <s v="x"/>
    <s v="x"/>
    <s v="x"/>
    <m/>
    <s v="oui"/>
    <m/>
    <m/>
    <m/>
    <m/>
    <m/>
    <m/>
    <n v="1"/>
    <n v="0"/>
  </r>
  <r>
    <n v="14"/>
    <x v="1"/>
    <n v="3863"/>
    <n v="2000"/>
    <n v="7"/>
    <n v="7"/>
    <n v="0"/>
    <n v="0"/>
    <s v="x"/>
    <s v="x"/>
    <s v="x"/>
    <s v="x"/>
    <s v="x"/>
    <s v="x"/>
    <s v="x"/>
    <m/>
    <m/>
    <m/>
    <m/>
    <m/>
    <m/>
    <m/>
    <m/>
    <n v="0"/>
    <n v="0"/>
  </r>
  <r>
    <n v="15"/>
    <x v="2"/>
    <n v="3863"/>
    <n v="3022"/>
    <n v="2"/>
    <n v="2"/>
    <n v="0"/>
    <n v="0"/>
    <s v="x"/>
    <s v="x"/>
    <s v="x"/>
    <s v="x"/>
    <s v="x"/>
    <s v="x"/>
    <s v="x"/>
    <m/>
    <m/>
    <m/>
    <m/>
    <m/>
    <m/>
    <m/>
    <m/>
    <n v="0"/>
    <n v="0"/>
  </r>
  <r>
    <n v="16"/>
    <x v="2"/>
    <n v="3975"/>
    <n v="11"/>
    <n v="1"/>
    <n v="1"/>
    <n v="0"/>
    <n v="0"/>
    <s v="x"/>
    <s v="x"/>
    <s v="x"/>
    <s v="x"/>
    <s v="x"/>
    <s v="x"/>
    <s v="x"/>
    <m/>
    <m/>
    <m/>
    <m/>
    <m/>
    <m/>
    <m/>
    <m/>
    <n v="0"/>
    <n v="0"/>
  </r>
  <r>
    <n v="17"/>
    <x v="2"/>
    <n v="3975"/>
    <n v="1145"/>
    <n v="2"/>
    <n v="2"/>
    <n v="0"/>
    <n v="0"/>
    <s v="x"/>
    <s v="x"/>
    <s v="x"/>
    <s v="x"/>
    <s v="x"/>
    <s v="x"/>
    <s v="x"/>
    <m/>
    <m/>
    <m/>
    <m/>
    <m/>
    <m/>
    <m/>
    <m/>
    <n v="0"/>
    <n v="0"/>
  </r>
  <r>
    <n v="18"/>
    <x v="2"/>
    <n v="3975"/>
    <n v="4562"/>
    <n v="1"/>
    <n v="1"/>
    <n v="0"/>
    <n v="0"/>
    <s v="x"/>
    <s v="x"/>
    <s v="x"/>
    <s v="x"/>
    <s v="x"/>
    <s v="x"/>
    <s v="x"/>
    <m/>
    <m/>
    <m/>
    <m/>
    <m/>
    <m/>
    <m/>
    <m/>
    <n v="0"/>
    <n v="0"/>
  </r>
  <r>
    <n v="19"/>
    <x v="2"/>
    <n v="3975"/>
    <n v="2589"/>
    <n v="4"/>
    <n v="4"/>
    <n v="0"/>
    <n v="0"/>
    <s v="x"/>
    <s v="x"/>
    <s v="x"/>
    <s v="x"/>
    <s v="x"/>
    <s v="x"/>
    <s v="x"/>
    <m/>
    <m/>
    <m/>
    <m/>
    <m/>
    <m/>
    <m/>
    <m/>
    <n v="0"/>
    <n v="0"/>
  </r>
  <r>
    <n v="20"/>
    <x v="2"/>
    <n v="3975"/>
    <n v="4561"/>
    <n v="1"/>
    <n v="1"/>
    <n v="0"/>
    <n v="0"/>
    <s v="x"/>
    <s v="x"/>
    <s v="x"/>
    <s v="x"/>
    <s v="x"/>
    <s v="x"/>
    <s v="x"/>
    <m/>
    <m/>
    <m/>
    <m/>
    <m/>
    <m/>
    <m/>
    <m/>
    <n v="0"/>
    <n v="0"/>
  </r>
  <r>
    <n v="21"/>
    <x v="2"/>
    <n v="3975"/>
    <n v="32654"/>
    <n v="2"/>
    <n v="1"/>
    <n v="1"/>
    <n v="0"/>
    <s v="ligne 10"/>
    <s v="x"/>
    <s v="x"/>
    <s v="x"/>
    <s v="x"/>
    <s v="x"/>
    <s v="x"/>
    <m/>
    <s v="oui"/>
    <m/>
    <m/>
    <m/>
    <m/>
    <m/>
    <m/>
    <n v="1"/>
    <n v="0"/>
  </r>
  <r>
    <n v="22"/>
    <x v="2"/>
    <n v="3863"/>
    <n v="4889"/>
    <n v="3"/>
    <n v="3"/>
    <n v="0"/>
    <n v="0"/>
    <s v="x"/>
    <s v="x"/>
    <s v="x"/>
    <s v="x"/>
    <s v="x"/>
    <s v="x"/>
    <s v="x"/>
    <m/>
    <m/>
    <m/>
    <m/>
    <m/>
    <m/>
    <m/>
    <m/>
    <n v="0"/>
    <n v="0"/>
  </r>
  <r>
    <n v="23"/>
    <x v="2"/>
    <n v="3863"/>
    <n v="414"/>
    <n v="3"/>
    <n v="3"/>
    <n v="0"/>
    <n v="0"/>
    <s v="x"/>
    <s v="x"/>
    <s v="x"/>
    <s v="x"/>
    <s v="x"/>
    <s v="x"/>
    <s v="x"/>
    <m/>
    <m/>
    <m/>
    <m/>
    <m/>
    <m/>
    <m/>
    <m/>
    <n v="0"/>
    <n v="0"/>
  </r>
  <r>
    <n v="24"/>
    <x v="3"/>
    <n v="3863"/>
    <n v="444"/>
    <n v="1"/>
    <n v="1"/>
    <n v="0"/>
    <n v="0"/>
    <s v="x"/>
    <s v="x"/>
    <s v="x"/>
    <s v="x"/>
    <s v="x"/>
    <s v="x"/>
    <s v="x"/>
    <m/>
    <m/>
    <m/>
    <m/>
    <m/>
    <m/>
    <m/>
    <m/>
    <n v="0"/>
    <n v="0"/>
  </r>
  <r>
    <n v="25"/>
    <x v="3"/>
    <n v="3863"/>
    <n v="1111"/>
    <n v="7"/>
    <n v="7"/>
    <n v="0"/>
    <n v="0"/>
    <s v="x"/>
    <s v="x"/>
    <s v="x"/>
    <s v="x"/>
    <s v="x"/>
    <s v="x"/>
    <s v="x"/>
    <m/>
    <m/>
    <m/>
    <m/>
    <m/>
    <m/>
    <m/>
    <m/>
    <n v="0"/>
    <n v="0"/>
  </r>
  <r>
    <n v="26"/>
    <x v="3"/>
    <n v="3863"/>
    <n v="1213"/>
    <n v="11"/>
    <n v="11"/>
    <n v="0"/>
    <n v="1"/>
    <s v="x"/>
    <s v="x"/>
    <s v="x"/>
    <s v="x"/>
    <s v="ligne15"/>
    <s v="x"/>
    <s v="x"/>
    <m/>
    <m/>
    <m/>
    <m/>
    <m/>
    <s v="NON"/>
    <m/>
    <m/>
    <n v="0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7EBC7D3-FCBC-4D23-BE49-8DA11C837E6B}" name="Tableau croisé dynamique1" cacheId="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D2:H3" firstHeaderRow="0" firstDataRow="1" firstDataCol="0"/>
  <pivotFields count="28">
    <pivotField showAll="0"/>
    <pivotField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/>
    <pivotField showAll="0"/>
    <pivotField dataField="1" showAll="0"/>
    <pivotField dataField="1"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0"/>
        <item x="1"/>
        <item x="2"/>
        <item x="3"/>
        <item x="4"/>
        <item x="5"/>
        <item t="default"/>
      </items>
    </pivotField>
    <pivotField showAll="0">
      <items count="4">
        <item x="0"/>
        <item x="1"/>
        <item x="2"/>
        <item t="default"/>
      </items>
    </pivotField>
  </pivotFields>
  <rowItems count="1">
    <i/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Nb lignes prog 1" fld="4" baseField="1" baseItem="302"/>
    <dataField name="Nb lignes prog 2" fld="5" baseField="1" baseItem="302"/>
    <dataField name="Nb ligne transformées" fld="7" baseField="1" baseItem="300"/>
    <dataField name="Nb erreurs connues" fld="23" baseField="1" baseItem="300"/>
    <dataField name="Nb erreurs inconnues" fld="24" baseField="1" baseItem="300"/>
  </dataFields>
  <formats count="5">
    <format dxfId="4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3">
      <pivotArea type="all" dataOnly="0" outline="0" fieldPosition="0"/>
    </format>
    <format dxfId="2">
      <pivotArea outline="0" collapsedLevelsAreSubtotals="1" fieldPosition="0"/>
    </format>
    <format dxfId="1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0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7826BC67-265E-4D12-90F2-D756C65B89C4}" sourceName="Mois">
  <pivotTables>
    <pivotTable tabId="4" name="Tableau croisé dynamique1"/>
  </pivotTables>
  <data>
    <tabular pivotCacheId="466154433">
      <items count="14">
        <i x="10" s="1"/>
        <i x="11" s="1"/>
        <i x="1" s="1" nd="1"/>
        <i x="2" s="1" nd="1"/>
        <i x="3" s="1" nd="1"/>
        <i x="4" s="1" nd="1"/>
        <i x="5" s="1" nd="1"/>
        <i x="6" s="1" nd="1"/>
        <i x="7" s="1" nd="1"/>
        <i x="8" s="1" nd="1"/>
        <i x="9" s="1" nd="1"/>
        <i x="12" s="1" nd="1"/>
        <i x="0" s="1" nd="1"/>
        <i x="13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" xr10:uid="{0989404D-72DC-4791-A578-723B91902C18}" sourceName="Années">
  <pivotTables>
    <pivotTable tabId="4" name="Tableau croisé dynamique1"/>
  </pivotTables>
  <data>
    <tabular pivotCacheId="466154433">
      <items count="3">
        <i x="1" s="1"/>
        <i x="0" s="1" nd="1"/>
        <i x="2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014BE8D2-A165-4ADD-99CD-7B9085AB215F}" cache="Segment_Mois" caption="Mois" rowHeight="234950"/>
  <slicer name="Années" xr10:uid="{D2A5DA10-91F7-4DEB-B1F7-3E631942B40C}" cache="Segment_Années" caption="Années" rowHeight="2349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22DD371-78E4-457D-A1AC-ED31AF28597E}" name="Tableau1" displayName="Tableau1" ref="A1:Y27" totalsRowShown="0" headerRowDxfId="5" dataDxfId="6" tableBorderDxfId="30">
  <autoFilter ref="A1:Y27" xr:uid="{3681991B-46C7-475C-865F-F37DC3DCC94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</autoFilter>
  <tableColumns count="25">
    <tableColumn id="1" xr3:uid="{C752F006-C1A6-4396-B427-4A638DE04E01}" name="n° discordance" dataDxfId="29"/>
    <tableColumn id="2" xr3:uid="{D72EEF78-CC7D-4B56-A608-F71982F438FB}" name="date" dataDxfId="28"/>
    <tableColumn id="3" xr3:uid="{B3295C8C-755D-4567-B090-C591387E4032}" name="origine" dataDxfId="27"/>
    <tableColumn id="4" xr3:uid="{A4FE36F4-7E63-4BE5-91C2-FC5E84628E26}" name="N° programme" dataDxfId="26"/>
    <tableColumn id="5" xr3:uid="{64E566BF-2585-4DF0-B403-3CCAB4361D48}" name="Nombre de lignes prog 1" dataDxfId="25"/>
    <tableColumn id="6" xr3:uid="{6FD0C346-0890-4FC2-BCFF-5018B1944AC1}" name="Nombre de lignes prog 2" dataDxfId="24"/>
    <tableColumn id="7" xr3:uid="{62C6E49B-37F1-4A5D-9B5A-389E731A3AEE}" name="Nombre de lignes non passées " dataDxfId="23">
      <calculatedColumnFormula>E2-F2</calculatedColumnFormula>
    </tableColumn>
    <tableColumn id="8" xr3:uid="{692B3BEB-83BB-4D5F-AD20-FA8DB4CB9243}" name="Nombre de ligne transformées" dataDxfId="22"/>
    <tableColumn id="9" xr3:uid="{DCAE06AA-2532-4847-89E7-418028BD9DD2}" name="Détail des lignes qui ne sont pas passéesn°1" dataDxfId="21"/>
    <tableColumn id="10" xr3:uid="{5D36DCDD-48E5-49AD-91F9-B75C9725F53D}" name="Détail des lignes qui ne sont pas passées  n°2" dataDxfId="20"/>
    <tableColumn id="11" xr3:uid="{4D923CC9-C544-4E4A-8A1E-397D5E534862}" name="Détail des lignes qui ne sont pas passées  n°3" dataDxfId="19"/>
    <tableColumn id="12" xr3:uid="{E5CFE303-F5D2-43CF-BDBA-49F4AEDF64C7}" name="Détail des lignes qui ne sont pas passées  n°4" dataDxfId="18"/>
    <tableColumn id="13" xr3:uid="{4EE970F2-3CEB-4776-9A6F-58798530C173}" name="Détail des lignes transformées  n°1" dataDxfId="17"/>
    <tableColumn id="14" xr3:uid="{C7852E47-D0A4-4FFE-80E6-FCB25DC9C2D3}" name="Détail des lignes transformées  n°2" dataDxfId="16"/>
    <tableColumn id="15" xr3:uid="{05A79BDB-7485-499E-8CE5-D08AD4F63BE4}" name="Détail des lignes transformées n°3" dataDxfId="15"/>
    <tableColumn id="16" xr3:uid="{0BA3B09F-1D23-4404-8F53-B814B9B393F9}" name="x" dataDxfId="14"/>
    <tableColumn id="17" xr3:uid="{D5BB44A2-A14A-4E1A-909E-6B376A00C22C}" name="Analyse (Discordance connue ou non) _x000a_ligne non pasée n°1" dataDxfId="13"/>
    <tableColumn id="18" xr3:uid="{10FAD42B-85A0-481A-B1AF-88C9D1D004FC}" name="Analyse (Discordance connue ou non)_x000a_ligne non passée n°2" dataDxfId="12"/>
    <tableColumn id="19" xr3:uid="{8DD34C73-7A5D-4544-981C-0E6BF3989ED4}" name="analyse ligne non passée °4" dataDxfId="11"/>
    <tableColumn id="20" xr3:uid="{7D194A92-62A2-4164-A80F-7327E9967752}" name="Analyse (Discordance connue ou non)_x000a_ligne non passée n°" dataDxfId="10"/>
    <tableColumn id="21" xr3:uid="{06AB879F-4F5E-4C3A-BD51-EF24EA5826D6}" name="Analyse (Discordance connue ou non)_x000a_ligne modifiée n°1" dataDxfId="9"/>
    <tableColumn id="22" xr3:uid="{62D0FB4C-4A5B-4BA5-8826-38D77B5D5CBD}" name="Analyse (Discordance connue ou non)_x000a_ligne odifiée n°2" dataDxfId="8"/>
    <tableColumn id="23" xr3:uid="{6090D390-AF79-41CB-83BD-878691ABE0BC}" name="Analyse (Discordance connue ou non)_x000a_ligne modifiée n°3" dataDxfId="7"/>
    <tableColumn id="24" xr3:uid="{69A30E5E-9399-4F90-B654-5575B4C624A7}" name="erreurs connues">
      <calculatedColumnFormula>COUNTIF(Q2:W2,"oui")</calculatedColumnFormula>
    </tableColumn>
    <tableColumn id="25" xr3:uid="{F953288F-B262-4F10-B17A-7E5107050CAF}" name="erreurs inconnues">
      <calculatedColumnFormula>COUNTIF(Q2:W2,"non")</calculatedColumnFormula>
    </tableColumn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5F0667-10B3-405C-9D50-00036A13568C}">
  <dimension ref="A2:H9"/>
  <sheetViews>
    <sheetView showGridLines="0" tabSelected="1" workbookViewId="0">
      <selection activeCell="E6" sqref="E6"/>
    </sheetView>
  </sheetViews>
  <sheetFormatPr baseColWidth="10" defaultRowHeight="14.4" x14ac:dyDescent="0.3"/>
  <cols>
    <col min="1" max="1" width="21.77734375" style="9" customWidth="1"/>
    <col min="2" max="2" width="19.77734375" style="9" customWidth="1"/>
    <col min="3" max="3" width="2.77734375" style="9" customWidth="1"/>
    <col min="4" max="8" width="15.77734375" customWidth="1"/>
    <col min="9" max="9" width="19" bestFit="1" customWidth="1"/>
    <col min="10" max="10" width="36.33203125" bestFit="1" customWidth="1"/>
    <col min="11" max="12" width="36" bestFit="1" customWidth="1"/>
    <col min="13" max="13" width="41.109375" bestFit="1" customWidth="1"/>
  </cols>
  <sheetData>
    <row r="2" spans="4:8" s="9" customFormat="1" ht="28.8" x14ac:dyDescent="0.3">
      <c r="D2" s="11" t="s">
        <v>33</v>
      </c>
      <c r="E2" s="11" t="s">
        <v>34</v>
      </c>
      <c r="F2" s="11" t="s">
        <v>35</v>
      </c>
      <c r="G2" s="11" t="s">
        <v>36</v>
      </c>
      <c r="H2" s="11" t="s">
        <v>37</v>
      </c>
    </row>
    <row r="3" spans="4:8" s="9" customFormat="1" x14ac:dyDescent="0.3">
      <c r="D3" s="19">
        <v>134</v>
      </c>
      <c r="E3" s="19">
        <v>132</v>
      </c>
      <c r="F3" s="19">
        <v>1</v>
      </c>
      <c r="G3" s="19">
        <v>2</v>
      </c>
      <c r="H3" s="19">
        <v>1</v>
      </c>
    </row>
    <row r="4" spans="4:8" s="9" customFormat="1" x14ac:dyDescent="0.3">
      <c r="D4" s="20"/>
      <c r="E4" s="20"/>
      <c r="F4" s="20"/>
      <c r="G4" s="20"/>
      <c r="H4" s="20"/>
    </row>
    <row r="5" spans="4:8" s="9" customFormat="1" x14ac:dyDescent="0.3">
      <c r="D5"/>
      <c r="E5"/>
      <c r="F5"/>
      <c r="G5"/>
      <c r="H5"/>
    </row>
    <row r="6" spans="4:8" s="9" customFormat="1" x14ac:dyDescent="0.3">
      <c r="D6"/>
      <c r="E6"/>
      <c r="F6"/>
      <c r="G6"/>
      <c r="H6"/>
    </row>
    <row r="7" spans="4:8" s="9" customFormat="1" x14ac:dyDescent="0.3">
      <c r="D7"/>
      <c r="E7"/>
      <c r="F7"/>
      <c r="G7"/>
      <c r="H7"/>
    </row>
    <row r="8" spans="4:8" s="9" customFormat="1" x14ac:dyDescent="0.3">
      <c r="D8"/>
      <c r="E8"/>
      <c r="F8"/>
      <c r="G8"/>
      <c r="H8"/>
    </row>
    <row r="9" spans="4:8" s="9" customFormat="1" x14ac:dyDescent="0.3">
      <c r="D9"/>
      <c r="E9"/>
      <c r="F9"/>
      <c r="G9"/>
      <c r="H9"/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37"/>
  <sheetViews>
    <sheetView topLeftCell="Q1" workbookViewId="0">
      <selection activeCell="Y6" sqref="Y6"/>
    </sheetView>
  </sheetViews>
  <sheetFormatPr baseColWidth="10" defaultRowHeight="14.4" x14ac:dyDescent="0.3"/>
  <cols>
    <col min="1" max="24" width="14.77734375" customWidth="1"/>
    <col min="25" max="25" width="14.77734375" style="9" customWidth="1"/>
    <col min="26" max="26" width="11.5546875" style="9"/>
  </cols>
  <sheetData>
    <row r="1" spans="1:31" ht="72" x14ac:dyDescent="0.3">
      <c r="A1" s="17" t="s">
        <v>0</v>
      </c>
      <c r="B1" s="4" t="s">
        <v>3</v>
      </c>
      <c r="C1" s="4" t="s">
        <v>19</v>
      </c>
      <c r="D1" s="4" t="s">
        <v>18</v>
      </c>
      <c r="E1" s="4" t="s">
        <v>20</v>
      </c>
      <c r="F1" s="4" t="s">
        <v>21</v>
      </c>
      <c r="G1" s="4" t="s">
        <v>22</v>
      </c>
      <c r="H1" s="5" t="s">
        <v>23</v>
      </c>
      <c r="I1" s="7" t="s">
        <v>24</v>
      </c>
      <c r="J1" s="7" t="s">
        <v>25</v>
      </c>
      <c r="K1" s="7" t="s">
        <v>26</v>
      </c>
      <c r="L1" s="7" t="s">
        <v>27</v>
      </c>
      <c r="M1" s="6" t="s">
        <v>28</v>
      </c>
      <c r="N1" s="6" t="s">
        <v>29</v>
      </c>
      <c r="O1" s="6" t="s">
        <v>30</v>
      </c>
      <c r="P1" s="5" t="s">
        <v>1</v>
      </c>
      <c r="Q1" s="8" t="s">
        <v>4</v>
      </c>
      <c r="R1" s="8" t="s">
        <v>5</v>
      </c>
      <c r="S1" s="8" t="s">
        <v>6</v>
      </c>
      <c r="T1" s="8" t="s">
        <v>7</v>
      </c>
      <c r="U1" s="6" t="s">
        <v>8</v>
      </c>
      <c r="V1" s="6" t="s">
        <v>9</v>
      </c>
      <c r="W1" s="6" t="s">
        <v>10</v>
      </c>
      <c r="X1" s="11" t="s">
        <v>13</v>
      </c>
      <c r="Y1" s="11" t="s">
        <v>14</v>
      </c>
      <c r="Z1" s="11"/>
      <c r="AA1" s="11" t="s">
        <v>31</v>
      </c>
      <c r="AB1" s="11" t="s">
        <v>32</v>
      </c>
      <c r="AC1" s="11" t="s">
        <v>12</v>
      </c>
      <c r="AD1" s="11" t="s">
        <v>13</v>
      </c>
      <c r="AE1" s="11" t="s">
        <v>14</v>
      </c>
    </row>
    <row r="2" spans="1:31" x14ac:dyDescent="0.3">
      <c r="A2" s="18">
        <v>1</v>
      </c>
      <c r="B2" s="16">
        <v>44130</v>
      </c>
      <c r="C2" s="3">
        <v>3863</v>
      </c>
      <c r="D2" s="3">
        <v>541</v>
      </c>
      <c r="E2" s="3">
        <v>3</v>
      </c>
      <c r="F2" s="3">
        <v>3</v>
      </c>
      <c r="G2" s="3">
        <f>E2-F2</f>
        <v>0</v>
      </c>
      <c r="H2" s="3">
        <v>0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/>
      <c r="Q2" s="3"/>
      <c r="R2" s="3"/>
      <c r="S2" s="3"/>
      <c r="T2" s="3"/>
      <c r="U2" s="3"/>
      <c r="V2" s="3"/>
      <c r="W2" s="3"/>
      <c r="X2">
        <f>COUNTIF(Q2:W2,"oui")</f>
        <v>0</v>
      </c>
      <c r="Y2" s="9">
        <f>COUNTIF(Q2:W2,"non")</f>
        <v>0</v>
      </c>
      <c r="AA2" s="13">
        <f>SUM(E:E)</f>
        <v>134</v>
      </c>
      <c r="AB2" s="14">
        <f>SUM(F:F)</f>
        <v>132</v>
      </c>
      <c r="AC2" s="15">
        <f>SUM(H:H)</f>
        <v>1</v>
      </c>
      <c r="AD2" s="11">
        <f>COUNTIF(Q:W,"OUI")</f>
        <v>2</v>
      </c>
      <c r="AE2" s="12">
        <f>COUNTIF(Q:W,"non")</f>
        <v>1</v>
      </c>
    </row>
    <row r="3" spans="1:31" x14ac:dyDescent="0.3">
      <c r="A3" s="18">
        <v>2</v>
      </c>
      <c r="B3" s="16">
        <v>44130</v>
      </c>
      <c r="C3" s="10">
        <v>3863</v>
      </c>
      <c r="D3" s="10">
        <v>576</v>
      </c>
      <c r="E3" s="3">
        <v>13</v>
      </c>
      <c r="F3" s="3">
        <v>13</v>
      </c>
      <c r="G3" s="10">
        <f t="shared" ref="G3:G26" si="0">E3-F3</f>
        <v>0</v>
      </c>
      <c r="H3" s="3">
        <v>0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/>
      <c r="Q3" s="3"/>
      <c r="R3" s="3"/>
      <c r="S3" s="3"/>
      <c r="T3" s="3"/>
      <c r="U3" s="3"/>
      <c r="V3" s="3"/>
      <c r="W3" s="3"/>
      <c r="X3" s="9">
        <f t="shared" ref="X3:X27" si="1">COUNTIF(Q3:W3,"oui")</f>
        <v>0</v>
      </c>
      <c r="Y3" s="9">
        <f t="shared" ref="Y3:Y27" si="2">COUNTIF(Q3:W3,"non")</f>
        <v>0</v>
      </c>
    </row>
    <row r="4" spans="1:31" x14ac:dyDescent="0.3">
      <c r="A4" s="18">
        <v>3</v>
      </c>
      <c r="B4" s="16">
        <v>44130</v>
      </c>
      <c r="C4" s="10">
        <v>3863</v>
      </c>
      <c r="D4" s="10">
        <v>895</v>
      </c>
      <c r="E4" s="3">
        <v>3</v>
      </c>
      <c r="F4" s="3">
        <v>3</v>
      </c>
      <c r="G4" s="10">
        <f t="shared" si="0"/>
        <v>0</v>
      </c>
      <c r="H4" s="3">
        <v>0</v>
      </c>
      <c r="I4" s="3" t="s">
        <v>1</v>
      </c>
      <c r="J4" s="3" t="s">
        <v>1</v>
      </c>
      <c r="K4" s="3" t="s">
        <v>1</v>
      </c>
      <c r="L4" s="3" t="s">
        <v>1</v>
      </c>
      <c r="M4" s="3" t="s">
        <v>1</v>
      </c>
      <c r="N4" s="3" t="s">
        <v>1</v>
      </c>
      <c r="O4" s="3" t="s">
        <v>1</v>
      </c>
      <c r="P4" s="3"/>
      <c r="Q4" s="3"/>
      <c r="R4" s="3"/>
      <c r="S4" s="3"/>
      <c r="T4" s="3"/>
      <c r="U4" s="3"/>
      <c r="V4" s="3"/>
      <c r="W4" s="3"/>
      <c r="X4" s="9">
        <f t="shared" si="1"/>
        <v>0</v>
      </c>
      <c r="Y4" s="9">
        <f t="shared" si="2"/>
        <v>0</v>
      </c>
    </row>
    <row r="5" spans="1:31" x14ac:dyDescent="0.3">
      <c r="A5" s="18">
        <v>4</v>
      </c>
      <c r="B5" s="16">
        <v>44130</v>
      </c>
      <c r="C5" s="10">
        <v>3863</v>
      </c>
      <c r="D5" s="10">
        <v>689</v>
      </c>
      <c r="E5" s="3">
        <v>3</v>
      </c>
      <c r="F5" s="3">
        <v>3</v>
      </c>
      <c r="G5" s="10">
        <f t="shared" si="0"/>
        <v>0</v>
      </c>
      <c r="H5" s="3">
        <v>0</v>
      </c>
      <c r="I5" s="3" t="s">
        <v>1</v>
      </c>
      <c r="J5" s="3" t="s">
        <v>1</v>
      </c>
      <c r="K5" s="3" t="s">
        <v>1</v>
      </c>
      <c r="L5" s="3" t="s">
        <v>1</v>
      </c>
      <c r="M5" s="3" t="s">
        <v>1</v>
      </c>
      <c r="N5" s="3" t="s">
        <v>1</v>
      </c>
      <c r="O5" s="3" t="s">
        <v>1</v>
      </c>
      <c r="P5" s="3"/>
      <c r="Q5" s="3"/>
      <c r="R5" s="3"/>
      <c r="S5" s="3"/>
      <c r="T5" s="3"/>
      <c r="U5" s="3"/>
      <c r="V5" s="3"/>
      <c r="W5" s="3"/>
      <c r="X5" s="9">
        <f t="shared" si="1"/>
        <v>0</v>
      </c>
      <c r="Y5" s="9">
        <f t="shared" si="2"/>
        <v>0</v>
      </c>
    </row>
    <row r="6" spans="1:31" x14ac:dyDescent="0.3">
      <c r="A6" s="18">
        <v>5</v>
      </c>
      <c r="B6" s="16">
        <v>44131</v>
      </c>
      <c r="C6" s="10">
        <v>3863</v>
      </c>
      <c r="D6" s="10">
        <v>452</v>
      </c>
      <c r="E6" s="3">
        <v>11</v>
      </c>
      <c r="F6" s="3">
        <v>11</v>
      </c>
      <c r="G6" s="10">
        <f t="shared" si="0"/>
        <v>0</v>
      </c>
      <c r="H6" s="3">
        <v>0</v>
      </c>
      <c r="I6" s="3" t="s">
        <v>1</v>
      </c>
      <c r="J6" s="3" t="s">
        <v>1</v>
      </c>
      <c r="K6" s="3" t="s">
        <v>1</v>
      </c>
      <c r="L6" s="3" t="s">
        <v>1</v>
      </c>
      <c r="M6" s="3" t="s">
        <v>1</v>
      </c>
      <c r="N6" s="3" t="s">
        <v>1</v>
      </c>
      <c r="O6" s="3" t="s">
        <v>1</v>
      </c>
      <c r="P6" s="3"/>
      <c r="Q6" s="3"/>
      <c r="R6" s="3"/>
      <c r="S6" s="3"/>
      <c r="T6" s="3"/>
      <c r="U6" s="3"/>
      <c r="V6" s="3"/>
      <c r="W6" s="3"/>
      <c r="X6" s="9">
        <f t="shared" si="1"/>
        <v>0</v>
      </c>
      <c r="Y6" s="9">
        <f t="shared" si="2"/>
        <v>0</v>
      </c>
    </row>
    <row r="7" spans="1:31" x14ac:dyDescent="0.3">
      <c r="A7" s="18">
        <v>6</v>
      </c>
      <c r="B7" s="16">
        <v>44131</v>
      </c>
      <c r="C7" s="10">
        <v>3863</v>
      </c>
      <c r="D7" s="10">
        <v>367</v>
      </c>
      <c r="E7" s="3">
        <v>8</v>
      </c>
      <c r="F7" s="3">
        <v>8</v>
      </c>
      <c r="G7" s="10">
        <f t="shared" si="0"/>
        <v>0</v>
      </c>
      <c r="H7" s="3">
        <v>0</v>
      </c>
      <c r="I7" s="3" t="s">
        <v>1</v>
      </c>
      <c r="J7" s="3" t="s">
        <v>1</v>
      </c>
      <c r="K7" s="3" t="s">
        <v>1</v>
      </c>
      <c r="L7" s="3" t="s">
        <v>1</v>
      </c>
      <c r="M7" s="3" t="s">
        <v>1</v>
      </c>
      <c r="N7" s="3" t="s">
        <v>1</v>
      </c>
      <c r="O7" s="3" t="s">
        <v>1</v>
      </c>
      <c r="P7" s="3"/>
      <c r="Q7" s="3"/>
      <c r="R7" s="3"/>
      <c r="S7" s="3"/>
      <c r="T7" s="3"/>
      <c r="U7" s="3"/>
      <c r="V7" s="3"/>
      <c r="W7" s="3"/>
      <c r="X7" s="9">
        <f t="shared" si="1"/>
        <v>0</v>
      </c>
      <c r="Y7" s="9">
        <f t="shared" si="2"/>
        <v>0</v>
      </c>
    </row>
    <row r="8" spans="1:31" x14ac:dyDescent="0.3">
      <c r="A8" s="18">
        <v>7</v>
      </c>
      <c r="B8" s="16">
        <v>44131</v>
      </c>
      <c r="C8" s="10">
        <v>3863</v>
      </c>
      <c r="D8" s="10">
        <v>145</v>
      </c>
      <c r="E8" s="3">
        <v>2</v>
      </c>
      <c r="F8" s="3">
        <v>2</v>
      </c>
      <c r="G8" s="10">
        <f t="shared" si="0"/>
        <v>0</v>
      </c>
      <c r="H8" s="3">
        <v>0</v>
      </c>
      <c r="I8" s="3" t="s">
        <v>1</v>
      </c>
      <c r="J8" s="3" t="s">
        <v>1</v>
      </c>
      <c r="K8" s="3" t="s">
        <v>1</v>
      </c>
      <c r="L8" s="3" t="s">
        <v>1</v>
      </c>
      <c r="M8" s="3" t="s">
        <v>1</v>
      </c>
      <c r="N8" s="3" t="s">
        <v>1</v>
      </c>
      <c r="O8" s="3" t="s">
        <v>1</v>
      </c>
      <c r="P8" s="3"/>
      <c r="Q8" s="3"/>
      <c r="R8" s="3"/>
      <c r="S8" s="3"/>
      <c r="T8" s="3"/>
      <c r="U8" s="3"/>
      <c r="V8" s="3"/>
      <c r="W8" s="3"/>
      <c r="X8" s="9">
        <f t="shared" si="1"/>
        <v>0</v>
      </c>
      <c r="Y8" s="9">
        <f t="shared" si="2"/>
        <v>0</v>
      </c>
    </row>
    <row r="9" spans="1:31" x14ac:dyDescent="0.3">
      <c r="A9" s="18">
        <v>8</v>
      </c>
      <c r="B9" s="16">
        <v>44131</v>
      </c>
      <c r="C9" s="10">
        <v>3975</v>
      </c>
      <c r="D9" s="10">
        <v>123</v>
      </c>
      <c r="E9" s="3">
        <v>2</v>
      </c>
      <c r="F9" s="3">
        <v>2</v>
      </c>
      <c r="G9" s="10">
        <f t="shared" si="0"/>
        <v>0</v>
      </c>
      <c r="H9" s="3">
        <v>0</v>
      </c>
      <c r="I9" s="3" t="s">
        <v>1</v>
      </c>
      <c r="J9" s="3" t="s">
        <v>1</v>
      </c>
      <c r="K9" s="3" t="s">
        <v>1</v>
      </c>
      <c r="L9" s="3" t="s">
        <v>1</v>
      </c>
      <c r="M9" s="3" t="s">
        <v>1</v>
      </c>
      <c r="N9" s="3" t="s">
        <v>1</v>
      </c>
      <c r="O9" s="3" t="s">
        <v>1</v>
      </c>
      <c r="P9" s="3"/>
      <c r="Q9" s="3"/>
      <c r="R9" s="3"/>
      <c r="S9" s="3"/>
      <c r="T9" s="3"/>
      <c r="U9" s="3"/>
      <c r="V9" s="3"/>
      <c r="W9" s="3"/>
      <c r="X9" s="9">
        <f t="shared" si="1"/>
        <v>0</v>
      </c>
      <c r="Y9" s="9">
        <f t="shared" si="2"/>
        <v>0</v>
      </c>
    </row>
    <row r="10" spans="1:31" x14ac:dyDescent="0.3">
      <c r="A10" s="18">
        <v>9</v>
      </c>
      <c r="B10" s="16">
        <v>44131</v>
      </c>
      <c r="C10" s="10">
        <v>3975</v>
      </c>
      <c r="D10" s="10">
        <v>978</v>
      </c>
      <c r="E10" s="3">
        <v>9</v>
      </c>
      <c r="F10" s="3">
        <v>9</v>
      </c>
      <c r="G10" s="10">
        <f t="shared" si="0"/>
        <v>0</v>
      </c>
      <c r="H10" s="3">
        <v>0</v>
      </c>
      <c r="I10" s="3" t="s">
        <v>1</v>
      </c>
      <c r="J10" s="3" t="s">
        <v>1</v>
      </c>
      <c r="K10" s="3" t="s">
        <v>1</v>
      </c>
      <c r="L10" s="3" t="s">
        <v>1</v>
      </c>
      <c r="M10" s="3" t="s">
        <v>1</v>
      </c>
      <c r="N10" s="3" t="s">
        <v>1</v>
      </c>
      <c r="O10" s="3" t="s">
        <v>1</v>
      </c>
      <c r="P10" s="3"/>
      <c r="Q10" s="3"/>
      <c r="R10" s="3"/>
      <c r="S10" s="3"/>
      <c r="T10" s="3"/>
      <c r="U10" s="3"/>
      <c r="V10" s="3"/>
      <c r="W10" s="3"/>
      <c r="X10" s="9">
        <f t="shared" si="1"/>
        <v>0</v>
      </c>
      <c r="Y10" s="9">
        <f t="shared" si="2"/>
        <v>0</v>
      </c>
    </row>
    <row r="11" spans="1:31" x14ac:dyDescent="0.3">
      <c r="A11" s="18">
        <v>10</v>
      </c>
      <c r="B11" s="16">
        <v>44131</v>
      </c>
      <c r="C11" s="10">
        <v>3975</v>
      </c>
      <c r="D11" s="10">
        <v>4654</v>
      </c>
      <c r="E11" s="3">
        <v>12</v>
      </c>
      <c r="F11" s="3">
        <v>12</v>
      </c>
      <c r="G11" s="10">
        <f t="shared" si="0"/>
        <v>0</v>
      </c>
      <c r="H11" s="3">
        <v>0</v>
      </c>
      <c r="I11" s="3" t="s">
        <v>1</v>
      </c>
      <c r="J11" s="3" t="s">
        <v>1</v>
      </c>
      <c r="K11" s="3" t="s">
        <v>1</v>
      </c>
      <c r="L11" s="3" t="s">
        <v>1</v>
      </c>
      <c r="M11" s="3" t="s">
        <v>1</v>
      </c>
      <c r="N11" s="3" t="s">
        <v>1</v>
      </c>
      <c r="O11" s="3" t="s">
        <v>1</v>
      </c>
      <c r="P11" s="3"/>
      <c r="Q11" s="3"/>
      <c r="R11" s="3"/>
      <c r="S11" s="3"/>
      <c r="T11" s="3"/>
      <c r="U11" s="3"/>
      <c r="V11" s="3"/>
      <c r="W11" s="3"/>
      <c r="X11" s="9">
        <f t="shared" si="1"/>
        <v>0</v>
      </c>
      <c r="Y11" s="9">
        <f t="shared" si="2"/>
        <v>0</v>
      </c>
    </row>
    <row r="12" spans="1:31" x14ac:dyDescent="0.3">
      <c r="A12" s="18">
        <v>11</v>
      </c>
      <c r="B12" s="16">
        <v>44131</v>
      </c>
      <c r="C12" s="10">
        <v>3975</v>
      </c>
      <c r="D12" s="10">
        <v>745</v>
      </c>
      <c r="E12" s="3">
        <v>8</v>
      </c>
      <c r="F12" s="3">
        <v>8</v>
      </c>
      <c r="G12" s="10">
        <f t="shared" si="0"/>
        <v>0</v>
      </c>
      <c r="H12" s="3">
        <v>0</v>
      </c>
      <c r="I12" s="3" t="s">
        <v>1</v>
      </c>
      <c r="J12" s="3" t="s">
        <v>1</v>
      </c>
      <c r="K12" s="3" t="s">
        <v>1</v>
      </c>
      <c r="L12" s="3" t="s">
        <v>1</v>
      </c>
      <c r="M12" s="3" t="s">
        <v>1</v>
      </c>
      <c r="N12" s="3" t="s">
        <v>1</v>
      </c>
      <c r="O12" s="3" t="s">
        <v>1</v>
      </c>
      <c r="P12" s="3"/>
      <c r="Q12" s="3"/>
      <c r="R12" s="3"/>
      <c r="S12" s="3"/>
      <c r="T12" s="3"/>
      <c r="U12" s="3"/>
      <c r="V12" s="3"/>
      <c r="W12" s="3"/>
      <c r="X12" s="9">
        <f t="shared" si="1"/>
        <v>0</v>
      </c>
      <c r="Y12" s="9">
        <f t="shared" si="2"/>
        <v>0</v>
      </c>
    </row>
    <row r="13" spans="1:31" x14ac:dyDescent="0.3">
      <c r="A13" s="18">
        <v>12</v>
      </c>
      <c r="B13" s="16">
        <v>44131</v>
      </c>
      <c r="C13" s="10">
        <v>3863</v>
      </c>
      <c r="D13" s="10">
        <v>874</v>
      </c>
      <c r="E13" s="3">
        <v>1</v>
      </c>
      <c r="F13" s="3">
        <v>1</v>
      </c>
      <c r="G13" s="10">
        <f t="shared" si="0"/>
        <v>0</v>
      </c>
      <c r="H13" s="3">
        <v>0</v>
      </c>
      <c r="I13" s="3" t="s">
        <v>1</v>
      </c>
      <c r="J13" s="3" t="s">
        <v>1</v>
      </c>
      <c r="K13" s="3" t="s">
        <v>1</v>
      </c>
      <c r="L13" s="3" t="s">
        <v>1</v>
      </c>
      <c r="M13" s="3" t="s">
        <v>1</v>
      </c>
      <c r="N13" s="3" t="s">
        <v>1</v>
      </c>
      <c r="O13" s="3" t="s">
        <v>1</v>
      </c>
      <c r="P13" s="3"/>
      <c r="Q13" s="3"/>
      <c r="R13" s="3"/>
      <c r="S13" s="3"/>
      <c r="T13" s="3"/>
      <c r="U13" s="3"/>
      <c r="V13" s="3"/>
      <c r="W13" s="3"/>
      <c r="X13" s="9">
        <f t="shared" si="1"/>
        <v>0</v>
      </c>
      <c r="Y13" s="9">
        <f t="shared" si="2"/>
        <v>0</v>
      </c>
    </row>
    <row r="14" spans="1:31" x14ac:dyDescent="0.3">
      <c r="A14" s="18">
        <v>13</v>
      </c>
      <c r="B14" s="16">
        <v>44131</v>
      </c>
      <c r="C14" s="10">
        <v>3863</v>
      </c>
      <c r="D14" s="10">
        <v>145</v>
      </c>
      <c r="E14" s="3">
        <v>14</v>
      </c>
      <c r="F14" s="3">
        <v>13</v>
      </c>
      <c r="G14" s="10">
        <f t="shared" si="0"/>
        <v>1</v>
      </c>
      <c r="H14" s="3">
        <v>0</v>
      </c>
      <c r="I14" s="3" t="s">
        <v>15</v>
      </c>
      <c r="J14" s="3" t="s">
        <v>1</v>
      </c>
      <c r="K14" s="3" t="s">
        <v>1</v>
      </c>
      <c r="L14" s="3" t="s">
        <v>1</v>
      </c>
      <c r="M14" s="3" t="s">
        <v>1</v>
      </c>
      <c r="N14" s="3" t="s">
        <v>1</v>
      </c>
      <c r="O14" s="3" t="s">
        <v>1</v>
      </c>
      <c r="P14" s="3"/>
      <c r="Q14" s="3" t="s">
        <v>2</v>
      </c>
      <c r="R14" s="3"/>
      <c r="S14" s="3"/>
      <c r="T14" s="3"/>
      <c r="U14" s="3"/>
      <c r="V14" s="3"/>
      <c r="W14" s="3"/>
      <c r="X14" s="9">
        <f t="shared" si="1"/>
        <v>1</v>
      </c>
      <c r="Y14" s="9">
        <f t="shared" si="2"/>
        <v>0</v>
      </c>
    </row>
    <row r="15" spans="1:31" x14ac:dyDescent="0.3">
      <c r="A15" s="18">
        <v>14</v>
      </c>
      <c r="B15" s="16">
        <v>44131</v>
      </c>
      <c r="C15" s="10">
        <v>3863</v>
      </c>
      <c r="D15" s="10">
        <v>2000</v>
      </c>
      <c r="E15" s="3">
        <v>7</v>
      </c>
      <c r="F15" s="3">
        <v>7</v>
      </c>
      <c r="G15" s="10">
        <f t="shared" si="0"/>
        <v>0</v>
      </c>
      <c r="H15" s="3">
        <v>0</v>
      </c>
      <c r="I15" s="3" t="s">
        <v>1</v>
      </c>
      <c r="J15" s="3" t="s">
        <v>1</v>
      </c>
      <c r="K15" s="3" t="s">
        <v>1</v>
      </c>
      <c r="L15" s="3" t="s">
        <v>1</v>
      </c>
      <c r="M15" s="3" t="s">
        <v>1</v>
      </c>
      <c r="N15" s="3" t="s">
        <v>1</v>
      </c>
      <c r="O15" s="3" t="s">
        <v>1</v>
      </c>
      <c r="P15" s="3"/>
      <c r="Q15" s="3"/>
      <c r="R15" s="3"/>
      <c r="S15" s="3"/>
      <c r="T15" s="3"/>
      <c r="U15" s="3"/>
      <c r="V15" s="3"/>
      <c r="W15" s="3"/>
      <c r="X15" s="9">
        <f t="shared" si="1"/>
        <v>0</v>
      </c>
      <c r="Y15" s="9">
        <f t="shared" si="2"/>
        <v>0</v>
      </c>
    </row>
    <row r="16" spans="1:31" x14ac:dyDescent="0.3">
      <c r="A16" s="18">
        <v>15</v>
      </c>
      <c r="B16" s="16">
        <v>44132</v>
      </c>
      <c r="C16" s="10">
        <v>3863</v>
      </c>
      <c r="D16" s="10">
        <v>3022</v>
      </c>
      <c r="E16" s="3">
        <v>2</v>
      </c>
      <c r="F16" s="3">
        <v>2</v>
      </c>
      <c r="G16" s="10">
        <f t="shared" si="0"/>
        <v>0</v>
      </c>
      <c r="H16" s="3">
        <v>0</v>
      </c>
      <c r="I16" s="3" t="s">
        <v>1</v>
      </c>
      <c r="J16" s="3" t="s">
        <v>1</v>
      </c>
      <c r="K16" s="3" t="s">
        <v>1</v>
      </c>
      <c r="L16" s="3" t="s">
        <v>1</v>
      </c>
      <c r="M16" s="3" t="s">
        <v>1</v>
      </c>
      <c r="N16" s="3" t="s">
        <v>1</v>
      </c>
      <c r="O16" s="3" t="s">
        <v>1</v>
      </c>
      <c r="P16" s="3"/>
      <c r="Q16" s="3"/>
      <c r="R16" s="3"/>
      <c r="S16" s="3"/>
      <c r="T16" s="3"/>
      <c r="U16" s="3"/>
      <c r="V16" s="3"/>
      <c r="W16" s="3"/>
      <c r="X16" s="9">
        <f t="shared" si="1"/>
        <v>0</v>
      </c>
      <c r="Y16" s="9">
        <f t="shared" si="2"/>
        <v>0</v>
      </c>
    </row>
    <row r="17" spans="1:25" x14ac:dyDescent="0.3">
      <c r="A17" s="18">
        <v>16</v>
      </c>
      <c r="B17" s="16">
        <v>44132</v>
      </c>
      <c r="C17" s="10">
        <v>3975</v>
      </c>
      <c r="D17" s="10">
        <v>11</v>
      </c>
      <c r="E17" s="3">
        <v>1</v>
      </c>
      <c r="F17" s="3">
        <v>1</v>
      </c>
      <c r="G17" s="10">
        <f t="shared" si="0"/>
        <v>0</v>
      </c>
      <c r="H17" s="3">
        <v>0</v>
      </c>
      <c r="I17" s="3" t="s">
        <v>1</v>
      </c>
      <c r="J17" s="3" t="s">
        <v>1</v>
      </c>
      <c r="K17" s="3" t="s">
        <v>1</v>
      </c>
      <c r="L17" s="3" t="s">
        <v>1</v>
      </c>
      <c r="M17" s="3" t="s">
        <v>1</v>
      </c>
      <c r="N17" s="3" t="s">
        <v>1</v>
      </c>
      <c r="O17" s="3" t="s">
        <v>1</v>
      </c>
      <c r="P17" s="3"/>
      <c r="Q17" s="3"/>
      <c r="R17" s="3"/>
      <c r="S17" s="3"/>
      <c r="T17" s="3"/>
      <c r="U17" s="3"/>
      <c r="V17" s="3"/>
      <c r="W17" s="3"/>
      <c r="X17" s="9">
        <f t="shared" si="1"/>
        <v>0</v>
      </c>
      <c r="Y17" s="9">
        <f t="shared" si="2"/>
        <v>0</v>
      </c>
    </row>
    <row r="18" spans="1:25" x14ac:dyDescent="0.3">
      <c r="A18" s="18">
        <v>17</v>
      </c>
      <c r="B18" s="16">
        <v>44132</v>
      </c>
      <c r="C18" s="10">
        <v>3975</v>
      </c>
      <c r="D18" s="10">
        <v>1145</v>
      </c>
      <c r="E18" s="3">
        <v>2</v>
      </c>
      <c r="F18" s="3">
        <v>2</v>
      </c>
      <c r="G18" s="10">
        <f t="shared" si="0"/>
        <v>0</v>
      </c>
      <c r="H18" s="3">
        <v>0</v>
      </c>
      <c r="I18" s="3" t="s">
        <v>1</v>
      </c>
      <c r="J18" s="3" t="s">
        <v>1</v>
      </c>
      <c r="K18" s="3" t="s">
        <v>1</v>
      </c>
      <c r="L18" s="3" t="s">
        <v>1</v>
      </c>
      <c r="M18" s="3" t="s">
        <v>1</v>
      </c>
      <c r="N18" s="3" t="s">
        <v>1</v>
      </c>
      <c r="O18" s="3" t="s">
        <v>1</v>
      </c>
      <c r="P18" s="3"/>
      <c r="Q18" s="3"/>
      <c r="R18" s="3"/>
      <c r="S18" s="3"/>
      <c r="T18" s="3"/>
      <c r="U18" s="3"/>
      <c r="V18" s="3"/>
      <c r="W18" s="3"/>
      <c r="X18" s="9">
        <f t="shared" si="1"/>
        <v>0</v>
      </c>
      <c r="Y18" s="9">
        <f t="shared" si="2"/>
        <v>0</v>
      </c>
    </row>
    <row r="19" spans="1:25" x14ac:dyDescent="0.3">
      <c r="A19" s="18">
        <v>18</v>
      </c>
      <c r="B19" s="16">
        <v>44132</v>
      </c>
      <c r="C19" s="10">
        <v>3975</v>
      </c>
      <c r="D19" s="10">
        <v>4562</v>
      </c>
      <c r="E19" s="3">
        <v>1</v>
      </c>
      <c r="F19" s="3">
        <v>1</v>
      </c>
      <c r="G19" s="10">
        <f t="shared" si="0"/>
        <v>0</v>
      </c>
      <c r="H19" s="3">
        <v>0</v>
      </c>
      <c r="I19" s="3" t="s">
        <v>1</v>
      </c>
      <c r="J19" s="3" t="s">
        <v>1</v>
      </c>
      <c r="K19" s="3" t="s">
        <v>1</v>
      </c>
      <c r="L19" s="3" t="s">
        <v>1</v>
      </c>
      <c r="M19" s="3" t="s">
        <v>1</v>
      </c>
      <c r="N19" s="3" t="s">
        <v>1</v>
      </c>
      <c r="O19" s="3" t="s">
        <v>1</v>
      </c>
      <c r="P19" s="3"/>
      <c r="Q19" s="3"/>
      <c r="R19" s="3"/>
      <c r="S19" s="3"/>
      <c r="T19" s="3"/>
      <c r="U19" s="3"/>
      <c r="V19" s="3"/>
      <c r="W19" s="3"/>
      <c r="X19" s="9">
        <f t="shared" si="1"/>
        <v>0</v>
      </c>
      <c r="Y19" s="9">
        <f t="shared" si="2"/>
        <v>0</v>
      </c>
    </row>
    <row r="20" spans="1:25" x14ac:dyDescent="0.3">
      <c r="A20" s="18">
        <v>19</v>
      </c>
      <c r="B20" s="16">
        <v>44132</v>
      </c>
      <c r="C20" s="10">
        <v>3975</v>
      </c>
      <c r="D20" s="10">
        <v>2589</v>
      </c>
      <c r="E20" s="3">
        <v>4</v>
      </c>
      <c r="F20" s="3">
        <v>4</v>
      </c>
      <c r="G20" s="10">
        <f t="shared" si="0"/>
        <v>0</v>
      </c>
      <c r="H20" s="3">
        <v>0</v>
      </c>
      <c r="I20" s="3" t="s">
        <v>1</v>
      </c>
      <c r="J20" s="3" t="s">
        <v>1</v>
      </c>
      <c r="K20" s="3" t="s">
        <v>1</v>
      </c>
      <c r="L20" s="3" t="s">
        <v>1</v>
      </c>
      <c r="M20" s="3" t="s">
        <v>1</v>
      </c>
      <c r="N20" s="3" t="s">
        <v>1</v>
      </c>
      <c r="O20" s="3" t="s">
        <v>1</v>
      </c>
      <c r="P20" s="3"/>
      <c r="Q20" s="3"/>
      <c r="R20" s="3"/>
      <c r="S20" s="3"/>
      <c r="T20" s="3"/>
      <c r="U20" s="3"/>
      <c r="V20" s="3"/>
      <c r="W20" s="3"/>
      <c r="X20" s="9">
        <f t="shared" si="1"/>
        <v>0</v>
      </c>
      <c r="Y20" s="9">
        <f t="shared" si="2"/>
        <v>0</v>
      </c>
    </row>
    <row r="21" spans="1:25" x14ac:dyDescent="0.3">
      <c r="A21" s="18">
        <v>20</v>
      </c>
      <c r="B21" s="16">
        <v>44132</v>
      </c>
      <c r="C21" s="10">
        <v>3975</v>
      </c>
      <c r="D21" s="10">
        <v>4561</v>
      </c>
      <c r="E21" s="3">
        <v>1</v>
      </c>
      <c r="F21" s="3">
        <v>1</v>
      </c>
      <c r="G21" s="10">
        <f t="shared" si="0"/>
        <v>0</v>
      </c>
      <c r="H21" s="3">
        <v>0</v>
      </c>
      <c r="I21" s="3" t="s">
        <v>1</v>
      </c>
      <c r="J21" s="3" t="s">
        <v>1</v>
      </c>
      <c r="K21" s="3" t="s">
        <v>1</v>
      </c>
      <c r="L21" s="3" t="s">
        <v>1</v>
      </c>
      <c r="M21" s="3" t="s">
        <v>1</v>
      </c>
      <c r="N21" s="3" t="s">
        <v>1</v>
      </c>
      <c r="O21" s="3" t="s">
        <v>1</v>
      </c>
      <c r="P21" s="3"/>
      <c r="Q21" s="3"/>
      <c r="R21" s="3"/>
      <c r="S21" s="3"/>
      <c r="T21" s="3"/>
      <c r="U21" s="3"/>
      <c r="V21" s="3"/>
      <c r="W21" s="3"/>
      <c r="X21" s="9">
        <f t="shared" si="1"/>
        <v>0</v>
      </c>
      <c r="Y21" s="9">
        <f t="shared" si="2"/>
        <v>0</v>
      </c>
    </row>
    <row r="22" spans="1:25" x14ac:dyDescent="0.3">
      <c r="A22" s="18">
        <v>21</v>
      </c>
      <c r="B22" s="16">
        <v>44132</v>
      </c>
      <c r="C22" s="10">
        <v>3975</v>
      </c>
      <c r="D22" s="10">
        <v>32654</v>
      </c>
      <c r="E22" s="3">
        <v>2</v>
      </c>
      <c r="F22" s="3">
        <v>1</v>
      </c>
      <c r="G22" s="10">
        <f t="shared" si="0"/>
        <v>1</v>
      </c>
      <c r="H22" s="3">
        <v>0</v>
      </c>
      <c r="I22" s="3" t="s">
        <v>16</v>
      </c>
      <c r="J22" s="3" t="s">
        <v>1</v>
      </c>
      <c r="K22" s="3" t="s">
        <v>1</v>
      </c>
      <c r="L22" s="3" t="s">
        <v>1</v>
      </c>
      <c r="M22" s="3" t="s">
        <v>1</v>
      </c>
      <c r="N22" s="3" t="s">
        <v>1</v>
      </c>
      <c r="O22" s="3" t="s">
        <v>1</v>
      </c>
      <c r="P22" s="3"/>
      <c r="Q22" s="3" t="s">
        <v>2</v>
      </c>
      <c r="R22" s="3"/>
      <c r="S22" s="3"/>
      <c r="T22" s="3"/>
      <c r="U22" s="3"/>
      <c r="V22" s="3"/>
      <c r="W22" s="3"/>
      <c r="X22" s="9">
        <f t="shared" si="1"/>
        <v>1</v>
      </c>
      <c r="Y22" s="9">
        <f t="shared" si="2"/>
        <v>0</v>
      </c>
    </row>
    <row r="23" spans="1:25" x14ac:dyDescent="0.3">
      <c r="A23" s="18">
        <v>22</v>
      </c>
      <c r="B23" s="16">
        <v>44132</v>
      </c>
      <c r="C23" s="3">
        <v>3863</v>
      </c>
      <c r="D23" s="10">
        <v>4889</v>
      </c>
      <c r="E23" s="3">
        <v>3</v>
      </c>
      <c r="F23" s="3">
        <v>3</v>
      </c>
      <c r="G23" s="10">
        <f t="shared" si="0"/>
        <v>0</v>
      </c>
      <c r="H23" s="3">
        <v>0</v>
      </c>
      <c r="I23" s="3" t="s">
        <v>1</v>
      </c>
      <c r="J23" s="3" t="s">
        <v>1</v>
      </c>
      <c r="K23" s="3" t="s">
        <v>1</v>
      </c>
      <c r="L23" s="3" t="s">
        <v>1</v>
      </c>
      <c r="M23" s="3" t="s">
        <v>1</v>
      </c>
      <c r="N23" s="3" t="s">
        <v>1</v>
      </c>
      <c r="O23" s="3" t="s">
        <v>1</v>
      </c>
      <c r="P23" s="3"/>
      <c r="Q23" s="3"/>
      <c r="R23" s="3"/>
      <c r="S23" s="3"/>
      <c r="T23" s="3"/>
      <c r="U23" s="3"/>
      <c r="V23" s="3"/>
      <c r="W23" s="3"/>
      <c r="X23" s="9">
        <f t="shared" si="1"/>
        <v>0</v>
      </c>
      <c r="Y23" s="9">
        <f t="shared" si="2"/>
        <v>0</v>
      </c>
    </row>
    <row r="24" spans="1:25" x14ac:dyDescent="0.3">
      <c r="A24" s="18">
        <v>23</v>
      </c>
      <c r="B24" s="16">
        <v>44132</v>
      </c>
      <c r="C24" s="10">
        <v>3863</v>
      </c>
      <c r="D24" s="10">
        <v>414</v>
      </c>
      <c r="E24" s="3">
        <v>3</v>
      </c>
      <c r="F24" s="3">
        <v>3</v>
      </c>
      <c r="G24" s="10">
        <f t="shared" si="0"/>
        <v>0</v>
      </c>
      <c r="H24" s="3">
        <v>0</v>
      </c>
      <c r="I24" s="3" t="s">
        <v>1</v>
      </c>
      <c r="J24" s="3" t="s">
        <v>1</v>
      </c>
      <c r="K24" s="3" t="s">
        <v>1</v>
      </c>
      <c r="L24" s="3" t="s">
        <v>1</v>
      </c>
      <c r="M24" s="3" t="s">
        <v>1</v>
      </c>
      <c r="N24" s="3" t="s">
        <v>1</v>
      </c>
      <c r="O24" s="3" t="s">
        <v>1</v>
      </c>
      <c r="P24" s="3"/>
      <c r="Q24" s="3"/>
      <c r="R24" s="3"/>
      <c r="S24" s="3"/>
      <c r="T24" s="3"/>
      <c r="U24" s="3"/>
      <c r="V24" s="3"/>
      <c r="W24" s="3"/>
      <c r="X24" s="9">
        <f t="shared" si="1"/>
        <v>0</v>
      </c>
      <c r="Y24" s="9">
        <f t="shared" si="2"/>
        <v>0</v>
      </c>
    </row>
    <row r="25" spans="1:25" x14ac:dyDescent="0.3">
      <c r="A25" s="18">
        <v>24</v>
      </c>
      <c r="B25" s="16">
        <v>44136</v>
      </c>
      <c r="C25" s="10">
        <v>3863</v>
      </c>
      <c r="D25" s="10">
        <v>444</v>
      </c>
      <c r="E25" s="3">
        <v>1</v>
      </c>
      <c r="F25" s="3">
        <v>1</v>
      </c>
      <c r="G25" s="10">
        <f t="shared" si="0"/>
        <v>0</v>
      </c>
      <c r="H25" s="3">
        <v>0</v>
      </c>
      <c r="I25" s="3" t="s">
        <v>1</v>
      </c>
      <c r="J25" s="3" t="s">
        <v>1</v>
      </c>
      <c r="K25" s="3" t="s">
        <v>1</v>
      </c>
      <c r="L25" s="3" t="s">
        <v>1</v>
      </c>
      <c r="M25" s="3" t="s">
        <v>1</v>
      </c>
      <c r="N25" s="3" t="s">
        <v>1</v>
      </c>
      <c r="O25" s="3" t="s">
        <v>1</v>
      </c>
      <c r="P25" s="3"/>
      <c r="Q25" s="3"/>
      <c r="R25" s="3"/>
      <c r="S25" s="3"/>
      <c r="T25" s="3"/>
      <c r="U25" s="3"/>
      <c r="V25" s="3"/>
      <c r="W25" s="3"/>
      <c r="X25" s="9">
        <f t="shared" si="1"/>
        <v>0</v>
      </c>
      <c r="Y25" s="9">
        <f t="shared" si="2"/>
        <v>0</v>
      </c>
    </row>
    <row r="26" spans="1:25" x14ac:dyDescent="0.3">
      <c r="A26" s="18">
        <v>25</v>
      </c>
      <c r="B26" s="16">
        <v>44136</v>
      </c>
      <c r="C26" s="10">
        <v>3863</v>
      </c>
      <c r="D26" s="10">
        <v>1111</v>
      </c>
      <c r="E26" s="3">
        <v>7</v>
      </c>
      <c r="F26" s="3">
        <v>7</v>
      </c>
      <c r="G26" s="10">
        <f t="shared" si="0"/>
        <v>0</v>
      </c>
      <c r="H26" s="3">
        <v>0</v>
      </c>
      <c r="I26" s="3" t="s">
        <v>1</v>
      </c>
      <c r="J26" s="3" t="s">
        <v>1</v>
      </c>
      <c r="K26" s="3" t="s">
        <v>1</v>
      </c>
      <c r="L26" s="3" t="s">
        <v>1</v>
      </c>
      <c r="M26" s="3" t="s">
        <v>1</v>
      </c>
      <c r="N26" s="3" t="s">
        <v>1</v>
      </c>
      <c r="O26" s="3" t="s">
        <v>1</v>
      </c>
      <c r="P26" s="3"/>
      <c r="Q26" s="3"/>
      <c r="R26" s="3"/>
      <c r="S26" s="3"/>
      <c r="T26" s="3"/>
      <c r="U26" s="3"/>
      <c r="V26" s="3"/>
      <c r="W26" s="3"/>
      <c r="X26" s="9">
        <f t="shared" si="1"/>
        <v>0</v>
      </c>
      <c r="Y26" s="9">
        <f t="shared" si="2"/>
        <v>0</v>
      </c>
    </row>
    <row r="27" spans="1:25" x14ac:dyDescent="0.3">
      <c r="A27" s="18">
        <v>26</v>
      </c>
      <c r="B27" s="16">
        <v>44136</v>
      </c>
      <c r="C27" s="10">
        <v>3863</v>
      </c>
      <c r="D27" s="10">
        <v>1213</v>
      </c>
      <c r="E27" s="3">
        <v>11</v>
      </c>
      <c r="F27" s="3">
        <v>11</v>
      </c>
      <c r="G27" s="10">
        <f>E27-F27</f>
        <v>0</v>
      </c>
      <c r="H27" s="3">
        <v>1</v>
      </c>
      <c r="I27" s="3" t="s">
        <v>1</v>
      </c>
      <c r="J27" s="3" t="s">
        <v>1</v>
      </c>
      <c r="K27" s="3" t="s">
        <v>1</v>
      </c>
      <c r="L27" s="3" t="s">
        <v>1</v>
      </c>
      <c r="M27" s="3" t="s">
        <v>17</v>
      </c>
      <c r="N27" s="3" t="s">
        <v>1</v>
      </c>
      <c r="O27" s="3" t="s">
        <v>1</v>
      </c>
      <c r="P27" s="3"/>
      <c r="Q27" s="3"/>
      <c r="R27" s="3"/>
      <c r="S27" s="3"/>
      <c r="T27" s="3"/>
      <c r="U27" s="3" t="s">
        <v>11</v>
      </c>
      <c r="V27" s="3"/>
      <c r="W27" s="3"/>
      <c r="X27" s="9">
        <f t="shared" si="1"/>
        <v>0</v>
      </c>
      <c r="Y27" s="9">
        <f t="shared" si="2"/>
        <v>1</v>
      </c>
    </row>
    <row r="31" spans="1:25" x14ac:dyDescent="0.3">
      <c r="E31" s="9"/>
    </row>
    <row r="32" spans="1:25" x14ac:dyDescent="0.3">
      <c r="E32" s="2"/>
    </row>
    <row r="33" spans="5:5" x14ac:dyDescent="0.3">
      <c r="E33" s="2"/>
    </row>
    <row r="34" spans="5:5" x14ac:dyDescent="0.3">
      <c r="E34" s="2"/>
    </row>
    <row r="35" spans="5:5" x14ac:dyDescent="0.3">
      <c r="E35" s="2"/>
    </row>
    <row r="36" spans="5:5" x14ac:dyDescent="0.3">
      <c r="E36" s="1"/>
    </row>
    <row r="37" spans="5:5" x14ac:dyDescent="0.3">
      <c r="E37" s="1"/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TCD</vt:lpstr>
      <vt:lpstr>Feuil1</vt:lpstr>
      <vt:lpstr>Feuil2</vt:lpstr>
      <vt:lpstr>Feuil3</vt:lpstr>
    </vt:vector>
  </TitlesOfParts>
  <Company>CHVSM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BADEY BETTEMBOURG Louis</dc:creator>
  <cp:lastModifiedBy>JoDan</cp:lastModifiedBy>
  <dcterms:created xsi:type="dcterms:W3CDTF">2020-11-02T10:50:50Z</dcterms:created>
  <dcterms:modified xsi:type="dcterms:W3CDTF">2020-11-02T13:12:57Z</dcterms:modified>
</cp:coreProperties>
</file>