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24226"/>
  <mc:AlternateContent xmlns:mc="http://schemas.openxmlformats.org/markup-compatibility/2006">
    <mc:Choice Requires="x15">
      <x15ac:absPath xmlns:x15ac="http://schemas.microsoft.com/office/spreadsheetml/2010/11/ac" url="F:\Users\JoDan\Downloads\"/>
    </mc:Choice>
  </mc:AlternateContent>
  <xr:revisionPtr revIDLastSave="0" documentId="13_ncr:1_{A77DDD85-6F1A-41C3-91C5-B457451EDFAF}" xr6:coauthVersionLast="45" xr6:coauthVersionMax="45" xr10:uidLastSave="{00000000-0000-0000-0000-000000000000}"/>
  <bookViews>
    <workbookView xWindow="-108" yWindow="-108" windowWidth="22320" windowHeight="12048" xr2:uid="{00000000-000D-0000-FFFF-FFFF00000000}"/>
  </bookViews>
  <sheets>
    <sheet name="Export-02-10-2020" sheetId="1" r:id="rId1"/>
    <sheet name="Export-tarif-cov-oct-20" sheetId="2" r:id="rId2"/>
    <sheet name="Veille" sheetId="3" r:id="rId3"/>
  </sheets>
  <definedNames>
    <definedName name="_xlnm._FilterDatabase" localSheetId="0" hidden="1">'Export-02-10-2020'!$B$1:$E$1053</definedName>
    <definedName name="_xlnm._FilterDatabase" localSheetId="1" hidden="1">'Export-tarif-cov-oct-20'!$A$1:$D$1519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L2" i="1" l="1"/>
  <c r="L3" i="1"/>
  <c r="L4" i="1"/>
  <c r="L5" i="1"/>
  <c r="L6" i="1"/>
  <c r="L7" i="1"/>
  <c r="L8" i="1"/>
  <c r="L9" i="1"/>
  <c r="L10" i="1"/>
  <c r="L11" i="1"/>
  <c r="L12" i="1"/>
  <c r="L13" i="1"/>
  <c r="L14" i="1"/>
  <c r="L15" i="1"/>
  <c r="L16" i="1"/>
  <c r="L17" i="1"/>
  <c r="L18" i="1"/>
  <c r="L19" i="1"/>
  <c r="L20" i="1"/>
  <c r="L21" i="1"/>
  <c r="L22" i="1"/>
  <c r="L23" i="1"/>
  <c r="L24" i="1"/>
  <c r="L25" i="1"/>
  <c r="L26" i="1"/>
  <c r="L27" i="1"/>
  <c r="L28" i="1"/>
  <c r="L29" i="1"/>
  <c r="L30" i="1"/>
  <c r="L31" i="1"/>
  <c r="L32" i="1"/>
  <c r="L33" i="1"/>
  <c r="L34" i="1"/>
  <c r="L35" i="1"/>
  <c r="L36" i="1"/>
  <c r="L37" i="1"/>
  <c r="L38" i="1"/>
  <c r="L39" i="1"/>
  <c r="L40" i="1"/>
  <c r="L41" i="1"/>
  <c r="L42" i="1"/>
  <c r="L43" i="1"/>
  <c r="L44" i="1"/>
  <c r="L45" i="1"/>
  <c r="L46" i="1"/>
  <c r="L47" i="1"/>
  <c r="L48" i="1"/>
  <c r="L49" i="1"/>
  <c r="L50" i="1"/>
  <c r="L51" i="1"/>
  <c r="L52" i="1"/>
  <c r="L53" i="1"/>
  <c r="L54" i="1"/>
  <c r="L55" i="1"/>
  <c r="L56" i="1"/>
  <c r="L57" i="1"/>
  <c r="L58" i="1"/>
  <c r="L59" i="1"/>
  <c r="L60" i="1"/>
  <c r="L61" i="1"/>
  <c r="L62" i="1"/>
  <c r="L63" i="1"/>
  <c r="L64" i="1"/>
  <c r="L65" i="1"/>
  <c r="L66" i="1"/>
  <c r="L67" i="1"/>
  <c r="L68" i="1"/>
  <c r="L69" i="1"/>
  <c r="L70" i="1"/>
  <c r="L71" i="1"/>
  <c r="L72" i="1"/>
  <c r="L73" i="1"/>
  <c r="L74" i="1"/>
  <c r="L75" i="1"/>
  <c r="L76" i="1"/>
  <c r="L77" i="1"/>
  <c r="L78" i="1"/>
  <c r="L79" i="1"/>
  <c r="L80" i="1"/>
  <c r="L81" i="1"/>
  <c r="L82" i="1"/>
  <c r="L83" i="1"/>
  <c r="L84" i="1"/>
  <c r="L85" i="1"/>
  <c r="L86" i="1"/>
  <c r="L87" i="1"/>
  <c r="L88" i="1"/>
  <c r="L89" i="1"/>
  <c r="L90" i="1"/>
  <c r="L91" i="1"/>
  <c r="L92" i="1"/>
  <c r="L93" i="1"/>
  <c r="L94" i="1"/>
  <c r="L95" i="1"/>
  <c r="L96" i="1"/>
  <c r="L97" i="1"/>
  <c r="L98" i="1"/>
  <c r="L99" i="1"/>
  <c r="L100" i="1"/>
  <c r="L101" i="1"/>
  <c r="L102" i="1"/>
  <c r="L103" i="1"/>
  <c r="L104" i="1"/>
  <c r="L105" i="1"/>
  <c r="L106" i="1"/>
  <c r="L107" i="1"/>
  <c r="L108" i="1"/>
  <c r="L109" i="1"/>
  <c r="L110" i="1"/>
  <c r="L111" i="1"/>
  <c r="L112" i="1"/>
  <c r="L113" i="1"/>
  <c r="L114" i="1"/>
  <c r="L115" i="1"/>
  <c r="L116" i="1"/>
  <c r="L117" i="1"/>
  <c r="L118" i="1"/>
  <c r="L119" i="1"/>
  <c r="L120" i="1"/>
  <c r="L121" i="1"/>
  <c r="L122" i="1"/>
  <c r="L123" i="1"/>
  <c r="L124" i="1"/>
  <c r="L125" i="1"/>
  <c r="L126" i="1"/>
  <c r="L127" i="1"/>
  <c r="L128" i="1"/>
  <c r="L129" i="1"/>
  <c r="L130" i="1"/>
  <c r="L131" i="1"/>
  <c r="L132" i="1"/>
  <c r="L133" i="1"/>
  <c r="L134" i="1"/>
  <c r="L135" i="1"/>
  <c r="L136" i="1"/>
  <c r="L137" i="1"/>
  <c r="L138" i="1"/>
  <c r="L139" i="1"/>
  <c r="L140" i="1"/>
  <c r="L141" i="1"/>
  <c r="L142" i="1"/>
  <c r="L143" i="1"/>
  <c r="L144" i="1"/>
  <c r="L145" i="1"/>
  <c r="L146" i="1"/>
  <c r="L147" i="1"/>
  <c r="L148" i="1"/>
  <c r="L149" i="1"/>
  <c r="L150" i="1"/>
  <c r="L151" i="1"/>
  <c r="L152" i="1"/>
  <c r="L153" i="1"/>
  <c r="L154" i="1"/>
  <c r="L155" i="1"/>
  <c r="L156" i="1"/>
  <c r="L157" i="1"/>
  <c r="L158" i="1"/>
  <c r="L159" i="1"/>
  <c r="L160" i="1"/>
  <c r="L161" i="1"/>
  <c r="L162" i="1"/>
  <c r="L163" i="1"/>
  <c r="L164" i="1"/>
  <c r="L165" i="1"/>
  <c r="L166" i="1"/>
  <c r="L167" i="1"/>
  <c r="L168" i="1"/>
  <c r="L169" i="1"/>
  <c r="L170" i="1"/>
  <c r="L171" i="1"/>
  <c r="L172" i="1"/>
  <c r="L173" i="1"/>
  <c r="L174" i="1"/>
  <c r="L175" i="1"/>
  <c r="L176" i="1"/>
  <c r="L177" i="1"/>
  <c r="L178" i="1"/>
  <c r="L179" i="1"/>
  <c r="L180" i="1"/>
  <c r="L181" i="1"/>
  <c r="L182" i="1"/>
  <c r="L183" i="1"/>
  <c r="L184" i="1"/>
  <c r="L185" i="1"/>
  <c r="L186" i="1"/>
  <c r="L187" i="1"/>
  <c r="L188" i="1"/>
  <c r="L189" i="1"/>
  <c r="L190" i="1"/>
  <c r="L191" i="1"/>
  <c r="L192" i="1"/>
  <c r="L193" i="1"/>
  <c r="L194" i="1"/>
  <c r="L195" i="1"/>
  <c r="L196" i="1"/>
  <c r="L197" i="1"/>
  <c r="L198" i="1"/>
  <c r="L199" i="1"/>
  <c r="L200" i="1"/>
  <c r="L201" i="1"/>
  <c r="L202" i="1"/>
  <c r="L203" i="1"/>
  <c r="L204" i="1"/>
  <c r="L205" i="1"/>
  <c r="L206" i="1"/>
  <c r="L207" i="1"/>
  <c r="L208" i="1"/>
  <c r="L209" i="1"/>
  <c r="L210" i="1"/>
  <c r="L211" i="1"/>
  <c r="L212" i="1"/>
  <c r="L213" i="1"/>
  <c r="L214" i="1"/>
  <c r="L215" i="1"/>
  <c r="L216" i="1"/>
  <c r="L217" i="1"/>
  <c r="L218" i="1"/>
  <c r="L219" i="1"/>
  <c r="L220" i="1"/>
  <c r="L221" i="1"/>
  <c r="L222" i="1"/>
  <c r="L223" i="1"/>
  <c r="L224" i="1"/>
  <c r="L225" i="1"/>
  <c r="L226" i="1"/>
  <c r="L227" i="1"/>
  <c r="L228" i="1"/>
  <c r="L229" i="1"/>
  <c r="L230" i="1"/>
  <c r="L231" i="1"/>
  <c r="L232" i="1"/>
  <c r="L233" i="1"/>
  <c r="L234" i="1"/>
  <c r="L235" i="1"/>
  <c r="L236" i="1"/>
  <c r="L237" i="1"/>
  <c r="L238" i="1"/>
  <c r="L239" i="1"/>
  <c r="L240" i="1"/>
  <c r="L241" i="1"/>
  <c r="L242" i="1"/>
  <c r="L243" i="1"/>
  <c r="L244" i="1"/>
  <c r="L245" i="1"/>
  <c r="L246" i="1"/>
  <c r="L247" i="1"/>
  <c r="L248" i="1"/>
  <c r="L249" i="1"/>
  <c r="L250" i="1"/>
  <c r="L251" i="1"/>
  <c r="L252" i="1"/>
  <c r="L253" i="1"/>
  <c r="L254" i="1"/>
  <c r="L255" i="1"/>
  <c r="L256" i="1"/>
  <c r="L257" i="1"/>
  <c r="L258" i="1"/>
  <c r="L259" i="1"/>
  <c r="L260" i="1"/>
  <c r="L261" i="1"/>
  <c r="L262" i="1"/>
  <c r="L263" i="1"/>
  <c r="L264" i="1"/>
  <c r="L265" i="1"/>
  <c r="L266" i="1"/>
  <c r="L267" i="1"/>
  <c r="L268" i="1"/>
  <c r="L269" i="1"/>
  <c r="L270" i="1"/>
  <c r="L271" i="1"/>
  <c r="L272" i="1"/>
  <c r="L273" i="1"/>
  <c r="L274" i="1"/>
  <c r="L275" i="1"/>
  <c r="L276" i="1"/>
  <c r="L277" i="1"/>
  <c r="L278" i="1"/>
  <c r="L279" i="1"/>
  <c r="L280" i="1"/>
  <c r="L281" i="1"/>
  <c r="L282" i="1"/>
  <c r="L283" i="1"/>
  <c r="L284" i="1"/>
  <c r="L285" i="1"/>
  <c r="L286" i="1"/>
  <c r="L287" i="1"/>
  <c r="L288" i="1"/>
  <c r="L289" i="1"/>
  <c r="L290" i="1"/>
  <c r="L291" i="1"/>
  <c r="L292" i="1"/>
  <c r="L293" i="1"/>
  <c r="L294" i="1"/>
  <c r="L295" i="1"/>
  <c r="L296" i="1"/>
  <c r="L297" i="1"/>
  <c r="L298" i="1"/>
  <c r="L299" i="1"/>
  <c r="L300" i="1"/>
  <c r="L301" i="1"/>
  <c r="L302" i="1"/>
  <c r="L303" i="1"/>
  <c r="L304" i="1"/>
  <c r="L305" i="1"/>
  <c r="L306" i="1"/>
  <c r="L307" i="1"/>
  <c r="L308" i="1"/>
  <c r="L309" i="1"/>
  <c r="L310" i="1"/>
  <c r="L311" i="1"/>
  <c r="L312" i="1"/>
  <c r="L313" i="1"/>
  <c r="L314" i="1"/>
  <c r="L315" i="1"/>
  <c r="L316" i="1"/>
  <c r="L317" i="1"/>
  <c r="L318" i="1"/>
  <c r="L319" i="1"/>
  <c r="L320" i="1"/>
  <c r="L321" i="1"/>
  <c r="L322" i="1"/>
  <c r="L323" i="1"/>
  <c r="L324" i="1"/>
  <c r="L325" i="1"/>
  <c r="L326" i="1"/>
  <c r="L327" i="1"/>
  <c r="L328" i="1"/>
  <c r="L329" i="1"/>
  <c r="L330" i="1"/>
  <c r="L331" i="1"/>
  <c r="L332" i="1"/>
  <c r="L333" i="1"/>
  <c r="L334" i="1"/>
  <c r="L335" i="1"/>
  <c r="L336" i="1"/>
  <c r="L337" i="1"/>
  <c r="L338" i="1"/>
  <c r="L339" i="1"/>
  <c r="L340" i="1"/>
  <c r="L341" i="1"/>
  <c r="L342" i="1"/>
  <c r="L343" i="1"/>
  <c r="L344" i="1"/>
  <c r="L345" i="1"/>
  <c r="L346" i="1"/>
  <c r="L347" i="1"/>
  <c r="L348" i="1"/>
  <c r="L349" i="1"/>
  <c r="L350" i="1"/>
  <c r="L351" i="1"/>
  <c r="L352" i="1"/>
  <c r="L353" i="1"/>
  <c r="L354" i="1"/>
  <c r="L355" i="1"/>
  <c r="L356" i="1"/>
  <c r="L357" i="1"/>
  <c r="L358" i="1"/>
  <c r="L359" i="1"/>
  <c r="L360" i="1"/>
  <c r="L361" i="1"/>
  <c r="L362" i="1"/>
  <c r="L363" i="1"/>
  <c r="L364" i="1"/>
  <c r="L365" i="1"/>
  <c r="L366" i="1"/>
  <c r="L367" i="1"/>
  <c r="L368" i="1"/>
  <c r="L369" i="1"/>
  <c r="L370" i="1"/>
  <c r="L371" i="1"/>
  <c r="L372" i="1"/>
  <c r="L373" i="1"/>
  <c r="L374" i="1"/>
  <c r="L375" i="1"/>
  <c r="L376" i="1"/>
  <c r="L377" i="1"/>
  <c r="L378" i="1"/>
  <c r="L379" i="1"/>
  <c r="L380" i="1"/>
  <c r="L381" i="1"/>
  <c r="L382" i="1"/>
  <c r="L383" i="1"/>
  <c r="L384" i="1"/>
  <c r="L385" i="1"/>
  <c r="L386" i="1"/>
  <c r="L387" i="1"/>
  <c r="L388" i="1"/>
  <c r="L389" i="1"/>
  <c r="L390" i="1"/>
  <c r="L391" i="1"/>
  <c r="L392" i="1"/>
  <c r="L393" i="1"/>
  <c r="L394" i="1"/>
  <c r="L395" i="1"/>
  <c r="L396" i="1"/>
  <c r="L397" i="1"/>
  <c r="L398" i="1"/>
  <c r="L399" i="1"/>
  <c r="L400" i="1"/>
  <c r="L401" i="1"/>
  <c r="L402" i="1"/>
  <c r="L403" i="1"/>
  <c r="L404" i="1"/>
  <c r="L405" i="1"/>
  <c r="L406" i="1"/>
  <c r="L407" i="1"/>
  <c r="L408" i="1"/>
  <c r="L409" i="1"/>
  <c r="L410" i="1"/>
  <c r="L411" i="1"/>
  <c r="L412" i="1"/>
  <c r="L413" i="1"/>
  <c r="L414" i="1"/>
  <c r="L415" i="1"/>
  <c r="L416" i="1"/>
  <c r="L417" i="1"/>
  <c r="L418" i="1"/>
  <c r="L419" i="1"/>
  <c r="L420" i="1"/>
  <c r="L421" i="1"/>
  <c r="L422" i="1"/>
  <c r="L423" i="1"/>
  <c r="L424" i="1"/>
  <c r="L425" i="1"/>
  <c r="L426" i="1"/>
  <c r="L427" i="1"/>
  <c r="L428" i="1"/>
  <c r="L429" i="1"/>
  <c r="L430" i="1"/>
  <c r="L431" i="1"/>
  <c r="L432" i="1"/>
  <c r="L433" i="1"/>
  <c r="L434" i="1"/>
  <c r="L435" i="1"/>
  <c r="L436" i="1"/>
  <c r="L437" i="1"/>
  <c r="L438" i="1"/>
  <c r="L439" i="1"/>
  <c r="L440" i="1"/>
  <c r="L441" i="1"/>
  <c r="L442" i="1"/>
  <c r="L443" i="1"/>
  <c r="L444" i="1"/>
  <c r="L445" i="1"/>
  <c r="L446" i="1"/>
  <c r="L447" i="1"/>
  <c r="L448" i="1"/>
  <c r="L449" i="1"/>
  <c r="L450" i="1"/>
  <c r="L451" i="1"/>
  <c r="L452" i="1"/>
  <c r="L453" i="1"/>
  <c r="L454" i="1"/>
  <c r="L455" i="1"/>
  <c r="L456" i="1"/>
  <c r="L457" i="1"/>
  <c r="L458" i="1"/>
  <c r="L459" i="1"/>
  <c r="L460" i="1"/>
  <c r="L461" i="1"/>
  <c r="L462" i="1"/>
  <c r="L463" i="1"/>
  <c r="L464" i="1"/>
  <c r="L465" i="1"/>
  <c r="L466" i="1"/>
  <c r="L467" i="1"/>
  <c r="L468" i="1"/>
  <c r="L469" i="1"/>
  <c r="L470" i="1"/>
  <c r="L471" i="1"/>
  <c r="L472" i="1"/>
  <c r="L473" i="1"/>
  <c r="L474" i="1"/>
  <c r="L475" i="1"/>
  <c r="L476" i="1"/>
  <c r="L477" i="1"/>
  <c r="L478" i="1"/>
  <c r="L479" i="1"/>
  <c r="L480" i="1"/>
  <c r="L481" i="1"/>
  <c r="L482" i="1"/>
  <c r="L483" i="1"/>
  <c r="L484" i="1"/>
  <c r="L485" i="1"/>
  <c r="L486" i="1"/>
  <c r="L487" i="1"/>
  <c r="L488" i="1"/>
  <c r="L489" i="1"/>
  <c r="L490" i="1"/>
  <c r="L491" i="1"/>
  <c r="L492" i="1"/>
  <c r="L493" i="1"/>
  <c r="L494" i="1"/>
  <c r="L495" i="1"/>
  <c r="L496" i="1"/>
  <c r="L497" i="1"/>
  <c r="L498" i="1"/>
  <c r="L499" i="1"/>
  <c r="L500" i="1"/>
  <c r="L501" i="1"/>
  <c r="L502" i="1"/>
  <c r="L503" i="1"/>
  <c r="L504" i="1"/>
  <c r="L505" i="1"/>
  <c r="L506" i="1"/>
  <c r="L507" i="1"/>
  <c r="L508" i="1"/>
  <c r="L509" i="1"/>
  <c r="L510" i="1"/>
  <c r="L511" i="1"/>
  <c r="L512" i="1"/>
  <c r="L513" i="1"/>
  <c r="L514" i="1"/>
  <c r="L515" i="1"/>
  <c r="L516" i="1"/>
  <c r="L517" i="1"/>
  <c r="L518" i="1"/>
  <c r="L519" i="1"/>
  <c r="L520" i="1"/>
  <c r="L521" i="1"/>
  <c r="L522" i="1"/>
  <c r="L523" i="1"/>
  <c r="L524" i="1"/>
  <c r="L525" i="1"/>
  <c r="L526" i="1"/>
  <c r="L527" i="1"/>
  <c r="L528" i="1"/>
  <c r="L529" i="1"/>
  <c r="L530" i="1"/>
  <c r="L531" i="1"/>
  <c r="L532" i="1"/>
  <c r="L533" i="1"/>
  <c r="L534" i="1"/>
  <c r="L535" i="1"/>
  <c r="L536" i="1"/>
  <c r="L537" i="1"/>
  <c r="L538" i="1"/>
  <c r="L539" i="1"/>
  <c r="L540" i="1"/>
  <c r="L541" i="1"/>
  <c r="L542" i="1"/>
  <c r="L543" i="1"/>
  <c r="L544" i="1"/>
  <c r="L545" i="1"/>
  <c r="L546" i="1"/>
  <c r="L547" i="1"/>
  <c r="L548" i="1"/>
  <c r="L549" i="1"/>
  <c r="L550" i="1"/>
  <c r="L551" i="1"/>
  <c r="L552" i="1"/>
  <c r="L553" i="1"/>
  <c r="L554" i="1"/>
  <c r="L555" i="1"/>
  <c r="L556" i="1"/>
  <c r="L557" i="1"/>
  <c r="L558" i="1"/>
  <c r="L559" i="1"/>
  <c r="L560" i="1"/>
  <c r="L561" i="1"/>
  <c r="L562" i="1"/>
  <c r="L563" i="1"/>
  <c r="L564" i="1"/>
  <c r="L565" i="1"/>
  <c r="L566" i="1"/>
  <c r="L567" i="1"/>
  <c r="L568" i="1"/>
  <c r="L569" i="1"/>
  <c r="L570" i="1"/>
  <c r="L571" i="1"/>
  <c r="L572" i="1"/>
  <c r="L573" i="1"/>
  <c r="L574" i="1"/>
  <c r="L575" i="1"/>
  <c r="L576" i="1"/>
  <c r="L577" i="1"/>
  <c r="L578" i="1"/>
  <c r="L579" i="1"/>
  <c r="L580" i="1"/>
  <c r="L581" i="1"/>
  <c r="L582" i="1"/>
  <c r="L583" i="1"/>
  <c r="L584" i="1"/>
  <c r="L585" i="1"/>
  <c r="L586" i="1"/>
  <c r="L587" i="1"/>
  <c r="L588" i="1"/>
  <c r="L589" i="1"/>
  <c r="L590" i="1"/>
  <c r="L591" i="1"/>
  <c r="L592" i="1"/>
  <c r="L593" i="1"/>
  <c r="L594" i="1"/>
  <c r="L595" i="1"/>
  <c r="L596" i="1"/>
  <c r="L597" i="1"/>
  <c r="L598" i="1"/>
  <c r="L599" i="1"/>
  <c r="L600" i="1"/>
  <c r="L601" i="1"/>
  <c r="L602" i="1"/>
  <c r="L603" i="1"/>
  <c r="L604" i="1"/>
  <c r="L605" i="1"/>
  <c r="L606" i="1"/>
  <c r="L607" i="1"/>
  <c r="L608" i="1"/>
  <c r="L609" i="1"/>
  <c r="L610" i="1"/>
  <c r="L611" i="1"/>
  <c r="L612" i="1"/>
  <c r="L613" i="1"/>
  <c r="L614" i="1"/>
  <c r="L615" i="1"/>
  <c r="L616" i="1"/>
  <c r="L617" i="1"/>
  <c r="L618" i="1"/>
  <c r="L619" i="1"/>
  <c r="L620" i="1"/>
  <c r="L621" i="1"/>
  <c r="L622" i="1"/>
  <c r="L623" i="1"/>
  <c r="L624" i="1"/>
  <c r="L625" i="1"/>
  <c r="L626" i="1"/>
  <c r="L627" i="1"/>
  <c r="L628" i="1"/>
  <c r="L629" i="1"/>
  <c r="L630" i="1"/>
  <c r="L631" i="1"/>
  <c r="L632" i="1"/>
  <c r="L633" i="1"/>
  <c r="L634" i="1"/>
  <c r="L635" i="1"/>
  <c r="L636" i="1"/>
  <c r="L637" i="1"/>
  <c r="L638" i="1"/>
  <c r="L639" i="1"/>
  <c r="L640" i="1"/>
  <c r="L641" i="1"/>
  <c r="L642" i="1"/>
  <c r="L643" i="1"/>
  <c r="L644" i="1"/>
  <c r="L645" i="1"/>
  <c r="L646" i="1"/>
  <c r="L647" i="1"/>
  <c r="L648" i="1"/>
  <c r="L649" i="1"/>
  <c r="L650" i="1"/>
  <c r="L651" i="1"/>
  <c r="L652" i="1"/>
  <c r="L653" i="1"/>
  <c r="L654" i="1"/>
  <c r="L655" i="1"/>
  <c r="L656" i="1"/>
  <c r="L657" i="1"/>
  <c r="L658" i="1"/>
  <c r="L659" i="1"/>
  <c r="L660" i="1"/>
  <c r="L661" i="1"/>
  <c r="L662" i="1"/>
  <c r="L663" i="1"/>
  <c r="L664" i="1"/>
  <c r="L665" i="1"/>
  <c r="L666" i="1"/>
  <c r="L667" i="1"/>
  <c r="L668" i="1"/>
  <c r="L669" i="1"/>
  <c r="L670" i="1"/>
  <c r="L671" i="1"/>
  <c r="L672" i="1"/>
  <c r="L673" i="1"/>
  <c r="L674" i="1"/>
  <c r="L675" i="1"/>
  <c r="L676" i="1"/>
  <c r="L677" i="1"/>
  <c r="L678" i="1"/>
  <c r="L679" i="1"/>
  <c r="L680" i="1"/>
  <c r="L681" i="1"/>
  <c r="L682" i="1"/>
  <c r="L683" i="1"/>
  <c r="L684" i="1"/>
  <c r="L685" i="1"/>
  <c r="L686" i="1"/>
  <c r="L687" i="1"/>
  <c r="L688" i="1"/>
  <c r="L689" i="1"/>
  <c r="L690" i="1"/>
  <c r="L691" i="1"/>
  <c r="L692" i="1"/>
  <c r="L693" i="1"/>
  <c r="L694" i="1"/>
  <c r="L695" i="1"/>
  <c r="L696" i="1"/>
  <c r="L697" i="1"/>
  <c r="L698" i="1"/>
  <c r="L699" i="1"/>
  <c r="L700" i="1"/>
  <c r="L701" i="1"/>
  <c r="L702" i="1"/>
  <c r="L703" i="1"/>
  <c r="L704" i="1"/>
  <c r="L705" i="1"/>
  <c r="L706" i="1"/>
  <c r="L707" i="1"/>
  <c r="L708" i="1"/>
  <c r="L709" i="1"/>
  <c r="L710" i="1"/>
  <c r="L711" i="1"/>
  <c r="L712" i="1"/>
  <c r="L713" i="1"/>
  <c r="L714" i="1"/>
  <c r="L715" i="1"/>
  <c r="L716" i="1"/>
  <c r="L717" i="1"/>
  <c r="L718" i="1"/>
  <c r="L719" i="1"/>
  <c r="L720" i="1"/>
  <c r="L721" i="1"/>
  <c r="L722" i="1"/>
  <c r="L723" i="1"/>
  <c r="L724" i="1"/>
  <c r="L725" i="1"/>
  <c r="L726" i="1"/>
  <c r="L727" i="1"/>
  <c r="L728" i="1"/>
  <c r="L729" i="1"/>
  <c r="L730" i="1"/>
  <c r="L731" i="1"/>
  <c r="L732" i="1"/>
  <c r="L733" i="1"/>
  <c r="L734" i="1"/>
  <c r="L735" i="1"/>
  <c r="L736" i="1"/>
  <c r="L737" i="1"/>
  <c r="L738" i="1"/>
  <c r="L739" i="1"/>
  <c r="L740" i="1"/>
  <c r="L741" i="1"/>
  <c r="L742" i="1"/>
  <c r="L743" i="1"/>
  <c r="L744" i="1"/>
  <c r="L745" i="1"/>
  <c r="L746" i="1"/>
  <c r="L747" i="1"/>
  <c r="L748" i="1"/>
  <c r="L749" i="1"/>
  <c r="L750" i="1"/>
  <c r="L751" i="1"/>
  <c r="L752" i="1"/>
  <c r="L753" i="1"/>
  <c r="L754" i="1"/>
  <c r="L755" i="1"/>
  <c r="L756" i="1"/>
  <c r="L757" i="1"/>
  <c r="L758" i="1"/>
  <c r="L759" i="1"/>
  <c r="L760" i="1"/>
  <c r="L761" i="1"/>
  <c r="L762" i="1"/>
  <c r="L763" i="1"/>
  <c r="L764" i="1"/>
  <c r="L765" i="1"/>
  <c r="L766" i="1"/>
  <c r="L767" i="1"/>
  <c r="L768" i="1"/>
  <c r="L769" i="1"/>
  <c r="L770" i="1"/>
  <c r="L771" i="1"/>
  <c r="L772" i="1"/>
  <c r="L773" i="1"/>
  <c r="L774" i="1"/>
  <c r="L775" i="1"/>
  <c r="L776" i="1"/>
  <c r="L777" i="1"/>
  <c r="L778" i="1"/>
  <c r="L779" i="1"/>
  <c r="L780" i="1"/>
  <c r="L781" i="1"/>
  <c r="L782" i="1"/>
  <c r="L783" i="1"/>
  <c r="L784" i="1"/>
  <c r="L785" i="1"/>
  <c r="L786" i="1"/>
  <c r="L787" i="1"/>
  <c r="L788" i="1"/>
  <c r="L789" i="1"/>
  <c r="L790" i="1"/>
  <c r="L791" i="1"/>
  <c r="L792" i="1"/>
  <c r="L793" i="1"/>
  <c r="L794" i="1"/>
  <c r="L795" i="1"/>
  <c r="L796" i="1"/>
  <c r="L797" i="1"/>
  <c r="L798" i="1"/>
  <c r="L799" i="1"/>
  <c r="L800" i="1"/>
  <c r="L801" i="1"/>
  <c r="L802" i="1"/>
  <c r="L803" i="1"/>
  <c r="L804" i="1"/>
  <c r="L805" i="1"/>
  <c r="L806" i="1"/>
  <c r="L807" i="1"/>
  <c r="L808" i="1"/>
  <c r="L809" i="1"/>
  <c r="L810" i="1"/>
  <c r="L811" i="1"/>
  <c r="L812" i="1"/>
  <c r="L813" i="1"/>
  <c r="L814" i="1"/>
  <c r="L815" i="1"/>
  <c r="L816" i="1"/>
  <c r="L817" i="1"/>
  <c r="L818" i="1"/>
  <c r="L819" i="1"/>
  <c r="L820" i="1"/>
  <c r="L821" i="1"/>
  <c r="L822" i="1"/>
  <c r="L823" i="1"/>
  <c r="L824" i="1"/>
  <c r="L825" i="1"/>
  <c r="L826" i="1"/>
  <c r="L827" i="1"/>
  <c r="L828" i="1"/>
  <c r="L829" i="1"/>
  <c r="L830" i="1"/>
  <c r="L831" i="1"/>
  <c r="L832" i="1"/>
  <c r="L833" i="1"/>
  <c r="L834" i="1"/>
  <c r="L835" i="1"/>
  <c r="L836" i="1"/>
  <c r="L837" i="1"/>
  <c r="L838" i="1"/>
  <c r="L839" i="1"/>
  <c r="L840" i="1"/>
  <c r="L841" i="1"/>
  <c r="L842" i="1"/>
  <c r="L843" i="1"/>
  <c r="L844" i="1"/>
  <c r="L845" i="1"/>
  <c r="L846" i="1"/>
  <c r="L847" i="1"/>
  <c r="L848" i="1"/>
  <c r="L849" i="1"/>
  <c r="L850" i="1"/>
  <c r="L851" i="1"/>
  <c r="L852" i="1"/>
  <c r="L853" i="1"/>
  <c r="L854" i="1"/>
  <c r="L855" i="1"/>
  <c r="L856" i="1"/>
  <c r="L857" i="1"/>
  <c r="L858" i="1"/>
  <c r="L859" i="1"/>
  <c r="L860" i="1"/>
  <c r="L861" i="1"/>
  <c r="L862" i="1"/>
  <c r="L863" i="1"/>
  <c r="L864" i="1"/>
  <c r="L865" i="1"/>
  <c r="L866" i="1"/>
  <c r="L867" i="1"/>
  <c r="L868" i="1"/>
  <c r="L869" i="1"/>
  <c r="L870" i="1"/>
  <c r="L871" i="1"/>
  <c r="L872" i="1"/>
  <c r="L873" i="1"/>
  <c r="L874" i="1"/>
  <c r="L875" i="1"/>
  <c r="L876" i="1"/>
  <c r="L877" i="1"/>
  <c r="L878" i="1"/>
  <c r="L879" i="1"/>
  <c r="L880" i="1"/>
  <c r="L881" i="1"/>
  <c r="L882" i="1"/>
  <c r="L883" i="1"/>
  <c r="L884" i="1"/>
  <c r="L885" i="1"/>
  <c r="L886" i="1"/>
  <c r="L887" i="1"/>
  <c r="L888" i="1"/>
  <c r="L889" i="1"/>
  <c r="L890" i="1"/>
  <c r="L891" i="1"/>
  <c r="L892" i="1"/>
  <c r="L893" i="1"/>
  <c r="L894" i="1"/>
  <c r="L895" i="1"/>
  <c r="L896" i="1"/>
  <c r="L897" i="1"/>
  <c r="L898" i="1"/>
  <c r="L899" i="1"/>
  <c r="L900" i="1"/>
  <c r="L901" i="1"/>
  <c r="L902" i="1"/>
  <c r="L903" i="1"/>
  <c r="L904" i="1"/>
  <c r="L905" i="1"/>
  <c r="L906" i="1"/>
  <c r="L907" i="1"/>
  <c r="L908" i="1"/>
  <c r="L909" i="1"/>
  <c r="L910" i="1"/>
  <c r="L911" i="1"/>
  <c r="L912" i="1"/>
  <c r="L913" i="1"/>
  <c r="L914" i="1"/>
  <c r="L915" i="1"/>
  <c r="L916" i="1"/>
  <c r="L917" i="1"/>
  <c r="L918" i="1"/>
  <c r="L919" i="1"/>
  <c r="L920" i="1"/>
  <c r="L921" i="1"/>
  <c r="L922" i="1"/>
  <c r="L923" i="1"/>
  <c r="L924" i="1"/>
  <c r="L925" i="1"/>
  <c r="L926" i="1"/>
  <c r="L927" i="1"/>
  <c r="L928" i="1"/>
  <c r="L929" i="1"/>
  <c r="L930" i="1"/>
  <c r="L931" i="1"/>
  <c r="L932" i="1"/>
  <c r="L933" i="1"/>
  <c r="L934" i="1"/>
  <c r="L935" i="1"/>
  <c r="L936" i="1"/>
  <c r="L937" i="1"/>
  <c r="L938" i="1"/>
  <c r="L939" i="1"/>
  <c r="L940" i="1"/>
  <c r="L941" i="1"/>
  <c r="L942" i="1"/>
  <c r="L943" i="1"/>
  <c r="L944" i="1"/>
  <c r="L945" i="1"/>
  <c r="L946" i="1"/>
  <c r="L947" i="1"/>
  <c r="L948" i="1"/>
  <c r="L949" i="1"/>
  <c r="L950" i="1"/>
  <c r="L951" i="1"/>
  <c r="L952" i="1"/>
  <c r="L953" i="1"/>
  <c r="L954" i="1"/>
  <c r="L955" i="1"/>
  <c r="L956" i="1"/>
  <c r="L957" i="1"/>
  <c r="L958" i="1"/>
  <c r="L959" i="1"/>
  <c r="L960" i="1"/>
  <c r="L961" i="1"/>
  <c r="L962" i="1"/>
  <c r="L963" i="1"/>
  <c r="L964" i="1"/>
  <c r="L965" i="1"/>
  <c r="L966" i="1"/>
  <c r="L967" i="1"/>
  <c r="L968" i="1"/>
  <c r="L969" i="1"/>
  <c r="L970" i="1"/>
  <c r="L971" i="1"/>
  <c r="L972" i="1"/>
  <c r="L973" i="1"/>
  <c r="L974" i="1"/>
  <c r="L975" i="1"/>
  <c r="L976" i="1"/>
  <c r="L977" i="1"/>
  <c r="L978" i="1"/>
  <c r="L979" i="1"/>
  <c r="L980" i="1"/>
  <c r="L981" i="1"/>
  <c r="L982" i="1"/>
  <c r="L983" i="1"/>
  <c r="L984" i="1"/>
  <c r="L985" i="1"/>
  <c r="L986" i="1"/>
  <c r="L987" i="1"/>
  <c r="L988" i="1"/>
  <c r="L989" i="1"/>
  <c r="L990" i="1"/>
  <c r="L991" i="1"/>
  <c r="L992" i="1"/>
  <c r="L993" i="1"/>
  <c r="L994" i="1"/>
  <c r="L995" i="1"/>
  <c r="L996" i="1"/>
  <c r="L997" i="1"/>
  <c r="L998" i="1"/>
  <c r="L999" i="1"/>
  <c r="L1000" i="1"/>
  <c r="L1001" i="1"/>
  <c r="L1002" i="1"/>
  <c r="L1003" i="1"/>
  <c r="L1004" i="1"/>
  <c r="L1005" i="1"/>
  <c r="L1006" i="1"/>
  <c r="L1007" i="1"/>
  <c r="L1008" i="1"/>
  <c r="L1009" i="1"/>
  <c r="L1010" i="1"/>
  <c r="L1011" i="1"/>
  <c r="L1012" i="1"/>
  <c r="L1013" i="1"/>
  <c r="L1014" i="1"/>
  <c r="L1015" i="1"/>
  <c r="L1016" i="1"/>
  <c r="L1017" i="1"/>
  <c r="L1018" i="1"/>
  <c r="L1019" i="1"/>
  <c r="L1020" i="1"/>
  <c r="L1021" i="1"/>
  <c r="L1022" i="1"/>
  <c r="L1023" i="1"/>
  <c r="L1024" i="1"/>
  <c r="L1025" i="1"/>
  <c r="L1026" i="1"/>
  <c r="L1027" i="1"/>
  <c r="L1028" i="1"/>
  <c r="L1029" i="1"/>
  <c r="L1030" i="1"/>
  <c r="L1031" i="1"/>
  <c r="L1032" i="1"/>
  <c r="L1033" i="1"/>
  <c r="L1034" i="1"/>
  <c r="L1035" i="1"/>
  <c r="L1036" i="1"/>
  <c r="L1037" i="1"/>
  <c r="L1038" i="1"/>
  <c r="L1039" i="1"/>
  <c r="L1040" i="1"/>
  <c r="L1041" i="1"/>
  <c r="L1042" i="1"/>
  <c r="L1043" i="1"/>
  <c r="L1044" i="1"/>
  <c r="L1045" i="1"/>
  <c r="L1046" i="1"/>
  <c r="L1047" i="1"/>
  <c r="L1048" i="1"/>
  <c r="L1049" i="1"/>
  <c r="L1050" i="1"/>
  <c r="L1051" i="1"/>
  <c r="L1052" i="1"/>
  <c r="L1053" i="1"/>
  <c r="K2" i="1"/>
  <c r="K3" i="1"/>
  <c r="K4" i="1"/>
  <c r="K5" i="1"/>
  <c r="K6" i="1"/>
  <c r="K7" i="1"/>
  <c r="K8" i="1"/>
  <c r="K9" i="1"/>
  <c r="K10" i="1"/>
  <c r="K11" i="1"/>
  <c r="K12" i="1"/>
  <c r="K13" i="1"/>
  <c r="K14" i="1"/>
  <c r="K15" i="1"/>
  <c r="K16" i="1"/>
  <c r="K17" i="1"/>
  <c r="K18" i="1"/>
  <c r="K19" i="1"/>
  <c r="K20" i="1"/>
  <c r="K21" i="1"/>
  <c r="K22" i="1"/>
  <c r="K23" i="1"/>
  <c r="K24" i="1"/>
  <c r="K25" i="1"/>
  <c r="K26" i="1"/>
  <c r="K27" i="1"/>
  <c r="K28" i="1"/>
  <c r="K29" i="1"/>
  <c r="K30" i="1"/>
  <c r="K31" i="1"/>
  <c r="K32" i="1"/>
  <c r="K33" i="1"/>
  <c r="K34" i="1"/>
  <c r="K35" i="1"/>
  <c r="K36" i="1"/>
  <c r="K37" i="1"/>
  <c r="K38" i="1"/>
  <c r="K39" i="1"/>
  <c r="K40" i="1"/>
  <c r="K41" i="1"/>
  <c r="K42" i="1"/>
  <c r="K43" i="1"/>
  <c r="K44" i="1"/>
  <c r="K45" i="1"/>
  <c r="K46" i="1"/>
  <c r="K47" i="1"/>
  <c r="K48" i="1"/>
  <c r="K49" i="1"/>
  <c r="K50" i="1"/>
  <c r="K51" i="1"/>
  <c r="K52" i="1"/>
  <c r="K53" i="1"/>
  <c r="K54" i="1"/>
  <c r="K55" i="1"/>
  <c r="K56" i="1"/>
  <c r="K57" i="1"/>
  <c r="K58" i="1"/>
  <c r="K59" i="1"/>
  <c r="K60" i="1"/>
  <c r="K61" i="1"/>
  <c r="K62" i="1"/>
  <c r="K63" i="1"/>
  <c r="K64" i="1"/>
  <c r="K65" i="1"/>
  <c r="K66" i="1"/>
  <c r="K67" i="1"/>
  <c r="K68" i="1"/>
  <c r="K69" i="1"/>
  <c r="K70" i="1"/>
  <c r="K71" i="1"/>
  <c r="K72" i="1"/>
  <c r="K73" i="1"/>
  <c r="K74" i="1"/>
  <c r="K75" i="1"/>
  <c r="K76" i="1"/>
  <c r="K77" i="1"/>
  <c r="K78" i="1"/>
  <c r="K79" i="1"/>
  <c r="K80" i="1"/>
  <c r="K81" i="1"/>
  <c r="K82" i="1"/>
  <c r="K83" i="1"/>
  <c r="K84" i="1"/>
  <c r="K85" i="1"/>
  <c r="K86" i="1"/>
  <c r="K87" i="1"/>
  <c r="K88" i="1"/>
  <c r="K89" i="1"/>
  <c r="K90" i="1"/>
  <c r="K91" i="1"/>
  <c r="K92" i="1"/>
  <c r="K93" i="1"/>
  <c r="K94" i="1"/>
  <c r="K95" i="1"/>
  <c r="K96" i="1"/>
  <c r="K97" i="1"/>
  <c r="K98" i="1"/>
  <c r="K99" i="1"/>
  <c r="K100" i="1"/>
  <c r="K101" i="1"/>
  <c r="K102" i="1"/>
  <c r="K103" i="1"/>
  <c r="K104" i="1"/>
  <c r="K105" i="1"/>
  <c r="K106" i="1"/>
  <c r="K107" i="1"/>
  <c r="K108" i="1"/>
  <c r="K109" i="1"/>
  <c r="K110" i="1"/>
  <c r="K111" i="1"/>
  <c r="K112" i="1"/>
  <c r="K113" i="1"/>
  <c r="K114" i="1"/>
  <c r="K115" i="1"/>
  <c r="K116" i="1"/>
  <c r="K117" i="1"/>
  <c r="K118" i="1"/>
  <c r="K119" i="1"/>
  <c r="K120" i="1"/>
  <c r="K121" i="1"/>
  <c r="K122" i="1"/>
  <c r="K123" i="1"/>
  <c r="K124" i="1"/>
  <c r="K125" i="1"/>
  <c r="K126" i="1"/>
  <c r="K127" i="1"/>
  <c r="K128" i="1"/>
  <c r="K129" i="1"/>
  <c r="K130" i="1"/>
  <c r="K131" i="1"/>
  <c r="K132" i="1"/>
  <c r="K133" i="1"/>
  <c r="K134" i="1"/>
  <c r="K135" i="1"/>
  <c r="K136" i="1"/>
  <c r="K137" i="1"/>
  <c r="K138" i="1"/>
  <c r="K139" i="1"/>
  <c r="K140" i="1"/>
  <c r="K141" i="1"/>
  <c r="K142" i="1"/>
  <c r="K143" i="1"/>
  <c r="K144" i="1"/>
  <c r="K145" i="1"/>
  <c r="K146" i="1"/>
  <c r="K147" i="1"/>
  <c r="K148" i="1"/>
  <c r="K149" i="1"/>
  <c r="K150" i="1"/>
  <c r="K151" i="1"/>
  <c r="K152" i="1"/>
  <c r="K153" i="1"/>
  <c r="K154" i="1"/>
  <c r="K155" i="1"/>
  <c r="K156" i="1"/>
  <c r="K157" i="1"/>
  <c r="K158" i="1"/>
  <c r="K159" i="1"/>
  <c r="K160" i="1"/>
  <c r="K161" i="1"/>
  <c r="K162" i="1"/>
  <c r="K163" i="1"/>
  <c r="K164" i="1"/>
  <c r="K165" i="1"/>
  <c r="K166" i="1"/>
  <c r="K167" i="1"/>
  <c r="K168" i="1"/>
  <c r="K169" i="1"/>
  <c r="K170" i="1"/>
  <c r="K171" i="1"/>
  <c r="K172" i="1"/>
  <c r="K173" i="1"/>
  <c r="K174" i="1"/>
  <c r="K175" i="1"/>
  <c r="K176" i="1"/>
  <c r="K177" i="1"/>
  <c r="K178" i="1"/>
  <c r="K179" i="1"/>
  <c r="K180" i="1"/>
  <c r="K181" i="1"/>
  <c r="K182" i="1"/>
  <c r="K183" i="1"/>
  <c r="K184" i="1"/>
  <c r="K185" i="1"/>
  <c r="K186" i="1"/>
  <c r="K187" i="1"/>
  <c r="K188" i="1"/>
  <c r="K189" i="1"/>
  <c r="K190" i="1"/>
  <c r="K191" i="1"/>
  <c r="K192" i="1"/>
  <c r="K193" i="1"/>
  <c r="K194" i="1"/>
  <c r="K195" i="1"/>
  <c r="K196" i="1"/>
  <c r="K197" i="1"/>
  <c r="K198" i="1"/>
  <c r="K199" i="1"/>
  <c r="K200" i="1"/>
  <c r="K201" i="1"/>
  <c r="K202" i="1"/>
  <c r="K203" i="1"/>
  <c r="K204" i="1"/>
  <c r="K205" i="1"/>
  <c r="K206" i="1"/>
  <c r="K207" i="1"/>
  <c r="K208" i="1"/>
  <c r="K209" i="1"/>
  <c r="K210" i="1"/>
  <c r="K211" i="1"/>
  <c r="K212" i="1"/>
  <c r="K213" i="1"/>
  <c r="K214" i="1"/>
  <c r="K215" i="1"/>
  <c r="K216" i="1"/>
  <c r="K217" i="1"/>
  <c r="K218" i="1"/>
  <c r="K219" i="1"/>
  <c r="K220" i="1"/>
  <c r="K221" i="1"/>
  <c r="K222" i="1"/>
  <c r="K223" i="1"/>
  <c r="K224" i="1"/>
  <c r="K225" i="1"/>
  <c r="K226" i="1"/>
  <c r="K227" i="1"/>
  <c r="K228" i="1"/>
  <c r="K229" i="1"/>
  <c r="K230" i="1"/>
  <c r="K231" i="1"/>
  <c r="K232" i="1"/>
  <c r="K233" i="1"/>
  <c r="K234" i="1"/>
  <c r="K235" i="1"/>
  <c r="K236" i="1"/>
  <c r="K237" i="1"/>
  <c r="K238" i="1"/>
  <c r="K239" i="1"/>
  <c r="K240" i="1"/>
  <c r="K241" i="1"/>
  <c r="K242" i="1"/>
  <c r="K243" i="1"/>
  <c r="K244" i="1"/>
  <c r="K245" i="1"/>
  <c r="K246" i="1"/>
  <c r="K247" i="1"/>
  <c r="K248" i="1"/>
  <c r="K249" i="1"/>
  <c r="K250" i="1"/>
  <c r="K251" i="1"/>
  <c r="K252" i="1"/>
  <c r="K253" i="1"/>
  <c r="K254" i="1"/>
  <c r="K255" i="1"/>
  <c r="K256" i="1"/>
  <c r="K257" i="1"/>
  <c r="K258" i="1"/>
  <c r="K259" i="1"/>
  <c r="K260" i="1"/>
  <c r="K261" i="1"/>
  <c r="K262" i="1"/>
  <c r="K263" i="1"/>
  <c r="K264" i="1"/>
  <c r="K265" i="1"/>
  <c r="K266" i="1"/>
  <c r="K267" i="1"/>
  <c r="K268" i="1"/>
  <c r="K269" i="1"/>
  <c r="K270" i="1"/>
  <c r="K271" i="1"/>
  <c r="K272" i="1"/>
  <c r="K273" i="1"/>
  <c r="K274" i="1"/>
  <c r="K275" i="1"/>
  <c r="K276" i="1"/>
  <c r="K277" i="1"/>
  <c r="K278" i="1"/>
  <c r="K279" i="1"/>
  <c r="K280" i="1"/>
  <c r="K281" i="1"/>
  <c r="K282" i="1"/>
  <c r="K283" i="1"/>
  <c r="K284" i="1"/>
  <c r="K285" i="1"/>
  <c r="K286" i="1"/>
  <c r="K287" i="1"/>
  <c r="K288" i="1"/>
  <c r="K289" i="1"/>
  <c r="K290" i="1"/>
  <c r="K291" i="1"/>
  <c r="K292" i="1"/>
  <c r="K293" i="1"/>
  <c r="K294" i="1"/>
  <c r="K295" i="1"/>
  <c r="K296" i="1"/>
  <c r="K297" i="1"/>
  <c r="K298" i="1"/>
  <c r="K299" i="1"/>
  <c r="K300" i="1"/>
  <c r="K301" i="1"/>
  <c r="K302" i="1"/>
  <c r="K303" i="1"/>
  <c r="K304" i="1"/>
  <c r="K305" i="1"/>
  <c r="K306" i="1"/>
  <c r="K307" i="1"/>
  <c r="K308" i="1"/>
  <c r="K309" i="1"/>
  <c r="K310" i="1"/>
  <c r="K311" i="1"/>
  <c r="K312" i="1"/>
  <c r="K313" i="1"/>
  <c r="K314" i="1"/>
  <c r="K315" i="1"/>
  <c r="K316" i="1"/>
  <c r="K317" i="1"/>
  <c r="K318" i="1"/>
  <c r="K319" i="1"/>
  <c r="K320" i="1"/>
  <c r="K321" i="1"/>
  <c r="K322" i="1"/>
  <c r="K323" i="1"/>
  <c r="K324" i="1"/>
  <c r="K325" i="1"/>
  <c r="K326" i="1"/>
  <c r="K327" i="1"/>
  <c r="K328" i="1"/>
  <c r="K329" i="1"/>
  <c r="K330" i="1"/>
  <c r="K331" i="1"/>
  <c r="K332" i="1"/>
  <c r="K333" i="1"/>
  <c r="K334" i="1"/>
  <c r="K335" i="1"/>
  <c r="K336" i="1"/>
  <c r="K337" i="1"/>
  <c r="K338" i="1"/>
  <c r="K339" i="1"/>
  <c r="K340" i="1"/>
  <c r="K341" i="1"/>
  <c r="K342" i="1"/>
  <c r="K343" i="1"/>
  <c r="K344" i="1"/>
  <c r="K345" i="1"/>
  <c r="K346" i="1"/>
  <c r="K347" i="1"/>
  <c r="K348" i="1"/>
  <c r="K349" i="1"/>
  <c r="K350" i="1"/>
  <c r="K351" i="1"/>
  <c r="K352" i="1"/>
  <c r="K353" i="1"/>
  <c r="K354" i="1"/>
  <c r="K355" i="1"/>
  <c r="K356" i="1"/>
  <c r="K357" i="1"/>
  <c r="K358" i="1"/>
  <c r="K359" i="1"/>
  <c r="K360" i="1"/>
  <c r="K361" i="1"/>
  <c r="K362" i="1"/>
  <c r="K363" i="1"/>
  <c r="K364" i="1"/>
  <c r="K365" i="1"/>
  <c r="K366" i="1"/>
  <c r="K367" i="1"/>
  <c r="K368" i="1"/>
  <c r="K369" i="1"/>
  <c r="K370" i="1"/>
  <c r="K371" i="1"/>
  <c r="K372" i="1"/>
  <c r="K373" i="1"/>
  <c r="K374" i="1"/>
  <c r="K375" i="1"/>
  <c r="K376" i="1"/>
  <c r="K377" i="1"/>
  <c r="K378" i="1"/>
  <c r="K379" i="1"/>
  <c r="K380" i="1"/>
  <c r="K381" i="1"/>
  <c r="K382" i="1"/>
  <c r="K383" i="1"/>
  <c r="K384" i="1"/>
  <c r="K385" i="1"/>
  <c r="K386" i="1"/>
  <c r="K387" i="1"/>
  <c r="K388" i="1"/>
  <c r="K389" i="1"/>
  <c r="K390" i="1"/>
  <c r="K391" i="1"/>
  <c r="K392" i="1"/>
  <c r="K393" i="1"/>
  <c r="K394" i="1"/>
  <c r="K395" i="1"/>
  <c r="K396" i="1"/>
  <c r="K397" i="1"/>
  <c r="K398" i="1"/>
  <c r="K399" i="1"/>
  <c r="K400" i="1"/>
  <c r="K401" i="1"/>
  <c r="K402" i="1"/>
  <c r="K403" i="1"/>
  <c r="K404" i="1"/>
  <c r="K405" i="1"/>
  <c r="K406" i="1"/>
  <c r="K407" i="1"/>
  <c r="K408" i="1"/>
  <c r="K409" i="1"/>
  <c r="K410" i="1"/>
  <c r="K411" i="1"/>
  <c r="K412" i="1"/>
  <c r="K413" i="1"/>
  <c r="K414" i="1"/>
  <c r="K415" i="1"/>
  <c r="K416" i="1"/>
  <c r="K417" i="1"/>
  <c r="K418" i="1"/>
  <c r="K419" i="1"/>
  <c r="K420" i="1"/>
  <c r="K421" i="1"/>
  <c r="K422" i="1"/>
  <c r="K423" i="1"/>
  <c r="K424" i="1"/>
  <c r="K425" i="1"/>
  <c r="K426" i="1"/>
  <c r="K427" i="1"/>
  <c r="K428" i="1"/>
  <c r="K429" i="1"/>
  <c r="K430" i="1"/>
  <c r="K431" i="1"/>
  <c r="K432" i="1"/>
  <c r="K433" i="1"/>
  <c r="K434" i="1"/>
  <c r="K435" i="1"/>
  <c r="K436" i="1"/>
  <c r="K437" i="1"/>
  <c r="K438" i="1"/>
  <c r="K439" i="1"/>
  <c r="K440" i="1"/>
  <c r="K441" i="1"/>
  <c r="K442" i="1"/>
  <c r="K443" i="1"/>
  <c r="K444" i="1"/>
  <c r="K445" i="1"/>
  <c r="K446" i="1"/>
  <c r="K447" i="1"/>
  <c r="K448" i="1"/>
  <c r="K449" i="1"/>
  <c r="K450" i="1"/>
  <c r="K451" i="1"/>
  <c r="K452" i="1"/>
  <c r="K453" i="1"/>
  <c r="K454" i="1"/>
  <c r="K455" i="1"/>
  <c r="K456" i="1"/>
  <c r="K457" i="1"/>
  <c r="K458" i="1"/>
  <c r="K459" i="1"/>
  <c r="K460" i="1"/>
  <c r="K461" i="1"/>
  <c r="K462" i="1"/>
  <c r="K463" i="1"/>
  <c r="K464" i="1"/>
  <c r="K465" i="1"/>
  <c r="K466" i="1"/>
  <c r="K467" i="1"/>
  <c r="K468" i="1"/>
  <c r="K469" i="1"/>
  <c r="K470" i="1"/>
  <c r="K471" i="1"/>
  <c r="K472" i="1"/>
  <c r="K473" i="1"/>
  <c r="K474" i="1"/>
  <c r="K475" i="1"/>
  <c r="K476" i="1"/>
  <c r="K477" i="1"/>
  <c r="K478" i="1"/>
  <c r="K479" i="1"/>
  <c r="K480" i="1"/>
  <c r="K481" i="1"/>
  <c r="K482" i="1"/>
  <c r="K483" i="1"/>
  <c r="K484" i="1"/>
  <c r="K485" i="1"/>
  <c r="K486" i="1"/>
  <c r="K487" i="1"/>
  <c r="K488" i="1"/>
  <c r="K489" i="1"/>
  <c r="K490" i="1"/>
  <c r="K491" i="1"/>
  <c r="K492" i="1"/>
  <c r="K493" i="1"/>
  <c r="K494" i="1"/>
  <c r="K495" i="1"/>
  <c r="K496" i="1"/>
  <c r="K497" i="1"/>
  <c r="K498" i="1"/>
  <c r="K499" i="1"/>
  <c r="K500" i="1"/>
  <c r="K501" i="1"/>
  <c r="K502" i="1"/>
  <c r="K503" i="1"/>
  <c r="K504" i="1"/>
  <c r="K505" i="1"/>
  <c r="K506" i="1"/>
  <c r="K507" i="1"/>
  <c r="K508" i="1"/>
  <c r="K509" i="1"/>
  <c r="K510" i="1"/>
  <c r="K511" i="1"/>
  <c r="K512" i="1"/>
  <c r="K513" i="1"/>
  <c r="K514" i="1"/>
  <c r="K515" i="1"/>
  <c r="K516" i="1"/>
  <c r="K517" i="1"/>
  <c r="K518" i="1"/>
  <c r="K519" i="1"/>
  <c r="K520" i="1"/>
  <c r="K521" i="1"/>
  <c r="K522" i="1"/>
  <c r="K523" i="1"/>
  <c r="K524" i="1"/>
  <c r="K525" i="1"/>
  <c r="K526" i="1"/>
  <c r="K527" i="1"/>
  <c r="K528" i="1"/>
  <c r="K529" i="1"/>
  <c r="K530" i="1"/>
  <c r="K531" i="1"/>
  <c r="K532" i="1"/>
  <c r="K533" i="1"/>
  <c r="K534" i="1"/>
  <c r="K535" i="1"/>
  <c r="K536" i="1"/>
  <c r="K537" i="1"/>
  <c r="K538" i="1"/>
  <c r="K539" i="1"/>
  <c r="K540" i="1"/>
  <c r="K541" i="1"/>
  <c r="K542" i="1"/>
  <c r="K543" i="1"/>
  <c r="K544" i="1"/>
  <c r="K545" i="1"/>
  <c r="K546" i="1"/>
  <c r="K547" i="1"/>
  <c r="K548" i="1"/>
  <c r="K549" i="1"/>
  <c r="K550" i="1"/>
  <c r="K551" i="1"/>
  <c r="K552" i="1"/>
  <c r="K553" i="1"/>
  <c r="K554" i="1"/>
  <c r="K555" i="1"/>
  <c r="K556" i="1"/>
  <c r="K557" i="1"/>
  <c r="K558" i="1"/>
  <c r="K559" i="1"/>
  <c r="K560" i="1"/>
  <c r="K561" i="1"/>
  <c r="K562" i="1"/>
  <c r="K563" i="1"/>
  <c r="K564" i="1"/>
  <c r="K565" i="1"/>
  <c r="K566" i="1"/>
  <c r="K567" i="1"/>
  <c r="K568" i="1"/>
  <c r="K569" i="1"/>
  <c r="K570" i="1"/>
  <c r="K571" i="1"/>
  <c r="K572" i="1"/>
  <c r="K573" i="1"/>
  <c r="K574" i="1"/>
  <c r="K575" i="1"/>
  <c r="K576" i="1"/>
  <c r="K577" i="1"/>
  <c r="K578" i="1"/>
  <c r="K579" i="1"/>
  <c r="K580" i="1"/>
  <c r="K581" i="1"/>
  <c r="K582" i="1"/>
  <c r="K583" i="1"/>
  <c r="K584" i="1"/>
  <c r="K585" i="1"/>
  <c r="K586" i="1"/>
  <c r="K587" i="1"/>
  <c r="K588" i="1"/>
  <c r="K589" i="1"/>
  <c r="K590" i="1"/>
  <c r="K591" i="1"/>
  <c r="K592" i="1"/>
  <c r="K593" i="1"/>
  <c r="K594" i="1"/>
  <c r="K595" i="1"/>
  <c r="K596" i="1"/>
  <c r="K597" i="1"/>
  <c r="K598" i="1"/>
  <c r="K599" i="1"/>
  <c r="K600" i="1"/>
  <c r="K601" i="1"/>
  <c r="K602" i="1"/>
  <c r="K603" i="1"/>
  <c r="K604" i="1"/>
  <c r="K605" i="1"/>
  <c r="K606" i="1"/>
  <c r="K607" i="1"/>
  <c r="K608" i="1"/>
  <c r="K609" i="1"/>
  <c r="K610" i="1"/>
  <c r="K611" i="1"/>
  <c r="K612" i="1"/>
  <c r="K613" i="1"/>
  <c r="K614" i="1"/>
  <c r="K615" i="1"/>
  <c r="K616" i="1"/>
  <c r="K617" i="1"/>
  <c r="K618" i="1"/>
  <c r="K619" i="1"/>
  <c r="K620" i="1"/>
  <c r="K621" i="1"/>
  <c r="K622" i="1"/>
  <c r="K623" i="1"/>
  <c r="K624" i="1"/>
  <c r="K625" i="1"/>
  <c r="K626" i="1"/>
  <c r="K627" i="1"/>
  <c r="K628" i="1"/>
  <c r="K629" i="1"/>
  <c r="K630" i="1"/>
  <c r="K631" i="1"/>
  <c r="K632" i="1"/>
  <c r="K633" i="1"/>
  <c r="K634" i="1"/>
  <c r="K635" i="1"/>
  <c r="K636" i="1"/>
  <c r="K637" i="1"/>
  <c r="K638" i="1"/>
  <c r="K639" i="1"/>
  <c r="K640" i="1"/>
  <c r="K641" i="1"/>
  <c r="K642" i="1"/>
  <c r="K643" i="1"/>
  <c r="K644" i="1"/>
  <c r="K645" i="1"/>
  <c r="K646" i="1"/>
  <c r="K647" i="1"/>
  <c r="K648" i="1"/>
  <c r="K649" i="1"/>
  <c r="K650" i="1"/>
  <c r="K651" i="1"/>
  <c r="K652" i="1"/>
  <c r="K653" i="1"/>
  <c r="K654" i="1"/>
  <c r="K655" i="1"/>
  <c r="K656" i="1"/>
  <c r="K657" i="1"/>
  <c r="K658" i="1"/>
  <c r="K659" i="1"/>
  <c r="K660" i="1"/>
  <c r="K661" i="1"/>
  <c r="K662" i="1"/>
  <c r="K663" i="1"/>
  <c r="K664" i="1"/>
  <c r="K665" i="1"/>
  <c r="K666" i="1"/>
  <c r="K667" i="1"/>
  <c r="K668" i="1"/>
  <c r="K669" i="1"/>
  <c r="K670" i="1"/>
  <c r="K671" i="1"/>
  <c r="K672" i="1"/>
  <c r="K673" i="1"/>
  <c r="K674" i="1"/>
  <c r="K675" i="1"/>
  <c r="K676" i="1"/>
  <c r="K677" i="1"/>
  <c r="K678" i="1"/>
  <c r="K679" i="1"/>
  <c r="K680" i="1"/>
  <c r="K681" i="1"/>
  <c r="K682" i="1"/>
  <c r="K683" i="1"/>
  <c r="K684" i="1"/>
  <c r="K685" i="1"/>
  <c r="K686" i="1"/>
  <c r="K687" i="1"/>
  <c r="K688" i="1"/>
  <c r="K689" i="1"/>
  <c r="K690" i="1"/>
  <c r="K691" i="1"/>
  <c r="K692" i="1"/>
  <c r="K693" i="1"/>
  <c r="K694" i="1"/>
  <c r="K695" i="1"/>
  <c r="K696" i="1"/>
  <c r="K697" i="1"/>
  <c r="K698" i="1"/>
  <c r="K699" i="1"/>
  <c r="K700" i="1"/>
  <c r="K701" i="1"/>
  <c r="K702" i="1"/>
  <c r="K703" i="1"/>
  <c r="K704" i="1"/>
  <c r="K705" i="1"/>
  <c r="K706" i="1"/>
  <c r="K707" i="1"/>
  <c r="K708" i="1"/>
  <c r="K709" i="1"/>
  <c r="K710" i="1"/>
  <c r="K711" i="1"/>
  <c r="K712" i="1"/>
  <c r="K713" i="1"/>
  <c r="K714" i="1"/>
  <c r="K715" i="1"/>
  <c r="K716" i="1"/>
  <c r="K717" i="1"/>
  <c r="K718" i="1"/>
  <c r="K719" i="1"/>
  <c r="K720" i="1"/>
  <c r="K721" i="1"/>
  <c r="K722" i="1"/>
  <c r="K723" i="1"/>
  <c r="K724" i="1"/>
  <c r="K725" i="1"/>
  <c r="K726" i="1"/>
  <c r="K727" i="1"/>
  <c r="K728" i="1"/>
  <c r="K729" i="1"/>
  <c r="K730" i="1"/>
  <c r="K731" i="1"/>
  <c r="K732" i="1"/>
  <c r="K733" i="1"/>
  <c r="K734" i="1"/>
  <c r="K735" i="1"/>
  <c r="K736" i="1"/>
  <c r="K737" i="1"/>
  <c r="K738" i="1"/>
  <c r="K739" i="1"/>
  <c r="K740" i="1"/>
  <c r="K741" i="1"/>
  <c r="K742" i="1"/>
  <c r="K743" i="1"/>
  <c r="K744" i="1"/>
  <c r="K745" i="1"/>
  <c r="K746" i="1"/>
  <c r="K747" i="1"/>
  <c r="K748" i="1"/>
  <c r="K749" i="1"/>
  <c r="K750" i="1"/>
  <c r="K751" i="1"/>
  <c r="K752" i="1"/>
  <c r="K753" i="1"/>
  <c r="K754" i="1"/>
  <c r="K755" i="1"/>
  <c r="K756" i="1"/>
  <c r="K757" i="1"/>
  <c r="K758" i="1"/>
  <c r="K759" i="1"/>
  <c r="K760" i="1"/>
  <c r="K761" i="1"/>
  <c r="K762" i="1"/>
  <c r="K763" i="1"/>
  <c r="K764" i="1"/>
  <c r="K765" i="1"/>
  <c r="K766" i="1"/>
  <c r="K767" i="1"/>
  <c r="K768" i="1"/>
  <c r="K769" i="1"/>
  <c r="K770" i="1"/>
  <c r="K771" i="1"/>
  <c r="K772" i="1"/>
  <c r="K773" i="1"/>
  <c r="K774" i="1"/>
  <c r="K775" i="1"/>
  <c r="K776" i="1"/>
  <c r="K777" i="1"/>
  <c r="K778" i="1"/>
  <c r="K779" i="1"/>
  <c r="K780" i="1"/>
  <c r="K781" i="1"/>
  <c r="K782" i="1"/>
  <c r="K783" i="1"/>
  <c r="K784" i="1"/>
  <c r="K785" i="1"/>
  <c r="K786" i="1"/>
  <c r="K787" i="1"/>
  <c r="K788" i="1"/>
  <c r="K789" i="1"/>
  <c r="K790" i="1"/>
  <c r="K791" i="1"/>
  <c r="K792" i="1"/>
  <c r="K793" i="1"/>
  <c r="K794" i="1"/>
  <c r="K795" i="1"/>
  <c r="K796" i="1"/>
  <c r="K797" i="1"/>
  <c r="K798" i="1"/>
  <c r="K799" i="1"/>
  <c r="K800" i="1"/>
  <c r="K801" i="1"/>
  <c r="K802" i="1"/>
  <c r="K803" i="1"/>
  <c r="K804" i="1"/>
  <c r="K805" i="1"/>
  <c r="K806" i="1"/>
  <c r="K807" i="1"/>
  <c r="K808" i="1"/>
  <c r="K809" i="1"/>
  <c r="K810" i="1"/>
  <c r="K811" i="1"/>
  <c r="K812" i="1"/>
  <c r="K813" i="1"/>
  <c r="K814" i="1"/>
  <c r="K815" i="1"/>
  <c r="K816" i="1"/>
  <c r="K817" i="1"/>
  <c r="K818" i="1"/>
  <c r="K819" i="1"/>
  <c r="K820" i="1"/>
  <c r="K821" i="1"/>
  <c r="K822" i="1"/>
  <c r="K823" i="1"/>
  <c r="K824" i="1"/>
  <c r="K825" i="1"/>
  <c r="K826" i="1"/>
  <c r="K827" i="1"/>
  <c r="K828" i="1"/>
  <c r="K829" i="1"/>
  <c r="K830" i="1"/>
  <c r="K831" i="1"/>
  <c r="K832" i="1"/>
  <c r="K833" i="1"/>
  <c r="K834" i="1"/>
  <c r="K835" i="1"/>
  <c r="K836" i="1"/>
  <c r="K837" i="1"/>
  <c r="K838" i="1"/>
  <c r="K839" i="1"/>
  <c r="K840" i="1"/>
  <c r="K841" i="1"/>
  <c r="K842" i="1"/>
  <c r="K843" i="1"/>
  <c r="K844" i="1"/>
  <c r="K845" i="1"/>
  <c r="K846" i="1"/>
  <c r="K847" i="1"/>
  <c r="K848" i="1"/>
  <c r="K849" i="1"/>
  <c r="K850" i="1"/>
  <c r="K851" i="1"/>
  <c r="K852" i="1"/>
  <c r="K853" i="1"/>
  <c r="K854" i="1"/>
  <c r="K855" i="1"/>
  <c r="K856" i="1"/>
  <c r="K857" i="1"/>
  <c r="K858" i="1"/>
  <c r="K859" i="1"/>
  <c r="K860" i="1"/>
  <c r="K861" i="1"/>
  <c r="K862" i="1"/>
  <c r="K863" i="1"/>
  <c r="K864" i="1"/>
  <c r="K865" i="1"/>
  <c r="K866" i="1"/>
  <c r="K867" i="1"/>
  <c r="K868" i="1"/>
  <c r="K869" i="1"/>
  <c r="K870" i="1"/>
  <c r="K871" i="1"/>
  <c r="K872" i="1"/>
  <c r="K873" i="1"/>
  <c r="K874" i="1"/>
  <c r="K875" i="1"/>
  <c r="K876" i="1"/>
  <c r="K877" i="1"/>
  <c r="K878" i="1"/>
  <c r="K879" i="1"/>
  <c r="K880" i="1"/>
  <c r="K881" i="1"/>
  <c r="K882" i="1"/>
  <c r="K883" i="1"/>
  <c r="K884" i="1"/>
  <c r="K885" i="1"/>
  <c r="K886" i="1"/>
  <c r="K887" i="1"/>
  <c r="K888" i="1"/>
  <c r="K889" i="1"/>
  <c r="K890" i="1"/>
  <c r="K891" i="1"/>
  <c r="K892" i="1"/>
  <c r="K893" i="1"/>
  <c r="K894" i="1"/>
  <c r="K895" i="1"/>
  <c r="K896" i="1"/>
  <c r="K897" i="1"/>
  <c r="K898" i="1"/>
  <c r="K899" i="1"/>
  <c r="K900" i="1"/>
  <c r="K901" i="1"/>
  <c r="K902" i="1"/>
  <c r="K903" i="1"/>
  <c r="K904" i="1"/>
  <c r="K905" i="1"/>
  <c r="K906" i="1"/>
  <c r="K907" i="1"/>
  <c r="K908" i="1"/>
  <c r="K909" i="1"/>
  <c r="K910" i="1"/>
  <c r="K911" i="1"/>
  <c r="K912" i="1"/>
  <c r="K913" i="1"/>
  <c r="K914" i="1"/>
  <c r="K915" i="1"/>
  <c r="K916" i="1"/>
  <c r="K917" i="1"/>
  <c r="K918" i="1"/>
  <c r="K919" i="1"/>
  <c r="K920" i="1"/>
  <c r="K921" i="1"/>
  <c r="K922" i="1"/>
  <c r="K923" i="1"/>
  <c r="K924" i="1"/>
  <c r="K925" i="1"/>
  <c r="K926" i="1"/>
  <c r="K927" i="1"/>
  <c r="K928" i="1"/>
  <c r="K929" i="1"/>
  <c r="K930" i="1"/>
  <c r="K931" i="1"/>
  <c r="K932" i="1"/>
  <c r="K933" i="1"/>
  <c r="K934" i="1"/>
  <c r="K935" i="1"/>
  <c r="K936" i="1"/>
  <c r="K937" i="1"/>
  <c r="K938" i="1"/>
  <c r="K939" i="1"/>
  <c r="K940" i="1"/>
  <c r="K941" i="1"/>
  <c r="K942" i="1"/>
  <c r="K943" i="1"/>
  <c r="K944" i="1"/>
  <c r="K945" i="1"/>
  <c r="K946" i="1"/>
  <c r="K947" i="1"/>
  <c r="K948" i="1"/>
  <c r="K949" i="1"/>
  <c r="K950" i="1"/>
  <c r="K951" i="1"/>
  <c r="K952" i="1"/>
  <c r="K953" i="1"/>
  <c r="K954" i="1"/>
  <c r="K955" i="1"/>
  <c r="K956" i="1"/>
  <c r="K957" i="1"/>
  <c r="K958" i="1"/>
  <c r="K959" i="1"/>
  <c r="K960" i="1"/>
  <c r="K961" i="1"/>
  <c r="K962" i="1"/>
  <c r="K963" i="1"/>
  <c r="K964" i="1"/>
  <c r="K965" i="1"/>
  <c r="K966" i="1"/>
  <c r="K967" i="1"/>
  <c r="K968" i="1"/>
  <c r="K969" i="1"/>
  <c r="K970" i="1"/>
  <c r="K971" i="1"/>
  <c r="K972" i="1"/>
  <c r="K973" i="1"/>
  <c r="K974" i="1"/>
  <c r="K975" i="1"/>
  <c r="K976" i="1"/>
  <c r="K977" i="1"/>
  <c r="K978" i="1"/>
  <c r="K979" i="1"/>
  <c r="K980" i="1"/>
  <c r="K981" i="1"/>
  <c r="K982" i="1"/>
  <c r="K983" i="1"/>
  <c r="K984" i="1"/>
  <c r="K985" i="1"/>
  <c r="K986" i="1"/>
  <c r="K987" i="1"/>
  <c r="K988" i="1"/>
  <c r="K989" i="1"/>
  <c r="K990" i="1"/>
  <c r="K991" i="1"/>
  <c r="K992" i="1"/>
  <c r="K993" i="1"/>
  <c r="K994" i="1"/>
  <c r="K995" i="1"/>
  <c r="K996" i="1"/>
  <c r="K997" i="1"/>
  <c r="K998" i="1"/>
  <c r="K999" i="1"/>
  <c r="K1000" i="1"/>
  <c r="K1001" i="1"/>
  <c r="K1002" i="1"/>
  <c r="K1003" i="1"/>
  <c r="K1004" i="1"/>
  <c r="K1005" i="1"/>
  <c r="K1006" i="1"/>
  <c r="K1007" i="1"/>
  <c r="K1008" i="1"/>
  <c r="K1009" i="1"/>
  <c r="K1010" i="1"/>
  <c r="K1011" i="1"/>
  <c r="K1012" i="1"/>
  <c r="K1013" i="1"/>
  <c r="K1014" i="1"/>
  <c r="K1015" i="1"/>
  <c r="K1016" i="1"/>
  <c r="K1017" i="1"/>
  <c r="K1018" i="1"/>
  <c r="K1019" i="1"/>
  <c r="K1020" i="1"/>
  <c r="K1021" i="1"/>
  <c r="K1022" i="1"/>
  <c r="K1023" i="1"/>
  <c r="K1024" i="1"/>
  <c r="K1025" i="1"/>
  <c r="K1026" i="1"/>
  <c r="K1027" i="1"/>
  <c r="K1028" i="1"/>
  <c r="K1029" i="1"/>
  <c r="K1030" i="1"/>
  <c r="K1031" i="1"/>
  <c r="K1032" i="1"/>
  <c r="K1033" i="1"/>
  <c r="K1034" i="1"/>
  <c r="K1035" i="1"/>
  <c r="K1036" i="1"/>
  <c r="K1037" i="1"/>
  <c r="K1038" i="1"/>
  <c r="K1039" i="1"/>
  <c r="K1040" i="1"/>
  <c r="K1041" i="1"/>
  <c r="K1042" i="1"/>
  <c r="K1043" i="1"/>
  <c r="K1044" i="1"/>
  <c r="K1045" i="1"/>
  <c r="K1046" i="1"/>
  <c r="K1047" i="1"/>
  <c r="K1048" i="1"/>
  <c r="K1049" i="1"/>
  <c r="K1050" i="1"/>
  <c r="K1051" i="1"/>
  <c r="K1052" i="1"/>
  <c r="K1053" i="1"/>
  <c r="J2" i="1"/>
  <c r="J3" i="1"/>
  <c r="J4" i="1"/>
  <c r="J5" i="1"/>
  <c r="J6" i="1"/>
  <c r="J7" i="1"/>
  <c r="J8" i="1"/>
  <c r="J9" i="1"/>
  <c r="J10" i="1"/>
  <c r="J11" i="1"/>
  <c r="J12" i="1"/>
  <c r="J13" i="1"/>
  <c r="J14" i="1"/>
  <c r="J15" i="1"/>
  <c r="J16" i="1"/>
  <c r="J17" i="1"/>
  <c r="J18" i="1"/>
  <c r="J19" i="1"/>
  <c r="J20" i="1"/>
  <c r="J21" i="1"/>
  <c r="J22" i="1"/>
  <c r="J23" i="1"/>
  <c r="J24" i="1"/>
  <c r="J25" i="1"/>
  <c r="J26" i="1"/>
  <c r="J27" i="1"/>
  <c r="J28" i="1"/>
  <c r="J29" i="1"/>
  <c r="J30" i="1"/>
  <c r="J31" i="1"/>
  <c r="J32" i="1"/>
  <c r="J33" i="1"/>
  <c r="J34" i="1"/>
  <c r="J35" i="1"/>
  <c r="J36" i="1"/>
  <c r="J37" i="1"/>
  <c r="J38" i="1"/>
  <c r="J39" i="1"/>
  <c r="J40" i="1"/>
  <c r="J41" i="1"/>
  <c r="J42" i="1"/>
  <c r="J43" i="1"/>
  <c r="J44" i="1"/>
  <c r="J45" i="1"/>
  <c r="J46" i="1"/>
  <c r="J47" i="1"/>
  <c r="J48" i="1"/>
  <c r="J49" i="1"/>
  <c r="J50" i="1"/>
  <c r="J51" i="1"/>
  <c r="J52" i="1"/>
  <c r="J53" i="1"/>
  <c r="J54" i="1"/>
  <c r="J55" i="1"/>
  <c r="J56" i="1"/>
  <c r="J57" i="1"/>
  <c r="J58" i="1"/>
  <c r="J59" i="1"/>
  <c r="J60" i="1"/>
  <c r="J61" i="1"/>
  <c r="J62" i="1"/>
  <c r="J63" i="1"/>
  <c r="J64" i="1"/>
  <c r="J65" i="1"/>
  <c r="J66" i="1"/>
  <c r="J67" i="1"/>
  <c r="J68" i="1"/>
  <c r="J69" i="1"/>
  <c r="J70" i="1"/>
  <c r="J71" i="1"/>
  <c r="J72" i="1"/>
  <c r="J73" i="1"/>
  <c r="J74" i="1"/>
  <c r="J75" i="1"/>
  <c r="J76" i="1"/>
  <c r="J77" i="1"/>
  <c r="J78" i="1"/>
  <c r="J79" i="1"/>
  <c r="J80" i="1"/>
  <c r="J81" i="1"/>
  <c r="J82" i="1"/>
  <c r="J83" i="1"/>
  <c r="J84" i="1"/>
  <c r="J85" i="1"/>
  <c r="J86" i="1"/>
  <c r="J87" i="1"/>
  <c r="J88" i="1"/>
  <c r="J89" i="1"/>
  <c r="J90" i="1"/>
  <c r="J91" i="1"/>
  <c r="J92" i="1"/>
  <c r="J93" i="1"/>
  <c r="J94" i="1"/>
  <c r="J95" i="1"/>
  <c r="J96" i="1"/>
  <c r="J97" i="1"/>
  <c r="J98" i="1"/>
  <c r="J99" i="1"/>
  <c r="J100" i="1"/>
  <c r="J101" i="1"/>
  <c r="J102" i="1"/>
  <c r="J103" i="1"/>
  <c r="J104" i="1"/>
  <c r="J105" i="1"/>
  <c r="J106" i="1"/>
  <c r="J107" i="1"/>
  <c r="J108" i="1"/>
  <c r="J109" i="1"/>
  <c r="J110" i="1"/>
  <c r="J111" i="1"/>
  <c r="J112" i="1"/>
  <c r="J113" i="1"/>
  <c r="J114" i="1"/>
  <c r="J115" i="1"/>
  <c r="J116" i="1"/>
  <c r="J117" i="1"/>
  <c r="J118" i="1"/>
  <c r="J119" i="1"/>
  <c r="J120" i="1"/>
  <c r="J121" i="1"/>
  <c r="J122" i="1"/>
  <c r="J123" i="1"/>
  <c r="J124" i="1"/>
  <c r="J125" i="1"/>
  <c r="J126" i="1"/>
  <c r="J127" i="1"/>
  <c r="J128" i="1"/>
  <c r="J129" i="1"/>
  <c r="J130" i="1"/>
  <c r="J131" i="1"/>
  <c r="J132" i="1"/>
  <c r="J133" i="1"/>
  <c r="J134" i="1"/>
  <c r="J135" i="1"/>
  <c r="J136" i="1"/>
  <c r="J137" i="1"/>
  <c r="J138" i="1"/>
  <c r="J139" i="1"/>
  <c r="J140" i="1"/>
  <c r="J141" i="1"/>
  <c r="J142" i="1"/>
  <c r="J143" i="1"/>
  <c r="J144" i="1"/>
  <c r="J145" i="1"/>
  <c r="J146" i="1"/>
  <c r="J147" i="1"/>
  <c r="J148" i="1"/>
  <c r="J149" i="1"/>
  <c r="J150" i="1"/>
  <c r="J151" i="1"/>
  <c r="J152" i="1"/>
  <c r="J153" i="1"/>
  <c r="J154" i="1"/>
  <c r="J155" i="1"/>
  <c r="J156" i="1"/>
  <c r="J157" i="1"/>
  <c r="J158" i="1"/>
  <c r="J159" i="1"/>
  <c r="J160" i="1"/>
  <c r="J161" i="1"/>
  <c r="J162" i="1"/>
  <c r="J163" i="1"/>
  <c r="J164" i="1"/>
  <c r="J165" i="1"/>
  <c r="J166" i="1"/>
  <c r="J167" i="1"/>
  <c r="J168" i="1"/>
  <c r="J169" i="1"/>
  <c r="J170" i="1"/>
  <c r="J171" i="1"/>
  <c r="J172" i="1"/>
  <c r="J173" i="1"/>
  <c r="J174" i="1"/>
  <c r="J175" i="1"/>
  <c r="J176" i="1"/>
  <c r="J177" i="1"/>
  <c r="J178" i="1"/>
  <c r="J179" i="1"/>
  <c r="J180" i="1"/>
  <c r="J181" i="1"/>
  <c r="J182" i="1"/>
  <c r="J183" i="1"/>
  <c r="J184" i="1"/>
  <c r="J185" i="1"/>
  <c r="J186" i="1"/>
  <c r="J187" i="1"/>
  <c r="J188" i="1"/>
  <c r="J189" i="1"/>
  <c r="J190" i="1"/>
  <c r="J191" i="1"/>
  <c r="J192" i="1"/>
  <c r="J193" i="1"/>
  <c r="J194" i="1"/>
  <c r="J195" i="1"/>
  <c r="J196" i="1"/>
  <c r="J197" i="1"/>
  <c r="J198" i="1"/>
  <c r="J199" i="1"/>
  <c r="J200" i="1"/>
  <c r="J201" i="1"/>
  <c r="J202" i="1"/>
  <c r="J203" i="1"/>
  <c r="J204" i="1"/>
  <c r="J205" i="1"/>
  <c r="J206" i="1"/>
  <c r="J207" i="1"/>
  <c r="J208" i="1"/>
  <c r="J209" i="1"/>
  <c r="J210" i="1"/>
  <c r="J211" i="1"/>
  <c r="J212" i="1"/>
  <c r="J213" i="1"/>
  <c r="J214" i="1"/>
  <c r="J215" i="1"/>
  <c r="J216" i="1"/>
  <c r="J217" i="1"/>
  <c r="J218" i="1"/>
  <c r="J219" i="1"/>
  <c r="J220" i="1"/>
  <c r="J221" i="1"/>
  <c r="J222" i="1"/>
  <c r="J223" i="1"/>
  <c r="J224" i="1"/>
  <c r="J225" i="1"/>
  <c r="J226" i="1"/>
  <c r="J227" i="1"/>
  <c r="J228" i="1"/>
  <c r="J229" i="1"/>
  <c r="J230" i="1"/>
  <c r="J231" i="1"/>
  <c r="J232" i="1"/>
  <c r="J233" i="1"/>
  <c r="J234" i="1"/>
  <c r="J235" i="1"/>
  <c r="J236" i="1"/>
  <c r="J237" i="1"/>
  <c r="J238" i="1"/>
  <c r="J239" i="1"/>
  <c r="J240" i="1"/>
  <c r="J241" i="1"/>
  <c r="J242" i="1"/>
  <c r="J243" i="1"/>
  <c r="J244" i="1"/>
  <c r="J245" i="1"/>
  <c r="J246" i="1"/>
  <c r="J247" i="1"/>
  <c r="J248" i="1"/>
  <c r="J249" i="1"/>
  <c r="J250" i="1"/>
  <c r="J251" i="1"/>
  <c r="J252" i="1"/>
  <c r="J253" i="1"/>
  <c r="J254" i="1"/>
  <c r="J255" i="1"/>
  <c r="J256" i="1"/>
  <c r="J257" i="1"/>
  <c r="J258" i="1"/>
  <c r="J259" i="1"/>
  <c r="J260" i="1"/>
  <c r="J261" i="1"/>
  <c r="J262" i="1"/>
  <c r="J263" i="1"/>
  <c r="J264" i="1"/>
  <c r="J265" i="1"/>
  <c r="J266" i="1"/>
  <c r="J267" i="1"/>
  <c r="J268" i="1"/>
  <c r="J269" i="1"/>
  <c r="J270" i="1"/>
  <c r="J271" i="1"/>
  <c r="J272" i="1"/>
  <c r="J273" i="1"/>
  <c r="J274" i="1"/>
  <c r="J275" i="1"/>
  <c r="J276" i="1"/>
  <c r="J277" i="1"/>
  <c r="J278" i="1"/>
  <c r="J279" i="1"/>
  <c r="J280" i="1"/>
  <c r="J281" i="1"/>
  <c r="J282" i="1"/>
  <c r="J283" i="1"/>
  <c r="J284" i="1"/>
  <c r="J285" i="1"/>
  <c r="J286" i="1"/>
  <c r="J287" i="1"/>
  <c r="J288" i="1"/>
  <c r="J289" i="1"/>
  <c r="J290" i="1"/>
  <c r="J291" i="1"/>
  <c r="J292" i="1"/>
  <c r="J293" i="1"/>
  <c r="J294" i="1"/>
  <c r="J295" i="1"/>
  <c r="J296" i="1"/>
  <c r="J297" i="1"/>
  <c r="J298" i="1"/>
  <c r="J299" i="1"/>
  <c r="J300" i="1"/>
  <c r="J301" i="1"/>
  <c r="J302" i="1"/>
  <c r="J303" i="1"/>
  <c r="J304" i="1"/>
  <c r="J305" i="1"/>
  <c r="J306" i="1"/>
  <c r="J307" i="1"/>
  <c r="J308" i="1"/>
  <c r="J309" i="1"/>
  <c r="J310" i="1"/>
  <c r="J311" i="1"/>
  <c r="J312" i="1"/>
  <c r="J313" i="1"/>
  <c r="J314" i="1"/>
  <c r="J315" i="1"/>
  <c r="J316" i="1"/>
  <c r="J317" i="1"/>
  <c r="J318" i="1"/>
  <c r="J319" i="1"/>
  <c r="J320" i="1"/>
  <c r="J321" i="1"/>
  <c r="J322" i="1"/>
  <c r="J323" i="1"/>
  <c r="J324" i="1"/>
  <c r="J325" i="1"/>
  <c r="J326" i="1"/>
  <c r="J327" i="1"/>
  <c r="J328" i="1"/>
  <c r="J329" i="1"/>
  <c r="J330" i="1"/>
  <c r="J331" i="1"/>
  <c r="J332" i="1"/>
  <c r="J333" i="1"/>
  <c r="J334" i="1"/>
  <c r="J335" i="1"/>
  <c r="J336" i="1"/>
  <c r="J337" i="1"/>
  <c r="J338" i="1"/>
  <c r="J339" i="1"/>
  <c r="J340" i="1"/>
  <c r="J341" i="1"/>
  <c r="J342" i="1"/>
  <c r="J343" i="1"/>
  <c r="J344" i="1"/>
  <c r="J345" i="1"/>
  <c r="J346" i="1"/>
  <c r="J347" i="1"/>
  <c r="J348" i="1"/>
  <c r="J349" i="1"/>
  <c r="J350" i="1"/>
  <c r="J351" i="1"/>
  <c r="J352" i="1"/>
  <c r="J353" i="1"/>
  <c r="J354" i="1"/>
  <c r="J355" i="1"/>
  <c r="J356" i="1"/>
  <c r="J357" i="1"/>
  <c r="J358" i="1"/>
  <c r="J359" i="1"/>
  <c r="J360" i="1"/>
  <c r="J361" i="1"/>
  <c r="J362" i="1"/>
  <c r="J363" i="1"/>
  <c r="J364" i="1"/>
  <c r="J365" i="1"/>
  <c r="J366" i="1"/>
  <c r="J367" i="1"/>
  <c r="J368" i="1"/>
  <c r="J369" i="1"/>
  <c r="J370" i="1"/>
  <c r="J371" i="1"/>
  <c r="J372" i="1"/>
  <c r="J373" i="1"/>
  <c r="J374" i="1"/>
  <c r="J375" i="1"/>
  <c r="J376" i="1"/>
  <c r="J377" i="1"/>
  <c r="J378" i="1"/>
  <c r="J379" i="1"/>
  <c r="J380" i="1"/>
  <c r="J381" i="1"/>
  <c r="J382" i="1"/>
  <c r="J383" i="1"/>
  <c r="J384" i="1"/>
  <c r="J385" i="1"/>
  <c r="J386" i="1"/>
  <c r="J387" i="1"/>
  <c r="J388" i="1"/>
  <c r="J389" i="1"/>
  <c r="J390" i="1"/>
  <c r="J391" i="1"/>
  <c r="J392" i="1"/>
  <c r="J393" i="1"/>
  <c r="J394" i="1"/>
  <c r="J395" i="1"/>
  <c r="J396" i="1"/>
  <c r="J397" i="1"/>
  <c r="J398" i="1"/>
  <c r="J399" i="1"/>
  <c r="J400" i="1"/>
  <c r="J401" i="1"/>
  <c r="J402" i="1"/>
  <c r="J403" i="1"/>
  <c r="J404" i="1"/>
  <c r="J405" i="1"/>
  <c r="J406" i="1"/>
  <c r="J407" i="1"/>
  <c r="J408" i="1"/>
  <c r="J409" i="1"/>
  <c r="J410" i="1"/>
  <c r="J411" i="1"/>
  <c r="J412" i="1"/>
  <c r="J413" i="1"/>
  <c r="J414" i="1"/>
  <c r="J415" i="1"/>
  <c r="J416" i="1"/>
  <c r="J417" i="1"/>
  <c r="J418" i="1"/>
  <c r="J419" i="1"/>
  <c r="J420" i="1"/>
  <c r="J421" i="1"/>
  <c r="J422" i="1"/>
  <c r="J423" i="1"/>
  <c r="J424" i="1"/>
  <c r="J425" i="1"/>
  <c r="J426" i="1"/>
  <c r="J427" i="1"/>
  <c r="J428" i="1"/>
  <c r="J429" i="1"/>
  <c r="J430" i="1"/>
  <c r="J431" i="1"/>
  <c r="J432" i="1"/>
  <c r="J433" i="1"/>
  <c r="J434" i="1"/>
  <c r="J435" i="1"/>
  <c r="J436" i="1"/>
  <c r="J437" i="1"/>
  <c r="J438" i="1"/>
  <c r="J439" i="1"/>
  <c r="J440" i="1"/>
  <c r="J441" i="1"/>
  <c r="J442" i="1"/>
  <c r="J443" i="1"/>
  <c r="J444" i="1"/>
  <c r="J445" i="1"/>
  <c r="J446" i="1"/>
  <c r="J447" i="1"/>
  <c r="J448" i="1"/>
  <c r="J449" i="1"/>
  <c r="J450" i="1"/>
  <c r="J451" i="1"/>
  <c r="J452" i="1"/>
  <c r="J453" i="1"/>
  <c r="J454" i="1"/>
  <c r="J455" i="1"/>
  <c r="J456" i="1"/>
  <c r="J457" i="1"/>
  <c r="J458" i="1"/>
  <c r="J459" i="1"/>
  <c r="J460" i="1"/>
  <c r="J461" i="1"/>
  <c r="J462" i="1"/>
  <c r="J463" i="1"/>
  <c r="J464" i="1"/>
  <c r="J465" i="1"/>
  <c r="J466" i="1"/>
  <c r="J467" i="1"/>
  <c r="J468" i="1"/>
  <c r="J469" i="1"/>
  <c r="J470" i="1"/>
  <c r="J471" i="1"/>
  <c r="J472" i="1"/>
  <c r="J473" i="1"/>
  <c r="J474" i="1"/>
  <c r="J475" i="1"/>
  <c r="J476" i="1"/>
  <c r="J477" i="1"/>
  <c r="J478" i="1"/>
  <c r="J479" i="1"/>
  <c r="J480" i="1"/>
  <c r="J481" i="1"/>
  <c r="J482" i="1"/>
  <c r="J483" i="1"/>
  <c r="J484" i="1"/>
  <c r="J485" i="1"/>
  <c r="J486" i="1"/>
  <c r="J487" i="1"/>
  <c r="J488" i="1"/>
  <c r="J489" i="1"/>
  <c r="J490" i="1"/>
  <c r="J491" i="1"/>
  <c r="J492" i="1"/>
  <c r="J493" i="1"/>
  <c r="J494" i="1"/>
  <c r="J495" i="1"/>
  <c r="J496" i="1"/>
  <c r="J497" i="1"/>
  <c r="J498" i="1"/>
  <c r="J499" i="1"/>
  <c r="J500" i="1"/>
  <c r="J501" i="1"/>
  <c r="J502" i="1"/>
  <c r="J503" i="1"/>
  <c r="J504" i="1"/>
  <c r="J505" i="1"/>
  <c r="J506" i="1"/>
  <c r="J507" i="1"/>
  <c r="J508" i="1"/>
  <c r="J509" i="1"/>
  <c r="J510" i="1"/>
  <c r="J511" i="1"/>
  <c r="J512" i="1"/>
  <c r="J513" i="1"/>
  <c r="J514" i="1"/>
  <c r="J515" i="1"/>
  <c r="J516" i="1"/>
  <c r="J517" i="1"/>
  <c r="J518" i="1"/>
  <c r="J519" i="1"/>
  <c r="J520" i="1"/>
  <c r="J521" i="1"/>
  <c r="J522" i="1"/>
  <c r="J523" i="1"/>
  <c r="J524" i="1"/>
  <c r="J525" i="1"/>
  <c r="J526" i="1"/>
  <c r="J527" i="1"/>
  <c r="J528" i="1"/>
  <c r="J529" i="1"/>
  <c r="J530" i="1"/>
  <c r="J531" i="1"/>
  <c r="J532" i="1"/>
  <c r="J533" i="1"/>
  <c r="J534" i="1"/>
  <c r="J535" i="1"/>
  <c r="J536" i="1"/>
  <c r="J537" i="1"/>
  <c r="J538" i="1"/>
  <c r="J539" i="1"/>
  <c r="J540" i="1"/>
  <c r="J541" i="1"/>
  <c r="J542" i="1"/>
  <c r="J543" i="1"/>
  <c r="J544" i="1"/>
  <c r="J545" i="1"/>
  <c r="J546" i="1"/>
  <c r="J547" i="1"/>
  <c r="J548" i="1"/>
  <c r="J549" i="1"/>
  <c r="J550" i="1"/>
  <c r="J551" i="1"/>
  <c r="J552" i="1"/>
  <c r="J553" i="1"/>
  <c r="J554" i="1"/>
  <c r="J555" i="1"/>
  <c r="J556" i="1"/>
  <c r="J557" i="1"/>
  <c r="J558" i="1"/>
  <c r="J559" i="1"/>
  <c r="J560" i="1"/>
  <c r="J561" i="1"/>
  <c r="J562" i="1"/>
  <c r="J563" i="1"/>
  <c r="J564" i="1"/>
  <c r="J565" i="1"/>
  <c r="J566" i="1"/>
  <c r="J567" i="1"/>
  <c r="J568" i="1"/>
  <c r="J569" i="1"/>
  <c r="J570" i="1"/>
  <c r="J571" i="1"/>
  <c r="J572" i="1"/>
  <c r="J573" i="1"/>
  <c r="J574" i="1"/>
  <c r="J575" i="1"/>
  <c r="J576" i="1"/>
  <c r="J577" i="1"/>
  <c r="J578" i="1"/>
  <c r="J579" i="1"/>
  <c r="J580" i="1"/>
  <c r="J581" i="1"/>
  <c r="J582" i="1"/>
  <c r="J583" i="1"/>
  <c r="J584" i="1"/>
  <c r="J585" i="1"/>
  <c r="J586" i="1"/>
  <c r="J587" i="1"/>
  <c r="J588" i="1"/>
  <c r="J589" i="1"/>
  <c r="J590" i="1"/>
  <c r="J591" i="1"/>
  <c r="J592" i="1"/>
  <c r="J593" i="1"/>
  <c r="J594" i="1"/>
  <c r="J595" i="1"/>
  <c r="J596" i="1"/>
  <c r="J597" i="1"/>
  <c r="J598" i="1"/>
  <c r="J599" i="1"/>
  <c r="J600" i="1"/>
  <c r="J601" i="1"/>
  <c r="J602" i="1"/>
  <c r="J603" i="1"/>
  <c r="J604" i="1"/>
  <c r="J605" i="1"/>
  <c r="J606" i="1"/>
  <c r="J607" i="1"/>
  <c r="J608" i="1"/>
  <c r="J609" i="1"/>
  <c r="J610" i="1"/>
  <c r="J611" i="1"/>
  <c r="J612" i="1"/>
  <c r="J613" i="1"/>
  <c r="J614" i="1"/>
  <c r="J615" i="1"/>
  <c r="J616" i="1"/>
  <c r="J617" i="1"/>
  <c r="J618" i="1"/>
  <c r="J619" i="1"/>
  <c r="J620" i="1"/>
  <c r="J621" i="1"/>
  <c r="J622" i="1"/>
  <c r="J623" i="1"/>
  <c r="J624" i="1"/>
  <c r="J625" i="1"/>
  <c r="J626" i="1"/>
  <c r="J627" i="1"/>
  <c r="J628" i="1"/>
  <c r="J629" i="1"/>
  <c r="J630" i="1"/>
  <c r="J631" i="1"/>
  <c r="J632" i="1"/>
  <c r="J633" i="1"/>
  <c r="J634" i="1"/>
  <c r="J635" i="1"/>
  <c r="J636" i="1"/>
  <c r="J637" i="1"/>
  <c r="J638" i="1"/>
  <c r="J639" i="1"/>
  <c r="J640" i="1"/>
  <c r="J641" i="1"/>
  <c r="J642" i="1"/>
  <c r="J643" i="1"/>
  <c r="J644" i="1"/>
  <c r="J645" i="1"/>
  <c r="J646" i="1"/>
  <c r="J647" i="1"/>
  <c r="J648" i="1"/>
  <c r="J649" i="1"/>
  <c r="J650" i="1"/>
  <c r="J651" i="1"/>
  <c r="J652" i="1"/>
  <c r="J653" i="1"/>
  <c r="J654" i="1"/>
  <c r="J655" i="1"/>
  <c r="J656" i="1"/>
  <c r="J657" i="1"/>
  <c r="J658" i="1"/>
  <c r="J659" i="1"/>
  <c r="J660" i="1"/>
  <c r="J661" i="1"/>
  <c r="J662" i="1"/>
  <c r="J663" i="1"/>
  <c r="J664" i="1"/>
  <c r="J665" i="1"/>
  <c r="J666" i="1"/>
  <c r="J667" i="1"/>
  <c r="J668" i="1"/>
  <c r="J669" i="1"/>
  <c r="J670" i="1"/>
  <c r="J671" i="1"/>
  <c r="J672" i="1"/>
  <c r="J673" i="1"/>
  <c r="J674" i="1"/>
  <c r="J675" i="1"/>
  <c r="J676" i="1"/>
  <c r="J677" i="1"/>
  <c r="J678" i="1"/>
  <c r="J679" i="1"/>
  <c r="J680" i="1"/>
  <c r="J681" i="1"/>
  <c r="J682" i="1"/>
  <c r="J683" i="1"/>
  <c r="J684" i="1"/>
  <c r="J685" i="1"/>
  <c r="J686" i="1"/>
  <c r="J687" i="1"/>
  <c r="J688" i="1"/>
  <c r="J689" i="1"/>
  <c r="J690" i="1"/>
  <c r="J691" i="1"/>
  <c r="J692" i="1"/>
  <c r="J693" i="1"/>
  <c r="J694" i="1"/>
  <c r="J695" i="1"/>
  <c r="J696" i="1"/>
  <c r="J697" i="1"/>
  <c r="J698" i="1"/>
  <c r="J699" i="1"/>
  <c r="J700" i="1"/>
  <c r="J701" i="1"/>
  <c r="J702" i="1"/>
  <c r="J703" i="1"/>
  <c r="J704" i="1"/>
  <c r="J705" i="1"/>
  <c r="J706" i="1"/>
  <c r="J707" i="1"/>
  <c r="J708" i="1"/>
  <c r="J709" i="1"/>
  <c r="J710" i="1"/>
  <c r="J711" i="1"/>
  <c r="J712" i="1"/>
  <c r="J713" i="1"/>
  <c r="J714" i="1"/>
  <c r="J715" i="1"/>
  <c r="J716" i="1"/>
  <c r="J717" i="1"/>
  <c r="J718" i="1"/>
  <c r="J719" i="1"/>
  <c r="J720" i="1"/>
  <c r="J721" i="1"/>
  <c r="J722" i="1"/>
  <c r="J723" i="1"/>
  <c r="J724" i="1"/>
  <c r="J725" i="1"/>
  <c r="J726" i="1"/>
  <c r="J727" i="1"/>
  <c r="J728" i="1"/>
  <c r="J729" i="1"/>
  <c r="J730" i="1"/>
  <c r="J731" i="1"/>
  <c r="J732" i="1"/>
  <c r="J733" i="1"/>
  <c r="J734" i="1"/>
  <c r="J735" i="1"/>
  <c r="J736" i="1"/>
  <c r="J737" i="1"/>
  <c r="J738" i="1"/>
  <c r="J739" i="1"/>
  <c r="J740" i="1"/>
  <c r="J741" i="1"/>
  <c r="J742" i="1"/>
  <c r="J743" i="1"/>
  <c r="J744" i="1"/>
  <c r="J745" i="1"/>
  <c r="J746" i="1"/>
  <c r="J747" i="1"/>
  <c r="J748" i="1"/>
  <c r="J749" i="1"/>
  <c r="J750" i="1"/>
  <c r="J751" i="1"/>
  <c r="J752" i="1"/>
  <c r="J753" i="1"/>
  <c r="J754" i="1"/>
  <c r="J755" i="1"/>
  <c r="J756" i="1"/>
  <c r="J757" i="1"/>
  <c r="J758" i="1"/>
  <c r="J759" i="1"/>
  <c r="J760" i="1"/>
  <c r="J761" i="1"/>
  <c r="J762" i="1"/>
  <c r="J763" i="1"/>
  <c r="J764" i="1"/>
  <c r="J765" i="1"/>
  <c r="J766" i="1"/>
  <c r="J767" i="1"/>
  <c r="J768" i="1"/>
  <c r="J769" i="1"/>
  <c r="J770" i="1"/>
  <c r="J771" i="1"/>
  <c r="J772" i="1"/>
  <c r="J773" i="1"/>
  <c r="J774" i="1"/>
  <c r="J775" i="1"/>
  <c r="J776" i="1"/>
  <c r="J777" i="1"/>
  <c r="J778" i="1"/>
  <c r="J779" i="1"/>
  <c r="J780" i="1"/>
  <c r="J781" i="1"/>
  <c r="J782" i="1"/>
  <c r="J783" i="1"/>
  <c r="J784" i="1"/>
  <c r="J785" i="1"/>
  <c r="J786" i="1"/>
  <c r="J787" i="1"/>
  <c r="J788" i="1"/>
  <c r="J789" i="1"/>
  <c r="J790" i="1"/>
  <c r="J791" i="1"/>
  <c r="J792" i="1"/>
  <c r="J793" i="1"/>
  <c r="J794" i="1"/>
  <c r="J795" i="1"/>
  <c r="J796" i="1"/>
  <c r="J797" i="1"/>
  <c r="J798" i="1"/>
  <c r="J799" i="1"/>
  <c r="J800" i="1"/>
  <c r="J801" i="1"/>
  <c r="J802" i="1"/>
  <c r="J803" i="1"/>
  <c r="J804" i="1"/>
  <c r="J805" i="1"/>
  <c r="J806" i="1"/>
  <c r="J807" i="1"/>
  <c r="J808" i="1"/>
  <c r="J809" i="1"/>
  <c r="J810" i="1"/>
  <c r="J811" i="1"/>
  <c r="J812" i="1"/>
  <c r="J813" i="1"/>
  <c r="J814" i="1"/>
  <c r="J815" i="1"/>
  <c r="J816" i="1"/>
  <c r="J817" i="1"/>
  <c r="J818" i="1"/>
  <c r="J819" i="1"/>
  <c r="J820" i="1"/>
  <c r="J821" i="1"/>
  <c r="J822" i="1"/>
  <c r="J823" i="1"/>
  <c r="J824" i="1"/>
  <c r="J825" i="1"/>
  <c r="J826" i="1"/>
  <c r="J827" i="1"/>
  <c r="J828" i="1"/>
  <c r="J829" i="1"/>
  <c r="J830" i="1"/>
  <c r="J831" i="1"/>
  <c r="J832" i="1"/>
  <c r="J833" i="1"/>
  <c r="J834" i="1"/>
  <c r="J835" i="1"/>
  <c r="J836" i="1"/>
  <c r="J837" i="1"/>
  <c r="J838" i="1"/>
  <c r="J839" i="1"/>
  <c r="J840" i="1"/>
  <c r="J841" i="1"/>
  <c r="J842" i="1"/>
  <c r="J843" i="1"/>
  <c r="J844" i="1"/>
  <c r="J845" i="1"/>
  <c r="J846" i="1"/>
  <c r="J847" i="1"/>
  <c r="J848" i="1"/>
  <c r="J849" i="1"/>
  <c r="J850" i="1"/>
  <c r="J851" i="1"/>
  <c r="J852" i="1"/>
  <c r="J853" i="1"/>
  <c r="J854" i="1"/>
  <c r="J855" i="1"/>
  <c r="J856" i="1"/>
  <c r="J857" i="1"/>
  <c r="J858" i="1"/>
  <c r="J859" i="1"/>
  <c r="J860" i="1"/>
  <c r="J861" i="1"/>
  <c r="J862" i="1"/>
  <c r="J863" i="1"/>
  <c r="J864" i="1"/>
  <c r="J865" i="1"/>
  <c r="J866" i="1"/>
  <c r="J867" i="1"/>
  <c r="J868" i="1"/>
  <c r="J869" i="1"/>
  <c r="J870" i="1"/>
  <c r="J871" i="1"/>
  <c r="J872" i="1"/>
  <c r="J873" i="1"/>
  <c r="J874" i="1"/>
  <c r="J875" i="1"/>
  <c r="J876" i="1"/>
  <c r="J877" i="1"/>
  <c r="J878" i="1"/>
  <c r="J879" i="1"/>
  <c r="J880" i="1"/>
  <c r="J881" i="1"/>
  <c r="J882" i="1"/>
  <c r="J883" i="1"/>
  <c r="J884" i="1"/>
  <c r="J885" i="1"/>
  <c r="J886" i="1"/>
  <c r="J887" i="1"/>
  <c r="J888" i="1"/>
  <c r="J889" i="1"/>
  <c r="J890" i="1"/>
  <c r="J891" i="1"/>
  <c r="J892" i="1"/>
  <c r="J893" i="1"/>
  <c r="J894" i="1"/>
  <c r="J895" i="1"/>
  <c r="J896" i="1"/>
  <c r="J897" i="1"/>
  <c r="J898" i="1"/>
  <c r="J899" i="1"/>
  <c r="J900" i="1"/>
  <c r="J901" i="1"/>
  <c r="J902" i="1"/>
  <c r="J903" i="1"/>
  <c r="J904" i="1"/>
  <c r="J905" i="1"/>
  <c r="J906" i="1"/>
  <c r="J907" i="1"/>
  <c r="J908" i="1"/>
  <c r="J909" i="1"/>
  <c r="J910" i="1"/>
  <c r="J911" i="1"/>
  <c r="J912" i="1"/>
  <c r="J913" i="1"/>
  <c r="J914" i="1"/>
  <c r="J915" i="1"/>
  <c r="J916" i="1"/>
  <c r="J917" i="1"/>
  <c r="J918" i="1"/>
  <c r="J919" i="1"/>
  <c r="J920" i="1"/>
  <c r="J921" i="1"/>
  <c r="J922" i="1"/>
  <c r="J923" i="1"/>
  <c r="J924" i="1"/>
  <c r="J925" i="1"/>
  <c r="J926" i="1"/>
  <c r="J927" i="1"/>
  <c r="J928" i="1"/>
  <c r="J929" i="1"/>
  <c r="J930" i="1"/>
  <c r="J931" i="1"/>
  <c r="J932" i="1"/>
  <c r="J933" i="1"/>
  <c r="J934" i="1"/>
  <c r="J935" i="1"/>
  <c r="J936" i="1"/>
  <c r="J937" i="1"/>
  <c r="J938" i="1"/>
  <c r="J939" i="1"/>
  <c r="J940" i="1"/>
  <c r="J941" i="1"/>
  <c r="J942" i="1"/>
  <c r="J943" i="1"/>
  <c r="J944" i="1"/>
  <c r="J945" i="1"/>
  <c r="J946" i="1"/>
  <c r="J947" i="1"/>
  <c r="J948" i="1"/>
  <c r="J949" i="1"/>
  <c r="J950" i="1"/>
  <c r="J951" i="1"/>
  <c r="J952" i="1"/>
  <c r="J953" i="1"/>
  <c r="J954" i="1"/>
  <c r="J955" i="1"/>
  <c r="J956" i="1"/>
  <c r="J957" i="1"/>
  <c r="J958" i="1"/>
  <c r="J959" i="1"/>
  <c r="J960" i="1"/>
  <c r="J961" i="1"/>
  <c r="J962" i="1"/>
  <c r="J963" i="1"/>
  <c r="J964" i="1"/>
  <c r="J965" i="1"/>
  <c r="J966" i="1"/>
  <c r="J967" i="1"/>
  <c r="J968" i="1"/>
  <c r="J969" i="1"/>
  <c r="J970" i="1"/>
  <c r="J971" i="1"/>
  <c r="J972" i="1"/>
  <c r="J973" i="1"/>
  <c r="J974" i="1"/>
  <c r="J975" i="1"/>
  <c r="J976" i="1"/>
  <c r="J977" i="1"/>
  <c r="J978" i="1"/>
  <c r="J979" i="1"/>
  <c r="J980" i="1"/>
  <c r="J981" i="1"/>
  <c r="J982" i="1"/>
  <c r="J983" i="1"/>
  <c r="J984" i="1"/>
  <c r="J985" i="1"/>
  <c r="J986" i="1"/>
  <c r="J987" i="1"/>
  <c r="J988" i="1"/>
  <c r="J989" i="1"/>
  <c r="J990" i="1"/>
  <c r="J991" i="1"/>
  <c r="J992" i="1"/>
  <c r="J993" i="1"/>
  <c r="J994" i="1"/>
  <c r="J995" i="1"/>
  <c r="J996" i="1"/>
  <c r="J997" i="1"/>
  <c r="J998" i="1"/>
  <c r="J999" i="1"/>
  <c r="J1000" i="1"/>
  <c r="J1001" i="1"/>
  <c r="J1002" i="1"/>
  <c r="J1003" i="1"/>
  <c r="J1004" i="1"/>
  <c r="J1005" i="1"/>
  <c r="J1006" i="1"/>
  <c r="J1007" i="1"/>
  <c r="J1008" i="1"/>
  <c r="J1009" i="1"/>
  <c r="J1010" i="1"/>
  <c r="J1011" i="1"/>
  <c r="J1012" i="1"/>
  <c r="J1013" i="1"/>
  <c r="J1014" i="1"/>
  <c r="J1015" i="1"/>
  <c r="J1016" i="1"/>
  <c r="J1017" i="1"/>
  <c r="J1018" i="1"/>
  <c r="J1019" i="1"/>
  <c r="J1020" i="1"/>
  <c r="J1021" i="1"/>
  <c r="J1022" i="1"/>
  <c r="J1023" i="1"/>
  <c r="J1024" i="1"/>
  <c r="J1025" i="1"/>
  <c r="J1026" i="1"/>
  <c r="J1027" i="1"/>
  <c r="J1028" i="1"/>
  <c r="J1029" i="1"/>
  <c r="J1030" i="1"/>
  <c r="J1031" i="1"/>
  <c r="J1032" i="1"/>
  <c r="J1033" i="1"/>
  <c r="J1034" i="1"/>
  <c r="J1035" i="1"/>
  <c r="J1036" i="1"/>
  <c r="J1037" i="1"/>
  <c r="J1038" i="1"/>
  <c r="J1039" i="1"/>
  <c r="J1040" i="1"/>
  <c r="J1041" i="1"/>
  <c r="J1042" i="1"/>
  <c r="J1043" i="1"/>
  <c r="J1044" i="1"/>
  <c r="J1045" i="1"/>
  <c r="J1046" i="1"/>
  <c r="J1047" i="1"/>
  <c r="J1048" i="1"/>
  <c r="J1049" i="1"/>
  <c r="J1050" i="1"/>
  <c r="J1051" i="1"/>
  <c r="J1052" i="1"/>
  <c r="J1053" i="1"/>
  <c r="I2" i="1"/>
  <c r="I3" i="1"/>
  <c r="I4" i="1"/>
  <c r="I5" i="1"/>
  <c r="I6" i="1"/>
  <c r="I7" i="1"/>
  <c r="I8" i="1"/>
  <c r="I9" i="1"/>
  <c r="I10" i="1"/>
  <c r="I11" i="1"/>
  <c r="I12" i="1"/>
  <c r="I13" i="1"/>
  <c r="I14" i="1"/>
  <c r="I15" i="1"/>
  <c r="I16" i="1"/>
  <c r="I17" i="1"/>
  <c r="I18" i="1"/>
  <c r="I19" i="1"/>
  <c r="I20" i="1"/>
  <c r="I21" i="1"/>
  <c r="I22" i="1"/>
  <c r="I23" i="1"/>
  <c r="I24" i="1"/>
  <c r="I25" i="1"/>
  <c r="I26" i="1"/>
  <c r="I27" i="1"/>
  <c r="I28" i="1"/>
  <c r="I29" i="1"/>
  <c r="I30" i="1"/>
  <c r="I31" i="1"/>
  <c r="I32" i="1"/>
  <c r="I33" i="1"/>
  <c r="I34" i="1"/>
  <c r="I35" i="1"/>
  <c r="I36" i="1"/>
  <c r="I37" i="1"/>
  <c r="I38" i="1"/>
  <c r="I39" i="1"/>
  <c r="I40" i="1"/>
  <c r="I41" i="1"/>
  <c r="I42" i="1"/>
  <c r="I43" i="1"/>
  <c r="I44" i="1"/>
  <c r="I45" i="1"/>
  <c r="I46" i="1"/>
  <c r="I47" i="1"/>
  <c r="I48" i="1"/>
  <c r="I49" i="1"/>
  <c r="I50" i="1"/>
  <c r="I51" i="1"/>
  <c r="I52" i="1"/>
  <c r="I53" i="1"/>
  <c r="I54" i="1"/>
  <c r="I55" i="1"/>
  <c r="I56" i="1"/>
  <c r="I57" i="1"/>
  <c r="I58" i="1"/>
  <c r="I59" i="1"/>
  <c r="I60" i="1"/>
  <c r="I61" i="1"/>
  <c r="I62" i="1"/>
  <c r="I63" i="1"/>
  <c r="I64" i="1"/>
  <c r="I65" i="1"/>
  <c r="I66" i="1"/>
  <c r="I67" i="1"/>
  <c r="I68" i="1"/>
  <c r="I69" i="1"/>
  <c r="I70" i="1"/>
  <c r="I71" i="1"/>
  <c r="I72" i="1"/>
  <c r="I73" i="1"/>
  <c r="I74" i="1"/>
  <c r="I75" i="1"/>
  <c r="I76" i="1"/>
  <c r="I77" i="1"/>
  <c r="I78" i="1"/>
  <c r="I79" i="1"/>
  <c r="I80" i="1"/>
  <c r="I81" i="1"/>
  <c r="I82" i="1"/>
  <c r="I83" i="1"/>
  <c r="I84" i="1"/>
  <c r="I85" i="1"/>
  <c r="I86" i="1"/>
  <c r="I87" i="1"/>
  <c r="I88" i="1"/>
  <c r="I89" i="1"/>
  <c r="I90" i="1"/>
  <c r="I91" i="1"/>
  <c r="I92" i="1"/>
  <c r="I93" i="1"/>
  <c r="I94" i="1"/>
  <c r="I95" i="1"/>
  <c r="I96" i="1"/>
  <c r="I97" i="1"/>
  <c r="I98" i="1"/>
  <c r="I99" i="1"/>
  <c r="I100" i="1"/>
  <c r="I101" i="1"/>
  <c r="I102" i="1"/>
  <c r="I103" i="1"/>
  <c r="I104" i="1"/>
  <c r="I105" i="1"/>
  <c r="I106" i="1"/>
  <c r="I107" i="1"/>
  <c r="I108" i="1"/>
  <c r="I109" i="1"/>
  <c r="I110" i="1"/>
  <c r="I111" i="1"/>
  <c r="I112" i="1"/>
  <c r="I113" i="1"/>
  <c r="I114" i="1"/>
  <c r="I115" i="1"/>
  <c r="I116" i="1"/>
  <c r="I117" i="1"/>
  <c r="I118" i="1"/>
  <c r="I119" i="1"/>
  <c r="I120" i="1"/>
  <c r="I121" i="1"/>
  <c r="I122" i="1"/>
  <c r="I123" i="1"/>
  <c r="I124" i="1"/>
  <c r="I125" i="1"/>
  <c r="I126" i="1"/>
  <c r="I127" i="1"/>
  <c r="I128" i="1"/>
  <c r="I129" i="1"/>
  <c r="I130" i="1"/>
  <c r="I131" i="1"/>
  <c r="I132" i="1"/>
  <c r="I133" i="1"/>
  <c r="I134" i="1"/>
  <c r="I135" i="1"/>
  <c r="I136" i="1"/>
  <c r="I137" i="1"/>
  <c r="I138" i="1"/>
  <c r="I139" i="1"/>
  <c r="I140" i="1"/>
  <c r="I141" i="1"/>
  <c r="I142" i="1"/>
  <c r="I143" i="1"/>
  <c r="I144" i="1"/>
  <c r="I145" i="1"/>
  <c r="I146" i="1"/>
  <c r="I147" i="1"/>
  <c r="I148" i="1"/>
  <c r="I149" i="1"/>
  <c r="I150" i="1"/>
  <c r="I151" i="1"/>
  <c r="I152" i="1"/>
  <c r="I153" i="1"/>
  <c r="I154" i="1"/>
  <c r="I155" i="1"/>
  <c r="I156" i="1"/>
  <c r="I157" i="1"/>
  <c r="I158" i="1"/>
  <c r="I159" i="1"/>
  <c r="I160" i="1"/>
  <c r="I161" i="1"/>
  <c r="I162" i="1"/>
  <c r="I163" i="1"/>
  <c r="I164" i="1"/>
  <c r="I165" i="1"/>
  <c r="I166" i="1"/>
  <c r="I167" i="1"/>
  <c r="I168" i="1"/>
  <c r="I169" i="1"/>
  <c r="I170" i="1"/>
  <c r="I171" i="1"/>
  <c r="I172" i="1"/>
  <c r="I173" i="1"/>
  <c r="I174" i="1"/>
  <c r="I175" i="1"/>
  <c r="I176" i="1"/>
  <c r="I177" i="1"/>
  <c r="I178" i="1"/>
  <c r="I179" i="1"/>
  <c r="I180" i="1"/>
  <c r="I181" i="1"/>
  <c r="I182" i="1"/>
  <c r="I183" i="1"/>
  <c r="I184" i="1"/>
  <c r="I185" i="1"/>
  <c r="I186" i="1"/>
  <c r="I187" i="1"/>
  <c r="I188" i="1"/>
  <c r="I189" i="1"/>
  <c r="I190" i="1"/>
  <c r="I191" i="1"/>
  <c r="I192" i="1"/>
  <c r="I193" i="1"/>
  <c r="I194" i="1"/>
  <c r="I195" i="1"/>
  <c r="I196" i="1"/>
  <c r="I197" i="1"/>
  <c r="I198" i="1"/>
  <c r="I199" i="1"/>
  <c r="I200" i="1"/>
  <c r="I201" i="1"/>
  <c r="I202" i="1"/>
  <c r="I203" i="1"/>
  <c r="I204" i="1"/>
  <c r="I205" i="1"/>
  <c r="I206" i="1"/>
  <c r="I207" i="1"/>
  <c r="I208" i="1"/>
  <c r="I209" i="1"/>
  <c r="I210" i="1"/>
  <c r="I211" i="1"/>
  <c r="I212" i="1"/>
  <c r="I213" i="1"/>
  <c r="I214" i="1"/>
  <c r="I215" i="1"/>
  <c r="I216" i="1"/>
  <c r="I217" i="1"/>
  <c r="I218" i="1"/>
  <c r="I219" i="1"/>
  <c r="I220" i="1"/>
  <c r="I221" i="1"/>
  <c r="I222" i="1"/>
  <c r="I223" i="1"/>
  <c r="I224" i="1"/>
  <c r="I225" i="1"/>
  <c r="I226" i="1"/>
  <c r="I227" i="1"/>
  <c r="I228" i="1"/>
  <c r="I229" i="1"/>
  <c r="I230" i="1"/>
  <c r="I231" i="1"/>
  <c r="I232" i="1"/>
  <c r="I233" i="1"/>
  <c r="I234" i="1"/>
  <c r="I235" i="1"/>
  <c r="I236" i="1"/>
  <c r="I237" i="1"/>
  <c r="I238" i="1"/>
  <c r="I239" i="1"/>
  <c r="I240" i="1"/>
  <c r="I241" i="1"/>
  <c r="I242" i="1"/>
  <c r="I243" i="1"/>
  <c r="I244" i="1"/>
  <c r="I245" i="1"/>
  <c r="I246" i="1"/>
  <c r="I247" i="1"/>
  <c r="I248" i="1"/>
  <c r="I249" i="1"/>
  <c r="I250" i="1"/>
  <c r="I251" i="1"/>
  <c r="I252" i="1"/>
  <c r="I253" i="1"/>
  <c r="I254" i="1"/>
  <c r="I255" i="1"/>
  <c r="I256" i="1"/>
  <c r="I257" i="1"/>
  <c r="I258" i="1"/>
  <c r="I259" i="1"/>
  <c r="I260" i="1"/>
  <c r="I261" i="1"/>
  <c r="I262" i="1"/>
  <c r="I263" i="1"/>
  <c r="I264" i="1"/>
  <c r="I265" i="1"/>
  <c r="I266" i="1"/>
  <c r="I267" i="1"/>
  <c r="I268" i="1"/>
  <c r="I269" i="1"/>
  <c r="I270" i="1"/>
  <c r="I271" i="1"/>
  <c r="I272" i="1"/>
  <c r="I273" i="1"/>
  <c r="I274" i="1"/>
  <c r="I275" i="1"/>
  <c r="I276" i="1"/>
  <c r="I277" i="1"/>
  <c r="I278" i="1"/>
  <c r="I279" i="1"/>
  <c r="I280" i="1"/>
  <c r="I281" i="1"/>
  <c r="I282" i="1"/>
  <c r="I283" i="1"/>
  <c r="I284" i="1"/>
  <c r="I285" i="1"/>
  <c r="I286" i="1"/>
  <c r="I287" i="1"/>
  <c r="I288" i="1"/>
  <c r="I289" i="1"/>
  <c r="I290" i="1"/>
  <c r="I291" i="1"/>
  <c r="I292" i="1"/>
  <c r="I293" i="1"/>
  <c r="I294" i="1"/>
  <c r="I295" i="1"/>
  <c r="I296" i="1"/>
  <c r="I297" i="1"/>
  <c r="I298" i="1"/>
  <c r="I299" i="1"/>
  <c r="I300" i="1"/>
  <c r="I301" i="1"/>
  <c r="I302" i="1"/>
  <c r="I303" i="1"/>
  <c r="I304" i="1"/>
  <c r="I305" i="1"/>
  <c r="I306" i="1"/>
  <c r="I307" i="1"/>
  <c r="I308" i="1"/>
  <c r="I309" i="1"/>
  <c r="I310" i="1"/>
  <c r="I311" i="1"/>
  <c r="I312" i="1"/>
  <c r="I313" i="1"/>
  <c r="I314" i="1"/>
  <c r="I315" i="1"/>
  <c r="I316" i="1"/>
  <c r="I317" i="1"/>
  <c r="I318" i="1"/>
  <c r="I319" i="1"/>
  <c r="I320" i="1"/>
  <c r="I321" i="1"/>
  <c r="I322" i="1"/>
  <c r="I323" i="1"/>
  <c r="I324" i="1"/>
  <c r="I325" i="1"/>
  <c r="I326" i="1"/>
  <c r="I327" i="1"/>
  <c r="I328" i="1"/>
  <c r="I329" i="1"/>
  <c r="I330" i="1"/>
  <c r="I331" i="1"/>
  <c r="I332" i="1"/>
  <c r="I333" i="1"/>
  <c r="I334" i="1"/>
  <c r="I335" i="1"/>
  <c r="I336" i="1"/>
  <c r="I337" i="1"/>
  <c r="I338" i="1"/>
  <c r="I339" i="1"/>
  <c r="I340" i="1"/>
  <c r="I341" i="1"/>
  <c r="I342" i="1"/>
  <c r="I343" i="1"/>
  <c r="I344" i="1"/>
  <c r="I345" i="1"/>
  <c r="I346" i="1"/>
  <c r="I347" i="1"/>
  <c r="I348" i="1"/>
  <c r="I349" i="1"/>
  <c r="I350" i="1"/>
  <c r="I351" i="1"/>
  <c r="I352" i="1"/>
  <c r="I353" i="1"/>
  <c r="I354" i="1"/>
  <c r="I355" i="1"/>
  <c r="I356" i="1"/>
  <c r="I357" i="1"/>
  <c r="I358" i="1"/>
  <c r="I359" i="1"/>
  <c r="I360" i="1"/>
  <c r="I361" i="1"/>
  <c r="I362" i="1"/>
  <c r="I363" i="1"/>
  <c r="I364" i="1"/>
  <c r="I365" i="1"/>
  <c r="I366" i="1"/>
  <c r="I367" i="1"/>
  <c r="I368" i="1"/>
  <c r="I369" i="1"/>
  <c r="I370" i="1"/>
  <c r="I371" i="1"/>
  <c r="I372" i="1"/>
  <c r="I373" i="1"/>
  <c r="I374" i="1"/>
  <c r="I375" i="1"/>
  <c r="I376" i="1"/>
  <c r="I377" i="1"/>
  <c r="I378" i="1"/>
  <c r="I379" i="1"/>
  <c r="I380" i="1"/>
  <c r="I381" i="1"/>
  <c r="I382" i="1"/>
  <c r="I383" i="1"/>
  <c r="I384" i="1"/>
  <c r="I385" i="1"/>
  <c r="I386" i="1"/>
  <c r="I387" i="1"/>
  <c r="I388" i="1"/>
  <c r="I389" i="1"/>
  <c r="I390" i="1"/>
  <c r="I391" i="1"/>
  <c r="I392" i="1"/>
  <c r="I393" i="1"/>
  <c r="I394" i="1"/>
  <c r="I395" i="1"/>
  <c r="I396" i="1"/>
  <c r="I397" i="1"/>
  <c r="I398" i="1"/>
  <c r="I399" i="1"/>
  <c r="I400" i="1"/>
  <c r="I401" i="1"/>
  <c r="I402" i="1"/>
  <c r="I403" i="1"/>
  <c r="I404" i="1"/>
  <c r="I405" i="1"/>
  <c r="I406" i="1"/>
  <c r="I407" i="1"/>
  <c r="I408" i="1"/>
  <c r="I409" i="1"/>
  <c r="I410" i="1"/>
  <c r="I411" i="1"/>
  <c r="I412" i="1"/>
  <c r="I413" i="1"/>
  <c r="I414" i="1"/>
  <c r="I415" i="1"/>
  <c r="I416" i="1"/>
  <c r="I417" i="1"/>
  <c r="I418" i="1"/>
  <c r="I419" i="1"/>
  <c r="I420" i="1"/>
  <c r="I421" i="1"/>
  <c r="I422" i="1"/>
  <c r="I423" i="1"/>
  <c r="I424" i="1"/>
  <c r="I425" i="1"/>
  <c r="I426" i="1"/>
  <c r="I427" i="1"/>
  <c r="I428" i="1"/>
  <c r="I429" i="1"/>
  <c r="I430" i="1"/>
  <c r="I431" i="1"/>
  <c r="I432" i="1"/>
  <c r="I433" i="1"/>
  <c r="I434" i="1"/>
  <c r="I435" i="1"/>
  <c r="I436" i="1"/>
  <c r="I437" i="1"/>
  <c r="I438" i="1"/>
  <c r="I439" i="1"/>
  <c r="I440" i="1"/>
  <c r="I441" i="1"/>
  <c r="I442" i="1"/>
  <c r="I443" i="1"/>
  <c r="I444" i="1"/>
  <c r="I445" i="1"/>
  <c r="I446" i="1"/>
  <c r="I447" i="1"/>
  <c r="I448" i="1"/>
  <c r="I449" i="1"/>
  <c r="I450" i="1"/>
  <c r="I451" i="1"/>
  <c r="I452" i="1"/>
  <c r="I453" i="1"/>
  <c r="I454" i="1"/>
  <c r="I455" i="1"/>
  <c r="I456" i="1"/>
  <c r="I457" i="1"/>
  <c r="I458" i="1"/>
  <c r="I459" i="1"/>
  <c r="I460" i="1"/>
  <c r="I461" i="1"/>
  <c r="I462" i="1"/>
  <c r="I463" i="1"/>
  <c r="I464" i="1"/>
  <c r="I465" i="1"/>
  <c r="I466" i="1"/>
  <c r="I467" i="1"/>
  <c r="I468" i="1"/>
  <c r="I469" i="1"/>
  <c r="I470" i="1"/>
  <c r="I471" i="1"/>
  <c r="I472" i="1"/>
  <c r="I473" i="1"/>
  <c r="I474" i="1"/>
  <c r="I475" i="1"/>
  <c r="I476" i="1"/>
  <c r="I477" i="1"/>
  <c r="I478" i="1"/>
  <c r="I479" i="1"/>
  <c r="I480" i="1"/>
  <c r="I481" i="1"/>
  <c r="I482" i="1"/>
  <c r="I483" i="1"/>
  <c r="I484" i="1"/>
  <c r="I485" i="1"/>
  <c r="I486" i="1"/>
  <c r="I487" i="1"/>
  <c r="I488" i="1"/>
  <c r="I489" i="1"/>
  <c r="I490" i="1"/>
  <c r="I491" i="1"/>
  <c r="I492" i="1"/>
  <c r="I493" i="1"/>
  <c r="I494" i="1"/>
  <c r="I495" i="1"/>
  <c r="I496" i="1"/>
  <c r="I497" i="1"/>
  <c r="I498" i="1"/>
  <c r="I499" i="1"/>
  <c r="I500" i="1"/>
  <c r="I501" i="1"/>
  <c r="I502" i="1"/>
  <c r="I503" i="1"/>
  <c r="I504" i="1"/>
  <c r="I505" i="1"/>
  <c r="I506" i="1"/>
  <c r="I507" i="1"/>
  <c r="I508" i="1"/>
  <c r="I509" i="1"/>
  <c r="I510" i="1"/>
  <c r="I511" i="1"/>
  <c r="I512" i="1"/>
  <c r="I513" i="1"/>
  <c r="I514" i="1"/>
  <c r="I515" i="1"/>
  <c r="I516" i="1"/>
  <c r="I517" i="1"/>
  <c r="I518" i="1"/>
  <c r="I519" i="1"/>
  <c r="I520" i="1"/>
  <c r="I521" i="1"/>
  <c r="I522" i="1"/>
  <c r="I523" i="1"/>
  <c r="I524" i="1"/>
  <c r="I525" i="1"/>
  <c r="I526" i="1"/>
  <c r="I527" i="1"/>
  <c r="I528" i="1"/>
  <c r="I529" i="1"/>
  <c r="I530" i="1"/>
  <c r="I531" i="1"/>
  <c r="I532" i="1"/>
  <c r="I533" i="1"/>
  <c r="I534" i="1"/>
  <c r="I535" i="1"/>
  <c r="I536" i="1"/>
  <c r="I537" i="1"/>
  <c r="I538" i="1"/>
  <c r="I539" i="1"/>
  <c r="I540" i="1"/>
  <c r="I541" i="1"/>
  <c r="I542" i="1"/>
  <c r="I543" i="1"/>
  <c r="I544" i="1"/>
  <c r="I545" i="1"/>
  <c r="I546" i="1"/>
  <c r="I547" i="1"/>
  <c r="I548" i="1"/>
  <c r="I549" i="1"/>
  <c r="I550" i="1"/>
  <c r="I551" i="1"/>
  <c r="I552" i="1"/>
  <c r="I553" i="1"/>
  <c r="I554" i="1"/>
  <c r="I555" i="1"/>
  <c r="I556" i="1"/>
  <c r="I557" i="1"/>
  <c r="I558" i="1"/>
  <c r="I559" i="1"/>
  <c r="I560" i="1"/>
  <c r="I561" i="1"/>
  <c r="I562" i="1"/>
  <c r="I563" i="1"/>
  <c r="I564" i="1"/>
  <c r="I565" i="1"/>
  <c r="I566" i="1"/>
  <c r="I567" i="1"/>
  <c r="I568" i="1"/>
  <c r="I569" i="1"/>
  <c r="I570" i="1"/>
  <c r="I571" i="1"/>
  <c r="I572" i="1"/>
  <c r="I573" i="1"/>
  <c r="I574" i="1"/>
  <c r="I575" i="1"/>
  <c r="I576" i="1"/>
  <c r="I577" i="1"/>
  <c r="I578" i="1"/>
  <c r="I579" i="1"/>
  <c r="I580" i="1"/>
  <c r="I581" i="1"/>
  <c r="I582" i="1"/>
  <c r="I583" i="1"/>
  <c r="I584" i="1"/>
  <c r="I585" i="1"/>
  <c r="I586" i="1"/>
  <c r="I587" i="1"/>
  <c r="I588" i="1"/>
  <c r="I589" i="1"/>
  <c r="I590" i="1"/>
  <c r="I591" i="1"/>
  <c r="I592" i="1"/>
  <c r="I593" i="1"/>
  <c r="I594" i="1"/>
  <c r="I595" i="1"/>
  <c r="I596" i="1"/>
  <c r="I597" i="1"/>
  <c r="I598" i="1"/>
  <c r="I599" i="1"/>
  <c r="I600" i="1"/>
  <c r="I601" i="1"/>
  <c r="I602" i="1"/>
  <c r="I603" i="1"/>
  <c r="I604" i="1"/>
  <c r="I605" i="1"/>
  <c r="I606" i="1"/>
  <c r="I607" i="1"/>
  <c r="I608" i="1"/>
  <c r="I609" i="1"/>
  <c r="I610" i="1"/>
  <c r="I611" i="1"/>
  <c r="I612" i="1"/>
  <c r="I613" i="1"/>
  <c r="I614" i="1"/>
  <c r="I615" i="1"/>
  <c r="I616" i="1"/>
  <c r="I617" i="1"/>
  <c r="I618" i="1"/>
  <c r="I619" i="1"/>
  <c r="I620" i="1"/>
  <c r="I621" i="1"/>
  <c r="I622" i="1"/>
  <c r="I623" i="1"/>
  <c r="I624" i="1"/>
  <c r="I625" i="1"/>
  <c r="I626" i="1"/>
  <c r="I627" i="1"/>
  <c r="I628" i="1"/>
  <c r="I629" i="1"/>
  <c r="I630" i="1"/>
  <c r="I631" i="1"/>
  <c r="I632" i="1"/>
  <c r="I633" i="1"/>
  <c r="I634" i="1"/>
  <c r="I635" i="1"/>
  <c r="I636" i="1"/>
  <c r="I637" i="1"/>
  <c r="I638" i="1"/>
  <c r="I639" i="1"/>
  <c r="I640" i="1"/>
  <c r="I641" i="1"/>
  <c r="I642" i="1"/>
  <c r="I643" i="1"/>
  <c r="I644" i="1"/>
  <c r="I645" i="1"/>
  <c r="I646" i="1"/>
  <c r="I647" i="1"/>
  <c r="I648" i="1"/>
  <c r="I649" i="1"/>
  <c r="I650" i="1"/>
  <c r="I651" i="1"/>
  <c r="I652" i="1"/>
  <c r="I653" i="1"/>
  <c r="I654" i="1"/>
  <c r="I655" i="1"/>
  <c r="I656" i="1"/>
  <c r="I657" i="1"/>
  <c r="I658" i="1"/>
  <c r="I659" i="1"/>
  <c r="I660" i="1"/>
  <c r="I661" i="1"/>
  <c r="I662" i="1"/>
  <c r="I663" i="1"/>
  <c r="I664" i="1"/>
  <c r="I665" i="1"/>
  <c r="I666" i="1"/>
  <c r="I667" i="1"/>
  <c r="I668" i="1"/>
  <c r="I669" i="1"/>
  <c r="I670" i="1"/>
  <c r="I671" i="1"/>
  <c r="I672" i="1"/>
  <c r="I673" i="1"/>
  <c r="I674" i="1"/>
  <c r="I675" i="1"/>
  <c r="I676" i="1"/>
  <c r="I677" i="1"/>
  <c r="I678" i="1"/>
  <c r="I679" i="1"/>
  <c r="I680" i="1"/>
  <c r="I681" i="1"/>
  <c r="I682" i="1"/>
  <c r="I683" i="1"/>
  <c r="I684" i="1"/>
  <c r="I685" i="1"/>
  <c r="I686" i="1"/>
  <c r="I687" i="1"/>
  <c r="I688" i="1"/>
  <c r="I689" i="1"/>
  <c r="I690" i="1"/>
  <c r="I691" i="1"/>
  <c r="I692" i="1"/>
  <c r="I693" i="1"/>
  <c r="I694" i="1"/>
  <c r="I695" i="1"/>
  <c r="I696" i="1"/>
  <c r="I697" i="1"/>
  <c r="I698" i="1"/>
  <c r="I699" i="1"/>
  <c r="I700" i="1"/>
  <c r="I701" i="1"/>
  <c r="I702" i="1"/>
  <c r="I703" i="1"/>
  <c r="I704" i="1"/>
  <c r="I705" i="1"/>
  <c r="I706" i="1"/>
  <c r="I707" i="1"/>
  <c r="I708" i="1"/>
  <c r="I709" i="1"/>
  <c r="I710" i="1"/>
  <c r="I711" i="1"/>
  <c r="I712" i="1"/>
  <c r="I713" i="1"/>
  <c r="I714" i="1"/>
  <c r="I715" i="1"/>
  <c r="I716" i="1"/>
  <c r="I717" i="1"/>
  <c r="I718" i="1"/>
  <c r="I719" i="1"/>
  <c r="I720" i="1"/>
  <c r="I721" i="1"/>
  <c r="I722" i="1"/>
  <c r="I723" i="1"/>
  <c r="I724" i="1"/>
  <c r="I725" i="1"/>
  <c r="I726" i="1"/>
  <c r="I727" i="1"/>
  <c r="I728" i="1"/>
  <c r="I729" i="1"/>
  <c r="I730" i="1"/>
  <c r="I731" i="1"/>
  <c r="I732" i="1"/>
  <c r="I733" i="1"/>
  <c r="I734" i="1"/>
  <c r="I735" i="1"/>
  <c r="I736" i="1"/>
  <c r="I737" i="1"/>
  <c r="I738" i="1"/>
  <c r="I739" i="1"/>
  <c r="I740" i="1"/>
  <c r="I741" i="1"/>
  <c r="I742" i="1"/>
  <c r="I743" i="1"/>
  <c r="I744" i="1"/>
  <c r="I745" i="1"/>
  <c r="I746" i="1"/>
  <c r="I747" i="1"/>
  <c r="I748" i="1"/>
  <c r="I749" i="1"/>
  <c r="I750" i="1"/>
  <c r="I751" i="1"/>
  <c r="I752" i="1"/>
  <c r="I753" i="1"/>
  <c r="I754" i="1"/>
  <c r="I755" i="1"/>
  <c r="I756" i="1"/>
  <c r="I757" i="1"/>
  <c r="I758" i="1"/>
  <c r="I759" i="1"/>
  <c r="I760" i="1"/>
  <c r="I761" i="1"/>
  <c r="I762" i="1"/>
  <c r="I763" i="1"/>
  <c r="I764" i="1"/>
  <c r="I765" i="1"/>
  <c r="I766" i="1"/>
  <c r="I767" i="1"/>
  <c r="I768" i="1"/>
  <c r="I769" i="1"/>
  <c r="I770" i="1"/>
  <c r="I771" i="1"/>
  <c r="I772" i="1"/>
  <c r="I773" i="1"/>
  <c r="I774" i="1"/>
  <c r="I775" i="1"/>
  <c r="I776" i="1"/>
  <c r="I777" i="1"/>
  <c r="I778" i="1"/>
  <c r="I779" i="1"/>
  <c r="I780" i="1"/>
  <c r="I781" i="1"/>
  <c r="I782" i="1"/>
  <c r="I783" i="1"/>
  <c r="I784" i="1"/>
  <c r="I785" i="1"/>
  <c r="I786" i="1"/>
  <c r="I787" i="1"/>
  <c r="I788" i="1"/>
  <c r="I789" i="1"/>
  <c r="I790" i="1"/>
  <c r="I791" i="1"/>
  <c r="I792" i="1"/>
  <c r="I793" i="1"/>
  <c r="I794" i="1"/>
  <c r="I795" i="1"/>
  <c r="I796" i="1"/>
  <c r="I797" i="1"/>
  <c r="I798" i="1"/>
  <c r="I799" i="1"/>
  <c r="I800" i="1"/>
  <c r="I801" i="1"/>
  <c r="I802" i="1"/>
  <c r="I803" i="1"/>
  <c r="I804" i="1"/>
  <c r="I805" i="1"/>
  <c r="I806" i="1"/>
  <c r="I807" i="1"/>
  <c r="I808" i="1"/>
  <c r="I809" i="1"/>
  <c r="I810" i="1"/>
  <c r="I811" i="1"/>
  <c r="I812" i="1"/>
  <c r="I813" i="1"/>
  <c r="I814" i="1"/>
  <c r="I815" i="1"/>
  <c r="I816" i="1"/>
  <c r="I817" i="1"/>
  <c r="I818" i="1"/>
  <c r="I819" i="1"/>
  <c r="I820" i="1"/>
  <c r="I821" i="1"/>
  <c r="I822" i="1"/>
  <c r="I823" i="1"/>
  <c r="I824" i="1"/>
  <c r="I825" i="1"/>
  <c r="I826" i="1"/>
  <c r="I827" i="1"/>
  <c r="I828" i="1"/>
  <c r="I829" i="1"/>
  <c r="I830" i="1"/>
  <c r="I831" i="1"/>
  <c r="I832" i="1"/>
  <c r="I833" i="1"/>
  <c r="I834" i="1"/>
  <c r="I835" i="1"/>
  <c r="I836" i="1"/>
  <c r="I837" i="1"/>
  <c r="I838" i="1"/>
  <c r="I839" i="1"/>
  <c r="I840" i="1"/>
  <c r="I841" i="1"/>
  <c r="I842" i="1"/>
  <c r="I843" i="1"/>
  <c r="I844" i="1"/>
  <c r="I845" i="1"/>
  <c r="I846" i="1"/>
  <c r="I847" i="1"/>
  <c r="I848" i="1"/>
  <c r="I849" i="1"/>
  <c r="I850" i="1"/>
  <c r="I851" i="1"/>
  <c r="I852" i="1"/>
  <c r="I853" i="1"/>
  <c r="I854" i="1"/>
  <c r="I855" i="1"/>
  <c r="I856" i="1"/>
  <c r="I857" i="1"/>
  <c r="I858" i="1"/>
  <c r="I859" i="1"/>
  <c r="I860" i="1"/>
  <c r="I861" i="1"/>
  <c r="I862" i="1"/>
  <c r="I863" i="1"/>
  <c r="I864" i="1"/>
  <c r="I865" i="1"/>
  <c r="I866" i="1"/>
  <c r="I867" i="1"/>
  <c r="I868" i="1"/>
  <c r="I869" i="1"/>
  <c r="I870" i="1"/>
  <c r="I871" i="1"/>
  <c r="I872" i="1"/>
  <c r="I873" i="1"/>
  <c r="I874" i="1"/>
  <c r="I875" i="1"/>
  <c r="I876" i="1"/>
  <c r="I877" i="1"/>
  <c r="I878" i="1"/>
  <c r="I879" i="1"/>
  <c r="I880" i="1"/>
  <c r="I881" i="1"/>
  <c r="I882" i="1"/>
  <c r="I883" i="1"/>
  <c r="I884" i="1"/>
  <c r="I885" i="1"/>
  <c r="I886" i="1"/>
  <c r="I887" i="1"/>
  <c r="I888" i="1"/>
  <c r="I889" i="1"/>
  <c r="I890" i="1"/>
  <c r="I891" i="1"/>
  <c r="I892" i="1"/>
  <c r="I893" i="1"/>
  <c r="I894" i="1"/>
  <c r="I895" i="1"/>
  <c r="I896" i="1"/>
  <c r="I897" i="1"/>
  <c r="I898" i="1"/>
  <c r="I899" i="1"/>
  <c r="I900" i="1"/>
  <c r="I901" i="1"/>
  <c r="I902" i="1"/>
  <c r="I903" i="1"/>
  <c r="I904" i="1"/>
  <c r="I905" i="1"/>
  <c r="I906" i="1"/>
  <c r="I907" i="1"/>
  <c r="I908" i="1"/>
  <c r="I909" i="1"/>
  <c r="I910" i="1"/>
  <c r="I911" i="1"/>
  <c r="I912" i="1"/>
  <c r="I913" i="1"/>
  <c r="I914" i="1"/>
  <c r="I915" i="1"/>
  <c r="I916" i="1"/>
  <c r="I917" i="1"/>
  <c r="I918" i="1"/>
  <c r="I919" i="1"/>
  <c r="I920" i="1"/>
  <c r="I921" i="1"/>
  <c r="I922" i="1"/>
  <c r="I923" i="1"/>
  <c r="I924" i="1"/>
  <c r="I925" i="1"/>
  <c r="I926" i="1"/>
  <c r="I927" i="1"/>
  <c r="I928" i="1"/>
  <c r="I929" i="1"/>
  <c r="I930" i="1"/>
  <c r="I931" i="1"/>
  <c r="I932" i="1"/>
  <c r="I933" i="1"/>
  <c r="I934" i="1"/>
  <c r="I935" i="1"/>
  <c r="I936" i="1"/>
  <c r="I937" i="1"/>
  <c r="I938" i="1"/>
  <c r="I939" i="1"/>
  <c r="I940" i="1"/>
  <c r="I941" i="1"/>
  <c r="I942" i="1"/>
  <c r="I943" i="1"/>
  <c r="I944" i="1"/>
  <c r="I945" i="1"/>
  <c r="I946" i="1"/>
  <c r="I947" i="1"/>
  <c r="I948" i="1"/>
  <c r="I949" i="1"/>
  <c r="I950" i="1"/>
  <c r="I951" i="1"/>
  <c r="I952" i="1"/>
  <c r="I953" i="1"/>
  <c r="I954" i="1"/>
  <c r="I955" i="1"/>
  <c r="I956" i="1"/>
  <c r="I957" i="1"/>
  <c r="I958" i="1"/>
  <c r="I959" i="1"/>
  <c r="I960" i="1"/>
  <c r="I961" i="1"/>
  <c r="I962" i="1"/>
  <c r="I963" i="1"/>
  <c r="I964" i="1"/>
  <c r="I965" i="1"/>
  <c r="I966" i="1"/>
  <c r="I967" i="1"/>
  <c r="I968" i="1"/>
  <c r="I969" i="1"/>
  <c r="I970" i="1"/>
  <c r="I971" i="1"/>
  <c r="I972" i="1"/>
  <c r="I973" i="1"/>
  <c r="I974" i="1"/>
  <c r="I975" i="1"/>
  <c r="I976" i="1"/>
  <c r="I977" i="1"/>
  <c r="I978" i="1"/>
  <c r="I979" i="1"/>
  <c r="I980" i="1"/>
  <c r="I981" i="1"/>
  <c r="I982" i="1"/>
  <c r="I983" i="1"/>
  <c r="I984" i="1"/>
  <c r="I985" i="1"/>
  <c r="I986" i="1"/>
  <c r="I987" i="1"/>
  <c r="I988" i="1"/>
  <c r="I989" i="1"/>
  <c r="I990" i="1"/>
  <c r="I991" i="1"/>
  <c r="I992" i="1"/>
  <c r="I993" i="1"/>
  <c r="I994" i="1"/>
  <c r="I995" i="1"/>
  <c r="I996" i="1"/>
  <c r="I997" i="1"/>
  <c r="I998" i="1"/>
  <c r="I999" i="1"/>
  <c r="I1000" i="1"/>
  <c r="I1001" i="1"/>
  <c r="I1002" i="1"/>
  <c r="I1003" i="1"/>
  <c r="I1004" i="1"/>
  <c r="I1005" i="1"/>
  <c r="I1006" i="1"/>
  <c r="I1007" i="1"/>
  <c r="I1008" i="1"/>
  <c r="I1009" i="1"/>
  <c r="I1010" i="1"/>
  <c r="I1011" i="1"/>
  <c r="I1012" i="1"/>
  <c r="I1013" i="1"/>
  <c r="I1014" i="1"/>
  <c r="I1015" i="1"/>
  <c r="I1016" i="1"/>
  <c r="I1017" i="1"/>
  <c r="I1018" i="1"/>
  <c r="I1019" i="1"/>
  <c r="I1020" i="1"/>
  <c r="I1021" i="1"/>
  <c r="I1022" i="1"/>
  <c r="I1023" i="1"/>
  <c r="I1024" i="1"/>
  <c r="I1025" i="1"/>
  <c r="I1026" i="1"/>
  <c r="I1027" i="1"/>
  <c r="I1028" i="1"/>
  <c r="I1029" i="1"/>
  <c r="I1030" i="1"/>
  <c r="I1031" i="1"/>
  <c r="I1032" i="1"/>
  <c r="I1033" i="1"/>
  <c r="I1034" i="1"/>
  <c r="I1035" i="1"/>
  <c r="I1036" i="1"/>
  <c r="I1037" i="1"/>
  <c r="I1038" i="1"/>
  <c r="I1039" i="1"/>
  <c r="I1040" i="1"/>
  <c r="I1041" i="1"/>
  <c r="I1042" i="1"/>
  <c r="I1043" i="1"/>
  <c r="I1044" i="1"/>
  <c r="I1045" i="1"/>
  <c r="I1046" i="1"/>
  <c r="I1047" i="1"/>
  <c r="I1048" i="1"/>
  <c r="I1049" i="1"/>
  <c r="I1050" i="1"/>
  <c r="I1051" i="1"/>
  <c r="I1052" i="1"/>
  <c r="I1053" i="1"/>
  <c r="F3" i="1"/>
  <c r="F4" i="1"/>
  <c r="F5" i="1"/>
  <c r="F6" i="1"/>
  <c r="F7" i="1"/>
  <c r="F8" i="1"/>
  <c r="F9" i="1"/>
  <c r="F10" i="1"/>
  <c r="G10" i="1" s="1"/>
  <c r="H10" i="1" s="1"/>
  <c r="F11" i="1"/>
  <c r="F12" i="1"/>
  <c r="G12" i="1" s="1"/>
  <c r="H12" i="1" s="1"/>
  <c r="F13" i="1"/>
  <c r="G13" i="1" s="1"/>
  <c r="H13" i="1" s="1"/>
  <c r="F14" i="1"/>
  <c r="G14" i="1" s="1"/>
  <c r="H14" i="1" s="1"/>
  <c r="F15" i="1"/>
  <c r="F16" i="1"/>
  <c r="F17" i="1"/>
  <c r="G17" i="1" s="1"/>
  <c r="H17" i="1" s="1"/>
  <c r="F18" i="1"/>
  <c r="G18" i="1" s="1"/>
  <c r="H18" i="1" s="1"/>
  <c r="F19" i="1"/>
  <c r="G19" i="1" s="1"/>
  <c r="H19" i="1" s="1"/>
  <c r="F20" i="1"/>
  <c r="G20" i="1" s="1"/>
  <c r="H20" i="1" s="1"/>
  <c r="F21" i="1"/>
  <c r="G21" i="1" s="1"/>
  <c r="H21" i="1" s="1"/>
  <c r="F22" i="1"/>
  <c r="G22" i="1" s="1"/>
  <c r="H22" i="1" s="1"/>
  <c r="F23" i="1"/>
  <c r="G23" i="1" s="1"/>
  <c r="H23" i="1" s="1"/>
  <c r="F24" i="1"/>
  <c r="G24" i="1" s="1"/>
  <c r="H24" i="1" s="1"/>
  <c r="F25" i="1"/>
  <c r="G25" i="1" s="1"/>
  <c r="H25" i="1" s="1"/>
  <c r="F26" i="1"/>
  <c r="G26" i="1" s="1"/>
  <c r="H26" i="1" s="1"/>
  <c r="F27" i="1"/>
  <c r="F28" i="1"/>
  <c r="G28" i="1" s="1"/>
  <c r="H28" i="1" s="1"/>
  <c r="F29" i="1"/>
  <c r="F30" i="1"/>
  <c r="G30" i="1" s="1"/>
  <c r="H30" i="1" s="1"/>
  <c r="F31" i="1"/>
  <c r="G31" i="1" s="1"/>
  <c r="H31" i="1" s="1"/>
  <c r="F32" i="1"/>
  <c r="G32" i="1" s="1"/>
  <c r="H32" i="1" s="1"/>
  <c r="F33" i="1"/>
  <c r="G33" i="1" s="1"/>
  <c r="H33" i="1" s="1"/>
  <c r="F34" i="1"/>
  <c r="G34" i="1" s="1"/>
  <c r="H34" i="1" s="1"/>
  <c r="F35" i="1"/>
  <c r="G35" i="1" s="1"/>
  <c r="H35" i="1" s="1"/>
  <c r="F36" i="1"/>
  <c r="F37" i="1"/>
  <c r="G37" i="1" s="1"/>
  <c r="H37" i="1" s="1"/>
  <c r="F38" i="1"/>
  <c r="G38" i="1" s="1"/>
  <c r="H38" i="1" s="1"/>
  <c r="F39" i="1"/>
  <c r="G39" i="1" s="1"/>
  <c r="H39" i="1" s="1"/>
  <c r="F40" i="1"/>
  <c r="G40" i="1" s="1"/>
  <c r="H40" i="1" s="1"/>
  <c r="F41" i="1"/>
  <c r="G41" i="1" s="1"/>
  <c r="H41" i="1" s="1"/>
  <c r="F42" i="1"/>
  <c r="G42" i="1" s="1"/>
  <c r="H42" i="1" s="1"/>
  <c r="F43" i="1"/>
  <c r="G43" i="1" s="1"/>
  <c r="H43" i="1" s="1"/>
  <c r="F44" i="1"/>
  <c r="G44" i="1" s="1"/>
  <c r="H44" i="1" s="1"/>
  <c r="F45" i="1"/>
  <c r="G45" i="1" s="1"/>
  <c r="H45" i="1" s="1"/>
  <c r="F46" i="1"/>
  <c r="G46" i="1" s="1"/>
  <c r="H46" i="1" s="1"/>
  <c r="F47" i="1"/>
  <c r="G47" i="1" s="1"/>
  <c r="H47" i="1" s="1"/>
  <c r="F48" i="1"/>
  <c r="F49" i="1"/>
  <c r="F50" i="1"/>
  <c r="G50" i="1" s="1"/>
  <c r="H50" i="1" s="1"/>
  <c r="F51" i="1"/>
  <c r="G51" i="1" s="1"/>
  <c r="H51" i="1" s="1"/>
  <c r="F52" i="1"/>
  <c r="G52" i="1" s="1"/>
  <c r="H52" i="1" s="1"/>
  <c r="F53" i="1"/>
  <c r="G53" i="1" s="1"/>
  <c r="H53" i="1" s="1"/>
  <c r="F54" i="1"/>
  <c r="G54" i="1" s="1"/>
  <c r="H54" i="1" s="1"/>
  <c r="F55" i="1"/>
  <c r="G55" i="1" s="1"/>
  <c r="H55" i="1" s="1"/>
  <c r="F56" i="1"/>
  <c r="G56" i="1" s="1"/>
  <c r="H56" i="1" s="1"/>
  <c r="F57" i="1"/>
  <c r="F58" i="1"/>
  <c r="G58" i="1" s="1"/>
  <c r="H58" i="1" s="1"/>
  <c r="F59" i="1"/>
  <c r="F60" i="1"/>
  <c r="G60" i="1" s="1"/>
  <c r="H60" i="1" s="1"/>
  <c r="F61" i="1"/>
  <c r="G61" i="1" s="1"/>
  <c r="H61" i="1" s="1"/>
  <c r="F62" i="1"/>
  <c r="G62" i="1" s="1"/>
  <c r="H62" i="1" s="1"/>
  <c r="F63" i="1"/>
  <c r="G63" i="1" s="1"/>
  <c r="H63" i="1" s="1"/>
  <c r="F64" i="1"/>
  <c r="G64" i="1" s="1"/>
  <c r="H64" i="1" s="1"/>
  <c r="F65" i="1"/>
  <c r="G65" i="1" s="1"/>
  <c r="H65" i="1" s="1"/>
  <c r="F66" i="1"/>
  <c r="G66" i="1" s="1"/>
  <c r="H66" i="1" s="1"/>
  <c r="F67" i="1"/>
  <c r="F68" i="1"/>
  <c r="G68" i="1" s="1"/>
  <c r="H68" i="1" s="1"/>
  <c r="F69" i="1"/>
  <c r="G69" i="1" s="1"/>
  <c r="H69" i="1" s="1"/>
  <c r="F70" i="1"/>
  <c r="G70" i="1" s="1"/>
  <c r="H70" i="1" s="1"/>
  <c r="F71" i="1"/>
  <c r="F72" i="1"/>
  <c r="G72" i="1" s="1"/>
  <c r="H72" i="1" s="1"/>
  <c r="F73" i="1"/>
  <c r="G73" i="1" s="1"/>
  <c r="H73" i="1" s="1"/>
  <c r="F74" i="1"/>
  <c r="G74" i="1" s="1"/>
  <c r="H74" i="1" s="1"/>
  <c r="F75" i="1"/>
  <c r="G75" i="1" s="1"/>
  <c r="H75" i="1" s="1"/>
  <c r="F76" i="1"/>
  <c r="G76" i="1" s="1"/>
  <c r="H76" i="1" s="1"/>
  <c r="F77" i="1"/>
  <c r="G77" i="1" s="1"/>
  <c r="H77" i="1" s="1"/>
  <c r="F78" i="1"/>
  <c r="G78" i="1" s="1"/>
  <c r="H78" i="1" s="1"/>
  <c r="F79" i="1"/>
  <c r="G79" i="1" s="1"/>
  <c r="H79" i="1" s="1"/>
  <c r="F80" i="1"/>
  <c r="G80" i="1" s="1"/>
  <c r="H80" i="1" s="1"/>
  <c r="F81" i="1"/>
  <c r="G81" i="1" s="1"/>
  <c r="H81" i="1" s="1"/>
  <c r="F82" i="1"/>
  <c r="G82" i="1" s="1"/>
  <c r="H82" i="1" s="1"/>
  <c r="F83" i="1"/>
  <c r="G83" i="1" s="1"/>
  <c r="H83" i="1" s="1"/>
  <c r="F84" i="1"/>
  <c r="G84" i="1" s="1"/>
  <c r="H84" i="1" s="1"/>
  <c r="F85" i="1"/>
  <c r="G85" i="1" s="1"/>
  <c r="H85" i="1" s="1"/>
  <c r="F86" i="1"/>
  <c r="G86" i="1" s="1"/>
  <c r="H86" i="1" s="1"/>
  <c r="F87" i="1"/>
  <c r="F88" i="1"/>
  <c r="G88" i="1" s="1"/>
  <c r="H88" i="1" s="1"/>
  <c r="F89" i="1"/>
  <c r="G89" i="1" s="1"/>
  <c r="H89" i="1" s="1"/>
  <c r="F90" i="1"/>
  <c r="G90" i="1" s="1"/>
  <c r="H90" i="1" s="1"/>
  <c r="F91" i="1"/>
  <c r="G91" i="1" s="1"/>
  <c r="H91" i="1" s="1"/>
  <c r="F92" i="1"/>
  <c r="G92" i="1" s="1"/>
  <c r="H92" i="1" s="1"/>
  <c r="F93" i="1"/>
  <c r="G93" i="1" s="1"/>
  <c r="H93" i="1" s="1"/>
  <c r="F94" i="1"/>
  <c r="G94" i="1" s="1"/>
  <c r="H94" i="1" s="1"/>
  <c r="F95" i="1"/>
  <c r="G95" i="1" s="1"/>
  <c r="H95" i="1" s="1"/>
  <c r="F96" i="1"/>
  <c r="G96" i="1" s="1"/>
  <c r="H96" i="1" s="1"/>
  <c r="F97" i="1"/>
  <c r="G97" i="1" s="1"/>
  <c r="H97" i="1" s="1"/>
  <c r="F98" i="1"/>
  <c r="G98" i="1" s="1"/>
  <c r="H98" i="1" s="1"/>
  <c r="F99" i="1"/>
  <c r="F100" i="1"/>
  <c r="G100" i="1" s="1"/>
  <c r="H100" i="1" s="1"/>
  <c r="F101" i="1"/>
  <c r="G101" i="1" s="1"/>
  <c r="H101" i="1" s="1"/>
  <c r="F102" i="1"/>
  <c r="G102" i="1" s="1"/>
  <c r="H102" i="1" s="1"/>
  <c r="F103" i="1"/>
  <c r="F104" i="1"/>
  <c r="G104" i="1" s="1"/>
  <c r="H104" i="1" s="1"/>
  <c r="F105" i="1"/>
  <c r="G105" i="1" s="1"/>
  <c r="H105" i="1" s="1"/>
  <c r="F106" i="1"/>
  <c r="G106" i="1" s="1"/>
  <c r="H106" i="1" s="1"/>
  <c r="F107" i="1"/>
  <c r="G107" i="1" s="1"/>
  <c r="H107" i="1" s="1"/>
  <c r="F108" i="1"/>
  <c r="G108" i="1" s="1"/>
  <c r="H108" i="1" s="1"/>
  <c r="F109" i="1"/>
  <c r="G109" i="1" s="1"/>
  <c r="H109" i="1" s="1"/>
  <c r="F110" i="1"/>
  <c r="G110" i="1" s="1"/>
  <c r="H110" i="1" s="1"/>
  <c r="F111" i="1"/>
  <c r="G111" i="1" s="1"/>
  <c r="H111" i="1" s="1"/>
  <c r="F112" i="1"/>
  <c r="G112" i="1" s="1"/>
  <c r="H112" i="1" s="1"/>
  <c r="F113" i="1"/>
  <c r="G113" i="1" s="1"/>
  <c r="H113" i="1" s="1"/>
  <c r="F114" i="1"/>
  <c r="G114" i="1" s="1"/>
  <c r="H114" i="1" s="1"/>
  <c r="F115" i="1"/>
  <c r="F116" i="1"/>
  <c r="G116" i="1" s="1"/>
  <c r="H116" i="1" s="1"/>
  <c r="F117" i="1"/>
  <c r="G117" i="1" s="1"/>
  <c r="H117" i="1" s="1"/>
  <c r="F118" i="1"/>
  <c r="G118" i="1" s="1"/>
  <c r="H118" i="1" s="1"/>
  <c r="F119" i="1"/>
  <c r="G119" i="1" s="1"/>
  <c r="H119" i="1" s="1"/>
  <c r="F120" i="1"/>
  <c r="G120" i="1" s="1"/>
  <c r="H120" i="1" s="1"/>
  <c r="F121" i="1"/>
  <c r="G121" i="1" s="1"/>
  <c r="H121" i="1" s="1"/>
  <c r="F122" i="1"/>
  <c r="G122" i="1" s="1"/>
  <c r="H122" i="1" s="1"/>
  <c r="F123" i="1"/>
  <c r="G123" i="1" s="1"/>
  <c r="H123" i="1" s="1"/>
  <c r="F124" i="1"/>
  <c r="G124" i="1" s="1"/>
  <c r="H124" i="1" s="1"/>
  <c r="F125" i="1"/>
  <c r="G125" i="1" s="1"/>
  <c r="H125" i="1" s="1"/>
  <c r="F126" i="1"/>
  <c r="G126" i="1" s="1"/>
  <c r="H126" i="1" s="1"/>
  <c r="F127" i="1"/>
  <c r="G127" i="1" s="1"/>
  <c r="H127" i="1" s="1"/>
  <c r="F128" i="1"/>
  <c r="G128" i="1" s="1"/>
  <c r="H128" i="1" s="1"/>
  <c r="F129" i="1"/>
  <c r="G129" i="1" s="1"/>
  <c r="H129" i="1" s="1"/>
  <c r="F130" i="1"/>
  <c r="G130" i="1" s="1"/>
  <c r="H130" i="1" s="1"/>
  <c r="F131" i="1"/>
  <c r="G131" i="1" s="1"/>
  <c r="H131" i="1" s="1"/>
  <c r="F132" i="1"/>
  <c r="G132" i="1" s="1"/>
  <c r="H132" i="1" s="1"/>
  <c r="F133" i="1"/>
  <c r="G133" i="1" s="1"/>
  <c r="H133" i="1" s="1"/>
  <c r="F134" i="1"/>
  <c r="G134" i="1" s="1"/>
  <c r="H134" i="1" s="1"/>
  <c r="F135" i="1"/>
  <c r="F136" i="1"/>
  <c r="G136" i="1" s="1"/>
  <c r="H136" i="1" s="1"/>
  <c r="F137" i="1"/>
  <c r="G137" i="1" s="1"/>
  <c r="H137" i="1" s="1"/>
  <c r="F138" i="1"/>
  <c r="G138" i="1" s="1"/>
  <c r="H138" i="1" s="1"/>
  <c r="F139" i="1"/>
  <c r="G139" i="1" s="1"/>
  <c r="H139" i="1" s="1"/>
  <c r="F140" i="1"/>
  <c r="G140" i="1" s="1"/>
  <c r="H140" i="1" s="1"/>
  <c r="F141" i="1"/>
  <c r="G141" i="1" s="1"/>
  <c r="H141" i="1" s="1"/>
  <c r="F142" i="1"/>
  <c r="G142" i="1" s="1"/>
  <c r="H142" i="1" s="1"/>
  <c r="F143" i="1"/>
  <c r="G143" i="1" s="1"/>
  <c r="H143" i="1" s="1"/>
  <c r="F144" i="1"/>
  <c r="G144" i="1" s="1"/>
  <c r="H144" i="1" s="1"/>
  <c r="F145" i="1"/>
  <c r="G145" i="1" s="1"/>
  <c r="H145" i="1" s="1"/>
  <c r="F146" i="1"/>
  <c r="G146" i="1" s="1"/>
  <c r="H146" i="1" s="1"/>
  <c r="F147" i="1"/>
  <c r="F148" i="1"/>
  <c r="G148" i="1" s="1"/>
  <c r="H148" i="1" s="1"/>
  <c r="F149" i="1"/>
  <c r="G149" i="1" s="1"/>
  <c r="H149" i="1" s="1"/>
  <c r="F150" i="1"/>
  <c r="G150" i="1" s="1"/>
  <c r="H150" i="1" s="1"/>
  <c r="F151" i="1"/>
  <c r="G151" i="1" s="1"/>
  <c r="H151" i="1" s="1"/>
  <c r="F152" i="1"/>
  <c r="G152" i="1" s="1"/>
  <c r="H152" i="1" s="1"/>
  <c r="F153" i="1"/>
  <c r="G153" i="1" s="1"/>
  <c r="H153" i="1" s="1"/>
  <c r="F154" i="1"/>
  <c r="G154" i="1" s="1"/>
  <c r="H154" i="1" s="1"/>
  <c r="F155" i="1"/>
  <c r="G155" i="1" s="1"/>
  <c r="H155" i="1" s="1"/>
  <c r="F156" i="1"/>
  <c r="G156" i="1" s="1"/>
  <c r="H156" i="1" s="1"/>
  <c r="F157" i="1"/>
  <c r="G157" i="1" s="1"/>
  <c r="H157" i="1" s="1"/>
  <c r="F158" i="1"/>
  <c r="G158" i="1" s="1"/>
  <c r="H158" i="1" s="1"/>
  <c r="F159" i="1"/>
  <c r="G159" i="1" s="1"/>
  <c r="H159" i="1" s="1"/>
  <c r="F160" i="1"/>
  <c r="G160" i="1" s="1"/>
  <c r="H160" i="1" s="1"/>
  <c r="F161" i="1"/>
  <c r="G161" i="1" s="1"/>
  <c r="H161" i="1" s="1"/>
  <c r="F162" i="1"/>
  <c r="G162" i="1" s="1"/>
  <c r="H162" i="1" s="1"/>
  <c r="F163" i="1"/>
  <c r="F164" i="1"/>
  <c r="G164" i="1" s="1"/>
  <c r="H164" i="1" s="1"/>
  <c r="F165" i="1"/>
  <c r="G165" i="1" s="1"/>
  <c r="H165" i="1" s="1"/>
  <c r="F166" i="1"/>
  <c r="G166" i="1" s="1"/>
  <c r="H166" i="1" s="1"/>
  <c r="F167" i="1"/>
  <c r="G167" i="1" s="1"/>
  <c r="H167" i="1" s="1"/>
  <c r="F168" i="1"/>
  <c r="G168" i="1" s="1"/>
  <c r="H168" i="1" s="1"/>
  <c r="F169" i="1"/>
  <c r="G169" i="1" s="1"/>
  <c r="H169" i="1" s="1"/>
  <c r="F170" i="1"/>
  <c r="G170" i="1" s="1"/>
  <c r="H170" i="1" s="1"/>
  <c r="F171" i="1"/>
  <c r="G171" i="1" s="1"/>
  <c r="H171" i="1" s="1"/>
  <c r="F172" i="1"/>
  <c r="G172" i="1" s="1"/>
  <c r="H172" i="1" s="1"/>
  <c r="F173" i="1"/>
  <c r="G173" i="1" s="1"/>
  <c r="H173" i="1" s="1"/>
  <c r="F174" i="1"/>
  <c r="G174" i="1" s="1"/>
  <c r="H174" i="1" s="1"/>
  <c r="F175" i="1"/>
  <c r="F176" i="1"/>
  <c r="G176" i="1" s="1"/>
  <c r="H176" i="1" s="1"/>
  <c r="F177" i="1"/>
  <c r="G177" i="1" s="1"/>
  <c r="H177" i="1" s="1"/>
  <c r="F178" i="1"/>
  <c r="G178" i="1" s="1"/>
  <c r="H178" i="1" s="1"/>
  <c r="F179" i="1"/>
  <c r="F180" i="1"/>
  <c r="G180" i="1" s="1"/>
  <c r="H180" i="1" s="1"/>
  <c r="F181" i="1"/>
  <c r="G181" i="1" s="1"/>
  <c r="H181" i="1" s="1"/>
  <c r="F182" i="1"/>
  <c r="G182" i="1" s="1"/>
  <c r="H182" i="1" s="1"/>
  <c r="F183" i="1"/>
  <c r="G183" i="1" s="1"/>
  <c r="H183" i="1" s="1"/>
  <c r="F184" i="1"/>
  <c r="G184" i="1" s="1"/>
  <c r="H184" i="1" s="1"/>
  <c r="F185" i="1"/>
  <c r="G185" i="1" s="1"/>
  <c r="H185" i="1" s="1"/>
  <c r="F186" i="1"/>
  <c r="G186" i="1" s="1"/>
  <c r="H186" i="1" s="1"/>
  <c r="F187" i="1"/>
  <c r="G187" i="1" s="1"/>
  <c r="H187" i="1" s="1"/>
  <c r="F188" i="1"/>
  <c r="G188" i="1" s="1"/>
  <c r="H188" i="1" s="1"/>
  <c r="F189" i="1"/>
  <c r="G189" i="1" s="1"/>
  <c r="H189" i="1" s="1"/>
  <c r="F190" i="1"/>
  <c r="G190" i="1" s="1"/>
  <c r="H190" i="1" s="1"/>
  <c r="F191" i="1"/>
  <c r="F192" i="1"/>
  <c r="F193" i="1"/>
  <c r="G193" i="1" s="1"/>
  <c r="H193" i="1" s="1"/>
  <c r="F194" i="1"/>
  <c r="G194" i="1" s="1"/>
  <c r="H194" i="1" s="1"/>
  <c r="F195" i="1"/>
  <c r="G195" i="1" s="1"/>
  <c r="H195" i="1" s="1"/>
  <c r="F196" i="1"/>
  <c r="G196" i="1" s="1"/>
  <c r="H196" i="1" s="1"/>
  <c r="F197" i="1"/>
  <c r="G197" i="1" s="1"/>
  <c r="H197" i="1" s="1"/>
  <c r="F198" i="1"/>
  <c r="G198" i="1" s="1"/>
  <c r="H198" i="1" s="1"/>
  <c r="F199" i="1"/>
  <c r="G199" i="1" s="1"/>
  <c r="H199" i="1" s="1"/>
  <c r="F200" i="1"/>
  <c r="G200" i="1" s="1"/>
  <c r="H200" i="1" s="1"/>
  <c r="F201" i="1"/>
  <c r="G201" i="1" s="1"/>
  <c r="H201" i="1" s="1"/>
  <c r="F202" i="1"/>
  <c r="G202" i="1" s="1"/>
  <c r="H202" i="1" s="1"/>
  <c r="F203" i="1"/>
  <c r="F204" i="1"/>
  <c r="G204" i="1" s="1"/>
  <c r="H204" i="1" s="1"/>
  <c r="F205" i="1"/>
  <c r="G205" i="1" s="1"/>
  <c r="H205" i="1" s="1"/>
  <c r="F206" i="1"/>
  <c r="G206" i="1" s="1"/>
  <c r="H206" i="1" s="1"/>
  <c r="F207" i="1"/>
  <c r="G207" i="1" s="1"/>
  <c r="H207" i="1" s="1"/>
  <c r="F208" i="1"/>
  <c r="G208" i="1" s="1"/>
  <c r="H208" i="1" s="1"/>
  <c r="F209" i="1"/>
  <c r="G209" i="1" s="1"/>
  <c r="H209" i="1" s="1"/>
  <c r="F210" i="1"/>
  <c r="G210" i="1" s="1"/>
  <c r="H210" i="1" s="1"/>
  <c r="F211" i="1"/>
  <c r="F212" i="1"/>
  <c r="G212" i="1" s="1"/>
  <c r="H212" i="1" s="1"/>
  <c r="F213" i="1"/>
  <c r="G213" i="1" s="1"/>
  <c r="H213" i="1" s="1"/>
  <c r="F214" i="1"/>
  <c r="G214" i="1" s="1"/>
  <c r="H214" i="1" s="1"/>
  <c r="F215" i="1"/>
  <c r="F216" i="1"/>
  <c r="G216" i="1" s="1"/>
  <c r="H216" i="1" s="1"/>
  <c r="F217" i="1"/>
  <c r="G217" i="1" s="1"/>
  <c r="H217" i="1" s="1"/>
  <c r="F218" i="1"/>
  <c r="G218" i="1" s="1"/>
  <c r="H218" i="1" s="1"/>
  <c r="F219" i="1"/>
  <c r="G219" i="1" s="1"/>
  <c r="H219" i="1" s="1"/>
  <c r="F220" i="1"/>
  <c r="G220" i="1" s="1"/>
  <c r="H220" i="1" s="1"/>
  <c r="F221" i="1"/>
  <c r="G221" i="1" s="1"/>
  <c r="H221" i="1" s="1"/>
  <c r="F222" i="1"/>
  <c r="G222" i="1" s="1"/>
  <c r="H222" i="1" s="1"/>
  <c r="F223" i="1"/>
  <c r="F224" i="1"/>
  <c r="F225" i="1"/>
  <c r="G225" i="1" s="1"/>
  <c r="H225" i="1" s="1"/>
  <c r="F226" i="1"/>
  <c r="G226" i="1" s="1"/>
  <c r="H226" i="1" s="1"/>
  <c r="F227" i="1"/>
  <c r="G227" i="1" s="1"/>
  <c r="H227" i="1" s="1"/>
  <c r="F228" i="1"/>
  <c r="G228" i="1" s="1"/>
  <c r="H228" i="1" s="1"/>
  <c r="F229" i="1"/>
  <c r="G229" i="1" s="1"/>
  <c r="H229" i="1" s="1"/>
  <c r="F230" i="1"/>
  <c r="G230" i="1" s="1"/>
  <c r="H230" i="1" s="1"/>
  <c r="F231" i="1"/>
  <c r="G231" i="1" s="1"/>
  <c r="H231" i="1" s="1"/>
  <c r="F232" i="1"/>
  <c r="G232" i="1" s="1"/>
  <c r="H232" i="1" s="1"/>
  <c r="F233" i="1"/>
  <c r="G233" i="1" s="1"/>
  <c r="H233" i="1" s="1"/>
  <c r="F234" i="1"/>
  <c r="G234" i="1" s="1"/>
  <c r="H234" i="1" s="1"/>
  <c r="F235" i="1"/>
  <c r="F236" i="1"/>
  <c r="G236" i="1" s="1"/>
  <c r="H236" i="1" s="1"/>
  <c r="F237" i="1"/>
  <c r="G237" i="1" s="1"/>
  <c r="H237" i="1" s="1"/>
  <c r="F238" i="1"/>
  <c r="G238" i="1" s="1"/>
  <c r="H238" i="1" s="1"/>
  <c r="F239" i="1"/>
  <c r="G239" i="1" s="1"/>
  <c r="H239" i="1" s="1"/>
  <c r="F240" i="1"/>
  <c r="G240" i="1" s="1"/>
  <c r="H240" i="1" s="1"/>
  <c r="F241" i="1"/>
  <c r="G241" i="1" s="1"/>
  <c r="H241" i="1" s="1"/>
  <c r="F242" i="1"/>
  <c r="G242" i="1" s="1"/>
  <c r="H242" i="1" s="1"/>
  <c r="F243" i="1"/>
  <c r="F244" i="1"/>
  <c r="G244" i="1" s="1"/>
  <c r="H244" i="1" s="1"/>
  <c r="F245" i="1"/>
  <c r="G245" i="1" s="1"/>
  <c r="H245" i="1" s="1"/>
  <c r="F246" i="1"/>
  <c r="G246" i="1" s="1"/>
  <c r="H246" i="1" s="1"/>
  <c r="F247" i="1"/>
  <c r="F248" i="1"/>
  <c r="G248" i="1" s="1"/>
  <c r="H248" i="1" s="1"/>
  <c r="F249" i="1"/>
  <c r="G249" i="1" s="1"/>
  <c r="H249" i="1" s="1"/>
  <c r="F250" i="1"/>
  <c r="G250" i="1" s="1"/>
  <c r="H250" i="1" s="1"/>
  <c r="F251" i="1"/>
  <c r="G251" i="1" s="1"/>
  <c r="H251" i="1" s="1"/>
  <c r="F252" i="1"/>
  <c r="G252" i="1" s="1"/>
  <c r="H252" i="1" s="1"/>
  <c r="F253" i="1"/>
  <c r="G253" i="1" s="1"/>
  <c r="H253" i="1" s="1"/>
  <c r="F254" i="1"/>
  <c r="G254" i="1" s="1"/>
  <c r="H254" i="1" s="1"/>
  <c r="F255" i="1"/>
  <c r="F256" i="1"/>
  <c r="F257" i="1"/>
  <c r="G257" i="1" s="1"/>
  <c r="H257" i="1" s="1"/>
  <c r="F258" i="1"/>
  <c r="G258" i="1" s="1"/>
  <c r="H258" i="1" s="1"/>
  <c r="F259" i="1"/>
  <c r="G259" i="1" s="1"/>
  <c r="H259" i="1" s="1"/>
  <c r="F260" i="1"/>
  <c r="G260" i="1" s="1"/>
  <c r="H260" i="1" s="1"/>
  <c r="F261" i="1"/>
  <c r="G261" i="1" s="1"/>
  <c r="H261" i="1" s="1"/>
  <c r="F262" i="1"/>
  <c r="G262" i="1" s="1"/>
  <c r="H262" i="1" s="1"/>
  <c r="F263" i="1"/>
  <c r="G263" i="1" s="1"/>
  <c r="H263" i="1" s="1"/>
  <c r="F264" i="1"/>
  <c r="G264" i="1" s="1"/>
  <c r="H264" i="1" s="1"/>
  <c r="F265" i="1"/>
  <c r="G265" i="1" s="1"/>
  <c r="H265" i="1" s="1"/>
  <c r="F266" i="1"/>
  <c r="G266" i="1" s="1"/>
  <c r="H266" i="1" s="1"/>
  <c r="F267" i="1"/>
  <c r="F268" i="1"/>
  <c r="G268" i="1" s="1"/>
  <c r="H268" i="1" s="1"/>
  <c r="F269" i="1"/>
  <c r="G269" i="1" s="1"/>
  <c r="H269" i="1" s="1"/>
  <c r="F270" i="1"/>
  <c r="G270" i="1" s="1"/>
  <c r="H270" i="1" s="1"/>
  <c r="F271" i="1"/>
  <c r="G271" i="1" s="1"/>
  <c r="H271" i="1" s="1"/>
  <c r="F272" i="1"/>
  <c r="G272" i="1" s="1"/>
  <c r="H272" i="1" s="1"/>
  <c r="F273" i="1"/>
  <c r="G273" i="1" s="1"/>
  <c r="H273" i="1" s="1"/>
  <c r="F274" i="1"/>
  <c r="G274" i="1" s="1"/>
  <c r="H274" i="1" s="1"/>
  <c r="F275" i="1"/>
  <c r="G275" i="1" s="1"/>
  <c r="H275" i="1" s="1"/>
  <c r="F276" i="1"/>
  <c r="G276" i="1" s="1"/>
  <c r="H276" i="1" s="1"/>
  <c r="F277" i="1"/>
  <c r="G277" i="1" s="1"/>
  <c r="H277" i="1" s="1"/>
  <c r="F278" i="1"/>
  <c r="G278" i="1" s="1"/>
  <c r="H278" i="1" s="1"/>
  <c r="F279" i="1"/>
  <c r="G279" i="1" s="1"/>
  <c r="H279" i="1" s="1"/>
  <c r="F280" i="1"/>
  <c r="G280" i="1" s="1"/>
  <c r="H280" i="1" s="1"/>
  <c r="F281" i="1"/>
  <c r="G281" i="1" s="1"/>
  <c r="H281" i="1" s="1"/>
  <c r="F282" i="1"/>
  <c r="G282" i="1" s="1"/>
  <c r="H282" i="1" s="1"/>
  <c r="F283" i="1"/>
  <c r="F284" i="1"/>
  <c r="G284" i="1" s="1"/>
  <c r="H284" i="1" s="1"/>
  <c r="F285" i="1"/>
  <c r="G285" i="1" s="1"/>
  <c r="H285" i="1" s="1"/>
  <c r="F286" i="1"/>
  <c r="G286" i="1" s="1"/>
  <c r="H286" i="1" s="1"/>
  <c r="F287" i="1"/>
  <c r="G287" i="1" s="1"/>
  <c r="H287" i="1" s="1"/>
  <c r="F288" i="1"/>
  <c r="G288" i="1" s="1"/>
  <c r="H288" i="1" s="1"/>
  <c r="F289" i="1"/>
  <c r="G289" i="1" s="1"/>
  <c r="H289" i="1" s="1"/>
  <c r="F290" i="1"/>
  <c r="G290" i="1" s="1"/>
  <c r="H290" i="1" s="1"/>
  <c r="F291" i="1"/>
  <c r="G291" i="1" s="1"/>
  <c r="H291" i="1" s="1"/>
  <c r="F292" i="1"/>
  <c r="G292" i="1" s="1"/>
  <c r="H292" i="1" s="1"/>
  <c r="F293" i="1"/>
  <c r="G293" i="1" s="1"/>
  <c r="H293" i="1" s="1"/>
  <c r="F294" i="1"/>
  <c r="G294" i="1" s="1"/>
  <c r="H294" i="1" s="1"/>
  <c r="F295" i="1"/>
  <c r="F296" i="1"/>
  <c r="G296" i="1" s="1"/>
  <c r="H296" i="1" s="1"/>
  <c r="F297" i="1"/>
  <c r="G297" i="1" s="1"/>
  <c r="H297" i="1" s="1"/>
  <c r="F298" i="1"/>
  <c r="G298" i="1" s="1"/>
  <c r="H298" i="1" s="1"/>
  <c r="F299" i="1"/>
  <c r="G299" i="1" s="1"/>
  <c r="H299" i="1" s="1"/>
  <c r="F300" i="1"/>
  <c r="G300" i="1" s="1"/>
  <c r="H300" i="1" s="1"/>
  <c r="F301" i="1"/>
  <c r="G301" i="1" s="1"/>
  <c r="H301" i="1" s="1"/>
  <c r="F302" i="1"/>
  <c r="G302" i="1" s="1"/>
  <c r="H302" i="1" s="1"/>
  <c r="F303" i="1"/>
  <c r="G303" i="1" s="1"/>
  <c r="H303" i="1" s="1"/>
  <c r="F304" i="1"/>
  <c r="G304" i="1" s="1"/>
  <c r="H304" i="1" s="1"/>
  <c r="F305" i="1"/>
  <c r="G305" i="1" s="1"/>
  <c r="H305" i="1" s="1"/>
  <c r="F306" i="1"/>
  <c r="G306" i="1" s="1"/>
  <c r="H306" i="1" s="1"/>
  <c r="F307" i="1"/>
  <c r="F308" i="1"/>
  <c r="F309" i="1"/>
  <c r="G309" i="1" s="1"/>
  <c r="H309" i="1" s="1"/>
  <c r="F310" i="1"/>
  <c r="G310" i="1" s="1"/>
  <c r="H310" i="1" s="1"/>
  <c r="F311" i="1"/>
  <c r="G311" i="1" s="1"/>
  <c r="H311" i="1" s="1"/>
  <c r="F312" i="1"/>
  <c r="G312" i="1" s="1"/>
  <c r="H312" i="1" s="1"/>
  <c r="F313" i="1"/>
  <c r="G313" i="1" s="1"/>
  <c r="H313" i="1" s="1"/>
  <c r="F314" i="1"/>
  <c r="G314" i="1" s="1"/>
  <c r="H314" i="1" s="1"/>
  <c r="F315" i="1"/>
  <c r="G315" i="1" s="1"/>
  <c r="H315" i="1" s="1"/>
  <c r="F316" i="1"/>
  <c r="G316" i="1" s="1"/>
  <c r="H316" i="1" s="1"/>
  <c r="F317" i="1"/>
  <c r="G317" i="1" s="1"/>
  <c r="H317" i="1" s="1"/>
  <c r="F318" i="1"/>
  <c r="G318" i="1" s="1"/>
  <c r="H318" i="1" s="1"/>
  <c r="F319" i="1"/>
  <c r="F320" i="1"/>
  <c r="G320" i="1" s="1"/>
  <c r="H320" i="1" s="1"/>
  <c r="F321" i="1"/>
  <c r="G321" i="1" s="1"/>
  <c r="H321" i="1" s="1"/>
  <c r="F322" i="1"/>
  <c r="G322" i="1" s="1"/>
  <c r="H322" i="1" s="1"/>
  <c r="F323" i="1"/>
  <c r="G323" i="1" s="1"/>
  <c r="H323" i="1" s="1"/>
  <c r="F324" i="1"/>
  <c r="F325" i="1"/>
  <c r="G325" i="1" s="1"/>
  <c r="H325" i="1" s="1"/>
  <c r="F326" i="1"/>
  <c r="G326" i="1" s="1"/>
  <c r="H326" i="1" s="1"/>
  <c r="F327" i="1"/>
  <c r="G327" i="1" s="1"/>
  <c r="H327" i="1" s="1"/>
  <c r="F328" i="1"/>
  <c r="G328" i="1" s="1"/>
  <c r="H328" i="1" s="1"/>
  <c r="F329" i="1"/>
  <c r="G329" i="1" s="1"/>
  <c r="H329" i="1" s="1"/>
  <c r="F330" i="1"/>
  <c r="G330" i="1" s="1"/>
  <c r="H330" i="1" s="1"/>
  <c r="F331" i="1"/>
  <c r="G331" i="1" s="1"/>
  <c r="H331" i="1" s="1"/>
  <c r="F332" i="1"/>
  <c r="G332" i="1" s="1"/>
  <c r="H332" i="1" s="1"/>
  <c r="F333" i="1"/>
  <c r="G333" i="1" s="1"/>
  <c r="H333" i="1" s="1"/>
  <c r="F334" i="1"/>
  <c r="G334" i="1" s="1"/>
  <c r="H334" i="1" s="1"/>
  <c r="F335" i="1"/>
  <c r="G335" i="1" s="1"/>
  <c r="H335" i="1" s="1"/>
  <c r="F336" i="1"/>
  <c r="G336" i="1" s="1"/>
  <c r="H336" i="1" s="1"/>
  <c r="F337" i="1"/>
  <c r="G337" i="1" s="1"/>
  <c r="H337" i="1" s="1"/>
  <c r="F338" i="1"/>
  <c r="G338" i="1" s="1"/>
  <c r="H338" i="1" s="1"/>
  <c r="F339" i="1"/>
  <c r="F340" i="1"/>
  <c r="G340" i="1" s="1"/>
  <c r="H340" i="1" s="1"/>
  <c r="F341" i="1"/>
  <c r="G341" i="1" s="1"/>
  <c r="H341" i="1" s="1"/>
  <c r="F342" i="1"/>
  <c r="G342" i="1" s="1"/>
  <c r="H342" i="1" s="1"/>
  <c r="F343" i="1"/>
  <c r="F344" i="1"/>
  <c r="G344" i="1" s="1"/>
  <c r="H344" i="1" s="1"/>
  <c r="F345" i="1"/>
  <c r="G345" i="1" s="1"/>
  <c r="H345" i="1" s="1"/>
  <c r="F346" i="1"/>
  <c r="G346" i="1" s="1"/>
  <c r="H346" i="1" s="1"/>
  <c r="F347" i="1"/>
  <c r="G347" i="1" s="1"/>
  <c r="H347" i="1" s="1"/>
  <c r="F348" i="1"/>
  <c r="G348" i="1" s="1"/>
  <c r="H348" i="1" s="1"/>
  <c r="F349" i="1"/>
  <c r="G349" i="1" s="1"/>
  <c r="H349" i="1" s="1"/>
  <c r="F350" i="1"/>
  <c r="G350" i="1" s="1"/>
  <c r="H350" i="1" s="1"/>
  <c r="F351" i="1"/>
  <c r="G351" i="1" s="1"/>
  <c r="H351" i="1" s="1"/>
  <c r="F352" i="1"/>
  <c r="G352" i="1" s="1"/>
  <c r="H352" i="1" s="1"/>
  <c r="F353" i="1"/>
  <c r="G353" i="1" s="1"/>
  <c r="H353" i="1" s="1"/>
  <c r="F354" i="1"/>
  <c r="G354" i="1" s="1"/>
  <c r="H354" i="1" s="1"/>
  <c r="F355" i="1"/>
  <c r="F356" i="1"/>
  <c r="G356" i="1" s="1"/>
  <c r="H356" i="1" s="1"/>
  <c r="F357" i="1"/>
  <c r="G357" i="1" s="1"/>
  <c r="H357" i="1" s="1"/>
  <c r="F358" i="1"/>
  <c r="G358" i="1" s="1"/>
  <c r="H358" i="1" s="1"/>
  <c r="F359" i="1"/>
  <c r="F360" i="1"/>
  <c r="G360" i="1" s="1"/>
  <c r="H360" i="1" s="1"/>
  <c r="F361" i="1"/>
  <c r="G361" i="1" s="1"/>
  <c r="H361" i="1" s="1"/>
  <c r="F362" i="1"/>
  <c r="G362" i="1" s="1"/>
  <c r="H362" i="1" s="1"/>
  <c r="F363" i="1"/>
  <c r="G363" i="1" s="1"/>
  <c r="H363" i="1" s="1"/>
  <c r="F364" i="1"/>
  <c r="G364" i="1" s="1"/>
  <c r="H364" i="1" s="1"/>
  <c r="F365" i="1"/>
  <c r="G365" i="1" s="1"/>
  <c r="H365" i="1" s="1"/>
  <c r="F366" i="1"/>
  <c r="G366" i="1" s="1"/>
  <c r="H366" i="1" s="1"/>
  <c r="F367" i="1"/>
  <c r="G367" i="1" s="1"/>
  <c r="H367" i="1" s="1"/>
  <c r="F368" i="1"/>
  <c r="G368" i="1" s="1"/>
  <c r="H368" i="1" s="1"/>
  <c r="F369" i="1"/>
  <c r="G369" i="1" s="1"/>
  <c r="H369" i="1" s="1"/>
  <c r="F370" i="1"/>
  <c r="G370" i="1" s="1"/>
  <c r="H370" i="1" s="1"/>
  <c r="F371" i="1"/>
  <c r="F372" i="1"/>
  <c r="G372" i="1" s="1"/>
  <c r="H372" i="1" s="1"/>
  <c r="F373" i="1"/>
  <c r="G373" i="1" s="1"/>
  <c r="H373" i="1" s="1"/>
  <c r="F374" i="1"/>
  <c r="G374" i="1" s="1"/>
  <c r="H374" i="1" s="1"/>
  <c r="F375" i="1"/>
  <c r="G375" i="1" s="1"/>
  <c r="H375" i="1" s="1"/>
  <c r="F376" i="1"/>
  <c r="G376" i="1" s="1"/>
  <c r="H376" i="1" s="1"/>
  <c r="F377" i="1"/>
  <c r="G377" i="1" s="1"/>
  <c r="H377" i="1" s="1"/>
  <c r="F378" i="1"/>
  <c r="G378" i="1" s="1"/>
  <c r="H378" i="1" s="1"/>
  <c r="F379" i="1"/>
  <c r="F380" i="1"/>
  <c r="G380" i="1" s="1"/>
  <c r="H380" i="1" s="1"/>
  <c r="F381" i="1"/>
  <c r="G381" i="1" s="1"/>
  <c r="H381" i="1" s="1"/>
  <c r="F382" i="1"/>
  <c r="G382" i="1" s="1"/>
  <c r="H382" i="1" s="1"/>
  <c r="F383" i="1"/>
  <c r="G383" i="1" s="1"/>
  <c r="H383" i="1" s="1"/>
  <c r="F384" i="1"/>
  <c r="G384" i="1" s="1"/>
  <c r="H384" i="1" s="1"/>
  <c r="F385" i="1"/>
  <c r="G385" i="1" s="1"/>
  <c r="H385" i="1" s="1"/>
  <c r="F386" i="1"/>
  <c r="G386" i="1" s="1"/>
  <c r="H386" i="1" s="1"/>
  <c r="F387" i="1"/>
  <c r="G387" i="1" s="1"/>
  <c r="H387" i="1" s="1"/>
  <c r="F388" i="1"/>
  <c r="G388" i="1" s="1"/>
  <c r="H388" i="1" s="1"/>
  <c r="F389" i="1"/>
  <c r="G389" i="1" s="1"/>
  <c r="H389" i="1" s="1"/>
  <c r="F390" i="1"/>
  <c r="G390" i="1" s="1"/>
  <c r="H390" i="1" s="1"/>
  <c r="F391" i="1"/>
  <c r="F392" i="1"/>
  <c r="G392" i="1" s="1"/>
  <c r="H392" i="1" s="1"/>
  <c r="F393" i="1"/>
  <c r="G393" i="1" s="1"/>
  <c r="H393" i="1" s="1"/>
  <c r="F394" i="1"/>
  <c r="G394" i="1" s="1"/>
  <c r="H394" i="1" s="1"/>
  <c r="F395" i="1"/>
  <c r="F396" i="1"/>
  <c r="G396" i="1" s="1"/>
  <c r="H396" i="1" s="1"/>
  <c r="F397" i="1"/>
  <c r="G397" i="1" s="1"/>
  <c r="H397" i="1" s="1"/>
  <c r="F398" i="1"/>
  <c r="G398" i="1" s="1"/>
  <c r="H398" i="1" s="1"/>
  <c r="F399" i="1"/>
  <c r="G399" i="1" s="1"/>
  <c r="H399" i="1" s="1"/>
  <c r="F400" i="1"/>
  <c r="G400" i="1" s="1"/>
  <c r="H400" i="1" s="1"/>
  <c r="F401" i="1"/>
  <c r="G401" i="1" s="1"/>
  <c r="H401" i="1" s="1"/>
  <c r="F402" i="1"/>
  <c r="G402" i="1" s="1"/>
  <c r="H402" i="1" s="1"/>
  <c r="F403" i="1"/>
  <c r="G403" i="1" s="1"/>
  <c r="H403" i="1" s="1"/>
  <c r="F404" i="1"/>
  <c r="G404" i="1" s="1"/>
  <c r="H404" i="1" s="1"/>
  <c r="F405" i="1"/>
  <c r="G405" i="1" s="1"/>
  <c r="H405" i="1" s="1"/>
  <c r="F406" i="1"/>
  <c r="G406" i="1" s="1"/>
  <c r="H406" i="1" s="1"/>
  <c r="F407" i="1"/>
  <c r="F408" i="1"/>
  <c r="G408" i="1" s="1"/>
  <c r="H408" i="1" s="1"/>
  <c r="F409" i="1"/>
  <c r="G409" i="1" s="1"/>
  <c r="H409" i="1" s="1"/>
  <c r="F410" i="1"/>
  <c r="G410" i="1" s="1"/>
  <c r="H410" i="1" s="1"/>
  <c r="F411" i="1"/>
  <c r="F412" i="1"/>
  <c r="G412" i="1" s="1"/>
  <c r="H412" i="1" s="1"/>
  <c r="F413" i="1"/>
  <c r="G413" i="1" s="1"/>
  <c r="H413" i="1" s="1"/>
  <c r="F414" i="1"/>
  <c r="G414" i="1" s="1"/>
  <c r="H414" i="1" s="1"/>
  <c r="F415" i="1"/>
  <c r="G415" i="1" s="1"/>
  <c r="H415" i="1" s="1"/>
  <c r="F416" i="1"/>
  <c r="G416" i="1" s="1"/>
  <c r="H416" i="1" s="1"/>
  <c r="F417" i="1"/>
  <c r="G417" i="1" s="1"/>
  <c r="H417" i="1" s="1"/>
  <c r="F418" i="1"/>
  <c r="G418" i="1" s="1"/>
  <c r="H418" i="1" s="1"/>
  <c r="F419" i="1"/>
  <c r="G419" i="1" s="1"/>
  <c r="H419" i="1" s="1"/>
  <c r="F420" i="1"/>
  <c r="G420" i="1" s="1"/>
  <c r="H420" i="1" s="1"/>
  <c r="F421" i="1"/>
  <c r="G421" i="1" s="1"/>
  <c r="H421" i="1" s="1"/>
  <c r="F422" i="1"/>
  <c r="G422" i="1" s="1"/>
  <c r="H422" i="1" s="1"/>
  <c r="F423" i="1"/>
  <c r="G423" i="1" s="1"/>
  <c r="H423" i="1" s="1"/>
  <c r="F424" i="1"/>
  <c r="G424" i="1" s="1"/>
  <c r="H424" i="1" s="1"/>
  <c r="F425" i="1"/>
  <c r="G425" i="1" s="1"/>
  <c r="H425" i="1" s="1"/>
  <c r="F426" i="1"/>
  <c r="G426" i="1" s="1"/>
  <c r="H426" i="1" s="1"/>
  <c r="F427" i="1"/>
  <c r="F428" i="1"/>
  <c r="G428" i="1" s="1"/>
  <c r="H428" i="1" s="1"/>
  <c r="F429" i="1"/>
  <c r="G429" i="1" s="1"/>
  <c r="H429" i="1" s="1"/>
  <c r="F430" i="1"/>
  <c r="G430" i="1" s="1"/>
  <c r="H430" i="1" s="1"/>
  <c r="F431" i="1"/>
  <c r="G431" i="1" s="1"/>
  <c r="H431" i="1" s="1"/>
  <c r="F432" i="1"/>
  <c r="G432" i="1" s="1"/>
  <c r="H432" i="1" s="1"/>
  <c r="F433" i="1"/>
  <c r="G433" i="1" s="1"/>
  <c r="H433" i="1" s="1"/>
  <c r="F434" i="1"/>
  <c r="G434" i="1" s="1"/>
  <c r="H434" i="1" s="1"/>
  <c r="F435" i="1"/>
  <c r="G435" i="1" s="1"/>
  <c r="H435" i="1" s="1"/>
  <c r="F436" i="1"/>
  <c r="G436" i="1" s="1"/>
  <c r="H436" i="1" s="1"/>
  <c r="F437" i="1"/>
  <c r="G437" i="1" s="1"/>
  <c r="H437" i="1" s="1"/>
  <c r="F438" i="1"/>
  <c r="G438" i="1" s="1"/>
  <c r="H438" i="1" s="1"/>
  <c r="F439" i="1"/>
  <c r="F440" i="1"/>
  <c r="G440" i="1" s="1"/>
  <c r="H440" i="1" s="1"/>
  <c r="F441" i="1"/>
  <c r="G441" i="1" s="1"/>
  <c r="H441" i="1" s="1"/>
  <c r="F442" i="1"/>
  <c r="G442" i="1" s="1"/>
  <c r="H442" i="1" s="1"/>
  <c r="F443" i="1"/>
  <c r="F444" i="1"/>
  <c r="G444" i="1" s="1"/>
  <c r="H444" i="1" s="1"/>
  <c r="F445" i="1"/>
  <c r="G445" i="1" s="1"/>
  <c r="H445" i="1" s="1"/>
  <c r="F446" i="1"/>
  <c r="G446" i="1" s="1"/>
  <c r="H446" i="1" s="1"/>
  <c r="F447" i="1"/>
  <c r="G447" i="1" s="1"/>
  <c r="H447" i="1" s="1"/>
  <c r="F448" i="1"/>
  <c r="G448" i="1" s="1"/>
  <c r="H448" i="1" s="1"/>
  <c r="F449" i="1"/>
  <c r="G449" i="1" s="1"/>
  <c r="H449" i="1" s="1"/>
  <c r="F450" i="1"/>
  <c r="G450" i="1" s="1"/>
  <c r="H450" i="1" s="1"/>
  <c r="F451" i="1"/>
  <c r="G451" i="1" s="1"/>
  <c r="H451" i="1" s="1"/>
  <c r="F452" i="1"/>
  <c r="G452" i="1" s="1"/>
  <c r="H452" i="1" s="1"/>
  <c r="F453" i="1"/>
  <c r="G453" i="1" s="1"/>
  <c r="H453" i="1" s="1"/>
  <c r="F454" i="1"/>
  <c r="G454" i="1" s="1"/>
  <c r="H454" i="1" s="1"/>
  <c r="F455" i="1"/>
  <c r="G455" i="1" s="1"/>
  <c r="H455" i="1" s="1"/>
  <c r="F456" i="1"/>
  <c r="G456" i="1" s="1"/>
  <c r="H456" i="1" s="1"/>
  <c r="F457" i="1"/>
  <c r="G457" i="1" s="1"/>
  <c r="H457" i="1" s="1"/>
  <c r="F458" i="1"/>
  <c r="G458" i="1" s="1"/>
  <c r="H458" i="1" s="1"/>
  <c r="F459" i="1"/>
  <c r="G459" i="1" s="1"/>
  <c r="H459" i="1" s="1"/>
  <c r="F460" i="1"/>
  <c r="G460" i="1" s="1"/>
  <c r="H460" i="1" s="1"/>
  <c r="F461" i="1"/>
  <c r="G461" i="1" s="1"/>
  <c r="H461" i="1" s="1"/>
  <c r="F462" i="1"/>
  <c r="G462" i="1" s="1"/>
  <c r="H462" i="1" s="1"/>
  <c r="F463" i="1"/>
  <c r="G463" i="1" s="1"/>
  <c r="H463" i="1" s="1"/>
  <c r="F464" i="1"/>
  <c r="G464" i="1" s="1"/>
  <c r="H464" i="1" s="1"/>
  <c r="F465" i="1"/>
  <c r="G465" i="1" s="1"/>
  <c r="H465" i="1" s="1"/>
  <c r="F466" i="1"/>
  <c r="G466" i="1" s="1"/>
  <c r="H466" i="1" s="1"/>
  <c r="F467" i="1"/>
  <c r="G467" i="1" s="1"/>
  <c r="H467" i="1" s="1"/>
  <c r="F468" i="1"/>
  <c r="G468" i="1" s="1"/>
  <c r="H468" i="1" s="1"/>
  <c r="F469" i="1"/>
  <c r="G469" i="1" s="1"/>
  <c r="H469" i="1" s="1"/>
  <c r="F470" i="1"/>
  <c r="G470" i="1" s="1"/>
  <c r="H470" i="1" s="1"/>
  <c r="F471" i="1"/>
  <c r="F472" i="1"/>
  <c r="G472" i="1" s="1"/>
  <c r="H472" i="1" s="1"/>
  <c r="F473" i="1"/>
  <c r="G473" i="1" s="1"/>
  <c r="H473" i="1" s="1"/>
  <c r="F474" i="1"/>
  <c r="G474" i="1" s="1"/>
  <c r="H474" i="1" s="1"/>
  <c r="F475" i="1"/>
  <c r="G475" i="1" s="1"/>
  <c r="H475" i="1" s="1"/>
  <c r="F476" i="1"/>
  <c r="F477" i="1"/>
  <c r="G477" i="1" s="1"/>
  <c r="H477" i="1" s="1"/>
  <c r="F478" i="1"/>
  <c r="G478" i="1" s="1"/>
  <c r="H478" i="1" s="1"/>
  <c r="F479" i="1"/>
  <c r="G479" i="1" s="1"/>
  <c r="H479" i="1" s="1"/>
  <c r="F480" i="1"/>
  <c r="G480" i="1" s="1"/>
  <c r="H480" i="1" s="1"/>
  <c r="F481" i="1"/>
  <c r="G481" i="1" s="1"/>
  <c r="H481" i="1" s="1"/>
  <c r="F482" i="1"/>
  <c r="G482" i="1" s="1"/>
  <c r="H482" i="1" s="1"/>
  <c r="F483" i="1"/>
  <c r="G483" i="1" s="1"/>
  <c r="H483" i="1" s="1"/>
  <c r="F484" i="1"/>
  <c r="G484" i="1" s="1"/>
  <c r="H484" i="1" s="1"/>
  <c r="F485" i="1"/>
  <c r="G485" i="1" s="1"/>
  <c r="H485" i="1" s="1"/>
  <c r="F486" i="1"/>
  <c r="G486" i="1" s="1"/>
  <c r="H486" i="1" s="1"/>
  <c r="F487" i="1"/>
  <c r="G487" i="1" s="1"/>
  <c r="H487" i="1" s="1"/>
  <c r="F488" i="1"/>
  <c r="G488" i="1" s="1"/>
  <c r="H488" i="1" s="1"/>
  <c r="F489" i="1"/>
  <c r="G489" i="1" s="1"/>
  <c r="H489" i="1" s="1"/>
  <c r="F490" i="1"/>
  <c r="G490" i="1" s="1"/>
  <c r="H490" i="1" s="1"/>
  <c r="F491" i="1"/>
  <c r="F492" i="1"/>
  <c r="F493" i="1"/>
  <c r="G493" i="1" s="1"/>
  <c r="H493" i="1" s="1"/>
  <c r="F494" i="1"/>
  <c r="G494" i="1" s="1"/>
  <c r="H494" i="1" s="1"/>
  <c r="F495" i="1"/>
  <c r="G495" i="1" s="1"/>
  <c r="H495" i="1" s="1"/>
  <c r="F496" i="1"/>
  <c r="G496" i="1" s="1"/>
  <c r="H496" i="1" s="1"/>
  <c r="F497" i="1"/>
  <c r="G497" i="1" s="1"/>
  <c r="H497" i="1" s="1"/>
  <c r="F498" i="1"/>
  <c r="G498" i="1" s="1"/>
  <c r="H498" i="1" s="1"/>
  <c r="F499" i="1"/>
  <c r="G499" i="1" s="1"/>
  <c r="H499" i="1" s="1"/>
  <c r="F500" i="1"/>
  <c r="G500" i="1" s="1"/>
  <c r="H500" i="1" s="1"/>
  <c r="F501" i="1"/>
  <c r="G501" i="1" s="1"/>
  <c r="H501" i="1" s="1"/>
  <c r="F502" i="1"/>
  <c r="G502" i="1" s="1"/>
  <c r="H502" i="1" s="1"/>
  <c r="F503" i="1"/>
  <c r="G503" i="1" s="1"/>
  <c r="H503" i="1" s="1"/>
  <c r="F504" i="1"/>
  <c r="G504" i="1" s="1"/>
  <c r="H504" i="1" s="1"/>
  <c r="F505" i="1"/>
  <c r="G505" i="1" s="1"/>
  <c r="H505" i="1" s="1"/>
  <c r="F506" i="1"/>
  <c r="G506" i="1" s="1"/>
  <c r="H506" i="1" s="1"/>
  <c r="F507" i="1"/>
  <c r="F508" i="1"/>
  <c r="G508" i="1" s="1"/>
  <c r="H508" i="1" s="1"/>
  <c r="F509" i="1"/>
  <c r="G509" i="1" s="1"/>
  <c r="H509" i="1" s="1"/>
  <c r="F510" i="1"/>
  <c r="G510" i="1" s="1"/>
  <c r="H510" i="1" s="1"/>
  <c r="F511" i="1"/>
  <c r="F512" i="1"/>
  <c r="G512" i="1" s="1"/>
  <c r="H512" i="1" s="1"/>
  <c r="F513" i="1"/>
  <c r="G513" i="1" s="1"/>
  <c r="H513" i="1" s="1"/>
  <c r="F514" i="1"/>
  <c r="G514" i="1" s="1"/>
  <c r="H514" i="1" s="1"/>
  <c r="F515" i="1"/>
  <c r="G515" i="1" s="1"/>
  <c r="H515" i="1" s="1"/>
  <c r="F516" i="1"/>
  <c r="G516" i="1" s="1"/>
  <c r="H516" i="1" s="1"/>
  <c r="F517" i="1"/>
  <c r="G517" i="1" s="1"/>
  <c r="H517" i="1" s="1"/>
  <c r="F518" i="1"/>
  <c r="G518" i="1" s="1"/>
  <c r="H518" i="1" s="1"/>
  <c r="F519" i="1"/>
  <c r="G519" i="1" s="1"/>
  <c r="H519" i="1" s="1"/>
  <c r="F520" i="1"/>
  <c r="G520" i="1" s="1"/>
  <c r="H520" i="1" s="1"/>
  <c r="F521" i="1"/>
  <c r="G521" i="1" s="1"/>
  <c r="H521" i="1" s="1"/>
  <c r="F522" i="1"/>
  <c r="G522" i="1" s="1"/>
  <c r="H522" i="1" s="1"/>
  <c r="F523" i="1"/>
  <c r="F524" i="1"/>
  <c r="G524" i="1" s="1"/>
  <c r="H524" i="1" s="1"/>
  <c r="F525" i="1"/>
  <c r="G525" i="1" s="1"/>
  <c r="H525" i="1" s="1"/>
  <c r="F526" i="1"/>
  <c r="G526" i="1" s="1"/>
  <c r="H526" i="1" s="1"/>
  <c r="F527" i="1"/>
  <c r="G527" i="1" s="1"/>
  <c r="H527" i="1" s="1"/>
  <c r="F528" i="1"/>
  <c r="G528" i="1" s="1"/>
  <c r="H528" i="1" s="1"/>
  <c r="F529" i="1"/>
  <c r="G529" i="1" s="1"/>
  <c r="H529" i="1" s="1"/>
  <c r="F530" i="1"/>
  <c r="G530" i="1" s="1"/>
  <c r="H530" i="1" s="1"/>
  <c r="F531" i="1"/>
  <c r="G531" i="1" s="1"/>
  <c r="H531" i="1" s="1"/>
  <c r="F532" i="1"/>
  <c r="G532" i="1" s="1"/>
  <c r="H532" i="1" s="1"/>
  <c r="F533" i="1"/>
  <c r="G533" i="1" s="1"/>
  <c r="H533" i="1" s="1"/>
  <c r="F534" i="1"/>
  <c r="G534" i="1" s="1"/>
  <c r="H534" i="1" s="1"/>
  <c r="F535" i="1"/>
  <c r="G535" i="1" s="1"/>
  <c r="H535" i="1" s="1"/>
  <c r="F536" i="1"/>
  <c r="G536" i="1" s="1"/>
  <c r="H536" i="1" s="1"/>
  <c r="F537" i="1"/>
  <c r="G537" i="1" s="1"/>
  <c r="H537" i="1" s="1"/>
  <c r="F538" i="1"/>
  <c r="G538" i="1" s="1"/>
  <c r="H538" i="1" s="1"/>
  <c r="F539" i="1"/>
  <c r="G539" i="1" s="1"/>
  <c r="H539" i="1" s="1"/>
  <c r="F540" i="1"/>
  <c r="G540" i="1" s="1"/>
  <c r="H540" i="1" s="1"/>
  <c r="F541" i="1"/>
  <c r="G541" i="1" s="1"/>
  <c r="H541" i="1" s="1"/>
  <c r="F542" i="1"/>
  <c r="G542" i="1" s="1"/>
  <c r="H542" i="1" s="1"/>
  <c r="F543" i="1"/>
  <c r="F544" i="1"/>
  <c r="G544" i="1" s="1"/>
  <c r="H544" i="1" s="1"/>
  <c r="F545" i="1"/>
  <c r="G545" i="1" s="1"/>
  <c r="H545" i="1" s="1"/>
  <c r="F546" i="1"/>
  <c r="G546" i="1" s="1"/>
  <c r="H546" i="1" s="1"/>
  <c r="F547" i="1"/>
  <c r="G547" i="1" s="1"/>
  <c r="H547" i="1" s="1"/>
  <c r="F548" i="1"/>
  <c r="G548" i="1" s="1"/>
  <c r="H548" i="1" s="1"/>
  <c r="F549" i="1"/>
  <c r="G549" i="1" s="1"/>
  <c r="H549" i="1" s="1"/>
  <c r="F550" i="1"/>
  <c r="G550" i="1" s="1"/>
  <c r="H550" i="1" s="1"/>
  <c r="F551" i="1"/>
  <c r="G551" i="1" s="1"/>
  <c r="H551" i="1" s="1"/>
  <c r="F552" i="1"/>
  <c r="G552" i="1" s="1"/>
  <c r="H552" i="1" s="1"/>
  <c r="F553" i="1"/>
  <c r="G553" i="1" s="1"/>
  <c r="H553" i="1" s="1"/>
  <c r="F554" i="1"/>
  <c r="G554" i="1" s="1"/>
  <c r="H554" i="1" s="1"/>
  <c r="F555" i="1"/>
  <c r="F556" i="1"/>
  <c r="F557" i="1"/>
  <c r="G557" i="1" s="1"/>
  <c r="H557" i="1" s="1"/>
  <c r="F558" i="1"/>
  <c r="G558" i="1" s="1"/>
  <c r="H558" i="1" s="1"/>
  <c r="F559" i="1"/>
  <c r="G559" i="1" s="1"/>
  <c r="H559" i="1" s="1"/>
  <c r="F560" i="1"/>
  <c r="G560" i="1" s="1"/>
  <c r="H560" i="1" s="1"/>
  <c r="F561" i="1"/>
  <c r="G561" i="1" s="1"/>
  <c r="H561" i="1" s="1"/>
  <c r="F562" i="1"/>
  <c r="G562" i="1" s="1"/>
  <c r="H562" i="1" s="1"/>
  <c r="F563" i="1"/>
  <c r="G563" i="1" s="1"/>
  <c r="H563" i="1" s="1"/>
  <c r="F564" i="1"/>
  <c r="G564" i="1" s="1"/>
  <c r="H564" i="1" s="1"/>
  <c r="F565" i="1"/>
  <c r="G565" i="1" s="1"/>
  <c r="H565" i="1" s="1"/>
  <c r="F566" i="1"/>
  <c r="G566" i="1" s="1"/>
  <c r="H566" i="1" s="1"/>
  <c r="F567" i="1"/>
  <c r="G567" i="1" s="1"/>
  <c r="H567" i="1" s="1"/>
  <c r="F568" i="1"/>
  <c r="G568" i="1" s="1"/>
  <c r="H568" i="1" s="1"/>
  <c r="F569" i="1"/>
  <c r="G569" i="1" s="1"/>
  <c r="H569" i="1" s="1"/>
  <c r="F570" i="1"/>
  <c r="G570" i="1" s="1"/>
  <c r="H570" i="1" s="1"/>
  <c r="F571" i="1"/>
  <c r="G571" i="1" s="1"/>
  <c r="H571" i="1" s="1"/>
  <c r="F572" i="1"/>
  <c r="G572" i="1" s="1"/>
  <c r="H572" i="1" s="1"/>
  <c r="F573" i="1"/>
  <c r="G573" i="1" s="1"/>
  <c r="H573" i="1" s="1"/>
  <c r="F574" i="1"/>
  <c r="G574" i="1" s="1"/>
  <c r="H574" i="1" s="1"/>
  <c r="F575" i="1"/>
  <c r="F576" i="1"/>
  <c r="G576" i="1" s="1"/>
  <c r="H576" i="1" s="1"/>
  <c r="F577" i="1"/>
  <c r="G577" i="1" s="1"/>
  <c r="H577" i="1" s="1"/>
  <c r="F578" i="1"/>
  <c r="G578" i="1" s="1"/>
  <c r="H578" i="1" s="1"/>
  <c r="F579" i="1"/>
  <c r="G579" i="1" s="1"/>
  <c r="H579" i="1" s="1"/>
  <c r="F580" i="1"/>
  <c r="G580" i="1" s="1"/>
  <c r="H580" i="1" s="1"/>
  <c r="F581" i="1"/>
  <c r="G581" i="1" s="1"/>
  <c r="H581" i="1" s="1"/>
  <c r="F582" i="1"/>
  <c r="G582" i="1" s="1"/>
  <c r="H582" i="1" s="1"/>
  <c r="F583" i="1"/>
  <c r="G583" i="1" s="1"/>
  <c r="H583" i="1" s="1"/>
  <c r="F584" i="1"/>
  <c r="G584" i="1" s="1"/>
  <c r="H584" i="1" s="1"/>
  <c r="F585" i="1"/>
  <c r="G585" i="1" s="1"/>
  <c r="H585" i="1" s="1"/>
  <c r="F586" i="1"/>
  <c r="G586" i="1" s="1"/>
  <c r="H586" i="1" s="1"/>
  <c r="F587" i="1"/>
  <c r="F588" i="1"/>
  <c r="G588" i="1" s="1"/>
  <c r="H588" i="1" s="1"/>
  <c r="F589" i="1"/>
  <c r="G589" i="1" s="1"/>
  <c r="H589" i="1" s="1"/>
  <c r="F590" i="1"/>
  <c r="G590" i="1" s="1"/>
  <c r="H590" i="1" s="1"/>
  <c r="F591" i="1"/>
  <c r="F592" i="1"/>
  <c r="G592" i="1" s="1"/>
  <c r="H592" i="1" s="1"/>
  <c r="F593" i="1"/>
  <c r="G593" i="1" s="1"/>
  <c r="H593" i="1" s="1"/>
  <c r="F594" i="1"/>
  <c r="G594" i="1" s="1"/>
  <c r="H594" i="1" s="1"/>
  <c r="F595" i="1"/>
  <c r="G595" i="1" s="1"/>
  <c r="H595" i="1" s="1"/>
  <c r="F596" i="1"/>
  <c r="G596" i="1" s="1"/>
  <c r="H596" i="1" s="1"/>
  <c r="F597" i="1"/>
  <c r="G597" i="1" s="1"/>
  <c r="H597" i="1" s="1"/>
  <c r="F598" i="1"/>
  <c r="G598" i="1" s="1"/>
  <c r="H598" i="1" s="1"/>
  <c r="F599" i="1"/>
  <c r="G599" i="1" s="1"/>
  <c r="H599" i="1" s="1"/>
  <c r="F600" i="1"/>
  <c r="G600" i="1" s="1"/>
  <c r="H600" i="1" s="1"/>
  <c r="F601" i="1"/>
  <c r="G601" i="1" s="1"/>
  <c r="H601" i="1" s="1"/>
  <c r="F602" i="1"/>
  <c r="G602" i="1" s="1"/>
  <c r="H602" i="1" s="1"/>
  <c r="F603" i="1"/>
  <c r="G603" i="1" s="1"/>
  <c r="H603" i="1" s="1"/>
  <c r="F604" i="1"/>
  <c r="G604" i="1" s="1"/>
  <c r="H604" i="1" s="1"/>
  <c r="F605" i="1"/>
  <c r="G605" i="1" s="1"/>
  <c r="H605" i="1" s="1"/>
  <c r="F606" i="1"/>
  <c r="G606" i="1" s="1"/>
  <c r="H606" i="1" s="1"/>
  <c r="F607" i="1"/>
  <c r="G607" i="1" s="1"/>
  <c r="H607" i="1" s="1"/>
  <c r="F608" i="1"/>
  <c r="G608" i="1" s="1"/>
  <c r="H608" i="1" s="1"/>
  <c r="F609" i="1"/>
  <c r="G609" i="1" s="1"/>
  <c r="H609" i="1" s="1"/>
  <c r="F610" i="1"/>
  <c r="G610" i="1" s="1"/>
  <c r="H610" i="1" s="1"/>
  <c r="F611" i="1"/>
  <c r="G611" i="1" s="1"/>
  <c r="H611" i="1" s="1"/>
  <c r="F612" i="1"/>
  <c r="G612" i="1" s="1"/>
  <c r="H612" i="1" s="1"/>
  <c r="F613" i="1"/>
  <c r="G613" i="1" s="1"/>
  <c r="H613" i="1" s="1"/>
  <c r="F614" i="1"/>
  <c r="G614" i="1" s="1"/>
  <c r="H614" i="1" s="1"/>
  <c r="F615" i="1"/>
  <c r="G615" i="1" s="1"/>
  <c r="H615" i="1" s="1"/>
  <c r="F616" i="1"/>
  <c r="G616" i="1" s="1"/>
  <c r="H616" i="1" s="1"/>
  <c r="F617" i="1"/>
  <c r="G617" i="1" s="1"/>
  <c r="H617" i="1" s="1"/>
  <c r="F618" i="1"/>
  <c r="G618" i="1" s="1"/>
  <c r="H618" i="1" s="1"/>
  <c r="F619" i="1"/>
  <c r="G619" i="1" s="1"/>
  <c r="H619" i="1" s="1"/>
  <c r="F620" i="1"/>
  <c r="G620" i="1" s="1"/>
  <c r="H620" i="1" s="1"/>
  <c r="F621" i="1"/>
  <c r="G621" i="1" s="1"/>
  <c r="H621" i="1" s="1"/>
  <c r="F622" i="1"/>
  <c r="G622" i="1" s="1"/>
  <c r="H622" i="1" s="1"/>
  <c r="F623" i="1"/>
  <c r="G623" i="1" s="1"/>
  <c r="H623" i="1" s="1"/>
  <c r="F624" i="1"/>
  <c r="G624" i="1" s="1"/>
  <c r="H624" i="1" s="1"/>
  <c r="F625" i="1"/>
  <c r="G625" i="1" s="1"/>
  <c r="H625" i="1" s="1"/>
  <c r="F626" i="1"/>
  <c r="G626" i="1" s="1"/>
  <c r="H626" i="1" s="1"/>
  <c r="F627" i="1"/>
  <c r="F628" i="1"/>
  <c r="G628" i="1" s="1"/>
  <c r="H628" i="1" s="1"/>
  <c r="F629" i="1"/>
  <c r="G629" i="1" s="1"/>
  <c r="H629" i="1" s="1"/>
  <c r="F630" i="1"/>
  <c r="G630" i="1" s="1"/>
  <c r="H630" i="1" s="1"/>
  <c r="F631" i="1"/>
  <c r="G631" i="1" s="1"/>
  <c r="H631" i="1" s="1"/>
  <c r="F632" i="1"/>
  <c r="G632" i="1" s="1"/>
  <c r="H632" i="1" s="1"/>
  <c r="F633" i="1"/>
  <c r="G633" i="1" s="1"/>
  <c r="H633" i="1" s="1"/>
  <c r="F634" i="1"/>
  <c r="G634" i="1" s="1"/>
  <c r="H634" i="1" s="1"/>
  <c r="F635" i="1"/>
  <c r="G635" i="1" s="1"/>
  <c r="H635" i="1" s="1"/>
  <c r="F636" i="1"/>
  <c r="G636" i="1" s="1"/>
  <c r="H636" i="1" s="1"/>
  <c r="F637" i="1"/>
  <c r="G637" i="1" s="1"/>
  <c r="H637" i="1" s="1"/>
  <c r="F638" i="1"/>
  <c r="G638" i="1" s="1"/>
  <c r="H638" i="1" s="1"/>
  <c r="F639" i="1"/>
  <c r="G639" i="1" s="1"/>
  <c r="H639" i="1" s="1"/>
  <c r="F640" i="1"/>
  <c r="G640" i="1" s="1"/>
  <c r="H640" i="1" s="1"/>
  <c r="F641" i="1"/>
  <c r="G641" i="1" s="1"/>
  <c r="H641" i="1" s="1"/>
  <c r="F642" i="1"/>
  <c r="G642" i="1" s="1"/>
  <c r="H642" i="1" s="1"/>
  <c r="F643" i="1"/>
  <c r="F644" i="1"/>
  <c r="F645" i="1"/>
  <c r="G645" i="1" s="1"/>
  <c r="H645" i="1" s="1"/>
  <c r="F646" i="1"/>
  <c r="G646" i="1" s="1"/>
  <c r="H646" i="1" s="1"/>
  <c r="F647" i="1"/>
  <c r="G647" i="1" s="1"/>
  <c r="H647" i="1" s="1"/>
  <c r="F648" i="1"/>
  <c r="G648" i="1" s="1"/>
  <c r="H648" i="1" s="1"/>
  <c r="F649" i="1"/>
  <c r="G649" i="1" s="1"/>
  <c r="H649" i="1" s="1"/>
  <c r="F650" i="1"/>
  <c r="G650" i="1" s="1"/>
  <c r="H650" i="1" s="1"/>
  <c r="F651" i="1"/>
  <c r="G651" i="1" s="1"/>
  <c r="H651" i="1" s="1"/>
  <c r="F652" i="1"/>
  <c r="G652" i="1" s="1"/>
  <c r="H652" i="1" s="1"/>
  <c r="F653" i="1"/>
  <c r="G653" i="1" s="1"/>
  <c r="H653" i="1" s="1"/>
  <c r="F654" i="1"/>
  <c r="G654" i="1" s="1"/>
  <c r="H654" i="1" s="1"/>
  <c r="F655" i="1"/>
  <c r="G655" i="1" s="1"/>
  <c r="H655" i="1" s="1"/>
  <c r="F656" i="1"/>
  <c r="G656" i="1" s="1"/>
  <c r="H656" i="1" s="1"/>
  <c r="F657" i="1"/>
  <c r="G657" i="1" s="1"/>
  <c r="H657" i="1" s="1"/>
  <c r="F658" i="1"/>
  <c r="G658" i="1" s="1"/>
  <c r="H658" i="1" s="1"/>
  <c r="F659" i="1"/>
  <c r="F660" i="1"/>
  <c r="G660" i="1" s="1"/>
  <c r="H660" i="1" s="1"/>
  <c r="F661" i="1"/>
  <c r="G661" i="1" s="1"/>
  <c r="H661" i="1" s="1"/>
  <c r="F662" i="1"/>
  <c r="G662" i="1" s="1"/>
  <c r="H662" i="1" s="1"/>
  <c r="F663" i="1"/>
  <c r="G663" i="1" s="1"/>
  <c r="H663" i="1" s="1"/>
  <c r="F664" i="1"/>
  <c r="G664" i="1" s="1"/>
  <c r="H664" i="1" s="1"/>
  <c r="F665" i="1"/>
  <c r="G665" i="1" s="1"/>
  <c r="H665" i="1" s="1"/>
  <c r="F666" i="1"/>
  <c r="G666" i="1" s="1"/>
  <c r="H666" i="1" s="1"/>
  <c r="F667" i="1"/>
  <c r="G667" i="1" s="1"/>
  <c r="H667" i="1" s="1"/>
  <c r="F668" i="1"/>
  <c r="G668" i="1" s="1"/>
  <c r="H668" i="1" s="1"/>
  <c r="F669" i="1"/>
  <c r="G669" i="1" s="1"/>
  <c r="H669" i="1" s="1"/>
  <c r="F670" i="1"/>
  <c r="G670" i="1" s="1"/>
  <c r="H670" i="1" s="1"/>
  <c r="F671" i="1"/>
  <c r="F672" i="1"/>
  <c r="G672" i="1" s="1"/>
  <c r="H672" i="1" s="1"/>
  <c r="F673" i="1"/>
  <c r="G673" i="1" s="1"/>
  <c r="H673" i="1" s="1"/>
  <c r="F674" i="1"/>
  <c r="G674" i="1" s="1"/>
  <c r="H674" i="1" s="1"/>
  <c r="F675" i="1"/>
  <c r="G675" i="1" s="1"/>
  <c r="H675" i="1" s="1"/>
  <c r="F676" i="1"/>
  <c r="G676" i="1" s="1"/>
  <c r="H676" i="1" s="1"/>
  <c r="F677" i="1"/>
  <c r="G677" i="1" s="1"/>
  <c r="H677" i="1" s="1"/>
  <c r="F678" i="1"/>
  <c r="G678" i="1" s="1"/>
  <c r="H678" i="1" s="1"/>
  <c r="F679" i="1"/>
  <c r="F680" i="1"/>
  <c r="G680" i="1" s="1"/>
  <c r="H680" i="1" s="1"/>
  <c r="F681" i="1"/>
  <c r="G681" i="1" s="1"/>
  <c r="H681" i="1" s="1"/>
  <c r="F682" i="1"/>
  <c r="G682" i="1" s="1"/>
  <c r="H682" i="1" s="1"/>
  <c r="F683" i="1"/>
  <c r="G683" i="1" s="1"/>
  <c r="H683" i="1" s="1"/>
  <c r="F684" i="1"/>
  <c r="G684" i="1" s="1"/>
  <c r="H684" i="1" s="1"/>
  <c r="F685" i="1"/>
  <c r="G685" i="1" s="1"/>
  <c r="H685" i="1" s="1"/>
  <c r="F686" i="1"/>
  <c r="G686" i="1" s="1"/>
  <c r="H686" i="1" s="1"/>
  <c r="F687" i="1"/>
  <c r="G687" i="1" s="1"/>
  <c r="H687" i="1" s="1"/>
  <c r="F688" i="1"/>
  <c r="G688" i="1" s="1"/>
  <c r="H688" i="1" s="1"/>
  <c r="F689" i="1"/>
  <c r="G689" i="1" s="1"/>
  <c r="H689" i="1" s="1"/>
  <c r="F690" i="1"/>
  <c r="G690" i="1" s="1"/>
  <c r="H690" i="1" s="1"/>
  <c r="F691" i="1"/>
  <c r="G691" i="1" s="1"/>
  <c r="H691" i="1" s="1"/>
  <c r="F692" i="1"/>
  <c r="G692" i="1" s="1"/>
  <c r="H692" i="1" s="1"/>
  <c r="F693" i="1"/>
  <c r="G693" i="1" s="1"/>
  <c r="H693" i="1" s="1"/>
  <c r="F694" i="1"/>
  <c r="G694" i="1" s="1"/>
  <c r="H694" i="1" s="1"/>
  <c r="F695" i="1"/>
  <c r="F696" i="1"/>
  <c r="G696" i="1" s="1"/>
  <c r="H696" i="1" s="1"/>
  <c r="F697" i="1"/>
  <c r="G697" i="1" s="1"/>
  <c r="H697" i="1" s="1"/>
  <c r="F698" i="1"/>
  <c r="G698" i="1" s="1"/>
  <c r="H698" i="1" s="1"/>
  <c r="F699" i="1"/>
  <c r="G699" i="1" s="1"/>
  <c r="H699" i="1" s="1"/>
  <c r="F700" i="1"/>
  <c r="G700" i="1" s="1"/>
  <c r="H700" i="1" s="1"/>
  <c r="F701" i="1"/>
  <c r="G701" i="1" s="1"/>
  <c r="H701" i="1" s="1"/>
  <c r="F702" i="1"/>
  <c r="G702" i="1" s="1"/>
  <c r="H702" i="1" s="1"/>
  <c r="F703" i="1"/>
  <c r="G703" i="1" s="1"/>
  <c r="H703" i="1" s="1"/>
  <c r="F704" i="1"/>
  <c r="G704" i="1" s="1"/>
  <c r="H704" i="1" s="1"/>
  <c r="F705" i="1"/>
  <c r="G705" i="1" s="1"/>
  <c r="H705" i="1" s="1"/>
  <c r="F706" i="1"/>
  <c r="G706" i="1" s="1"/>
  <c r="H706" i="1" s="1"/>
  <c r="F707" i="1"/>
  <c r="G707" i="1" s="1"/>
  <c r="H707" i="1" s="1"/>
  <c r="F708" i="1"/>
  <c r="G708" i="1" s="1"/>
  <c r="H708" i="1" s="1"/>
  <c r="F709" i="1"/>
  <c r="G709" i="1" s="1"/>
  <c r="H709" i="1" s="1"/>
  <c r="F710" i="1"/>
  <c r="G710" i="1" s="1"/>
  <c r="H710" i="1" s="1"/>
  <c r="F711" i="1"/>
  <c r="F712" i="1"/>
  <c r="G712" i="1" s="1"/>
  <c r="H712" i="1" s="1"/>
  <c r="F713" i="1"/>
  <c r="G713" i="1" s="1"/>
  <c r="H713" i="1" s="1"/>
  <c r="F714" i="1"/>
  <c r="G714" i="1" s="1"/>
  <c r="H714" i="1" s="1"/>
  <c r="F715" i="1"/>
  <c r="G715" i="1" s="1"/>
  <c r="H715" i="1" s="1"/>
  <c r="F716" i="1"/>
  <c r="G716" i="1" s="1"/>
  <c r="H716" i="1" s="1"/>
  <c r="F717" i="1"/>
  <c r="G717" i="1" s="1"/>
  <c r="H717" i="1" s="1"/>
  <c r="F718" i="1"/>
  <c r="G718" i="1" s="1"/>
  <c r="H718" i="1" s="1"/>
  <c r="F719" i="1"/>
  <c r="G719" i="1" s="1"/>
  <c r="H719" i="1" s="1"/>
  <c r="F720" i="1"/>
  <c r="G720" i="1" s="1"/>
  <c r="H720" i="1" s="1"/>
  <c r="F721" i="1"/>
  <c r="G721" i="1" s="1"/>
  <c r="H721" i="1" s="1"/>
  <c r="F722" i="1"/>
  <c r="G722" i="1" s="1"/>
  <c r="H722" i="1" s="1"/>
  <c r="F723" i="1"/>
  <c r="G723" i="1" s="1"/>
  <c r="H723" i="1" s="1"/>
  <c r="F724" i="1"/>
  <c r="G724" i="1" s="1"/>
  <c r="H724" i="1" s="1"/>
  <c r="F725" i="1"/>
  <c r="G725" i="1" s="1"/>
  <c r="H725" i="1" s="1"/>
  <c r="F726" i="1"/>
  <c r="G726" i="1" s="1"/>
  <c r="H726" i="1" s="1"/>
  <c r="F727" i="1"/>
  <c r="F728" i="1"/>
  <c r="G728" i="1" s="1"/>
  <c r="H728" i="1" s="1"/>
  <c r="F729" i="1"/>
  <c r="G729" i="1" s="1"/>
  <c r="H729" i="1" s="1"/>
  <c r="F730" i="1"/>
  <c r="G730" i="1" s="1"/>
  <c r="H730" i="1" s="1"/>
  <c r="F731" i="1"/>
  <c r="G731" i="1" s="1"/>
  <c r="H731" i="1" s="1"/>
  <c r="F732" i="1"/>
  <c r="F733" i="1"/>
  <c r="G733" i="1" s="1"/>
  <c r="H733" i="1" s="1"/>
  <c r="F734" i="1"/>
  <c r="G734" i="1" s="1"/>
  <c r="H734" i="1" s="1"/>
  <c r="F735" i="1"/>
  <c r="G735" i="1" s="1"/>
  <c r="H735" i="1" s="1"/>
  <c r="F736" i="1"/>
  <c r="G736" i="1" s="1"/>
  <c r="H736" i="1" s="1"/>
  <c r="F737" i="1"/>
  <c r="G737" i="1" s="1"/>
  <c r="H737" i="1" s="1"/>
  <c r="F738" i="1"/>
  <c r="G738" i="1" s="1"/>
  <c r="H738" i="1" s="1"/>
  <c r="F739" i="1"/>
  <c r="G739" i="1" s="1"/>
  <c r="H739" i="1" s="1"/>
  <c r="F740" i="1"/>
  <c r="G740" i="1" s="1"/>
  <c r="H740" i="1" s="1"/>
  <c r="F741" i="1"/>
  <c r="G741" i="1" s="1"/>
  <c r="H741" i="1" s="1"/>
  <c r="F742" i="1"/>
  <c r="G742" i="1" s="1"/>
  <c r="H742" i="1" s="1"/>
  <c r="F743" i="1"/>
  <c r="G743" i="1" s="1"/>
  <c r="H743" i="1" s="1"/>
  <c r="F744" i="1"/>
  <c r="G744" i="1" s="1"/>
  <c r="H744" i="1" s="1"/>
  <c r="F745" i="1"/>
  <c r="G745" i="1" s="1"/>
  <c r="H745" i="1" s="1"/>
  <c r="F746" i="1"/>
  <c r="G746" i="1" s="1"/>
  <c r="H746" i="1" s="1"/>
  <c r="F747" i="1"/>
  <c r="F748" i="1"/>
  <c r="F749" i="1"/>
  <c r="G749" i="1" s="1"/>
  <c r="H749" i="1" s="1"/>
  <c r="F750" i="1"/>
  <c r="G750" i="1" s="1"/>
  <c r="H750" i="1" s="1"/>
  <c r="F751" i="1"/>
  <c r="G751" i="1" s="1"/>
  <c r="H751" i="1" s="1"/>
  <c r="F752" i="1"/>
  <c r="G752" i="1" s="1"/>
  <c r="H752" i="1" s="1"/>
  <c r="F753" i="1"/>
  <c r="G753" i="1" s="1"/>
  <c r="H753" i="1" s="1"/>
  <c r="F754" i="1"/>
  <c r="G754" i="1" s="1"/>
  <c r="H754" i="1" s="1"/>
  <c r="F755" i="1"/>
  <c r="G755" i="1" s="1"/>
  <c r="H755" i="1" s="1"/>
  <c r="F756" i="1"/>
  <c r="G756" i="1" s="1"/>
  <c r="H756" i="1" s="1"/>
  <c r="F757" i="1"/>
  <c r="G757" i="1" s="1"/>
  <c r="H757" i="1" s="1"/>
  <c r="F758" i="1"/>
  <c r="G758" i="1" s="1"/>
  <c r="H758" i="1" s="1"/>
  <c r="F759" i="1"/>
  <c r="G759" i="1" s="1"/>
  <c r="H759" i="1" s="1"/>
  <c r="F760" i="1"/>
  <c r="G760" i="1" s="1"/>
  <c r="H760" i="1" s="1"/>
  <c r="F761" i="1"/>
  <c r="G761" i="1" s="1"/>
  <c r="H761" i="1" s="1"/>
  <c r="F762" i="1"/>
  <c r="G762" i="1" s="1"/>
  <c r="H762" i="1" s="1"/>
  <c r="F763" i="1"/>
  <c r="F764" i="1"/>
  <c r="G764" i="1" s="1"/>
  <c r="H764" i="1" s="1"/>
  <c r="F765" i="1"/>
  <c r="G765" i="1" s="1"/>
  <c r="H765" i="1" s="1"/>
  <c r="F766" i="1"/>
  <c r="G766" i="1" s="1"/>
  <c r="H766" i="1" s="1"/>
  <c r="F767" i="1"/>
  <c r="G767" i="1" s="1"/>
  <c r="H767" i="1" s="1"/>
  <c r="F768" i="1"/>
  <c r="G768" i="1" s="1"/>
  <c r="H768" i="1" s="1"/>
  <c r="F769" i="1"/>
  <c r="G769" i="1" s="1"/>
  <c r="H769" i="1" s="1"/>
  <c r="F770" i="1"/>
  <c r="G770" i="1" s="1"/>
  <c r="H770" i="1" s="1"/>
  <c r="F771" i="1"/>
  <c r="G771" i="1" s="1"/>
  <c r="H771" i="1" s="1"/>
  <c r="F772" i="1"/>
  <c r="G772" i="1" s="1"/>
  <c r="H772" i="1" s="1"/>
  <c r="F773" i="1"/>
  <c r="G773" i="1" s="1"/>
  <c r="H773" i="1" s="1"/>
  <c r="F774" i="1"/>
  <c r="G774" i="1" s="1"/>
  <c r="H774" i="1" s="1"/>
  <c r="F775" i="1"/>
  <c r="G775" i="1" s="1"/>
  <c r="H775" i="1" s="1"/>
  <c r="F776" i="1"/>
  <c r="G776" i="1" s="1"/>
  <c r="H776" i="1" s="1"/>
  <c r="F777" i="1"/>
  <c r="G777" i="1" s="1"/>
  <c r="H777" i="1" s="1"/>
  <c r="F778" i="1"/>
  <c r="G778" i="1" s="1"/>
  <c r="H778" i="1" s="1"/>
  <c r="F779" i="1"/>
  <c r="F780" i="1"/>
  <c r="G780" i="1" s="1"/>
  <c r="H780" i="1" s="1"/>
  <c r="F781" i="1"/>
  <c r="G781" i="1" s="1"/>
  <c r="H781" i="1" s="1"/>
  <c r="F782" i="1"/>
  <c r="G782" i="1" s="1"/>
  <c r="H782" i="1" s="1"/>
  <c r="F783" i="1"/>
  <c r="G783" i="1" s="1"/>
  <c r="H783" i="1" s="1"/>
  <c r="F784" i="1"/>
  <c r="G784" i="1" s="1"/>
  <c r="H784" i="1" s="1"/>
  <c r="F785" i="1"/>
  <c r="G785" i="1" s="1"/>
  <c r="H785" i="1" s="1"/>
  <c r="F786" i="1"/>
  <c r="G786" i="1" s="1"/>
  <c r="H786" i="1" s="1"/>
  <c r="F787" i="1"/>
  <c r="F788" i="1"/>
  <c r="G788" i="1" s="1"/>
  <c r="H788" i="1" s="1"/>
  <c r="F789" i="1"/>
  <c r="G789" i="1" s="1"/>
  <c r="H789" i="1" s="1"/>
  <c r="F790" i="1"/>
  <c r="G790" i="1" s="1"/>
  <c r="H790" i="1" s="1"/>
  <c r="F791" i="1"/>
  <c r="G791" i="1" s="1"/>
  <c r="H791" i="1" s="1"/>
  <c r="F792" i="1"/>
  <c r="G792" i="1" s="1"/>
  <c r="H792" i="1" s="1"/>
  <c r="F793" i="1"/>
  <c r="G793" i="1" s="1"/>
  <c r="H793" i="1" s="1"/>
  <c r="F794" i="1"/>
  <c r="G794" i="1" s="1"/>
  <c r="H794" i="1" s="1"/>
  <c r="F795" i="1"/>
  <c r="G795" i="1" s="1"/>
  <c r="H795" i="1" s="1"/>
  <c r="F796" i="1"/>
  <c r="G796" i="1" s="1"/>
  <c r="H796" i="1" s="1"/>
  <c r="F797" i="1"/>
  <c r="G797" i="1" s="1"/>
  <c r="H797" i="1" s="1"/>
  <c r="F798" i="1"/>
  <c r="G798" i="1" s="1"/>
  <c r="H798" i="1" s="1"/>
  <c r="F799" i="1"/>
  <c r="F800" i="1"/>
  <c r="G800" i="1" s="1"/>
  <c r="H800" i="1" s="1"/>
  <c r="F801" i="1"/>
  <c r="G801" i="1" s="1"/>
  <c r="H801" i="1" s="1"/>
  <c r="F802" i="1"/>
  <c r="G802" i="1" s="1"/>
  <c r="H802" i="1" s="1"/>
  <c r="F803" i="1"/>
  <c r="G803" i="1" s="1"/>
  <c r="H803" i="1" s="1"/>
  <c r="F804" i="1"/>
  <c r="G804" i="1" s="1"/>
  <c r="H804" i="1" s="1"/>
  <c r="F805" i="1"/>
  <c r="G805" i="1" s="1"/>
  <c r="H805" i="1" s="1"/>
  <c r="F806" i="1"/>
  <c r="G806" i="1" s="1"/>
  <c r="H806" i="1" s="1"/>
  <c r="F807" i="1"/>
  <c r="G807" i="1" s="1"/>
  <c r="H807" i="1" s="1"/>
  <c r="F808" i="1"/>
  <c r="G808" i="1" s="1"/>
  <c r="H808" i="1" s="1"/>
  <c r="F809" i="1"/>
  <c r="G809" i="1" s="1"/>
  <c r="H809" i="1" s="1"/>
  <c r="F810" i="1"/>
  <c r="G810" i="1" s="1"/>
  <c r="H810" i="1" s="1"/>
  <c r="F811" i="1"/>
  <c r="G811" i="1" s="1"/>
  <c r="H811" i="1" s="1"/>
  <c r="F812" i="1"/>
  <c r="G812" i="1" s="1"/>
  <c r="H812" i="1" s="1"/>
  <c r="F813" i="1"/>
  <c r="G813" i="1" s="1"/>
  <c r="H813" i="1" s="1"/>
  <c r="F814" i="1"/>
  <c r="G814" i="1" s="1"/>
  <c r="H814" i="1" s="1"/>
  <c r="F815" i="1"/>
  <c r="F816" i="1"/>
  <c r="F817" i="1"/>
  <c r="G817" i="1" s="1"/>
  <c r="H817" i="1" s="1"/>
  <c r="F818" i="1"/>
  <c r="G818" i="1" s="1"/>
  <c r="H818" i="1" s="1"/>
  <c r="F819" i="1"/>
  <c r="G819" i="1" s="1"/>
  <c r="H819" i="1" s="1"/>
  <c r="F820" i="1"/>
  <c r="G820" i="1" s="1"/>
  <c r="H820" i="1" s="1"/>
  <c r="F821" i="1"/>
  <c r="G821" i="1" s="1"/>
  <c r="H821" i="1" s="1"/>
  <c r="F822" i="1"/>
  <c r="G822" i="1" s="1"/>
  <c r="H822" i="1" s="1"/>
  <c r="F823" i="1"/>
  <c r="G823" i="1" s="1"/>
  <c r="H823" i="1" s="1"/>
  <c r="F824" i="1"/>
  <c r="G824" i="1" s="1"/>
  <c r="H824" i="1" s="1"/>
  <c r="F825" i="1"/>
  <c r="G825" i="1" s="1"/>
  <c r="H825" i="1" s="1"/>
  <c r="F826" i="1"/>
  <c r="G826" i="1" s="1"/>
  <c r="H826" i="1" s="1"/>
  <c r="F827" i="1"/>
  <c r="G827" i="1" s="1"/>
  <c r="H827" i="1" s="1"/>
  <c r="F828" i="1"/>
  <c r="F829" i="1"/>
  <c r="G829" i="1" s="1"/>
  <c r="H829" i="1" s="1"/>
  <c r="F830" i="1"/>
  <c r="G830" i="1" s="1"/>
  <c r="H830" i="1" s="1"/>
  <c r="F831" i="1"/>
  <c r="G831" i="1" s="1"/>
  <c r="H831" i="1" s="1"/>
  <c r="F832" i="1"/>
  <c r="G832" i="1" s="1"/>
  <c r="H832" i="1" s="1"/>
  <c r="F833" i="1"/>
  <c r="G833" i="1" s="1"/>
  <c r="H833" i="1" s="1"/>
  <c r="F834" i="1"/>
  <c r="G834" i="1" s="1"/>
  <c r="H834" i="1" s="1"/>
  <c r="F835" i="1"/>
  <c r="G835" i="1" s="1"/>
  <c r="H835" i="1" s="1"/>
  <c r="F836" i="1"/>
  <c r="G836" i="1" s="1"/>
  <c r="H836" i="1" s="1"/>
  <c r="F837" i="1"/>
  <c r="G837" i="1" s="1"/>
  <c r="H837" i="1" s="1"/>
  <c r="F838" i="1"/>
  <c r="G838" i="1" s="1"/>
  <c r="H838" i="1" s="1"/>
  <c r="F839" i="1"/>
  <c r="G839" i="1" s="1"/>
  <c r="H839" i="1" s="1"/>
  <c r="F840" i="1"/>
  <c r="G840" i="1" s="1"/>
  <c r="H840" i="1" s="1"/>
  <c r="F841" i="1"/>
  <c r="G841" i="1" s="1"/>
  <c r="H841" i="1" s="1"/>
  <c r="F842" i="1"/>
  <c r="G842" i="1" s="1"/>
  <c r="H842" i="1" s="1"/>
  <c r="F843" i="1"/>
  <c r="G843" i="1" s="1"/>
  <c r="H843" i="1" s="1"/>
  <c r="F844" i="1"/>
  <c r="G844" i="1" s="1"/>
  <c r="H844" i="1" s="1"/>
  <c r="F845" i="1"/>
  <c r="G845" i="1" s="1"/>
  <c r="H845" i="1" s="1"/>
  <c r="F846" i="1"/>
  <c r="G846" i="1" s="1"/>
  <c r="H846" i="1" s="1"/>
  <c r="F847" i="1"/>
  <c r="F848" i="1"/>
  <c r="F849" i="1"/>
  <c r="G849" i="1" s="1"/>
  <c r="H849" i="1" s="1"/>
  <c r="F850" i="1"/>
  <c r="G850" i="1" s="1"/>
  <c r="H850" i="1" s="1"/>
  <c r="F851" i="1"/>
  <c r="G851" i="1" s="1"/>
  <c r="H851" i="1" s="1"/>
  <c r="F852" i="1"/>
  <c r="G852" i="1" s="1"/>
  <c r="H852" i="1" s="1"/>
  <c r="F853" i="1"/>
  <c r="G853" i="1" s="1"/>
  <c r="H853" i="1" s="1"/>
  <c r="F854" i="1"/>
  <c r="G854" i="1" s="1"/>
  <c r="H854" i="1" s="1"/>
  <c r="F855" i="1"/>
  <c r="G855" i="1" s="1"/>
  <c r="H855" i="1" s="1"/>
  <c r="F856" i="1"/>
  <c r="G856" i="1" s="1"/>
  <c r="H856" i="1" s="1"/>
  <c r="F857" i="1"/>
  <c r="G857" i="1" s="1"/>
  <c r="H857" i="1" s="1"/>
  <c r="F858" i="1"/>
  <c r="G858" i="1" s="1"/>
  <c r="H858" i="1" s="1"/>
  <c r="F859" i="1"/>
  <c r="G859" i="1" s="1"/>
  <c r="H859" i="1" s="1"/>
  <c r="F860" i="1"/>
  <c r="F861" i="1"/>
  <c r="G861" i="1" s="1"/>
  <c r="H861" i="1" s="1"/>
  <c r="F862" i="1"/>
  <c r="G862" i="1" s="1"/>
  <c r="H862" i="1" s="1"/>
  <c r="F863" i="1"/>
  <c r="G863" i="1" s="1"/>
  <c r="H863" i="1" s="1"/>
  <c r="F864" i="1"/>
  <c r="G864" i="1" s="1"/>
  <c r="H864" i="1" s="1"/>
  <c r="F865" i="1"/>
  <c r="G865" i="1" s="1"/>
  <c r="H865" i="1" s="1"/>
  <c r="F866" i="1"/>
  <c r="G866" i="1" s="1"/>
  <c r="H866" i="1" s="1"/>
  <c r="F867" i="1"/>
  <c r="G867" i="1" s="1"/>
  <c r="H867" i="1" s="1"/>
  <c r="F868" i="1"/>
  <c r="G868" i="1" s="1"/>
  <c r="H868" i="1" s="1"/>
  <c r="F869" i="1"/>
  <c r="G869" i="1" s="1"/>
  <c r="H869" i="1" s="1"/>
  <c r="F870" i="1"/>
  <c r="G870" i="1" s="1"/>
  <c r="H870" i="1" s="1"/>
  <c r="F871" i="1"/>
  <c r="G871" i="1" s="1"/>
  <c r="H871" i="1" s="1"/>
  <c r="F872" i="1"/>
  <c r="G872" i="1" s="1"/>
  <c r="H872" i="1" s="1"/>
  <c r="F873" i="1"/>
  <c r="G873" i="1" s="1"/>
  <c r="H873" i="1" s="1"/>
  <c r="F874" i="1"/>
  <c r="G874" i="1" s="1"/>
  <c r="H874" i="1" s="1"/>
  <c r="F875" i="1"/>
  <c r="G875" i="1" s="1"/>
  <c r="H875" i="1" s="1"/>
  <c r="F876" i="1"/>
  <c r="G876" i="1" s="1"/>
  <c r="H876" i="1" s="1"/>
  <c r="F877" i="1"/>
  <c r="G877" i="1" s="1"/>
  <c r="H877" i="1" s="1"/>
  <c r="F878" i="1"/>
  <c r="G878" i="1" s="1"/>
  <c r="H878" i="1" s="1"/>
  <c r="F879" i="1"/>
  <c r="F880" i="1"/>
  <c r="F881" i="1"/>
  <c r="G881" i="1" s="1"/>
  <c r="H881" i="1" s="1"/>
  <c r="F882" i="1"/>
  <c r="G882" i="1" s="1"/>
  <c r="H882" i="1" s="1"/>
  <c r="F883" i="1"/>
  <c r="G883" i="1" s="1"/>
  <c r="H883" i="1" s="1"/>
  <c r="F884" i="1"/>
  <c r="G884" i="1" s="1"/>
  <c r="H884" i="1" s="1"/>
  <c r="F885" i="1"/>
  <c r="G885" i="1" s="1"/>
  <c r="H885" i="1" s="1"/>
  <c r="F886" i="1"/>
  <c r="G886" i="1" s="1"/>
  <c r="H886" i="1" s="1"/>
  <c r="F887" i="1"/>
  <c r="G887" i="1" s="1"/>
  <c r="H887" i="1" s="1"/>
  <c r="F888" i="1"/>
  <c r="G888" i="1" s="1"/>
  <c r="H888" i="1" s="1"/>
  <c r="F889" i="1"/>
  <c r="G889" i="1" s="1"/>
  <c r="H889" i="1" s="1"/>
  <c r="F890" i="1"/>
  <c r="G890" i="1" s="1"/>
  <c r="H890" i="1" s="1"/>
  <c r="F891" i="1"/>
  <c r="G891" i="1" s="1"/>
  <c r="H891" i="1" s="1"/>
  <c r="F892" i="1"/>
  <c r="F893" i="1"/>
  <c r="G893" i="1" s="1"/>
  <c r="H893" i="1" s="1"/>
  <c r="F894" i="1"/>
  <c r="G894" i="1" s="1"/>
  <c r="H894" i="1" s="1"/>
  <c r="F895" i="1"/>
  <c r="G895" i="1" s="1"/>
  <c r="H895" i="1" s="1"/>
  <c r="F896" i="1"/>
  <c r="G896" i="1" s="1"/>
  <c r="H896" i="1" s="1"/>
  <c r="F897" i="1"/>
  <c r="G897" i="1" s="1"/>
  <c r="H897" i="1" s="1"/>
  <c r="F898" i="1"/>
  <c r="G898" i="1" s="1"/>
  <c r="H898" i="1" s="1"/>
  <c r="F899" i="1"/>
  <c r="G899" i="1" s="1"/>
  <c r="H899" i="1" s="1"/>
  <c r="F900" i="1"/>
  <c r="G900" i="1" s="1"/>
  <c r="H900" i="1" s="1"/>
  <c r="F901" i="1"/>
  <c r="G901" i="1" s="1"/>
  <c r="H901" i="1" s="1"/>
  <c r="F902" i="1"/>
  <c r="G902" i="1" s="1"/>
  <c r="H902" i="1" s="1"/>
  <c r="F903" i="1"/>
  <c r="G903" i="1" s="1"/>
  <c r="H903" i="1" s="1"/>
  <c r="F904" i="1"/>
  <c r="G904" i="1" s="1"/>
  <c r="H904" i="1" s="1"/>
  <c r="F905" i="1"/>
  <c r="G905" i="1" s="1"/>
  <c r="H905" i="1" s="1"/>
  <c r="F906" i="1"/>
  <c r="G906" i="1" s="1"/>
  <c r="H906" i="1" s="1"/>
  <c r="F907" i="1"/>
  <c r="G907" i="1" s="1"/>
  <c r="H907" i="1" s="1"/>
  <c r="F908" i="1"/>
  <c r="G908" i="1" s="1"/>
  <c r="H908" i="1" s="1"/>
  <c r="F909" i="1"/>
  <c r="G909" i="1" s="1"/>
  <c r="H909" i="1" s="1"/>
  <c r="F910" i="1"/>
  <c r="G910" i="1" s="1"/>
  <c r="H910" i="1" s="1"/>
  <c r="F911" i="1"/>
  <c r="F912" i="1"/>
  <c r="F913" i="1"/>
  <c r="G913" i="1" s="1"/>
  <c r="H913" i="1" s="1"/>
  <c r="F914" i="1"/>
  <c r="G914" i="1" s="1"/>
  <c r="H914" i="1" s="1"/>
  <c r="F915" i="1"/>
  <c r="G915" i="1" s="1"/>
  <c r="H915" i="1" s="1"/>
  <c r="F916" i="1"/>
  <c r="G916" i="1" s="1"/>
  <c r="H916" i="1" s="1"/>
  <c r="F917" i="1"/>
  <c r="G917" i="1" s="1"/>
  <c r="H917" i="1" s="1"/>
  <c r="F918" i="1"/>
  <c r="G918" i="1" s="1"/>
  <c r="H918" i="1" s="1"/>
  <c r="F919" i="1"/>
  <c r="G919" i="1" s="1"/>
  <c r="H919" i="1" s="1"/>
  <c r="F920" i="1"/>
  <c r="G920" i="1" s="1"/>
  <c r="H920" i="1" s="1"/>
  <c r="F921" i="1"/>
  <c r="G921" i="1" s="1"/>
  <c r="H921" i="1" s="1"/>
  <c r="F922" i="1"/>
  <c r="G922" i="1" s="1"/>
  <c r="H922" i="1" s="1"/>
  <c r="F923" i="1"/>
  <c r="F924" i="1"/>
  <c r="G924" i="1" s="1"/>
  <c r="H924" i="1" s="1"/>
  <c r="F925" i="1"/>
  <c r="G925" i="1" s="1"/>
  <c r="H925" i="1" s="1"/>
  <c r="F926" i="1"/>
  <c r="G926" i="1" s="1"/>
  <c r="H926" i="1" s="1"/>
  <c r="F927" i="1"/>
  <c r="G927" i="1" s="1"/>
  <c r="H927" i="1" s="1"/>
  <c r="F928" i="1"/>
  <c r="G928" i="1" s="1"/>
  <c r="H928" i="1" s="1"/>
  <c r="F929" i="1"/>
  <c r="G929" i="1" s="1"/>
  <c r="H929" i="1" s="1"/>
  <c r="F930" i="1"/>
  <c r="G930" i="1" s="1"/>
  <c r="H930" i="1" s="1"/>
  <c r="F931" i="1"/>
  <c r="G931" i="1" s="1"/>
  <c r="H931" i="1" s="1"/>
  <c r="F932" i="1"/>
  <c r="G932" i="1" s="1"/>
  <c r="H932" i="1" s="1"/>
  <c r="F933" i="1"/>
  <c r="G933" i="1" s="1"/>
  <c r="H933" i="1" s="1"/>
  <c r="F934" i="1"/>
  <c r="G934" i="1" s="1"/>
  <c r="H934" i="1" s="1"/>
  <c r="F935" i="1"/>
  <c r="G935" i="1" s="1"/>
  <c r="H935" i="1" s="1"/>
  <c r="F936" i="1"/>
  <c r="G936" i="1" s="1"/>
  <c r="H936" i="1" s="1"/>
  <c r="F937" i="1"/>
  <c r="G937" i="1" s="1"/>
  <c r="H937" i="1" s="1"/>
  <c r="F938" i="1"/>
  <c r="G938" i="1" s="1"/>
  <c r="H938" i="1" s="1"/>
  <c r="F939" i="1"/>
  <c r="F940" i="1"/>
  <c r="G940" i="1" s="1"/>
  <c r="H940" i="1" s="1"/>
  <c r="F941" i="1"/>
  <c r="G941" i="1" s="1"/>
  <c r="H941" i="1" s="1"/>
  <c r="F942" i="1"/>
  <c r="G942" i="1" s="1"/>
  <c r="H942" i="1" s="1"/>
  <c r="F943" i="1"/>
  <c r="F944" i="1"/>
  <c r="G944" i="1" s="1"/>
  <c r="H944" i="1" s="1"/>
  <c r="F945" i="1"/>
  <c r="G945" i="1" s="1"/>
  <c r="H945" i="1" s="1"/>
  <c r="F946" i="1"/>
  <c r="G946" i="1" s="1"/>
  <c r="H946" i="1" s="1"/>
  <c r="F947" i="1"/>
  <c r="G947" i="1" s="1"/>
  <c r="H947" i="1" s="1"/>
  <c r="F948" i="1"/>
  <c r="G948" i="1" s="1"/>
  <c r="H948" i="1" s="1"/>
  <c r="F949" i="1"/>
  <c r="G949" i="1" s="1"/>
  <c r="H949" i="1" s="1"/>
  <c r="F950" i="1"/>
  <c r="G950" i="1" s="1"/>
  <c r="H950" i="1" s="1"/>
  <c r="F951" i="1"/>
  <c r="G951" i="1" s="1"/>
  <c r="H951" i="1" s="1"/>
  <c r="F952" i="1"/>
  <c r="G952" i="1" s="1"/>
  <c r="H952" i="1" s="1"/>
  <c r="F953" i="1"/>
  <c r="G953" i="1" s="1"/>
  <c r="H953" i="1" s="1"/>
  <c r="F954" i="1"/>
  <c r="G954" i="1" s="1"/>
  <c r="H954" i="1" s="1"/>
  <c r="F955" i="1"/>
  <c r="F956" i="1"/>
  <c r="G956" i="1" s="1"/>
  <c r="H956" i="1" s="1"/>
  <c r="F957" i="1"/>
  <c r="G957" i="1" s="1"/>
  <c r="H957" i="1" s="1"/>
  <c r="F958" i="1"/>
  <c r="G958" i="1" s="1"/>
  <c r="H958" i="1" s="1"/>
  <c r="F959" i="1"/>
  <c r="G959" i="1" s="1"/>
  <c r="H959" i="1" s="1"/>
  <c r="F960" i="1"/>
  <c r="G960" i="1" s="1"/>
  <c r="H960" i="1" s="1"/>
  <c r="F961" i="1"/>
  <c r="G961" i="1" s="1"/>
  <c r="H961" i="1" s="1"/>
  <c r="F962" i="1"/>
  <c r="G962" i="1" s="1"/>
  <c r="H962" i="1" s="1"/>
  <c r="F963" i="1"/>
  <c r="G963" i="1" s="1"/>
  <c r="H963" i="1" s="1"/>
  <c r="F964" i="1"/>
  <c r="G964" i="1" s="1"/>
  <c r="H964" i="1" s="1"/>
  <c r="F965" i="1"/>
  <c r="G965" i="1" s="1"/>
  <c r="H965" i="1" s="1"/>
  <c r="F966" i="1"/>
  <c r="G966" i="1" s="1"/>
  <c r="H966" i="1" s="1"/>
  <c r="F967" i="1"/>
  <c r="G967" i="1" s="1"/>
  <c r="H967" i="1" s="1"/>
  <c r="F968" i="1"/>
  <c r="G968" i="1" s="1"/>
  <c r="H968" i="1" s="1"/>
  <c r="F969" i="1"/>
  <c r="G969" i="1" s="1"/>
  <c r="H969" i="1" s="1"/>
  <c r="F970" i="1"/>
  <c r="G970" i="1" s="1"/>
  <c r="H970" i="1" s="1"/>
  <c r="F971" i="1"/>
  <c r="F972" i="1"/>
  <c r="G972" i="1" s="1"/>
  <c r="H972" i="1" s="1"/>
  <c r="F973" i="1"/>
  <c r="G973" i="1" s="1"/>
  <c r="H973" i="1" s="1"/>
  <c r="F974" i="1"/>
  <c r="G974" i="1" s="1"/>
  <c r="H974" i="1" s="1"/>
  <c r="F975" i="1"/>
  <c r="G975" i="1" s="1"/>
  <c r="H975" i="1" s="1"/>
  <c r="F976" i="1"/>
  <c r="G976" i="1" s="1"/>
  <c r="H976" i="1" s="1"/>
  <c r="F977" i="1"/>
  <c r="G977" i="1" s="1"/>
  <c r="H977" i="1" s="1"/>
  <c r="F978" i="1"/>
  <c r="G978" i="1" s="1"/>
  <c r="H978" i="1" s="1"/>
  <c r="F979" i="1"/>
  <c r="G979" i="1" s="1"/>
  <c r="H979" i="1" s="1"/>
  <c r="F980" i="1"/>
  <c r="G980" i="1" s="1"/>
  <c r="H980" i="1" s="1"/>
  <c r="F981" i="1"/>
  <c r="G981" i="1" s="1"/>
  <c r="H981" i="1" s="1"/>
  <c r="F982" i="1"/>
  <c r="G982" i="1" s="1"/>
  <c r="H982" i="1" s="1"/>
  <c r="F983" i="1"/>
  <c r="G983" i="1" s="1"/>
  <c r="H983" i="1" s="1"/>
  <c r="F984" i="1"/>
  <c r="G984" i="1" s="1"/>
  <c r="H984" i="1" s="1"/>
  <c r="F985" i="1"/>
  <c r="G985" i="1" s="1"/>
  <c r="H985" i="1" s="1"/>
  <c r="F986" i="1"/>
  <c r="G986" i="1" s="1"/>
  <c r="H986" i="1" s="1"/>
  <c r="F987" i="1"/>
  <c r="F988" i="1"/>
  <c r="G988" i="1" s="1"/>
  <c r="H988" i="1" s="1"/>
  <c r="F989" i="1"/>
  <c r="G989" i="1" s="1"/>
  <c r="H989" i="1" s="1"/>
  <c r="F990" i="1"/>
  <c r="G990" i="1" s="1"/>
  <c r="H990" i="1" s="1"/>
  <c r="F991" i="1"/>
  <c r="G991" i="1" s="1"/>
  <c r="H991" i="1" s="1"/>
  <c r="F992" i="1"/>
  <c r="G992" i="1" s="1"/>
  <c r="H992" i="1" s="1"/>
  <c r="F993" i="1"/>
  <c r="G993" i="1" s="1"/>
  <c r="H993" i="1" s="1"/>
  <c r="F994" i="1"/>
  <c r="G994" i="1" s="1"/>
  <c r="H994" i="1" s="1"/>
  <c r="F995" i="1"/>
  <c r="G995" i="1" s="1"/>
  <c r="H995" i="1" s="1"/>
  <c r="F996" i="1"/>
  <c r="G996" i="1" s="1"/>
  <c r="H996" i="1" s="1"/>
  <c r="F997" i="1"/>
  <c r="G997" i="1" s="1"/>
  <c r="H997" i="1" s="1"/>
  <c r="F998" i="1"/>
  <c r="G998" i="1" s="1"/>
  <c r="H998" i="1" s="1"/>
  <c r="F999" i="1"/>
  <c r="F1000" i="1"/>
  <c r="G1000" i="1" s="1"/>
  <c r="H1000" i="1" s="1"/>
  <c r="F1001" i="1"/>
  <c r="G1001" i="1" s="1"/>
  <c r="H1001" i="1" s="1"/>
  <c r="F1002" i="1"/>
  <c r="G1002" i="1" s="1"/>
  <c r="H1002" i="1" s="1"/>
  <c r="F1003" i="1"/>
  <c r="G1003" i="1" s="1"/>
  <c r="H1003" i="1" s="1"/>
  <c r="F1004" i="1"/>
  <c r="G1004" i="1" s="1"/>
  <c r="H1004" i="1" s="1"/>
  <c r="F1005" i="1"/>
  <c r="G1005" i="1" s="1"/>
  <c r="H1005" i="1" s="1"/>
  <c r="F1006" i="1"/>
  <c r="G1006" i="1" s="1"/>
  <c r="H1006" i="1" s="1"/>
  <c r="F1007" i="1"/>
  <c r="G1007" i="1" s="1"/>
  <c r="H1007" i="1" s="1"/>
  <c r="F1008" i="1"/>
  <c r="G1008" i="1" s="1"/>
  <c r="H1008" i="1" s="1"/>
  <c r="F1009" i="1"/>
  <c r="G1009" i="1" s="1"/>
  <c r="H1009" i="1" s="1"/>
  <c r="F1010" i="1"/>
  <c r="G1010" i="1" s="1"/>
  <c r="H1010" i="1" s="1"/>
  <c r="F1011" i="1"/>
  <c r="F1012" i="1"/>
  <c r="G1012" i="1" s="1"/>
  <c r="H1012" i="1" s="1"/>
  <c r="F1013" i="1"/>
  <c r="G1013" i="1" s="1"/>
  <c r="H1013" i="1" s="1"/>
  <c r="F1014" i="1"/>
  <c r="G1014" i="1" s="1"/>
  <c r="H1014" i="1" s="1"/>
  <c r="F1015" i="1"/>
  <c r="G1015" i="1" s="1"/>
  <c r="H1015" i="1" s="1"/>
  <c r="F1016" i="1"/>
  <c r="G1016" i="1" s="1"/>
  <c r="H1016" i="1" s="1"/>
  <c r="F1017" i="1"/>
  <c r="G1017" i="1" s="1"/>
  <c r="H1017" i="1" s="1"/>
  <c r="F1018" i="1"/>
  <c r="G1018" i="1" s="1"/>
  <c r="H1018" i="1" s="1"/>
  <c r="F1019" i="1"/>
  <c r="G1019" i="1" s="1"/>
  <c r="H1019" i="1" s="1"/>
  <c r="F1020" i="1"/>
  <c r="G1020" i="1" s="1"/>
  <c r="H1020" i="1" s="1"/>
  <c r="F1021" i="1"/>
  <c r="G1021" i="1" s="1"/>
  <c r="H1021" i="1" s="1"/>
  <c r="F1022" i="1"/>
  <c r="G1022" i="1" s="1"/>
  <c r="H1022" i="1" s="1"/>
  <c r="F1023" i="1"/>
  <c r="G1023" i="1" s="1"/>
  <c r="H1023" i="1" s="1"/>
  <c r="F1024" i="1"/>
  <c r="G1024" i="1" s="1"/>
  <c r="H1024" i="1" s="1"/>
  <c r="F1025" i="1"/>
  <c r="G1025" i="1" s="1"/>
  <c r="H1025" i="1" s="1"/>
  <c r="F1026" i="1"/>
  <c r="G1026" i="1" s="1"/>
  <c r="H1026" i="1" s="1"/>
  <c r="F1027" i="1"/>
  <c r="G1027" i="1" s="1"/>
  <c r="H1027" i="1" s="1"/>
  <c r="F1028" i="1"/>
  <c r="G1028" i="1" s="1"/>
  <c r="H1028" i="1" s="1"/>
  <c r="F1029" i="1"/>
  <c r="G1029" i="1" s="1"/>
  <c r="H1029" i="1" s="1"/>
  <c r="F1030" i="1"/>
  <c r="G1030" i="1" s="1"/>
  <c r="H1030" i="1" s="1"/>
  <c r="F1031" i="1"/>
  <c r="G1031" i="1" s="1"/>
  <c r="H1031" i="1" s="1"/>
  <c r="F1032" i="1"/>
  <c r="G1032" i="1" s="1"/>
  <c r="H1032" i="1" s="1"/>
  <c r="F1033" i="1"/>
  <c r="G1033" i="1" s="1"/>
  <c r="H1033" i="1" s="1"/>
  <c r="F1034" i="1"/>
  <c r="G1034" i="1" s="1"/>
  <c r="H1034" i="1" s="1"/>
  <c r="F1035" i="1"/>
  <c r="G1035" i="1" s="1"/>
  <c r="H1035" i="1" s="1"/>
  <c r="F1036" i="1"/>
  <c r="G1036" i="1" s="1"/>
  <c r="H1036" i="1" s="1"/>
  <c r="F1037" i="1"/>
  <c r="G1037" i="1" s="1"/>
  <c r="H1037" i="1" s="1"/>
  <c r="F1038" i="1"/>
  <c r="G1038" i="1" s="1"/>
  <c r="H1038" i="1" s="1"/>
  <c r="F1039" i="1"/>
  <c r="G1039" i="1" s="1"/>
  <c r="H1039" i="1" s="1"/>
  <c r="F1040" i="1"/>
  <c r="G1040" i="1" s="1"/>
  <c r="H1040" i="1" s="1"/>
  <c r="F1041" i="1"/>
  <c r="G1041" i="1" s="1"/>
  <c r="H1041" i="1" s="1"/>
  <c r="F1042" i="1"/>
  <c r="G1042" i="1" s="1"/>
  <c r="H1042" i="1" s="1"/>
  <c r="F1043" i="1"/>
  <c r="G1043" i="1" s="1"/>
  <c r="H1043" i="1" s="1"/>
  <c r="F1044" i="1"/>
  <c r="G1044" i="1" s="1"/>
  <c r="H1044" i="1" s="1"/>
  <c r="F1045" i="1"/>
  <c r="G1045" i="1" s="1"/>
  <c r="H1045" i="1" s="1"/>
  <c r="F1046" i="1"/>
  <c r="G1046" i="1" s="1"/>
  <c r="H1046" i="1" s="1"/>
  <c r="F1047" i="1"/>
  <c r="F1048" i="1"/>
  <c r="G1048" i="1" s="1"/>
  <c r="H1048" i="1" s="1"/>
  <c r="F1049" i="1"/>
  <c r="G1049" i="1" s="1"/>
  <c r="H1049" i="1" s="1"/>
  <c r="F1050" i="1"/>
  <c r="G1050" i="1" s="1"/>
  <c r="H1050" i="1" s="1"/>
  <c r="F1051" i="1"/>
  <c r="G1051" i="1" s="1"/>
  <c r="H1051" i="1" s="1"/>
  <c r="F1052" i="1"/>
  <c r="G1052" i="1" s="1"/>
  <c r="H1052" i="1" s="1"/>
  <c r="F1053" i="1"/>
  <c r="G1053" i="1" s="1"/>
  <c r="H1053" i="1" s="1"/>
  <c r="F2" i="1"/>
  <c r="G2" i="1" s="1"/>
  <c r="H2" i="1" s="1"/>
  <c r="G3" i="1"/>
  <c r="H3" i="1" s="1"/>
  <c r="G4" i="1"/>
  <c r="H4" i="1" s="1"/>
  <c r="G5" i="1"/>
  <c r="H5" i="1" s="1"/>
  <c r="G6" i="1"/>
  <c r="H6" i="1" s="1"/>
  <c r="G7" i="1"/>
  <c r="H7" i="1" s="1"/>
  <c r="G8" i="1"/>
  <c r="H8" i="1" s="1"/>
  <c r="G9" i="1"/>
  <c r="H9" i="1" s="1"/>
  <c r="G11" i="1"/>
  <c r="H11" i="1" s="1"/>
  <c r="G15" i="1"/>
  <c r="H15" i="1" s="1"/>
  <c r="G16" i="1"/>
  <c r="H16" i="1" s="1"/>
  <c r="G27" i="1"/>
  <c r="H27" i="1" s="1"/>
  <c r="G29" i="1"/>
  <c r="H29" i="1" s="1"/>
  <c r="G36" i="1"/>
  <c r="H36" i="1" s="1"/>
  <c r="G48" i="1"/>
  <c r="H48" i="1" s="1"/>
  <c r="G49" i="1"/>
  <c r="H49" i="1" s="1"/>
  <c r="G57" i="1"/>
  <c r="H57" i="1" s="1"/>
  <c r="G59" i="1"/>
  <c r="H59" i="1" s="1"/>
  <c r="G67" i="1"/>
  <c r="H67" i="1" s="1"/>
  <c r="G71" i="1"/>
  <c r="H71" i="1" s="1"/>
  <c r="G87" i="1"/>
  <c r="H87" i="1" s="1"/>
  <c r="G99" i="1"/>
  <c r="H99" i="1" s="1"/>
  <c r="G103" i="1"/>
  <c r="H103" i="1" s="1"/>
  <c r="G115" i="1"/>
  <c r="H115" i="1" s="1"/>
  <c r="G135" i="1"/>
  <c r="H135" i="1" s="1"/>
  <c r="G147" i="1"/>
  <c r="H147" i="1" s="1"/>
  <c r="G163" i="1"/>
  <c r="H163" i="1" s="1"/>
  <c r="G175" i="1"/>
  <c r="H175" i="1" s="1"/>
  <c r="G179" i="1"/>
  <c r="H179" i="1" s="1"/>
  <c r="G191" i="1"/>
  <c r="H191" i="1" s="1"/>
  <c r="G192" i="1"/>
  <c r="H192" i="1" s="1"/>
  <c r="G203" i="1"/>
  <c r="H203" i="1" s="1"/>
  <c r="G211" i="1"/>
  <c r="H211" i="1" s="1"/>
  <c r="G215" i="1"/>
  <c r="H215" i="1" s="1"/>
  <c r="G223" i="1"/>
  <c r="H223" i="1" s="1"/>
  <c r="G224" i="1"/>
  <c r="H224" i="1" s="1"/>
  <c r="G235" i="1"/>
  <c r="H235" i="1" s="1"/>
  <c r="G243" i="1"/>
  <c r="H243" i="1" s="1"/>
  <c r="G247" i="1"/>
  <c r="H247" i="1" s="1"/>
  <c r="G255" i="1"/>
  <c r="H255" i="1" s="1"/>
  <c r="G256" i="1"/>
  <c r="H256" i="1" s="1"/>
  <c r="G267" i="1"/>
  <c r="H267" i="1" s="1"/>
  <c r="G283" i="1"/>
  <c r="H283" i="1" s="1"/>
  <c r="G295" i="1"/>
  <c r="H295" i="1" s="1"/>
  <c r="G307" i="1"/>
  <c r="H307" i="1" s="1"/>
  <c r="G308" i="1"/>
  <c r="H308" i="1" s="1"/>
  <c r="G319" i="1"/>
  <c r="H319" i="1" s="1"/>
  <c r="G324" i="1"/>
  <c r="H324" i="1" s="1"/>
  <c r="G339" i="1"/>
  <c r="H339" i="1" s="1"/>
  <c r="G343" i="1"/>
  <c r="H343" i="1" s="1"/>
  <c r="G355" i="1"/>
  <c r="H355" i="1" s="1"/>
  <c r="G359" i="1"/>
  <c r="H359" i="1" s="1"/>
  <c r="G371" i="1"/>
  <c r="H371" i="1" s="1"/>
  <c r="G379" i="1"/>
  <c r="H379" i="1" s="1"/>
  <c r="G391" i="1"/>
  <c r="H391" i="1" s="1"/>
  <c r="G395" i="1"/>
  <c r="H395" i="1" s="1"/>
  <c r="G407" i="1"/>
  <c r="H407" i="1" s="1"/>
  <c r="G411" i="1"/>
  <c r="H411" i="1" s="1"/>
  <c r="G427" i="1"/>
  <c r="H427" i="1" s="1"/>
  <c r="G439" i="1"/>
  <c r="H439" i="1" s="1"/>
  <c r="G443" i="1"/>
  <c r="H443" i="1" s="1"/>
  <c r="G471" i="1"/>
  <c r="H471" i="1" s="1"/>
  <c r="G476" i="1"/>
  <c r="H476" i="1" s="1"/>
  <c r="G491" i="1"/>
  <c r="H491" i="1" s="1"/>
  <c r="G492" i="1"/>
  <c r="H492" i="1" s="1"/>
  <c r="G507" i="1"/>
  <c r="H507" i="1" s="1"/>
  <c r="G511" i="1"/>
  <c r="H511" i="1" s="1"/>
  <c r="G523" i="1"/>
  <c r="H523" i="1" s="1"/>
  <c r="G543" i="1"/>
  <c r="H543" i="1" s="1"/>
  <c r="G555" i="1"/>
  <c r="H555" i="1" s="1"/>
  <c r="G556" i="1"/>
  <c r="H556" i="1" s="1"/>
  <c r="G575" i="1"/>
  <c r="H575" i="1" s="1"/>
  <c r="G587" i="1"/>
  <c r="H587" i="1" s="1"/>
  <c r="G591" i="1"/>
  <c r="H591" i="1" s="1"/>
  <c r="G627" i="1"/>
  <c r="H627" i="1" s="1"/>
  <c r="G643" i="1"/>
  <c r="H643" i="1" s="1"/>
  <c r="G644" i="1"/>
  <c r="H644" i="1" s="1"/>
  <c r="G659" i="1"/>
  <c r="H659" i="1" s="1"/>
  <c r="G671" i="1"/>
  <c r="H671" i="1" s="1"/>
  <c r="G679" i="1"/>
  <c r="H679" i="1" s="1"/>
  <c r="G695" i="1"/>
  <c r="H695" i="1" s="1"/>
  <c r="G711" i="1"/>
  <c r="H711" i="1" s="1"/>
  <c r="G727" i="1"/>
  <c r="H727" i="1" s="1"/>
  <c r="G732" i="1"/>
  <c r="H732" i="1" s="1"/>
  <c r="G747" i="1"/>
  <c r="H747" i="1" s="1"/>
  <c r="G748" i="1"/>
  <c r="H748" i="1" s="1"/>
  <c r="G763" i="1"/>
  <c r="H763" i="1" s="1"/>
  <c r="G779" i="1"/>
  <c r="H779" i="1" s="1"/>
  <c r="G787" i="1"/>
  <c r="H787" i="1" s="1"/>
  <c r="G799" i="1"/>
  <c r="H799" i="1" s="1"/>
  <c r="G815" i="1"/>
  <c r="H815" i="1" s="1"/>
  <c r="G816" i="1"/>
  <c r="H816" i="1" s="1"/>
  <c r="G828" i="1"/>
  <c r="H828" i="1" s="1"/>
  <c r="G847" i="1"/>
  <c r="H847" i="1" s="1"/>
  <c r="G848" i="1"/>
  <c r="H848" i="1" s="1"/>
  <c r="G860" i="1"/>
  <c r="H860" i="1" s="1"/>
  <c r="G879" i="1"/>
  <c r="H879" i="1" s="1"/>
  <c r="G880" i="1"/>
  <c r="H880" i="1" s="1"/>
  <c r="G892" i="1"/>
  <c r="H892" i="1" s="1"/>
  <c r="G911" i="1"/>
  <c r="H911" i="1" s="1"/>
  <c r="G912" i="1"/>
  <c r="H912" i="1" s="1"/>
  <c r="G923" i="1"/>
  <c r="H923" i="1" s="1"/>
  <c r="G939" i="1"/>
  <c r="H939" i="1" s="1"/>
  <c r="G943" i="1"/>
  <c r="H943" i="1" s="1"/>
  <c r="G955" i="1"/>
  <c r="H955" i="1" s="1"/>
  <c r="G971" i="1"/>
  <c r="H971" i="1" s="1"/>
  <c r="G987" i="1"/>
  <c r="H987" i="1" s="1"/>
  <c r="G999" i="1"/>
  <c r="H999" i="1" s="1"/>
  <c r="G1011" i="1"/>
  <c r="H1011" i="1" s="1"/>
  <c r="G1047" i="1"/>
  <c r="H1047" i="1" s="1"/>
</calcChain>
</file>

<file path=xl/sharedStrings.xml><?xml version="1.0" encoding="utf-8"?>
<sst xmlns="http://schemas.openxmlformats.org/spreadsheetml/2006/main" count="6210" uniqueCount="2381">
  <si>
    <t>Fabricant</t>
  </si>
  <si>
    <t>Nom du Produit</t>
  </si>
  <si>
    <t>Reference</t>
  </si>
  <si>
    <t>PEIGNE A PUCES avec manche pour chien ou chat</t>
  </si>
  <si>
    <t>PEIGNE A PUCES ELECTRONIQUE petits chiens et chats</t>
  </si>
  <si>
    <t>PEIGNE A PUCES Pour Chat</t>
  </si>
  <si>
    <t>Bayer antiparasitaires</t>
  </si>
  <si>
    <t>ADVANTAGE chat et lapin 0-4 Kg / 4 pipettes</t>
  </si>
  <si>
    <t>ADVANTAGE chat et lapin 0-4 Kg / 6 pipettes</t>
  </si>
  <si>
    <t>ADVANTAGE chat et lapin 4-8 Kg / 4 pipettes</t>
  </si>
  <si>
    <t>ADVANTAGE chat et lapin 4-8 Kg / 6 pipettes</t>
  </si>
  <si>
    <t>ADVANTHOME habitat spray  250 ml</t>
  </si>
  <si>
    <t>ADVANTIX "TRES GRAND CHIEN" 4 PIP</t>
  </si>
  <si>
    <t>ADVANTIX "TRES GRAND CHIEN" 6 PIP</t>
  </si>
  <si>
    <t>ADVANTIX chien moyen / 4 pipettes</t>
  </si>
  <si>
    <t>ADVANTIX chien moyen / 6 pipettes</t>
  </si>
  <si>
    <t>ADVANTIX grand chien / 4 pipettes</t>
  </si>
  <si>
    <t>ADVANTIX grand chien / 6 pipettes</t>
  </si>
  <si>
    <t>ADVANTIX petit chien / 4 pipettes</t>
  </si>
  <si>
    <t>ADVANTIX petit chien / 6 pipettes</t>
  </si>
  <si>
    <t>SERESTO collier antiparasitaire pour chat</t>
  </si>
  <si>
    <t>SERESTO collier antiparasitaire pour grand chien</t>
  </si>
  <si>
    <t>SERESTO collier antiparasitaire pour petit chien</t>
  </si>
  <si>
    <t>Bimeda Zootech</t>
  </si>
  <si>
    <t>PUCID'HABITAT SPRAY 400 ML</t>
  </si>
  <si>
    <t>STRECTIS pipettes anti puces chat 0.5-5KG 3 PIP</t>
  </si>
  <si>
    <t>STRECTIS pipettes anti puces chat 0.5-5KG 6 PIP</t>
  </si>
  <si>
    <t>STRECTIS pipettes anti puces chat 5-10KG 3 PIP</t>
  </si>
  <si>
    <t>STRECTIS pipettes anti puces chat 5-10KG 6 PIP</t>
  </si>
  <si>
    <t>Dechra Specific nutrition</t>
  </si>
  <si>
    <t>SPECIFIC  Chien CIW Digestive support : 6 barquettes de 300 grammes</t>
  </si>
  <si>
    <t>SPECIFIC  Chien CIW Digestive support : 7 barquettes de 100 grammes</t>
  </si>
  <si>
    <t>SPECIFIC Chat F-BIO-X Organic Beef : 7 barquettes de 100 g</t>
  </si>
  <si>
    <t>SPECIFIC Chat F-BIO-X Organic Chicken : 7 barquettes de 100 g</t>
  </si>
  <si>
    <t>SPECIFIC Chat FCD Crystal Management : Sac de 0,4KG</t>
  </si>
  <si>
    <t>SPECIFIC Chat FCD Crystal Management : Sac de 2KG</t>
  </si>
  <si>
    <t>SPECIFIC Chat FCD Crystal Management : Sac de 7KG</t>
  </si>
  <si>
    <t>SPECIFIC Chat FCD-L Crystal Prevention Light : Sac de 2 KG</t>
  </si>
  <si>
    <t>SPECIFIC Chat FCD-L Crystal Prevention Light : Sac de 400 g</t>
  </si>
  <si>
    <t>SPECIFIC Chat FCD-L Crystal Prevention Light : Sac de 7 KG</t>
  </si>
  <si>
    <t>SPECIFIC Chat FCW Crystal Management : 7 barquettes de 100 g</t>
  </si>
  <si>
    <t>SPECIFIC Chat FCW-P Crystal Management 12 sachets 85g</t>
  </si>
  <si>
    <t>SPECIFIC Chat FDD-HY Food Allergy Management : Sac de 0,4 KG</t>
  </si>
  <si>
    <t>SPECIFIC Chat FDD-HY Food Allergy Management : Sac de 2KG</t>
  </si>
  <si>
    <t>SPECIFIC Chat FDW FOOD ALLERGY Management  : 7 barquettes de 100G</t>
  </si>
  <si>
    <t>SPECIFIC Chat FED-DM Endocrine Support : Sac de 2 kg</t>
  </si>
  <si>
    <t>SPECIFIC Chat FED-DM Endocrine Support : Sac de 400 g</t>
  </si>
  <si>
    <t>SPECIFIC Chat FEW-DM Endocrine Support : 7 barquettes de 100 g</t>
  </si>
  <si>
    <t>SPECIFIC Chat FGD Senior : Sac de 0,4KG</t>
  </si>
  <si>
    <t>SPECIFIC Chat FGD Senior : Sac de 2 KG</t>
  </si>
  <si>
    <t>SPECIFIC Chat FGD Senior : Sac de 7 KG</t>
  </si>
  <si>
    <t>SPECIFIC Chat FGW Senior : 7 barquettes de 100 g</t>
  </si>
  <si>
    <t>SPECIFIC Chat FID Digestive Support : Sac de 0,4 KG</t>
  </si>
  <si>
    <t>SPECIFIC Chat FID Digestive Support : Sac de 2 KG</t>
  </si>
  <si>
    <t>SPECIFIC Chat FIW Digestive Support : 7 barquettes de 100g</t>
  </si>
  <si>
    <t>SPECIFIC Chat FJD Joint Support : Sac de 0,4 KG</t>
  </si>
  <si>
    <t>SPECIFIC Chat FJD Joint Support : Sac de 2 KG</t>
  </si>
  <si>
    <t>SPECIFIC Chat FJW Joint Support : 7 barquettes de 100 g</t>
  </si>
  <si>
    <t>SPECIFIC Chat FKD Kidney Support : Sac de 0,4 KG</t>
  </si>
  <si>
    <t>SPECIFIC Chat FKD Kidney Support : Sac de 2 KG</t>
  </si>
  <si>
    <t>SPECIFIC Chat FKW Kidney support : 7 barquettes 100g</t>
  </si>
  <si>
    <t>SPECIFIC Chat FKW-P Kidney Support12 sachets 85g</t>
  </si>
  <si>
    <t>SPECIFIC Chat FND Neutered Young : Sac de 0,4 KG</t>
  </si>
  <si>
    <t>SPECIFIC Chat FND Neutered Young : Sac de 2 KG</t>
  </si>
  <si>
    <t>SPECIFIC Chat FOD Omega Plus Skin &amp; Joint Support : sac de 0,4 KG</t>
  </si>
  <si>
    <t>SPECIFIC Chat FOD-HY Allergen Management Plus - Sac de 2 kg</t>
  </si>
  <si>
    <t>SPECIFIC Chat FOD-HY Allergen Management Plus - Sac de 400 g</t>
  </si>
  <si>
    <t>SPECIFIC Chat FOW-HY Allergen Management Plus- 7 barquettes de 100g</t>
  </si>
  <si>
    <t>SPECIFIC Chat FPD Kitten Sac de 0,4 KG</t>
  </si>
  <si>
    <t>SPECIFIC Chat FPD Kitten Sac de 2 KG</t>
  </si>
  <si>
    <t>SPECIFIC Chat FPW Kitten : 7 barquettes de 100 g</t>
  </si>
  <si>
    <t>SPECIFIC Chat FQD-F Atlantic Sardine 0,4kg</t>
  </si>
  <si>
    <t>SPECIFIC Chat FQD-F Atlantic Sardine Sac de 2kg</t>
  </si>
  <si>
    <t>SPECIFIC Chat FRD Weight Reduction : Sac de 0,4 KG</t>
  </si>
  <si>
    <t>SPECIFIC Chat FRD Weight Reduction : Sac de 1,6 KG</t>
  </si>
  <si>
    <t>SPECIFIC Chat FRD Weight Reduction : Sac de 6 KG</t>
  </si>
  <si>
    <t xml:space="preserve">SPECIFIC Chat FRW Weight Reduction : 7 barquettes de 100 g </t>
  </si>
  <si>
    <t>SPECIFIC Chat FSW Struvite Dissolution : 7 barquettes de 100g</t>
  </si>
  <si>
    <t xml:space="preserve">SPECIFIC Chat FXD Adult : Sac de 0,4 KG </t>
  </si>
  <si>
    <t>SPECIFIC Chat FXD Adult : Sac de 2 KG</t>
  </si>
  <si>
    <t>SPECIFIC Chat FXD Adult : Sac de 7 KG</t>
  </si>
  <si>
    <t>SPECIFIC Chat FXW Adult : 7 barquettes de 100 g</t>
  </si>
  <si>
    <t>SPECIFIC Chat FXW-P Adult  12 sachets fraicheur de 85G</t>
  </si>
  <si>
    <t>SPECIFIC CHAT Omega Plus Skin &amp; Joint Support FOD : sac de 2KG</t>
  </si>
  <si>
    <t>SPECIFIC Chien  Chat  F/C-IN-W Intensive Support  : 7 barquettes de 95g</t>
  </si>
  <si>
    <t>SPECIFIC Chien C-BIO-W Beef : 5 Barquettes de 300 g</t>
  </si>
  <si>
    <t>SPECIFIC Chien CAD Active Sac de 10 Kg</t>
  </si>
  <si>
    <t>SPECIFIC Chien CAD Active Sac de 6 Kg</t>
  </si>
  <si>
    <t>SPECIFIC Chien CCD Struvite Management 12 kg</t>
  </si>
  <si>
    <t>SPECIFIC Chien CCD Struvite Management 2 kg</t>
  </si>
  <si>
    <t>SPECIFIC Chien CCD Struvite Management 7kg</t>
  </si>
  <si>
    <t>SPECIFIC Chien CDD Food Allergen Management sac de 12kg</t>
  </si>
  <si>
    <t>SPECIFIC Chien CDD Food Allergen Management sac de 2kg</t>
  </si>
  <si>
    <t>SPECIFIC Chien CDD Food Allergen Management sac de 7kg</t>
  </si>
  <si>
    <t>SPECIFIC Chien CDD-HY Food Allergen Management sac de 12kg</t>
  </si>
  <si>
    <t>SPECIFIC Chien CDD-HY Food Allergen Management sac de 2kg</t>
  </si>
  <si>
    <t>SPECIFIC Chien CDD-HY Food Allergen Management sac de 7kg</t>
  </si>
  <si>
    <t>SPECIFIC Chien CDW Food Allergy Management : 6 barquettes de 300g</t>
  </si>
  <si>
    <t>SPECIFIC Chien CED DM Endocrine Support 6 kg (3 sacs de 2kg)</t>
  </si>
  <si>
    <t>SPECIFIC Chien CED DM Endocrine Support : Sac de 2 kg</t>
  </si>
  <si>
    <t>SPECIFIC Chien CGD-M Senior Medium Breed 12kg</t>
  </si>
  <si>
    <t>SPECIFIC Chien CGD-M Senior Medium Breed 4kg</t>
  </si>
  <si>
    <t>SPECIFIC Chien CGD-M Senior Medium Breed 7kg</t>
  </si>
  <si>
    <t>SPECIFIC Chien CGD-S Senior Small Breed sac de 1kg</t>
  </si>
  <si>
    <t>SPECIFIC Chien CGD-S Senior Small Breed sac de 4kg</t>
  </si>
  <si>
    <t>SPECIFIC Chien CGD-S Senior Small Breed sac de 7kg</t>
  </si>
  <si>
    <t>SPECIFIC Chien CGD-XL Senior Large &amp; Giant Breed 12kg</t>
  </si>
  <si>
    <t>SPECIFIC Chien CGD-XL Senior Large &amp; Giant Breed 4kg</t>
  </si>
  <si>
    <t>SPECIFIC Chien CGW Senior All Breeds : 6 barquettes de 300g</t>
  </si>
  <si>
    <t>SPECIFIC Chien CID Digestive Support 12kg</t>
  </si>
  <si>
    <t>SPECIFIC Chien CID Digestive Support 2kg</t>
  </si>
  <si>
    <t>SPECIFIC Chien CID Digestive Support 7kg</t>
  </si>
  <si>
    <t>SPECIFIC Chien CJD Joint Support 12kg (3 sacs de 4kg)</t>
  </si>
  <si>
    <t>SPECIFIC Chien CJD Joint Support Sac de 2kg</t>
  </si>
  <si>
    <t>SPECIFIC Chien CKD Heart/Kidney Support 12kg (3 sacs de 4kg)</t>
  </si>
  <si>
    <t>SPECIFIC Chien CKD Heart/Kidney Support Sac de 2kg</t>
  </si>
  <si>
    <t>SPECIFIC Chien CKD Heart/Kidney Support Sac de 7kg</t>
  </si>
  <si>
    <t>SPECIFIC Chien CKW Heart/Kidney Support : 6 barquettes de 300g</t>
  </si>
  <si>
    <t>SPECIFIC Chien COD Skin Function Support 12kg (3 sacs de 4kg)</t>
  </si>
  <si>
    <t>SPECIFIC Chien COD Skin Function Support Sac de 2kg</t>
  </si>
  <si>
    <t>SPECIFIC Chien COD Skin Function Support Sac de 7kg</t>
  </si>
  <si>
    <t>SPECIFIC Chien COD-HY Allergen Management Plus 12kg (3 sacs de 4kg)</t>
  </si>
  <si>
    <t>SPECIFIC Chien COD-HY Allergen Management Plus Sac de 2kg</t>
  </si>
  <si>
    <t>SPECIFIC Chien COD-HY Allergen Management Plus Sac de 7kg</t>
  </si>
  <si>
    <t>SPECIFIC Chien COW-HY Allergy Management Plus : 6 Barquettes de 300 g</t>
  </si>
  <si>
    <t>SPECIFIC Chien CPD-M Puppy Medium Breed 12kg</t>
  </si>
  <si>
    <t>SPECIFIC Chien CPD-M Puppy Medium Breed 4kg</t>
  </si>
  <si>
    <t>SPECIFIC Chien CPD-M Puppy Medium Breed 7kg</t>
  </si>
  <si>
    <t>SPECIFIC Chien CPD-M Puppy Medium Breed sac de 1kg</t>
  </si>
  <si>
    <t>SPECIFIC Chien CPD-M Puppy Medium Breed sac de 2,5kg</t>
  </si>
  <si>
    <t>SPECIFIC Chien CPD-S Puppy Small Breed sac de 1kg</t>
  </si>
  <si>
    <t>SPECIFIC Chien CPD-S Puppy Small Breed sac de 4kg</t>
  </si>
  <si>
    <t>SPECIFIC Chien CPD-S Puppy Small Breed sac de 7kg</t>
  </si>
  <si>
    <t>SPECIFIC Chien CPD-XL Puppy Large Breed 12kg</t>
  </si>
  <si>
    <t>SPECIFIC Chien CPD-XL Puppy Large Breed 4kg</t>
  </si>
  <si>
    <t>SPECIFIC Chien CPD-XL Puppy Large Breed sac de 1kg</t>
  </si>
  <si>
    <t>SPECIFIC Chien CPW Puppy All Breeds : 6 Barquettes de 300g</t>
  </si>
  <si>
    <t>SPECIFIC Chien CRD-1 Weight Reduction sac de 1.6kg</t>
  </si>
  <si>
    <t>SPECIFIC Chien CRD-1 Weight Reduction sac de 12kg</t>
  </si>
  <si>
    <t>SPECIFIC Chien CRD-1 Weight Reduction sac de 6kg</t>
  </si>
  <si>
    <t>SPECIFIC Chien CRD-2 Weight Control 1.6kg</t>
  </si>
  <si>
    <t>SPECIFIC Chien CRD-2 Weight Control 12kg</t>
  </si>
  <si>
    <t>SPECIFIC Chien CRD-2 Weight Control 6kg</t>
  </si>
  <si>
    <t>SPECIFIC Chien CRW-1 Weight Reduction 6 barquettes de 300g</t>
  </si>
  <si>
    <t>SPECIFIC Chien CXD-M Adult Medium Sac de 12Kg</t>
  </si>
  <si>
    <t>SPECIFIC Chien CXD-M Adult Medium Sac de 4Kg</t>
  </si>
  <si>
    <t>SPECIFIC Chien CXD-M Adult Medium Sac de 7Kg</t>
  </si>
  <si>
    <t>SPECIFIC Chien CXD-S Small Breed sac de 1kg</t>
  </si>
  <si>
    <t>SPECIFIC Chien CXD-S Small Breed sac de 4kg</t>
  </si>
  <si>
    <t>SPECIFIC Chien CXD-S Small Breed sac de 7kg</t>
  </si>
  <si>
    <t>SPECIFIC Chien CXD-XL Adult Large Breed 12kg</t>
  </si>
  <si>
    <t>SPECIFIC Chien CXD-XL Adult Large Breed 4kg</t>
  </si>
  <si>
    <t>SPECIFIC Chien CXW Adult All Breeds : 6 Barquettes de 300gr</t>
  </si>
  <si>
    <t>Frontline antiparasitaires</t>
  </si>
  <si>
    <t>Frontline Combo Chat 3 Pipettes</t>
  </si>
  <si>
    <t>Frontline Combo Chat 6 Pipettes</t>
  </si>
  <si>
    <t>Frontline Spot-On Chat 4 Pipettes</t>
  </si>
  <si>
    <t>Frontline Spot-On Chat 6 Pipettes</t>
  </si>
  <si>
    <t>FRONTLINE SPRAY pompe flacon spray 100 ml</t>
  </si>
  <si>
    <t>FRONTLINE SPRAY pompe flacon spray 250 ml</t>
  </si>
  <si>
    <t>Greenvet</t>
  </si>
  <si>
    <t>Greenvet Shampoing Insectifuge 250 ml</t>
  </si>
  <si>
    <t>Rhodeo Longue Action 4 Pipettes spot-on pour chats</t>
  </si>
  <si>
    <t>Rhodeo Longue Action 4 Pipettes spot-on pour chiots et chatons</t>
  </si>
  <si>
    <t>Rhodeo Spray antiparasitaire 125ml pour Chiens Chats et NAC</t>
  </si>
  <si>
    <t>Rhodeo Spray antiparasitaire 250ml pour Chiens Chats et NAC</t>
  </si>
  <si>
    <t>Rhodeo Spray antiparasitaire 500ml pour Chiens Chats et NAC</t>
  </si>
  <si>
    <t>Hill's nutrition</t>
  </si>
  <si>
    <t>HILL'S PRESCRIPTION DIET CHAT C/D Multicare au Poisson Sac de 1.5 kg</t>
  </si>
  <si>
    <t>HILL'S PRESCRIPTION DIET CHAT C/D Multicare au Poisson Sac de 5 kg</t>
  </si>
  <si>
    <t>HILL'S PRESCRIPTION DIET CHAT C/D Multicare au Poulet 12 Sachets de 85 g</t>
  </si>
  <si>
    <t>HILL'S PRESCRIPTION DIET CHAT C/D Multicare au Poulet Sac de 1.5 kg</t>
  </si>
  <si>
    <t>HILL'S PRESCRIPTION DIET CHAT C/D Multicare au Poulet Sac de 10 kg</t>
  </si>
  <si>
    <t>HILL'S PRESCRIPTION DIET CHAT C/D Multicare au Poulet Sac de 5 kg</t>
  </si>
  <si>
    <t>HILL'S PRESCRIPTION DIET CHAT C/D Multicare au Saumon 12 Sachets de 85 g</t>
  </si>
  <si>
    <t>HILL'S PRESCRIPTION DIET CHAT C/D Urinary Stress au Poulet 12 Sachets de 85 g</t>
  </si>
  <si>
    <t>HILL'S PRESCRIPTION DIET CHAT C/D Urinary Stress au Poulet Sac de 1.5 kg</t>
  </si>
  <si>
    <t>HILL'S PRESCRIPTION DIET CHAT C/D Urinary Stress au Poulet Sac de 4 kg</t>
  </si>
  <si>
    <t>HILL'S PRESCRIPTION DIET CHAT C/D Urinary Stress au Poulet Sac de 8 kg</t>
  </si>
  <si>
    <t>HILL'S PRESCRIPTION DIET CHAT C/D Urinary Stress au Saumon 12 Sachets de 85 g</t>
  </si>
  <si>
    <t>HILL'S PRESCRIPTION DIET CHAT C/D Urinary Stress Reduced Calorie 12 Sachets de 85 g</t>
  </si>
  <si>
    <t>HILL'S PRESCRIPTION DIET CHAT C/D Urinary Stress Reduced Calorie Sac de 1.5 kg</t>
  </si>
  <si>
    <t>HILL'S PRESCRIPTION DIET CHAT C/D Urinary Stress Reduced Calorie Sac de 8 kg</t>
  </si>
  <si>
    <t>HILL'S PRESCRIPTION DIET CHAT D/D au Canard et aux Petits Pois Sac de 1.5 kg</t>
  </si>
  <si>
    <t>Hill's PRESCRIPTION DIET Chat Gastrointestinal Biome au Poulet 1.5 kg</t>
  </si>
  <si>
    <t>Hill's PRESCRIPTION DIET Chat Gastrointestinal Biome au Poulet 5 kg</t>
  </si>
  <si>
    <t>HILL'S PRESCRIPTION DIET CHAT I/D au Poulet 12 Sachets de 85 g</t>
  </si>
  <si>
    <t>HILL'S PRESCRIPTION DIET CHAT I/D au Saumon 12 Sachets de 85 g</t>
  </si>
  <si>
    <t>HILL'S PRESCRIPTION DIET CHAT I/D Sac de 1.5 kg</t>
  </si>
  <si>
    <t>HILL'S PRESCRIPTION DIET CHAT I/D Sac de 5  kg</t>
  </si>
  <si>
    <t>HILL'S PRESCRIPTION DIET CHAT J/D Sac de 2 kg</t>
  </si>
  <si>
    <t>HILL'S PRESCRIPTION DIET CHAT J/D Sac de 5 kg</t>
  </si>
  <si>
    <t>HILL'S PRESCRIPTION DIET CHAT K/D au Boeuf 12 Sachets de 85 g</t>
  </si>
  <si>
    <t>HILL'S PRESCRIPTION DIET CHAT K/D au Poulet - Sac de 1.5 kg</t>
  </si>
  <si>
    <t>HILL'S PRESCRIPTION DIET CHAT K/D au Poulet - Sac de 5 kg</t>
  </si>
  <si>
    <t>HILL'S PRESCRIPTION DIET CHAT K/D au Poulet 12 Sachets de 85 g</t>
  </si>
  <si>
    <t>HILL'S PRESCRIPTION DIET CHAT K/D au Saumon 12 Sachets de 85 g</t>
  </si>
  <si>
    <t>HILL'S PRESCRIPTION DIET CHAT K/D au Thon Sac de 1.5 kg</t>
  </si>
  <si>
    <t>HILL'S PRESCRIPTION DIET CHAT K/D au Thon Sac de 400 g</t>
  </si>
  <si>
    <t>HILL'S PRESCRIPTION DIET CHAT K/D au Thon Sac de 5 kg</t>
  </si>
  <si>
    <t>HILL'S PRESCRIPTION DIET Chat K/D Early Stage Pack de 12 sachets de 85 g</t>
  </si>
  <si>
    <t>HILL'S PRESCRIPTION DIET Chat K/D Early Stage Sac de 1.4 kg</t>
  </si>
  <si>
    <t>HILL'S PRESCRIPTION DIET Chat K/D Early Stage Sac de 5 kg</t>
  </si>
  <si>
    <t>HILL'S PRESCRIPTION DIET CHAT K/D et Mobility - 12 Sachets de 85 g</t>
  </si>
  <si>
    <t>HILL'S PRESCRIPTION DIET CHAT K/D et Mobility Sac de 2 kg</t>
  </si>
  <si>
    <t>HILL'S PRESCRIPTION DIET CHAT K/D et Mobility Sac de 5 kg</t>
  </si>
  <si>
    <t>HILL'S PRESCRIPTION DIET CHAT L/D Sac de 1.5 kg</t>
  </si>
  <si>
    <t>HILL'S PRESCRIPTION DIET CHAT M/D Sac de 1.5 kg</t>
  </si>
  <si>
    <t>HILL'S PRESCRIPTION DIET CHAT M/D Sac de 5 kg</t>
  </si>
  <si>
    <t>HILL'S PRESCRIPTION DIET CHAT Metabolic au poulet 12 Sachets de 85 g</t>
  </si>
  <si>
    <t>HILL'S PRESCRIPTION DIET CHAT Metabolic et Urinary Stress - Sac de 1.5 kg</t>
  </si>
  <si>
    <t>HILL'S PRESCRIPTION DIET CHAT Metabolic et Urinary Stress au poulet 12 Sachets de 85 g</t>
  </si>
  <si>
    <t>HILL'S PRESCRIPTION DIET CHAT Metabolic Sac de 1.5 kg</t>
  </si>
  <si>
    <t>HILL'S PRESCRIPTION DIET CHAT Metabolic Sac de 4 kg</t>
  </si>
  <si>
    <t>HILL'S PRESCRIPTION DIET CHAT Metabolic Sac de 8 kg</t>
  </si>
  <si>
    <t>HILL'S PRESCRIPTION DIET CHAT R/D Sac de 1.5 kg</t>
  </si>
  <si>
    <t>HILL'S PRESCRIPTION DIET CHAT R/D Sac de 5 kg</t>
  </si>
  <si>
    <t>HILL'S PRESCRIPTION DIET CHAT S/D Sac de 1.5 kg</t>
  </si>
  <si>
    <t>HILL'S PRESCRIPTION DIET CHAT S/D Sac de 5 kg</t>
  </si>
  <si>
    <t>HILL'S PRESCRIPTION DIET CHAT T/D Sac de 1.5 kg</t>
  </si>
  <si>
    <t>HILL'S PRESCRIPTION DIET CHAT T/D Sac de 5 kg</t>
  </si>
  <si>
    <t>HILL'S PRESCRIPTION DIET CHAT W/D  Sac de 1.5 kg</t>
  </si>
  <si>
    <t>HILL'S PRESCRIPTION DIET CHAT W/D  Sac de 5 kg</t>
  </si>
  <si>
    <t>HILL'S PRESCRIPTION DIET CHAT Y/D 24 boites de 156 g</t>
  </si>
  <si>
    <t>HILL'S PRESCRIPTION DIET CHAT Y/D Sac de 1.5 kg</t>
  </si>
  <si>
    <t>HILL'S PRESCRIPTION DIET CHAT Y/D Sac de 5 kg</t>
  </si>
  <si>
    <t>HILL'S PRESCRIPTION DIET CHAT Z/D Sac de 2 kg</t>
  </si>
  <si>
    <t>HILL'S PRESCRIPTION DIET CHIEN C/D Multicare Sac de 12 kg</t>
  </si>
  <si>
    <t>HILL'S PRESCRIPTION DIET CHIEN C/D Multicare Sac de 2 kg</t>
  </si>
  <si>
    <t>HILL'S PRESCRIPTION DIET CHIEN C/D Multicare Sac de 5 kg</t>
  </si>
  <si>
    <t>HILL'S PRESCRIPTION DIET CHIEN D/D Canard et Riz Sac de 12 kg</t>
  </si>
  <si>
    <t>HILL'S PRESCRIPTION DIET CHIEN D/D Canard et Riz Sac de 2 kg</t>
  </si>
  <si>
    <t>HILL'S PRESCRIPTION DIET CHIEN D/D Canard et Riz Sac de 5 kg</t>
  </si>
  <si>
    <t>HILL'S PRESCRIPTION DIET CHIEN D/D Saumon et Riz Sac de 12 kg</t>
  </si>
  <si>
    <t>HILL'S PRESCRIPTION DIET CHIEN Derm Defense Skin Care - Sac de 12 kg</t>
  </si>
  <si>
    <t>HILL'S PRESCRIPTION DIET CHIEN Derm Defense Skin Care - Sac de 2 kg</t>
  </si>
  <si>
    <t>HILL'S PRESCRIPTION DIET CHIEN Derm Defense Skin Care - Sac de 5 kg</t>
  </si>
  <si>
    <t>Hill's PRESCRIPTION DIET CHIEN Gastrointestinal Biome au poulet - Sac de 10kg</t>
  </si>
  <si>
    <t>Hill's PRESCRIPTION DIET Chien Gastrointestinal Biome au poulet 1,5kg</t>
  </si>
  <si>
    <t>HILL'S PRESCRIPTION DIET CHIEN I/D Low Fat Sac de 1.5 kg</t>
  </si>
  <si>
    <t>HILL'S PRESCRIPTION DIET CHIEN I/D Low Fat Sac de 12 kg</t>
  </si>
  <si>
    <t>HILL'S PRESCRIPTION DIET CHIEN I/D Low Fat Sac de 6 kg</t>
  </si>
  <si>
    <t>HILL'S PRESCRIPTION DIET CHIEN I/D Sac de 12 kg</t>
  </si>
  <si>
    <t>HILL'S PRESCRIPTION DIET CHIEN I/D Sac de 2 kg</t>
  </si>
  <si>
    <t>HILL'S PRESCRIPTION DIET CHIEN I/D Sac de 5 kg</t>
  </si>
  <si>
    <t>HILL'S PRESCRIPTION DIET CHIEN I/D Sensitive Sac de 1.5 kg</t>
  </si>
  <si>
    <t>HILL'S PRESCRIPTION DIET CHIEN I/D Sensitive Sac de 12 kg</t>
  </si>
  <si>
    <t>HILL'S PRESCRIPTION DIET CHIEN I/D Sensitive Sac de 5 kg</t>
  </si>
  <si>
    <t>HILL'S PRESCRIPTION DIET CHIEN I/D Stress Mini au Poulet Sac de 1.5 kg</t>
  </si>
  <si>
    <t>HILL'S PRESCRIPTION DIET CHIEN I/D Stress Mini au Poulet Sac de 5 kg</t>
  </si>
  <si>
    <t>HILL'S PRESCRIPTION DIET CHIEN J/D Mini Sac de 2 kg</t>
  </si>
  <si>
    <t>HILL'S PRESCRIPTION DIET CHIEN J/D Mini Sac de 5 kg</t>
  </si>
  <si>
    <t>HILL'S PRESCRIPTION DIET CHIEN J/D Reduced Calorie Sac de 12 kg</t>
  </si>
  <si>
    <t>HILL'S PRESCRIPTION DIET CHIEN J/D Reduced Calorie Sac de 4 kg</t>
  </si>
  <si>
    <t>HILL'S PRESCRIPTION DIET CHIEN J/D Sac de 12 kg</t>
  </si>
  <si>
    <t>HILL'S PRESCRIPTION DIET CHIEN J/D Sac de 2 kg</t>
  </si>
  <si>
    <t>HILL'S PRESCRIPTION DIET CHIEN J/D Sac de 5 kg</t>
  </si>
  <si>
    <t>HILL'S PRESCRIPTION DIET CHIEN K/D Early Stage Sac de 1,8KG</t>
  </si>
  <si>
    <t>HILL'S PRESCRIPTION DIET CHIEN K/D Early Stage Sac de 5 KG</t>
  </si>
  <si>
    <t>HILL'S PRESCRIPTION DIET CHIEN K/D et Mobility Support Sac de 12 kg</t>
  </si>
  <si>
    <t>HILL'S PRESCRIPTION DIET CHIEN K/D et Mobility Support Sac de 5 kg</t>
  </si>
  <si>
    <t>HILL'S PRESCRIPTION DIET CHIEN K/D Sac de 12 kg</t>
  </si>
  <si>
    <t>HILL'S PRESCRIPTION DIET CHIEN K/D Sac de 2 kg</t>
  </si>
  <si>
    <t>HILL'S PRESCRIPTION DIET CHIEN K/D Sac de 5 kg</t>
  </si>
  <si>
    <t>HILL'S PRESCRIPTION DIET CHIEN L/D Sac de 12 kg</t>
  </si>
  <si>
    <t>HILL'S PRESCRIPTION DIET CHIEN L/D Sac de 2 kg</t>
  </si>
  <si>
    <t>HILL'S PRESCRIPTION DIET CHIEN L/D Sac de 5 kg</t>
  </si>
  <si>
    <t>HILL'S PRESCRIPTION DIET CHIEN Metabolic + Urinary - Sac de 12 kg</t>
  </si>
  <si>
    <t>HILL'S PRESCRIPTION DIET CHIEN Metabolic + Urinary 2KG</t>
  </si>
  <si>
    <t>HILL'S PRESCRIPTION DIET CHIEN Metabolic et Mobility - Sac de 12 kg</t>
  </si>
  <si>
    <t>HILL'S PRESCRIPTION DIET CHIEN Metabolic et Mobility Sac de 4 kg</t>
  </si>
  <si>
    <t>HILL'S PRESCRIPTION DIET CHIEN Metabolic Sac de 1.5 kg</t>
  </si>
  <si>
    <t>HILL'S PRESCRIPTION DIET CHIEN Metabolic Sac de 12 kg</t>
  </si>
  <si>
    <t>HILL'S PRESCRIPTION DIET CHIEN Metabolic Sac de 4 kg</t>
  </si>
  <si>
    <t>HILL'S PRESCRIPTION DIET CHIEN Mini Metabolic Sac de 1.5 kg</t>
  </si>
  <si>
    <t>HILL'S PRESCRIPTION DIET CHIEN Mini Metabolic Sac de 6 kg</t>
  </si>
  <si>
    <t>HILL'S PRESCRIPTION DIET CHIEN R/D Mini Sac de 1.5 kg</t>
  </si>
  <si>
    <t>HILL'S PRESCRIPTION DIET CHIEN R/D Mini Sac de 6 kg</t>
  </si>
  <si>
    <t>HILL'S PRESCRIPTION DIET CHIEN R/D Sac de 12 kg</t>
  </si>
  <si>
    <t>HILL'S PRESCRIPTION DIET CHIEN R/D Sac de 4 kg</t>
  </si>
  <si>
    <t>HILL'S PRESCRIPTION DIET CHIEN T/D Mini Sac de 3 kg</t>
  </si>
  <si>
    <t>HILL'S PRESCRIPTION DIET CHIEN T/D Sac de 10 kg</t>
  </si>
  <si>
    <t>HILL'S PRESCRIPTION DIET CHIEN T/D Sac de 3 kg</t>
  </si>
  <si>
    <t>HILL'S PRESCRIPTION DIET CHIEN U/D calculs urinaires - sac de 5 Kg</t>
  </si>
  <si>
    <t>HILL'S PRESCRIPTION DIET CHIEN U/D Sac de 12 kg</t>
  </si>
  <si>
    <t>HILL'S PRESCRIPTION DIET CHIEN W/D Mini Sac de  1.5 kg</t>
  </si>
  <si>
    <t>HILL'S PRESCRIPTION DIET CHIEN W/D Mini Sac de  6 kg</t>
  </si>
  <si>
    <t>HILL'S PRESCRIPTION DIET CHIEN W/D Sac de 12kg</t>
  </si>
  <si>
    <t>HILL'S PRESCRIPTION DIET CHIEN W/D Sac de 4 kg</t>
  </si>
  <si>
    <t>HILL'S PRESCRIPTION DIET CHIEN Z/D - Sac de 8 kg</t>
  </si>
  <si>
    <t>HILL'S PRESCRIPTION DIET CHIEN Z/D Mini Sac de 1.5 kg</t>
  </si>
  <si>
    <t>HILL'S PRESCRIPTION DIET CHIEN Z/D Sac de 3 kg</t>
  </si>
  <si>
    <t>HILL'S SCIENCE PLAN CHAT Adult  au Poulet - 12 sachets repas de 85 g</t>
  </si>
  <si>
    <t>HILL'S SCIENCE PLAN CHAT Adult  au Poulet - Sac de 15 Kg</t>
  </si>
  <si>
    <t>HILL'S SCIENCE PLAN CHAT Adult - Pack mixte 12 sachets de 85 g</t>
  </si>
  <si>
    <t>HILL'S SCIENCE PLAN CHAT Adult au Poulet - Sac de 1,5 Kg</t>
  </si>
  <si>
    <t>HILL'S SCIENCE PLAN CHAT Adult au Poulet - Sac de 10 Kgs</t>
  </si>
  <si>
    <t>HILL'S SCIENCE PLAN CHAT Adult au Poulet - Sac de 3 Kg</t>
  </si>
  <si>
    <t>HILL'S SCIENCE PLAN CHAT Adult au Thon - Sac de 1.5 kg</t>
  </si>
  <si>
    <t>HILL'S SCIENCE PLAN CHAT Adult Hairball Indoor au Poulet - Sac de 3 kg</t>
  </si>
  <si>
    <t>HILL'S SCIENCE PLAN CHAT Adult Hairball Indoor au Poulet- Sac de 1.5 kg</t>
  </si>
  <si>
    <t>HILL'S SCIENCE PLAN CHAT Adult Light au Poulet - Lot de 12 sachets repas de 85 g</t>
  </si>
  <si>
    <t>HILL'S SCIENCE PLAN CHAT Adult Light au Poulet - Sac de 1,5 Kg</t>
  </si>
  <si>
    <t>HILL'S SCIENCE PLAN CHAT Adult Light au Poulet - Sac de 10 Kg</t>
  </si>
  <si>
    <t>HILL'S SCIENCE PLAN CHAT Adult Light au Poulet -Sac de 3 Kg</t>
  </si>
  <si>
    <t>HILL'S SCIENCE PLAN CHAT Adult Light au Poulet et au Poisson - Boite de 12 sachets de 85 g</t>
  </si>
  <si>
    <t>HILL'S SCIENCE PLAN CHAT Adult Light Au Thon - Sac de 1.5 Kg</t>
  </si>
  <si>
    <t>HILL'S SCIENCE PLAN CHAT Adult Light au Thon - Sac de 7 Kgs</t>
  </si>
  <si>
    <t>HILL'S SCIENCE PLAN CHAT Adult Sensitive Stomach &amp; Skin au Poulet- Sac de 1.5 kg</t>
  </si>
  <si>
    <t>HILL'S SCIENCE PLAN CHAT Kitten  au Thon - Sac de 1.5 KG</t>
  </si>
  <si>
    <t>HILL'S SCIENCE PLAN CHAT Kitten au Poulet - Sac de 1.5 kg</t>
  </si>
  <si>
    <t>HILL'S SCIENCE PLAN CHAT Kitten au Poulet - Sac de 3 kg</t>
  </si>
  <si>
    <t>HILL'S SCIENCE PLAN CHAT Kitten au Poulet - Sac de 300 g</t>
  </si>
  <si>
    <t>HILL'S SCIENCE PLAN CHAT Kitten First Nutrition Mousse 24 boites de 82 G</t>
  </si>
  <si>
    <t>HILL'S SCIENCE PLAN CHAT Mature 7+ au Poulet - Lot de 12 sachets repas de 85g</t>
  </si>
  <si>
    <t>HILL'S SCIENCE PLAN CHAT Mature Adult 7+  au Poulet - Sac de 3 Kgs</t>
  </si>
  <si>
    <t>HILL'S SCIENCE PLAN CHAT Mature Adult 7+ -Pack mixte de 12 sachets repas de 85 g</t>
  </si>
  <si>
    <t>HILL'S SCIENCE PLAN CHAT Mature Adult 7+ au Poulet - Sac de 1,5kg</t>
  </si>
  <si>
    <t>HILL'S SCIENCE PLAN CHAT Mature Adult 7+ au Thon -Sac de 1.5 Kg</t>
  </si>
  <si>
    <t>HILL'S SCIENCE PLAN CHAT Mature Adult 7+ Hairball Indoor au Poulet- Sac de 1.5 Kg</t>
  </si>
  <si>
    <t>HILL'S SCIENCE PLAN CHAT Mature Adult 7+ Light au Poulet - Sac de 1,5 Kg</t>
  </si>
  <si>
    <t>HILL'S SCIENCE PLAN CHIEN Adult au Poulet - Lot de 12 boites de 370 G</t>
  </si>
  <si>
    <t>HILL'S SCIENCE PLAN CHIEN Adult Healthy Mobility Large Breed au Poulet - Sac de 14 Kg</t>
  </si>
  <si>
    <t>HILL'S SCIENCE PLAN CHIEN Adult Healthy Mobility Medium - Sac de 14 Kg</t>
  </si>
  <si>
    <t>HILL'S SCIENCE PLAN CHIEN Adult Large Breed au Poulet - Sac de 14 kg</t>
  </si>
  <si>
    <t>HILL'S SCIENCE PLAN CHIEN Adult Large Breed au Poulet- Sac de 18 Kg</t>
  </si>
  <si>
    <t>HILL'S SCIENCE PLAN CHIEN Adult Light - Lot de 12 boites de 370 g</t>
  </si>
  <si>
    <t>HILL'S SCIENCE PLAN CHIEN Adult Light Medium au Poulet - Sac de 14 Kg</t>
  </si>
  <si>
    <t>HILL'S SCIENCE PLAN CHIEN Adult Light Medium au Poulet - Sac de 2,5 kg</t>
  </si>
  <si>
    <t>HILL'S SCIENCE PLAN CHIEN Adult Light Small &amp; Mini au Poulet - Sac de 1.5 kg</t>
  </si>
  <si>
    <t>HILL'S SCIENCE PLAN CHIEN Adult Medium au Poulet - Sac de 14 kg</t>
  </si>
  <si>
    <t>HILL'S SCIENCE PLAN CHIEN Adult Medium au Poulet - Sac de 2,5 Kg</t>
  </si>
  <si>
    <t>HILL'S SCIENCE PLAN CHIEN Adult Medium Sensitive Stomach &amp; Skin au Poulet- Sac de 14 kg</t>
  </si>
  <si>
    <t>HILL'S SCIENCE PLAN CHIEN Adult Performance - Sac de 14 kg</t>
  </si>
  <si>
    <t>HILL'S SCIENCE PLAN CHIEN Adult Small &amp; Mini au Poulet - Sac de 1.5 kg</t>
  </si>
  <si>
    <t>HILL'S SCIENCE PLAN CHIEN Adult Small &amp; Mini au Poulet - Sac de 3 Kg</t>
  </si>
  <si>
    <t>HILL'S SCIENCE PLAN CHIEN Adult Small&amp; Mini au Poulet - Sac de 6 Kg</t>
  </si>
  <si>
    <t>HILL'S SCIENCE PLAN CHIEN Mature Adult 6+ Large Breed - Sac de 18 Kg</t>
  </si>
  <si>
    <t>HILL'S SCIENCE PLAN CHIEN Mature Adult 6+ Large Breed- Sac de 14 kg</t>
  </si>
  <si>
    <t>HILL'S SCIENCE PLAN CHIEN Mature Adult 7+ Light Medium au Poulet - Sac de 14 Kg</t>
  </si>
  <si>
    <t>HILL'S SCIENCE PLAN CHIEN Mature Adult 7+ Light Small &amp; Mini au Poulet -  Sac de 2,5 Kg</t>
  </si>
  <si>
    <t>HILL'S SCIENCE PLAN CHIEN Mature Adult 7+ Medium - Sac de 14 kg</t>
  </si>
  <si>
    <t>HILL'S SCIENCE PLAN CHIEN Mature Adult 7+ Medium au Poulet - Sac de 2.5 kg</t>
  </si>
  <si>
    <t>HILL'S SCIENCE PLAN CHIEN Mature Adult 7+ Small &amp; Mini - Sac de 3 kg</t>
  </si>
  <si>
    <t>HILL'S SCIENCE PLAN CHIEN Mature Adult 7+ Small &amp; Mini - Sac de 6 Kg</t>
  </si>
  <si>
    <t>HILL'S SCIENCE PLAN CHIEN Mature Adult au Poulet - 12 boites de 370 g</t>
  </si>
  <si>
    <t>HILL'S SCIENCE PLAN CHIEN Puppy au Poulet - 12 boites de 370 g</t>
  </si>
  <si>
    <t>HILL'S SCIENCE PLAN CHIEN Puppy Medium au Poulet - Sac de 14 Kg</t>
  </si>
  <si>
    <t>HILL'S SCIENCE PLAN CHIEN Puppy Medium au Poulet - Sac de 2.5 Kg</t>
  </si>
  <si>
    <t>HILL'S SCIENCE PLAN CHIEN Puppy Small&amp;Mini au Poulet - Sac de 3 kg</t>
  </si>
  <si>
    <t>HILL'S VET ESSENTIALS  CHAT Adult au Saumon - Boite de 12 sachets repas</t>
  </si>
  <si>
    <t>HILL'S VET ESSENTIALS CHAT Adult au Poulet - Boite de 12 Sachets repas de 85 g</t>
  </si>
  <si>
    <t>HILL'S VET ESSENTIALS CHAT Adult au Poulet - Sac de 14 kg</t>
  </si>
  <si>
    <t>HILL'S VET ESSENTIALS CHAT Adult au Poulet et au Saumon - Boite de 12 sachets repas de 85 g</t>
  </si>
  <si>
    <t>HILL'S VET ESSENTIALS CHAT Kitten Growth au Poulet - Sac de 2.5 kg</t>
  </si>
  <si>
    <t>HILL'S VET ESSENTIALS CHAT Mature ADult Dental Health au Poulet -Sac de 2,5kg</t>
  </si>
  <si>
    <t>HILL'S VET ESSENTIALS CHAT Neutered Mature Adult au Poulet - Sac de 1,5 Kg</t>
  </si>
  <si>
    <t>HILL'S VET ESSENTIALS CHAT Neutered Mature Adult au Poulet - Sac de 2.5 kg</t>
  </si>
  <si>
    <t>HILL'S VET ESSENTIALS CHAT Neutered Young Adult au Poulet - Sac de 1.5 kg</t>
  </si>
  <si>
    <t>HILL'S VET ESSENTIALS CHAT Neutered Young Adult au Poulet - Sac de 14 Kg</t>
  </si>
  <si>
    <t>HILL'S VET ESSENTIALS CHAT Neutered Young Adult au Poulet - Sac de 2.5 kg</t>
  </si>
  <si>
    <t>HILL'S VET ESSENTIALS CHAT Neutered Young Adult au Poulet - Sac de 8 Kg</t>
  </si>
  <si>
    <t>HILL'S VET ESSENTIALS CHAT Neutered Young Adult au Thon - Sac de 1.5 kg</t>
  </si>
  <si>
    <t>HILL'S VET ESSENTIALS CHAT Neutered Young Adult au Thon - Sac de 2.5 kg</t>
  </si>
  <si>
    <t>HILL'S VET ESSENTIALS CHAT Young Adult Dental Health au Poulet - Sac de 1,5 Kg</t>
  </si>
  <si>
    <t>HILL'S VET ESSENTIALS CHAT Young Adult Dental Health au Poulet - Sac de 10 Kg</t>
  </si>
  <si>
    <t>HILL'S VET ESSENTIALS CHAT Young Adult Dental Health au Poulet - Sac de 2.5 kg</t>
  </si>
  <si>
    <t>HILL'S VET ESSENTIALS CHAT Young Adult Dental Health au Poulet - Sac de 6,5 Kg</t>
  </si>
  <si>
    <t>HILL'S VET ESSENTIALS CHIEN Adult Dental Health Grandes Races - Sac de 13 Kg</t>
  </si>
  <si>
    <t>HILL'S VET ESSENTIALS CHIEN Adult Dental Health Medium au Poulet - Sac de 10 Kg</t>
  </si>
  <si>
    <t>HILL'S VET ESSENTIALS CHIEN Adult Dental Health Medium au Poulet - Sac de 2 Kg</t>
  </si>
  <si>
    <t>HILL'S VET ESSENTIALS CHIEN Adult Dental Health Mini - Sac de 7Kg</t>
  </si>
  <si>
    <t>HILL'S VET ESSENTIALS CHIEN Adult Mini - Sac de 2 Kg</t>
  </si>
  <si>
    <t>HILL'S VET ESSENTIALS CHIEN Mature Adult Dental Health - Sac de 2 Kg</t>
  </si>
  <si>
    <t>HILL'S VET ESSENTIALS CHIEN Mature Adult Dental Health Medium &amp; Large - Sac de 10 Kg</t>
  </si>
  <si>
    <t>HILL'S VET ESSENTIALS CHIEN Mature Adult Dental Health Mini - Sac de 2 Kg</t>
  </si>
  <si>
    <t>HILL'S VET ESSENTIALS CHIEN Mature Adult Dental Health Mini - Sac de 7 Kg</t>
  </si>
  <si>
    <t>HILL'S VET ESSENTIALS CHIEN Neutered Adult Large - Sac de 12 Kg</t>
  </si>
  <si>
    <t>HILL'S VET ESSENTIALS CHIEN Neutered Adult Medium - Sac de 10 Kg</t>
  </si>
  <si>
    <t>HILL'S VET ESSENTIALS CHIEN Neutered Adult Medium - Sac de 2 Kg</t>
  </si>
  <si>
    <t>HILL'S VET ESSENTIALS CHIEN Neutered Adult Mini - Sac de 1,5 Kg</t>
  </si>
  <si>
    <t>HILL'S VET ESSENTIALS CHIEN Neutered Adult Mini - Sac de 6 Kg</t>
  </si>
  <si>
    <t>HILL'S VET ESSENTIALS CHIEN Puppy Growth Large Breed - Sac de 12 Kg</t>
  </si>
  <si>
    <t>HILL'S VET ESSENTIALS CHIEN Puppy Growth Large Breed au Poulet - Sac de 16 kg</t>
  </si>
  <si>
    <t>HILL'S VET ESSENTIALS CHIEN Puppy Growth Medium - Sac de 2 Kg</t>
  </si>
  <si>
    <t>HILL'S VET ESSENTIALS CHIEN Puppy Growth Mini - Sac de 7 Kg</t>
  </si>
  <si>
    <t>HILL'S VET ESSENTIALS CHIEN Puppy Growth Mini- Sac de 2 Kg</t>
  </si>
  <si>
    <t>HILL'S VET ESSENTIALS NO GRAIN CHAT Adult au Thon - Sac de 1.5 kg</t>
  </si>
  <si>
    <t>HILL'S VET ESSENTIALS NO GRAIN CHAT Adult au Thon - Sac de 2.5 kg</t>
  </si>
  <si>
    <t>HILL'S VET ESSENTIALS NO GRAIN CHAT Adult au Thon - Sac de 8 kg</t>
  </si>
  <si>
    <t>HILL'S VET ESSENTIALS NO GRAIN CHIEN Adult  Medium au Thon - Sac de 10 kg</t>
  </si>
  <si>
    <t>HILL'S VET ESSENTIALS NO GRAIN CHIEN Adult  Medium au Thon - Sac de 2 kg</t>
  </si>
  <si>
    <t>HILL'S VET ESSENTIALS NO GRAIN CHIEN Adult  Small &amp; Mini au Thon - Sac de 2 kg</t>
  </si>
  <si>
    <t>HILL'S VET ESSENTIALS NO GRAIN CHIEN Adult  Small &amp; Mini au Thon - Sac de 7 kg</t>
  </si>
  <si>
    <t>HILL'S VETESSENTIALS CHIEN Puppy Growth Medium - Sac de 10 Kg</t>
  </si>
  <si>
    <t>HILLâ€™S VET ESSENTIALS CHAT Kitten Growth - Sac de 1,5 Kg</t>
  </si>
  <si>
    <t>HILLâ€™S VET ESSENTIALS CHAT Mature Adult Dental Health au Poulet - Sac de 1,5 Kg</t>
  </si>
  <si>
    <t>HILLâ€™S VET ESSENTIALS CHAT Mature Adult Dental Health au Poulet - Sac de 6,5 Kg</t>
  </si>
  <si>
    <t>MP Labo</t>
  </si>
  <si>
    <t>MP Habitat insecticide Diffuseur 210 ml</t>
  </si>
  <si>
    <t>MSD intervet schering plough</t>
  </si>
  <si>
    <t>SCALIBOR collier antiparasitaire pour grand chien</t>
  </si>
  <si>
    <t>SCALIBOR collier antiparasitaire pour petit et moyen chien</t>
  </si>
  <si>
    <t>PREFERENCE CHIEN SANS CEREALES - Sac de 10KG</t>
  </si>
  <si>
    <t>PREFERENCE CHIEN SANS CEREALES - Sac de 3KG</t>
  </si>
  <si>
    <t>Purina ProPlan nutrition</t>
  </si>
  <si>
    <t>PROPLAN CHAT Adult au Poulet - 24 boites de 85gr</t>
  </si>
  <si>
    <t>PROPLAN CHAT Adult Light - Sac de 1,5Kg</t>
  </si>
  <si>
    <t>PROPLAN CHAT Adult Light - Sac de 10Kg</t>
  </si>
  <si>
    <t>PROPLAN CHAT Adult Light - Sac de 3Kg</t>
  </si>
  <si>
    <t>PROPLAN Chat Adult Original croquettes au Poulet -1 sac de 400gr</t>
  </si>
  <si>
    <t>PROPLAN Chat Adult Original croquettes au Poulet sac de 1.5 kg</t>
  </si>
  <si>
    <t>PROPLAN Chat Adult Original croquettes au Poulet sac de 10 kg</t>
  </si>
  <si>
    <t>PROPLAN Chat Adult Original croquettes au Poulet sac de 3 kg</t>
  </si>
  <si>
    <t>PROPLAN Chat Adult Original croquettes au Saumon -1 sac de 400 gr</t>
  </si>
  <si>
    <t>PROPLAN Chat Adult Original croquettes au Saumon sac de 1.5kg</t>
  </si>
  <si>
    <t>PROPLAN Chat Adult Original croquettes au Saumon sac de 10 kg</t>
  </si>
  <si>
    <t>PROPLAN Chat Adult Original croquettes au Saumon sac de 3 kg</t>
  </si>
  <si>
    <t>PROPLAN CHAT Adulte Elegant croquettes au Saumon 1.5kg</t>
  </si>
  <si>
    <t>PROPLAN CHAT Baby Kitten - 24 boites de 95gr</t>
  </si>
  <si>
    <t>PROPLAN Chat Elegant Adult croquettes au saumon sac de 3 kg</t>
  </si>
  <si>
    <t>PROPLAN CHAT Elegant au Saumon - 1 sac de 400gr</t>
  </si>
  <si>
    <t>PROPLAN CHAT Junior au Poulet - 24 boites de 85gr</t>
  </si>
  <si>
    <t>PROPLAN Chat Kitten Sterilised croquettes au saumon sac 1.5 kg</t>
  </si>
  <si>
    <t>PROPLAN Chat Kitten Sterilised croquettes au saumon sac 3 kg</t>
  </si>
  <si>
    <t>PROPLAN CHAT Nutrisavour Delicate au Boeuf - 10 sachets 85 gr</t>
  </si>
  <si>
    <t>PROPLAN CHAT Nutrisavour Delicate au Poisson - 10 sachets fraicheur de 85 gr</t>
  </si>
  <si>
    <t>PROPLAN CHAT Nutrisavour Delicate au Poisson - 24 sachets fraicheur de 85 gr</t>
  </si>
  <si>
    <t>PROPLAN CHAT Nutrisavour Housecat au Saumon - 10 sachets fraicheur de 85gr</t>
  </si>
  <si>
    <t>PROPLAN CHAT Nutrisavour Housecat au Saumon - 24 sachets fraicheur de 85gr</t>
  </si>
  <si>
    <t>PROPLAN CHAT Nutrisavour Housecat Dinde - 10 sachets fraicheur de 85gr</t>
  </si>
  <si>
    <t>PROPLAN CHAT Nutrisavour Sterilised au Poulet - 10 sachets fraicheur de 85 gr (lot de 2)</t>
  </si>
  <si>
    <t>PROPLAN CHAT Nutrisavour Sterilised au Poulet - 24 sachets fraicheur de 85 gr</t>
  </si>
  <si>
    <t>PROPLAN CHAT Nutrisavour Sterilised Boeuf - 24 sachets fraicheur de 85 gr</t>
  </si>
  <si>
    <t>PROPLAN Chat Original Kitten croquettes au poulet sac 1.5 kg</t>
  </si>
  <si>
    <t>PROPLAN Chat Original Kitten croquettes au poulet sac 10 kg</t>
  </si>
  <si>
    <t>PROPLAN Chat Original Kitten croquettes au poulet sac 3 kg</t>
  </si>
  <si>
    <t>PROPLAN CHAT Original Kitten Poulet - 1 sac de 400 gr</t>
  </si>
  <si>
    <t>PROPLAN Chat Original Senior LONGEVIS au Saumon - sac de 1.5 kg</t>
  </si>
  <si>
    <t>PROPLAN Chat Original Senior LONGEVIS au Saumon sac de 3kg</t>
  </si>
  <si>
    <t>PROPLAN CHAT Sterilised Adult Optisavour Cabillaud Truite 3kg</t>
  </si>
  <si>
    <t>PROPLAN CHAT Sterilised Adult Optisavour Canard Foie 3kg</t>
  </si>
  <si>
    <t>PROPLAN CHAT Sterilised au Saumon - 24 boites de 85gr</t>
  </si>
  <si>
    <t>PROPLAN CHIEN Adult 7+ Medium&amp;Large OPTIAGE au poulet - Sac de 14Kg</t>
  </si>
  <si>
    <t>PROPLAN CHIEN Adult 7+ Medium&amp;Large OPTIAGE au poulet - Sac de 3Kg</t>
  </si>
  <si>
    <t>PROPLAN CHIEN Adult 7+ Medium&amp;Large OPTIDERMA au saumon - 14Kg</t>
  </si>
  <si>
    <t>PROPLAN CHIEN Adult 7+ Medium&amp;Large OPTIDERMA au saumon - 3Kg</t>
  </si>
  <si>
    <t>PROPLAN CHIEN Adult 9+ Small&amp;Mini OPTIAGE au poulet - Sac de 3Kg</t>
  </si>
  <si>
    <t>PROPLAN CHIEN Adult 9+ Small&amp;Mini OPTIAGE au poulet - Sac de 7Kg</t>
  </si>
  <si>
    <t>PROPLAN CHIEN Adult All Size LIGHT - Sac de 14Kg</t>
  </si>
  <si>
    <t>PROPLAN CHIEN Adult All Size LIGHT - Sac de 3Kg</t>
  </si>
  <si>
    <t>PROPLAN CHIEN Adult All Size LIGHT - Sac de 7Kg</t>
  </si>
  <si>
    <t>PROPLAN CHIEN Adult Large Athletic OPTIBALANCE au Poulet - 14Kg</t>
  </si>
  <si>
    <t>PROPLAN CHIEN Adult Large Athletic OPTIDERMA au Saumon- Sac de 14Kg</t>
  </si>
  <si>
    <t>PROPLAN CHIEN Adult Large Robust OPTIBALANCE au Poulet - Sac de 14Kg</t>
  </si>
  <si>
    <t>PROPLAN CHIEN Adult Large Robust OPTIDERMA au Saumon - Sac de 14Kg</t>
  </si>
  <si>
    <t>PROPLAN CHIEN Adult Medium OPTIBALANCE au Poulet - Sac de 14Kg +2.5kg</t>
  </si>
  <si>
    <t>PROPLAN CHIEN Adult Medium OPTIBALANCE au Poulet - Sac de 3Kg</t>
  </si>
  <si>
    <t>PROPLAN CHIEN Adult Medium OPTIBALANCE au Poulet - Sac de 7Kg</t>
  </si>
  <si>
    <t>PROPLAN CHIEN Adult Medium OPTIDERMA au Saumon - Sac de 14Kg</t>
  </si>
  <si>
    <t>PROPLAN CHIEN Adult Medium OPTIDERMA au Saumon - Sac de 3Kg</t>
  </si>
  <si>
    <t>PROPLAN CHIEN Adult Medium OPTIDERMA au Saumon - Sac de 7Kg</t>
  </si>
  <si>
    <t>PROPLAN CHIEN Adult Small &amp; Mini Optidigest Grain Free 2.5 kg</t>
  </si>
  <si>
    <t>PROPLAN CHIEN Adult Small &amp; Mini Optidigest Grain Free 7 kg</t>
  </si>
  <si>
    <t>PROPLAN CHIEN Adult Small &amp; Mini Optidigest Grain Free 700 gr</t>
  </si>
  <si>
    <t>PROPLAN CHIEN Adult Small&amp;Mini Light/sterilised - Sac de 3 Kg</t>
  </si>
  <si>
    <t>PROPLAN CHIEN Adult Small&amp;Mini Light/sterilised - Sac de 7 Kg</t>
  </si>
  <si>
    <t>PROPLAN CHIEN Adult Small&amp;Mini OPTIBALANCE au Poulet - Sac de 14Kg</t>
  </si>
  <si>
    <t>PROPLAN CHIEN Adult Small&amp;Mini OPTIBALANCE au Poulet - Sac de 3Kg</t>
  </si>
  <si>
    <t>PROPLAN CHIEN Adult Small&amp;Mini OPTIBALANCE au Poulet - Sac de 700gr</t>
  </si>
  <si>
    <t>PROPLAN CHIEN Adult Small&amp;Mini OPTIBALANCE au Poulet - Sac de 7Kg</t>
  </si>
  <si>
    <t>PROPLAN CHIEN Adult Small&amp;Mini OPTIDERMA au Saumon - Sac de 3Kg</t>
  </si>
  <si>
    <t>PROPLAN CHIEN Adult Small&amp;Mini OPTIDERMA au Saumon - Sac de 700gr</t>
  </si>
  <si>
    <t>PROPLAN CHIEN Adult Small&amp;Mini OPTIDERMA au Saumon - Sac de 7Kg</t>
  </si>
  <si>
    <t>PROPLAN CHIEN NC Neurocare 12KG</t>
  </si>
  <si>
    <t>PROPLAN CHIEN NC Neurocare 3KG</t>
  </si>
  <si>
    <t>PROPLAN CHIEN Puppy Large Athletic OPTISTART au Poulet - Sac de 12Kg</t>
  </si>
  <si>
    <t>PROPLAN CHIEN Puppy Large Athletic OPTISTART au Poulet - Sac de 3Kg</t>
  </si>
  <si>
    <t>PROPLAN CHIEN Puppy Large Robust OPTISTART au Poulet - Sac de 12Kg</t>
  </si>
  <si>
    <t>PROPLAN CHIEN Puppy Large Robust OPTISTART au Poulet - Sac de 3Kg</t>
  </si>
  <si>
    <t>PROPLAN CHIEN Puppy Medium OPTIDERMA au Saumon - Sac de 12kg</t>
  </si>
  <si>
    <t>PROPLAN CHIEN Puppy Medium OPTIDERMA au Saumon - Sac de 3kg</t>
  </si>
  <si>
    <t>PROPLAN CHIEN Puppy Medium OPTIDIGEST au Poulet - Sac de 12kg</t>
  </si>
  <si>
    <t>PROPLAN CHIEN Puppy Medium OPTIDIGEST au Poulet - Sac de 3kg</t>
  </si>
  <si>
    <t>PROPLAN CHIEN Puppy Medium OPTISTART au Poulet - Sac de 12Kg</t>
  </si>
  <si>
    <t>PROPLAN CHIEN Puppy Medium OPTISTART au Poulet - Sac de 3Kg</t>
  </si>
  <si>
    <t>PROPLAN CHIEN Puppy Small&amp;Mini OPTIDERMA au Saumon - Sac de 3kg</t>
  </si>
  <si>
    <t>PROPLAN CHIEN Puppy Small&amp;Mini OPTIDERMA au Saumon - Sac de 700gr</t>
  </si>
  <si>
    <t>PROPLAN CHIEN Puppy Small&amp;Mini OPTISTART au Poulet - Sac de 3kg</t>
  </si>
  <si>
    <t>PROPLAN CHIEN Puppy Small&amp;Mini OPTISTART au Poulet - Sac de 700gr</t>
  </si>
  <si>
    <t>PROPLAN VETERINARY DIETS CHAT DM Diabetes Management - 24 Boites de 195gr</t>
  </si>
  <si>
    <t>PROPLAN VETERINARY DIETS CHAT DM Diabetes Management - Sac 1,5 Kg</t>
  </si>
  <si>
    <t>PROPLAN VETERINARY DIETS CHAT DM Diabetes Management - Sac 5 Kg</t>
  </si>
  <si>
    <t>PROPLAN VETERINARY DIETS CHAT DM Diabetes Management au Boeuf- 10 Sachets de 85gr</t>
  </si>
  <si>
    <t>PROPLAN VETERINARY DIETS CHAT DM Diabetes Management au Poulet - 10 Sachets de 85gr</t>
  </si>
  <si>
    <t>PROPLAN VETERINARY DIETS CHAT EN GastroIntestinal - 24 Boites de 195gr</t>
  </si>
  <si>
    <t>PROPLAN VETERINARY DIETS CHAT EN GastroIntestinal - Sac 1,5Kg</t>
  </si>
  <si>
    <t>PROPLAN VETERINARY DIETS CHAT EN GastroIntestinal - Sac 400gr</t>
  </si>
  <si>
    <t>PROPLAN VETERINARY DIETS CHAT EN GastroIntestinal - Sac 5Kg</t>
  </si>
  <si>
    <t>PROPLAN VETERINARY DIETS CHAT EN St/Ox Gastrointestinal Poulet -10 sachets fraicheur 85 gr</t>
  </si>
  <si>
    <t>PROPLAN VETERINARY DIETS CHAT EN St/Ox Gastrointestinal Saumon -10 sachets fraicheur 85 gr</t>
  </si>
  <si>
    <t>PROPLAN VETERINARY DIETS CHAT HA Hypoallergenique - Sac 1,3Kg</t>
  </si>
  <si>
    <t>PROPLAN VETERINARY DIETS CHAT HA Hypoallergenique - Sac 3,5Kg</t>
  </si>
  <si>
    <t>PROPLAN VETERINARY DIETS CHAT HA Hypoallergenique - Sac 325gr</t>
  </si>
  <si>
    <t>PROPLAN VETERINARY DIETS CHAT HP St/Ox HEPATIC 1.5 kg</t>
  </si>
  <si>
    <t>PROPLAN VETERINARY DIETS CHAT NF Renal Function - 24 Boites de 195gr</t>
  </si>
  <si>
    <t>PROPLAN VETERINARY DIETS CHAT NF Renal Function - Sac 1,5Kg</t>
  </si>
  <si>
    <t xml:space="preserve">PROPLAN VETERINARY DIETS CHAT NF Renal Function - Sac 350gr </t>
  </si>
  <si>
    <t>PROPLAN VETERINARY DIETS CHAT NF Renal Function - Sac 5Kg</t>
  </si>
  <si>
    <t>PROPLAN VETERINARY DIETS CHAT NF Renal Function au Poulet - 10 Sachets de 85gr</t>
  </si>
  <si>
    <t>PROPLAN VETERINARY DIETS CHAT NF Renal Function au Saumon - 10 Sachets de 85gr</t>
  </si>
  <si>
    <t xml:space="preserve">PROPLAN VETERINARY DIETS CHAT OM Obesity Management - Sac 1,5Kg                                                   </t>
  </si>
  <si>
    <t xml:space="preserve">PROPLAN VETERINARY DIETS CHAT OM Obesity Management - Sac 350gr </t>
  </si>
  <si>
    <t xml:space="preserve">PROPLAN VETERINARY DIETS CHAT OM Obesity Management - Sac 5Kg </t>
  </si>
  <si>
    <t>PROPLAN VETERINARY DIETS CHAT OM Obesity Management au Poulet - 10 sachets fraicheursde 85gr</t>
  </si>
  <si>
    <t>PROPLAN VETERINARY DIETS CHAT UR St/Ox Urinary Poulet -10 sachets fraicheur 85G</t>
  </si>
  <si>
    <t>PROPLAN VETERINARY DIETS CHAT UR St/Ox Urinary Saumon -10 sachets fraicheur 85 gr</t>
  </si>
  <si>
    <t>PROPLAN VETERINARY DIETS CHAT UR Urinary au Poisson - Sac 1,5Kg</t>
  </si>
  <si>
    <t>PROPLAN VETERINARY DIETS CHAT UR Urinary au Poisson - Sac 5Kg</t>
  </si>
  <si>
    <t>PROPLAN VETERINARY DIETS CHAT UR Urinary au Poulet - Sac 1,5Kg</t>
  </si>
  <si>
    <t>PROPLAN VETERINARY DIETS CHAT UR Urinary au Poulet - Sac 5Kg</t>
  </si>
  <si>
    <t>PROPLAN VETERINARY DIETS CHIEN  HP St/Ox HEPATIC 3 kg</t>
  </si>
  <si>
    <t>PROPLAN VETERINARY DIETS CHIEN DM Diabetes Management - Sac de 3 Kg</t>
  </si>
  <si>
    <t>PROPLAN VETERINARY DIETS CHIEN DRM Dermatosis - Sac de 12KG</t>
  </si>
  <si>
    <t>PROPLAN VETERINARY DIETS CHIEN DRM Dermatosis - Sac de 3KG</t>
  </si>
  <si>
    <t>PROPLAN VETERINARY DIETS CHIEN EN GastroIntestinal - 12 Boites de 400gr</t>
  </si>
  <si>
    <t>PROPLAN VETERINARY DIETS CHIEN EN GastroIntestinal - Sac de 1.5KG</t>
  </si>
  <si>
    <t>PROPLAN VETERINARY DIETS CHIEN EN GastroIntestinal - Sac de 12KG</t>
  </si>
  <si>
    <t>PROPLAN VETERINARY DIETS CHIEN EN GastroIntestinal - Sac de 5KG</t>
  </si>
  <si>
    <t>PROPLAN VETERINARY DIETS CHIEN HA HypoAllergenic - Sac de 11KG</t>
  </si>
  <si>
    <t>PROPLAN VETERINARY DIETS CHIEN HA HypoAllergenic - Sac de 3KG</t>
  </si>
  <si>
    <t>PROPLAN VETERINARY DIETS CHIEN JM Joint Mobility - Sac de 12KG</t>
  </si>
  <si>
    <t>PROPLAN VETERINARY DIETS CHIEN JM Joint Mobility - Sac de 3KG</t>
  </si>
  <si>
    <t>PROPLAN VETERINARY DIETS CHIEN NF Renal Function- 12 Boites de 400gr</t>
  </si>
  <si>
    <t>PROPLAN VETERINARY DIETS CHIEN NF Renal Function- Sac de 12KG</t>
  </si>
  <si>
    <t>PROPLAN VETERINARY DIETS CHIEN NF Renal Function- Sac de 3KG</t>
  </si>
  <si>
    <t>PROPLAN VETERINARY DIETS CHIEN OM Obesity Management - 12 Boites de 400gr</t>
  </si>
  <si>
    <t>PROPLAN VETERINARY DIETS CHIEN OM Obesity Management - Sac de 12KG</t>
  </si>
  <si>
    <t>PROPLAN VETERINARY DIETS CHIEN OM Obesity Management - Sac de 3KG</t>
  </si>
  <si>
    <t>PROPLAN VETERINARY DIETS CHIEN UR Urinary - Sac de 12KG</t>
  </si>
  <si>
    <t>PROPLAN VETERINARY DIETS CHIEN UR Urinary - Sac de 3KG</t>
  </si>
  <si>
    <t>PROPLAN VETERINARY DIETS CHIEN&amp;CHAT CONVALESCENCE 24 Boites de 195gr</t>
  </si>
  <si>
    <t>PURINA PROPLAN CHIEN Adult Duo Delice SMALL au Boeuf - Sac de 2.5Kg</t>
  </si>
  <si>
    <t>PURINA PROPLAN CHIEN Adult Duo Delice SMALL au Boeuf - Sac de 700gr</t>
  </si>
  <si>
    <t>PURINA PROPLAN CHIEN Adult Duo Delice SMALL au Poulet - Sac de 2.5Kg</t>
  </si>
  <si>
    <t>PURINA PROPLAN CHIEN Adult Duo Delice SMALL au Poulet - Sac de 700gr</t>
  </si>
  <si>
    <t>PURINA PROPLAN LIVECLEAR CHAT Adult Sterilised au Saumon - Sac de 1.4 kg</t>
  </si>
  <si>
    <t>PURINA PROPLAN LIVECLEAR CHAT Adult Sterilised au Saumon - Sac de 2.8 kg</t>
  </si>
  <si>
    <t>Royal Canin nutrition</t>
  </si>
  <si>
    <t>ROAYL CANIN CHIEN Cardiac - Sac de 7.5 kg</t>
  </si>
  <si>
    <t>ROYAL CANIN CHAT Adult - sac de 8 Kg</t>
  </si>
  <si>
    <t>ROYAL CANIN Chat ANALLERGENIC 2KG</t>
  </si>
  <si>
    <t>ROYAL CANIN Chat ANALLERGENIC 4KG</t>
  </si>
  <si>
    <t>ROYAL CANIN Chat CALM 2kg</t>
  </si>
  <si>
    <t>ROYAL CANIN Chat CALM 4kg</t>
  </si>
  <si>
    <t>ROYAL CANIN Chat DENTAL 1.5kg</t>
  </si>
  <si>
    <t>ROYAL CANIN Chat DIABETIC 1.5kg</t>
  </si>
  <si>
    <t>ROYAL CANIN Chat DIABETIC 3.5kg</t>
  </si>
  <si>
    <t>ROYAL CANIN CHAT Early Renal - 1 boite de 12 sachets repas de 85 g</t>
  </si>
  <si>
    <t>ROYAL CANIN CHAT Early Renal - Sac de 1.5 kg</t>
  </si>
  <si>
    <t>ROYAL CANIN CHAT Early Renal - Sac de 3.5 kg</t>
  </si>
  <si>
    <t>ROYAL CANIN CHAT Early Renal - Sac de 400g</t>
  </si>
  <si>
    <t>ROYAL CANIN CHAT Early Renal - Sac de 6 kg</t>
  </si>
  <si>
    <t>ROYAL CANIN Chat GASTRO INTESTINAL 2 kg</t>
  </si>
  <si>
    <t>ROYAL CANIN Chat GASTRO INTESTINAL 4 kg</t>
  </si>
  <si>
    <t>ROYAL CANIN Chat GASTRO INTESTINAL 400g</t>
  </si>
  <si>
    <t>ROYAL CANIN CHAT Gastro Intestinal Fibre Response - Sac de 2 kg</t>
  </si>
  <si>
    <t>ROYAL CANIN CHAT Gastro Intestinal Fibre Response - Sac de 4 kg</t>
  </si>
  <si>
    <t>ROYAL CANIN CHAT Gastro Intestinal Fibre Response - Sac de 400 gr</t>
  </si>
  <si>
    <t>ROYAL CANIN Chat Gastro Intestinal Hairball sac 2Kg</t>
  </si>
  <si>
    <t>ROYAL CANIN Chat Gastro Intestinal Hairball sac 400gr</t>
  </si>
  <si>
    <t>ROYAL CANIN Chat Gastro Intestinal Moderate Calorie 2kg</t>
  </si>
  <si>
    <t>ROYAL CANIN Chat Gastro Intestinal Moderate Calorie 400 gr</t>
  </si>
  <si>
    <t>ROYAL CANIN Chat Gastro Intestinal Moderate Calorie 4kg</t>
  </si>
  <si>
    <t>ROYAL CANIN Chat Hepatic - sac de 2kg</t>
  </si>
  <si>
    <t>ROYAL CANIN Chat Hepatic - sac de 4kg</t>
  </si>
  <si>
    <t>ROYAL CANIN Chat HYPOALLERGENIC 400g</t>
  </si>
  <si>
    <t>ROYAL CANIN Chat HYPOALLERGENIC Sac de 2.5 kg</t>
  </si>
  <si>
    <t>ROYAL CANIN Chat HYPOALLERGENIC Sac de 4.5 kg</t>
  </si>
  <si>
    <t>ROYAL CANIN CHAT Mobility - Sac de 2 kg</t>
  </si>
  <si>
    <t>ROYAL CANIN CHAT Neutered Young Female - sac de  10 Kg</t>
  </si>
  <si>
    <t>ROYAL CANIN CHAT Neutered Young Male - sac de 10 Kg</t>
  </si>
  <si>
    <t>ROYAL CANIN Chat OBESITY 1.5kg</t>
  </si>
  <si>
    <t>ROYAL CANIN Chat OBESITY 3.5kg</t>
  </si>
  <si>
    <t>ROYAL CANIN CHAT Renal - Sac de 2 kg</t>
  </si>
  <si>
    <t>ROYAL CANIN CHAT Renal - Sac de 4 kg</t>
  </si>
  <si>
    <t>ROYAL CANIN CHAT Renal - Sac de 400 g</t>
  </si>
  <si>
    <t>ROYAL CANIN CHAT Renal au Poulet - 12 sachets de mousse de 85 g</t>
  </si>
  <si>
    <t>ROYAL CANIN CHAT Renal Select - Sac de 2 kg</t>
  </si>
  <si>
    <t>ROYAL CANIN CHAT Renal Select - Sac de 4 kg</t>
  </si>
  <si>
    <t>ROYAL CANIN CHAT Renal Select - Sac de 400 g</t>
  </si>
  <si>
    <t>ROYAL CANIN CHAT Renal Special - Sac de 2 kg</t>
  </si>
  <si>
    <t>ROYAL CANIN CHAT Renal Special - Sac de 4 kg</t>
  </si>
  <si>
    <t>ROYAL CANIN CHAT Renal Special 400g</t>
  </si>
  <si>
    <t>ROYAL CANIN Chat SATIETY Weight Management - 12 sachets de 85gr</t>
  </si>
  <si>
    <t>ROYAL CANIN CHAT Satiety Weight Management - Sac de 400 g</t>
  </si>
  <si>
    <t>ROYAL CANIN Chat SATIETY Weight Management 1.5kg</t>
  </si>
  <si>
    <t>ROYAL CANIN Chat SATIETY Weight Management 3.5kg</t>
  </si>
  <si>
    <t>ROYAL CANIN Chat SATIETY Weight Management 6kg</t>
  </si>
  <si>
    <t>ROYAL CANIN Chat SENSITIVITY CONTROL 1.5kg</t>
  </si>
  <si>
    <t>ROYAL CANIN Chat SENSITIVITY CONTROL 3.5kg</t>
  </si>
  <si>
    <t>ROYAL CANIN Chat SENSITIVITY CONTROL 400 gr</t>
  </si>
  <si>
    <t>ROYAL CANIN Chat URINARY MODERATE CALORIE S/O 1.5kg</t>
  </si>
  <si>
    <t>ROYAL CANIN Chat URINARY MODERATE CALORIE S/O 3.5 kg</t>
  </si>
  <si>
    <t>ROYAL CANIN Chat URINARY MODERATE CALORIE S/O 400 gr</t>
  </si>
  <si>
    <t>ROYAL CANIN Chat URINARY MODERATE CALORIE S/O 7 kg</t>
  </si>
  <si>
    <t>ROYAL CANIN Chat URINARY MODERATE CALORIE S/O 9 kg</t>
  </si>
  <si>
    <t>ROYAL CANIN Chat URINARY S/O 1.5kg</t>
  </si>
  <si>
    <t>ROYAL CANIN Chat URINARY S/O 3.5 kg</t>
  </si>
  <si>
    <t>ROYAL CANIN Chat URINARY S/O 7 kg</t>
  </si>
  <si>
    <t>ROYAL CANIN Chat URINARY S/O 9kg</t>
  </si>
  <si>
    <t>ROYAL CANIN Chaton Gastro Intestinal 12 boites de 195gr</t>
  </si>
  <si>
    <t>ROYAL CANIN Chaton Gastro Intestinal sac de 2 kg</t>
  </si>
  <si>
    <t>ROYAL CANIN Chaton Gastro Intestinal sac de 400 gr</t>
  </si>
  <si>
    <t>ROYAL CANIN Chien ADULT 10kg</t>
  </si>
  <si>
    <t>ROYAL CANIN Chien ADULT 4kg</t>
  </si>
  <si>
    <t>ROYAL CANIN Chien ADULT GIANT 14kg</t>
  </si>
  <si>
    <t>ROYAL CANIN Chien ADULT LARGE 14kg</t>
  </si>
  <si>
    <t>ROYAL CANIN Chien ADULT LARGE 4kg</t>
  </si>
  <si>
    <t>ROYAL CANIN Chien ADULT SMALL 2kg</t>
  </si>
  <si>
    <t>ROYAL CANIN Chien ADULT SMALL 4kg</t>
  </si>
  <si>
    <t>ROYAL CANIN Chien ADULT SMALL 8kg</t>
  </si>
  <si>
    <t>ROYAL CANIN Chien ANALLERGENIC 1.5 kg</t>
  </si>
  <si>
    <t>ROYAL CANIN Chien ANALLERGENIC 3kg</t>
  </si>
  <si>
    <t>ROYAL CANIN Chien ANALLERGENIC 8kg</t>
  </si>
  <si>
    <t>ROYAL CANIN Chien CALM 2kg</t>
  </si>
  <si>
    <t>ROYAL CANIN Chien CALM 4kg</t>
  </si>
  <si>
    <t>ROYAL CANIN CHIEN Cardiac - Sac de 14 kg</t>
  </si>
  <si>
    <t>ROYAL CANIN CHIEN Cardiac - Sac de 2 kg</t>
  </si>
  <si>
    <t>ROYAL CANIN CHIEN Dental - sac 14 Kg</t>
  </si>
  <si>
    <t>ROYAL CANIN Chien DIABETIC 1.5kg</t>
  </si>
  <si>
    <t>ROYAL CANIN Chien DIABETIC 12 kg</t>
  </si>
  <si>
    <t>ROYAL CANIN Chien DIABETIC 7kg</t>
  </si>
  <si>
    <t>ROYAL CANIN CHIEN Early Renal - 12 sachets de 100 g</t>
  </si>
  <si>
    <t>ROYAL CANIN CHIEN Early Renal - Sac de 14 kg</t>
  </si>
  <si>
    <t>ROYAL CANIN CHIEN Early Renal - Sac de 2 kg</t>
  </si>
  <si>
    <t>ROYAL CANIN CHIEN Early Renal - Sac de 7 kg</t>
  </si>
  <si>
    <t>ROYAL CANIN CHIEN Gastro Intestinal - Plateau de 12 boites de 200 g</t>
  </si>
  <si>
    <t>ROYAL CANIN CHIEN Gastro Intestinal - Sac de 15 kg</t>
  </si>
  <si>
    <t>ROYAL CANIN Chien GASTRO INTESTINAL 2kg</t>
  </si>
  <si>
    <t>ROYAL CANIN Chien GASTRO INTESTINAL 7.5kg</t>
  </si>
  <si>
    <t>ROYAL CANIN CHIEN Gastro Intestinal High Fibre - Sac de 14 kg</t>
  </si>
  <si>
    <t>ROYAL CANIN CHIEN Gastro Intestinal High Fibre - Sac de 2 kg</t>
  </si>
  <si>
    <t>ROYAL CANIN CHIEN Gastro Intestinal High Fibre - Sac de 7.5 kg</t>
  </si>
  <si>
    <t>ROYAL CANIN CHIEN Gastro Intestinal Low Fat - Sac de  6kg</t>
  </si>
  <si>
    <t>ROYAL CANIN CHIEN Gastro Intestinal Low Fat - Sac de 1,5 kg</t>
  </si>
  <si>
    <t>ROYAL CANIN CHIEN Gastro Intestinal Low Fat - Sac de 12 kg</t>
  </si>
  <si>
    <t>ROYAL CANIN CHIEN Gastro Intestinal Moderate Calorie - Sac de 7.5 kg</t>
  </si>
  <si>
    <t>ROYAL CANIN Chien Gastro Intestinal Moderate Calorie 15kg</t>
  </si>
  <si>
    <t>ROYAL CANIN Chien Gastro Intestinal Moderate Calorie 2kg</t>
  </si>
  <si>
    <t>ROYAL CANIN CHIEN Gastro Intestinal Puppy - 12 boites de 195gr</t>
  </si>
  <si>
    <t>ROYAL CANIN Chien Hepatic - sac de 1.5kg</t>
  </si>
  <si>
    <t>ROYAL CANIN Chien Hepatic - Sac de 12 kg</t>
  </si>
  <si>
    <t>ROYAL CANIN Chien Hepatic - sac de 6kg</t>
  </si>
  <si>
    <t>ROYAL CANIN Chien HYPOALLERGENIC 14kg</t>
  </si>
  <si>
    <t>ROYAL CANIN Chien HYPOALLERGENIC 2kg</t>
  </si>
  <si>
    <t>ROYAL CANIN Chien HYPOALLERGENIC 7kg</t>
  </si>
  <si>
    <t>ROYAL CANIN Chien HYPOALLERGENIC MODERATE CALORIE 1.5kg</t>
  </si>
  <si>
    <t>ROYAL CANIN Chien HYPOALLERGENIC MODERATE CALORIE 14 kg</t>
  </si>
  <si>
    <t>ROYAL CANIN Chien HYPOALLERGENIC MODERATE CALORIE 7kg</t>
  </si>
  <si>
    <t>ROYAL CANIN Chien HYPOALLERGENIC SMALL DOG 1kg</t>
  </si>
  <si>
    <t>ROYAL CANIN Chien HYPOALLERGENIC SMALL DOG 3.5kg</t>
  </si>
  <si>
    <t>ROYAL CANIN Chien MATURE 10kg</t>
  </si>
  <si>
    <t>ROYAL CANIN Chien MATURE LARGE 14kg</t>
  </si>
  <si>
    <t>ROYAL CANIN Chien MATURE SMALL 1.5kg</t>
  </si>
  <si>
    <t>ROYAL CANIN Chien MATURE SMALL 3.5kg</t>
  </si>
  <si>
    <t>ROYAL CANIN CHIEN Mobility C2P+ - Sac de  2 kg</t>
  </si>
  <si>
    <t>ROYAL CANIN CHIEN Mobility C2P+ - Sac de  7 kg</t>
  </si>
  <si>
    <t>ROYAL CANIN Chien MOBILITY C2P+ 12kg</t>
  </si>
  <si>
    <t>ROYAL CANIN Chien NEUTERED ADULT 10kg</t>
  </si>
  <si>
    <t>ROYAL CANIN Chien NEUTERED ADULT 1kg</t>
  </si>
  <si>
    <t>ROYAL CANIN Chien NEUTERED ADULT 3.5kg</t>
  </si>
  <si>
    <t>ROYAL CANIN Chien NEUTERED ADULT LARGE 1.5kg</t>
  </si>
  <si>
    <t>ROYAL CANIN Chien NEUTERED ADULT LARGE 12kg</t>
  </si>
  <si>
    <t>ROYAL CANIN Chien NEUTERED ADULT LARGE 3.5kg</t>
  </si>
  <si>
    <t>ROYAL CANIN Chien NEUTERED ADULT SMALL 1.5kg</t>
  </si>
  <si>
    <t>ROYAL CANIN Chien NEUTERED ADULT SMALL 3.5kg</t>
  </si>
  <si>
    <t>ROYAL CANIN Chien NEUTERED ADULT SMALL 800g</t>
  </si>
  <si>
    <t>ROYAL CANIN Chien NEUTERED ADULT SMALL 8kg</t>
  </si>
  <si>
    <t>ROYAL CANIN CHIEN Neutered Junior - Sac de 10kg</t>
  </si>
  <si>
    <t>ROYAL CANIN Chien NEUTERED JUNIOR 4kg</t>
  </si>
  <si>
    <t>ROYAL CANIN Chien NEUTERED JUNIOR 800g</t>
  </si>
  <si>
    <t>ROYAL CANIN CHIEN Neutered Junior Large - Sac de 12kg</t>
  </si>
  <si>
    <t>ROYAL CANIN Chien NEUTERED JUNIOR LARGE 1kg</t>
  </si>
  <si>
    <t>ROYAL CANIN Chien NEUTERED JUNIOR LARGE 4kg</t>
  </si>
  <si>
    <t>ROYAL CANIN Chien OBESITY 14kg</t>
  </si>
  <si>
    <t>ROYAL CANIN chien PEDIATRIC  JUNIOR GIANT 14kg</t>
  </si>
  <si>
    <t>ROYAL CANIN Chien PEDIATRIC JUNIOR 10kg</t>
  </si>
  <si>
    <t>ROYAL CANIN Chien PEDIATRIC JUNIOR 4kg</t>
  </si>
  <si>
    <t>ROYAL CANIN chien PEDIATRIC JUNIOR LARGE 14kg</t>
  </si>
  <si>
    <t>ROYAL CANIN chien PEDIATRIC JUNIOR LARGE 4kg</t>
  </si>
  <si>
    <t>ROYAL CANIN Chien PEDIATRIC JUNIOR SMALL 2kg</t>
  </si>
  <si>
    <t>ROYAL CANIN Chien PEDIATRIC JUNIOR SMALL 4kg</t>
  </si>
  <si>
    <t>ROYAL CANIN Chien PEDIATRIC STARTER 12 Kg</t>
  </si>
  <si>
    <t>ROYAL CANIN Chien PEDIATRIC STARTER LARGE 14 Kg</t>
  </si>
  <si>
    <t>ROYAL CANIN Chien PEDIATRIC STARTER SMALL 1.5 Kg</t>
  </si>
  <si>
    <t>ROYAL CANIN Chien RENAL - 12 sachets fraicheur 100gr</t>
  </si>
  <si>
    <t>ROYAL CANIN CHIEN Renal - Sac de 14 kg</t>
  </si>
  <si>
    <t>ROYAL CANIN CHIEN Renal - Sac de 2 kg</t>
  </si>
  <si>
    <t>ROYAL CANIN CHIEN Renal - Sac de 7 kg</t>
  </si>
  <si>
    <t>ROYAL CANIN chien RENAL SELECT 10kg</t>
  </si>
  <si>
    <t>ROYAL CANIN chien RENAL SELECT 2kg</t>
  </si>
  <si>
    <t>ROYAL CANIN CHIEN Renal Smal Dog - Sac de 1.5 kg</t>
  </si>
  <si>
    <t>ROYAL CANIN CHIEN Renal Small Dog - Sac de 3.5 kg</t>
  </si>
  <si>
    <t>ROYAL CANIN CHIEN Renal Small Dog - Sac de 500 g</t>
  </si>
  <si>
    <t>ROYAL CANIN CHIEN Renal Special - Sac de 2 kg</t>
  </si>
  <si>
    <t>ROYAL CANIN Chien RENAL SPECIAL 10kg</t>
  </si>
  <si>
    <t>ROYAL CANIN Chien SATIETY Weight Management 1.5kg</t>
  </si>
  <si>
    <t>ROYAL CANIN Chien SATIETY Weight Management 12kg</t>
  </si>
  <si>
    <t>ROYAL CANIN Chien SATIETY Weight Management 6kg</t>
  </si>
  <si>
    <t>ROYAL CANIN Chien SATIETY Weight Management Small Dog - Sac de 500 g</t>
  </si>
  <si>
    <t>ROYAL CANIN Chien SATIETY Weight Management Small Dog 1.5kg</t>
  </si>
  <si>
    <t>ROYAL CANIN Chien SATIETY Weight Management Small Dog 3 kg</t>
  </si>
  <si>
    <t>ROYAL CANIN Chien SATIETY Weight Management Small Dog 8kg</t>
  </si>
  <si>
    <t>ROYAL CANIN Chien SENSITIVITY CONTROL 1.5kg</t>
  </si>
  <si>
    <t>ROYAL CANIN Chien SENSITIVITY CONTROL 14kg</t>
  </si>
  <si>
    <t>ROYAL CANIN Chien SENSITIVITY CONTROL 7kg</t>
  </si>
  <si>
    <t>ROYAL CANIN Chien SKIN CARE 11 kg</t>
  </si>
  <si>
    <t>ROYAL CANIN Chien SKIN CARE 2kg</t>
  </si>
  <si>
    <t>ROYAL CANIN Chien SKIN CARE 8 kg</t>
  </si>
  <si>
    <t>ROYAL CANIN Chien SKIN CARE Small Dog 2kg</t>
  </si>
  <si>
    <t>ROYAL CANIN Chien SKIN CARE Small Dog 4 kg</t>
  </si>
  <si>
    <t>ROYAL CANIN CHIEN Small Dog Mobility C2P+ - Sac de 1.5 kg</t>
  </si>
  <si>
    <t>ROYAL CANIN CHIEN Small Dog Mobility C2P+ - Sac de 3.5 kg</t>
  </si>
  <si>
    <t>ROYAL CANIN CHIEN Small Dog Mobility C2P+ - Sac de 500 g</t>
  </si>
  <si>
    <t>ROYAL CANIN Chien URINARY LOW PURINE U/C 2kg</t>
  </si>
  <si>
    <t>ROYAL CANIN Chien URINARY LOW PURINE U/C 7.5 kg</t>
  </si>
  <si>
    <t>ROYAL CANIN Chien URINARY MODERATE CALORIE S/O 1.5kg</t>
  </si>
  <si>
    <t>ROYAL CANIN Chien URINARY MODERATE CALORIE S/O 6.5kg</t>
  </si>
  <si>
    <t>ROYAL CANIN Chien URINARY S/O  MODERATE CALORIE - 12 sachets fraicheur 100gr</t>
  </si>
  <si>
    <t>ROYAL CANIN Chien URINARY S/O 13KG</t>
  </si>
  <si>
    <t>ROYAL CANIN Chien URINARY S/O 2KG</t>
  </si>
  <si>
    <t>ROYAL CANIN Chien URINARY S/O 7.5kg</t>
  </si>
  <si>
    <t>ROYAL CANIN Chien URINARY S/O MODERATE CALORIE 12kg</t>
  </si>
  <si>
    <t>ROYAL CANIN Chien URINARY S/O SMALL DOG 2 KG</t>
  </si>
  <si>
    <t>ROYAL CANIN Chien URINARY S/O SMALL DOG 4 KG</t>
  </si>
  <si>
    <t>ROYAL CANIN Chien URINARY S/O SMALL DOG 8 KG</t>
  </si>
  <si>
    <t>ROYAL CANIN Chien URINARY U/C LOW PURINE 14KG</t>
  </si>
  <si>
    <t>ROYAL CANIN Chien/ Chat CONVALESCENCE</t>
  </si>
  <si>
    <t>ROYAL CANIN Chien/ Chat REHYDRATION SUPPORT</t>
  </si>
  <si>
    <t>ROYAL CANIN Chien/Chat Recovery Liquid 3 flacons de 200ml</t>
  </si>
  <si>
    <t>ROYAL CANIN VCN Cat Adult sac 2 Kg</t>
  </si>
  <si>
    <t>ROYAL CANIN VCN Cat Neutered Adult Maintenance 12 sachets fraicheur 100g</t>
  </si>
  <si>
    <t>ROYAL CANIN VCN Cat Neutered Satiety Balance sac 1,5 Kg</t>
  </si>
  <si>
    <t>ROYAL CANIN VCN Cat Neutered Satiety Balance sac 12 Kg</t>
  </si>
  <si>
    <t>ROYAL CANIN VCN Cat Neutered Satiety Balance sac 3,5 Kg</t>
  </si>
  <si>
    <t>ROYAL CANIN VCN Cat Neutered Satiety Balance sac 400 g</t>
  </si>
  <si>
    <t>ROYAL CANIN VCN Cat Neutered Satiety Balance sac 8 Kg</t>
  </si>
  <si>
    <t>ROYAL CANIN VCN Cat Neutered Weight Balance 12 sachets fraicheur 100 g</t>
  </si>
  <si>
    <t>ROYAL CANIN VCN Cat Neutered Young Female sac 1,5 Kg</t>
  </si>
  <si>
    <t>ROYAL CANIN VCN Cat Neutered Young Female sac 3,5 Kg</t>
  </si>
  <si>
    <t>ROYAL CANIN VCN Cat Neutered Young Female sac 400 g</t>
  </si>
  <si>
    <t>ROYAL CANIN VCN Cat Neutered Young Male sac 1,5 Kg</t>
  </si>
  <si>
    <t>ROYAL CANIN VCN Cat Neutered Young Male sac 3,5 Kg</t>
  </si>
  <si>
    <t>ROYAL CANIN VCN Cat Neutered Young Male sac 400 g</t>
  </si>
  <si>
    <t>ROYAL CANIN VCN Cat Pediatric Growth sac 2 Kg</t>
  </si>
  <si>
    <t>ROYAL CANIN VCN Cat Pediatric Growth sac 4 Kg</t>
  </si>
  <si>
    <t>ROYAL CANIN VCN Cat Pediatric Growth sac 400 g</t>
  </si>
  <si>
    <t>ROYAL CANIN VCN Cat Pediatric Weaning sac 2 Kg</t>
  </si>
  <si>
    <t>ROYAL CANIN VCN Cat Pediatric Weaning sac 400 g</t>
  </si>
  <si>
    <t>ROYAL CANIN VCN Cat Senior Consult Stage1 - sac 1,5 Kg</t>
  </si>
  <si>
    <t>ROYAL CANIN VCN Cat Senior Consult Stage1 - sac 10 Kg</t>
  </si>
  <si>
    <t>ROYAL CANIN VCN Cat Senior Consult Stage1 - sac 3,5 Kg</t>
  </si>
  <si>
    <t>ROYAL CANIN VCN Cat Skin &amp; Coat sac 1,5 Kg</t>
  </si>
  <si>
    <t>ROYAL CANIN VCN Cat Skin &amp; Coat sac 3,5 Kg</t>
  </si>
  <si>
    <t>ROYAL CANIN VCN Cat Skin &amp; Coat sac 400 g</t>
  </si>
  <si>
    <t>ROYAL CANIN VDIET Dog Dental - sac 6 Kg</t>
  </si>
  <si>
    <t>ROYAL CANIN VDIET Dog Dental Special mini- sac 2 Kg</t>
  </si>
  <si>
    <t>ROYAL CANIN VDIET Dog Dental Special mini- sac 3,5 Kg</t>
  </si>
  <si>
    <t>Virbac antiparasitaires</t>
  </si>
  <si>
    <t>EFFITIX SPOT ON CN 10-20KG 4 PIP.</t>
  </si>
  <si>
    <t>EFFITIX SPOT ON GD CN 20-40KG 4 PIP</t>
  </si>
  <si>
    <t>EFFITIX SPOT ON PT CN 4-10KG 4 PIP.</t>
  </si>
  <si>
    <t>EFFITIX SPOT ON TGD CN 40-60KG 4PIP</t>
  </si>
  <si>
    <t>EFFITIX SPOT ON TPT CN 1.5-4KG 4PIP</t>
  </si>
  <si>
    <t>Virbac nutrition</t>
  </si>
  <si>
    <t>VIRBAC VET HPM CHAT A2 Hypoallergy au Saumon sac de 3 Kg</t>
  </si>
  <si>
    <t>VIRBAC VET HPM CHAT Adult Neutered au Poulet - sac de 1,5 Kg</t>
  </si>
  <si>
    <t>VIRBAC VET HPM CHAT Adult Neutered au Poulet - sac de 12 Kg</t>
  </si>
  <si>
    <t>VIRBAC VET HPM CHAT Adult Neutered au Poulet - sac de 3 Kg</t>
  </si>
  <si>
    <t>VIRBAC VET HPM CHAT Adult Neutered au Poulet - sac de 400 g</t>
  </si>
  <si>
    <t>VIRBAC VET HPM CHAT Adult Neutered au Poulet - sac de 7 Kg</t>
  </si>
  <si>
    <t>VIRBAC VET HPM CHAT D1 Dermatology Support Sac de 3 kg</t>
  </si>
  <si>
    <t>VIRBAC VET HPM CHAT G1 Digestive Support Sac de 1.5 kg</t>
  </si>
  <si>
    <t>VIRBAC VET HPM CHAT G1 Digestive Support Sac de 3 kg</t>
  </si>
  <si>
    <t>VIRBAC VET HPM CHAT Junior Neutered - sac de 1.5 Kg</t>
  </si>
  <si>
    <t>VIRBAC VET HPM CHAT Junior Neutered - sac de 3 Kg</t>
  </si>
  <si>
    <t>VIRBAC VET HPM CHAT Junior Neutered - sac de 400 g</t>
  </si>
  <si>
    <t>VIRBAC VET HPM CHAT K1 Kidney Support Sac de 1.5 kg</t>
  </si>
  <si>
    <t>VIRBAC VET HPM CHAT K1 Kidney Support Sac de 3 kg</t>
  </si>
  <si>
    <t>VIRBAC VET HPM CHAT Neutered &amp; Entire au Saumon - sac de 1,5 Kg</t>
  </si>
  <si>
    <t>VIRBAC VET HPM CHAT Neutered &amp; Entire au Saumon - sac de 3 Kg</t>
  </si>
  <si>
    <t>VIRBAC VET HPM CHAT Neutered &amp; Entire au Saumon - sac de 7 Kg</t>
  </si>
  <si>
    <t>VIRBAC VET HPM CHAT Senior Neutered - sac de 1,5 Kg</t>
  </si>
  <si>
    <t>VIRBAC VET HPM CHAT Senior Neutered - sac de 3 Kg</t>
  </si>
  <si>
    <t>VIRBAC VET HPM CHAT Senior Neutered - sac de 400 g</t>
  </si>
  <si>
    <t>VIRBAC VET HPM CHAT Senior Neutered - sac de 7 Kg</t>
  </si>
  <si>
    <t>VIRBAC VET HPM CHAT U1 Urology Struvite Dissolution Sac de 1.5 kg</t>
  </si>
  <si>
    <t>VIRBAC VET HPM CHAT U1 Urology Struvite Dissolution Sac de 3 kg</t>
  </si>
  <si>
    <t>VIRBAC VET HPM CHAT U2 Urology Dissolution &amp; Prevention Sac de 1,5 kg</t>
  </si>
  <si>
    <t>VIRBAC VET HPM CHAT U2 Urology Dissolution &amp; Prevention Sac de 3 kg</t>
  </si>
  <si>
    <t>VIRBAC VET HPM CHAT U2 Urology Dissolution &amp; Prevention Sac de 7 kg</t>
  </si>
  <si>
    <t>VIRBAC VET HPM CHAT U3 Urology Urinary WIB Sac de 1.5 kg</t>
  </si>
  <si>
    <t>VIRBAC VET HPM CHAT U3 Urology Urinary WIB Sac de 3 kg</t>
  </si>
  <si>
    <t>VIRBAC VET HPM CHAT W1 Weight Loss &amp; Diabetes Sac de 1.5 kg</t>
  </si>
  <si>
    <t>VIRBAC VET HPM CHAT W1 Weight Loss &amp; Diabetes Sac de 3 kg</t>
  </si>
  <si>
    <t>VIRBAC VET HPM CHAT W1 Weight Loss &amp; Diabetes Sac de 7 kg</t>
  </si>
  <si>
    <t>VIRBAC VET HPM CHAT W2 Weight Loss &amp; Control Sac de 1.5 kg</t>
  </si>
  <si>
    <t>VIRBAC VET HPM CHAT W2 Weight Loss &amp; Control Sac de 3 kg</t>
  </si>
  <si>
    <t>VIRBAC VET HPM CHAT W2 Weight Loss &amp; Control Sac de 7 kg</t>
  </si>
  <si>
    <t>VIRBAC VET HPM CHIEN A2 Hypoallergy au Saumon - Sac de 12 kg</t>
  </si>
  <si>
    <t>VIRBAC VET HPM CHIEN A2 Hypoallergy au Saumon - Sac de 3 kg</t>
  </si>
  <si>
    <t>VIRBAC VET HPM CHIEN A2 Hypoallergy au Saumon - Sac de 7 kg</t>
  </si>
  <si>
    <t>VIRBAC VET HPM CHIEN Adult Large &amp; Medium - Sac de 16Kg</t>
  </si>
  <si>
    <t>VIRBAC VET HPM CHIEN Adult Large &amp; Medium Sac de 12 kg</t>
  </si>
  <si>
    <t>VIRBAC VET HPM CHIEN Adult Large &amp; Medium Sac de 3 kg</t>
  </si>
  <si>
    <t>VIRBAC VET HPM CHIEN Adult Large &amp; Medium Sac de 7 kg</t>
  </si>
  <si>
    <t>VIRBAC VET HPM CHIEN Adult Neutered Large &amp; Medium - Sac de 12Kg</t>
  </si>
  <si>
    <t>VIRBAC VET HPM CHIEN Adult Neutered Large &amp; Medium - Sac de 16Kg</t>
  </si>
  <si>
    <t>VIRBAC VET HPM CHIEN Adult Neutered Large &amp; Medium Sac de 3 kg</t>
  </si>
  <si>
    <t>VIRBAC VET HPM CHIEN Adult Neutered Large &amp; Medium Sac de 7 kg</t>
  </si>
  <si>
    <t>VIRBAC VET HPM CHIEN Adult Neutered Sensitive Digest Large &amp; Medium Sac de 12 kg</t>
  </si>
  <si>
    <t>VIRBAC VET HPM CHIEN Adult Neutered Sensitive Digest Large &amp; Medium Sac de 3 kg</t>
  </si>
  <si>
    <t>VIRBAC VET HPM CHIEN Adult Neutered Small &amp; Toy - Sac de 7Kg</t>
  </si>
  <si>
    <t>VIRBAC VET HPM CHIEN Adult Neutered Small &amp; Toy Sac de 1.5 kg</t>
  </si>
  <si>
    <t>VIRBAC VET HPM CHIEN Adult Neutered Small &amp; Toy Sac de 3 kg</t>
  </si>
  <si>
    <t>VIRBAC VET HPM CHIEN Adult Sensitive Digest Large &amp; Medium Sac de 12 kg</t>
  </si>
  <si>
    <t>VIRBAC VET HPM CHIEN Adult Sensitive Digest Large &amp; Medium Sac de 3 kg</t>
  </si>
  <si>
    <t>VIRBAC VET HPM CHIEN Adult Small &amp; Toy - Sac de 7Kg</t>
  </si>
  <si>
    <t>VIRBAC VET HPM CHIEN Adult Small &amp; Toy Sac de 1.5 kg</t>
  </si>
  <si>
    <t>VIRBAC VET HPM CHIEN Adult Small &amp; Toy Sac de 3 kg</t>
  </si>
  <si>
    <t>VIRBAC VET HPM CHIEN Baby Large &amp; Medium - Sac de 12Kg</t>
  </si>
  <si>
    <t>VIRBAC VET HPM CHIEN Baby Large &amp; Medium Sac de 3 kg</t>
  </si>
  <si>
    <t>VIRBAC VET HPM CHIEN Baby Large &amp; Medium Sac de 7 kg</t>
  </si>
  <si>
    <t>VIRBAC VET HPM CHIEN Baby Small &amp; Toy - Sac de 3Kg</t>
  </si>
  <si>
    <t>VIRBAC VET HPM CHIEN Baby Small &amp; Toy Sac de 1.5 kg</t>
  </si>
  <si>
    <t>VIRBAC VET HPM CHIEN D1 Dermatology Support Sac de 12 kg</t>
  </si>
  <si>
    <t>VIRBAC VET HPM CHIEN D1 Dermatology Support Sac de 3 kg</t>
  </si>
  <si>
    <t xml:space="preserve">VIRBAC VET HPM CHIEN D1 Dermatology Support Sac de 7 kg </t>
  </si>
  <si>
    <t>VIRBAC VET HPM CHIEN G1 Digestive Support Sac de 12 kg</t>
  </si>
  <si>
    <t>VIRBAC VET HPM CHIEN G1 Digestive Support Sac de 3 kg</t>
  </si>
  <si>
    <t>VIRBAC VET HPM CHIEN G1 Digestive Support Sac de 7.5 kg</t>
  </si>
  <si>
    <t>VIRBAC VET HPM CHIEN J1 Joint &amp; Mobility Sac de 12 kg</t>
  </si>
  <si>
    <t>VIRBAC VET HPM CHIEN J1 Joint &amp; Mobility Sac de 3 kg</t>
  </si>
  <si>
    <t>VIRBAC VET HPM CHIEN Junior Special Large -Sac de 12Kg</t>
  </si>
  <si>
    <t>VIRBAC VET HPM CHIEN Junior Special Large Sac de 3 kg</t>
  </si>
  <si>
    <t>VIRBAC VET HPM CHIEN Junior Special Large Sac de 7 kg</t>
  </si>
  <si>
    <t>VIRBAC VET HPM CHIEN Junior Special Medium - Sac de 12Kg</t>
  </si>
  <si>
    <t>VIRBAC VET HPM CHIEN Junior Special Medium Sac de 3 kg</t>
  </si>
  <si>
    <t>VIRBAC VET HPM CHIEN Junior Special Medium Sac de 7 kg</t>
  </si>
  <si>
    <t>VIRBAC VET HPM CHIEN K1 Kidney Support Sac de 12 kg</t>
  </si>
  <si>
    <t>VIRBAC VET HPM CHIEN K1 Kidney Support Sac de 3 kg</t>
  </si>
  <si>
    <t>VIRBAC VET HPM CHIEN Senior Large &amp; Medium - Sac de 12Kg</t>
  </si>
  <si>
    <t>VIRBAC VET HPM CHIEN Senior Large &amp; Medium Sac de 3 kg</t>
  </si>
  <si>
    <t>VIRBAC VET HPM CHIEN Senior Large &amp; Medium Sac de 7 kg</t>
  </si>
  <si>
    <t>VIRBAC VET HPM CHIEN Senior Neutered Large &amp; Medium - Sac de 12Kg</t>
  </si>
  <si>
    <t>VIRBAC VET HPM CHIEN Senior Neutered Large &amp; Medium Sac de 3 kg</t>
  </si>
  <si>
    <t>VIRBAC VET HPM CHIEN Senior Neutered Large &amp; Medium Sac de 7 kg</t>
  </si>
  <si>
    <t>VIRBAC VET HPM CHIEN Senior Neutered Small &amp; Toy - Sac de 7Kg</t>
  </si>
  <si>
    <t>VIRBAC VET HPM CHIEN Senior Neutered Small &amp; Toy Sac de 1.5 kg</t>
  </si>
  <si>
    <t>VIRBAC VET HPM CHIEN Senior Neutered Small &amp; Toy Sac de 3 kg</t>
  </si>
  <si>
    <t>VIRBAC VET HPM CHIEN Senior Small &amp; Toy - Sac de 7Kg</t>
  </si>
  <si>
    <t>VIRBAC VET HPM CHIEN Senior Small &amp; Toy Sac de 1.5 kg</t>
  </si>
  <si>
    <t>VIRBAC VET HPM CHIEN Senior Small &amp; Toy Sac de 3 kg</t>
  </si>
  <si>
    <t>VIRBAC VET HPM CHIEN U1 Dissolution &amp; Prevention Sac de 12 kg</t>
  </si>
  <si>
    <t>VIRBAC VET HPM CHIEN U1 Dissolution &amp; Prevention Sac de 3 kg</t>
  </si>
  <si>
    <t>VIRBAC VET HPM CHIEN W1 Weight Loss &amp; Diabetes Sac de 12 kg</t>
  </si>
  <si>
    <t>VIRBAC VET HPM CHIEN W1 Weight Loss &amp; Diabetes Sac de 3 kg</t>
  </si>
  <si>
    <t>VIRBAC VET HPM CHIEN W1 Weight Loss &amp; Diabetes Sac de 7 kg</t>
  </si>
  <si>
    <t>VIRBAC VET HPM CHIEN W2 Weight Loss &amp; Control Sac de 12 kg</t>
  </si>
  <si>
    <t>VIRBAC VET HPM CHIEN W2 Weight Loss &amp; Control Sac de 3 kg</t>
  </si>
  <si>
    <t>VIRBAC VET HPM CHIEN W2 Weight Loss &amp; Control Sac de 7 kg</t>
  </si>
  <si>
    <t>10 Petits Zèbres</t>
  </si>
  <si>
    <t>ADVANTIX très petit chien / 4 pipettes</t>
  </si>
  <si>
    <t>ADVANTIX très petit chien / 6 pipettes</t>
  </si>
  <si>
    <t>Peigne à  puces sans manche</t>
  </si>
  <si>
    <t>Pince à  enlever les tiques</t>
  </si>
  <si>
    <t>Frontline Combo Chien L de 20 à  40Kg / 4 pipettes</t>
  </si>
  <si>
    <t>Frontline Combo Chien L de 20 à  40Kg / 6 pipettes</t>
  </si>
  <si>
    <t>Frontline Combo Chien M de 10 à  20Kg / 4 pipettes</t>
  </si>
  <si>
    <t>Frontline Combo Chien M de 10 à  20Kg / 6 pipettes</t>
  </si>
  <si>
    <t>Frontline Combo Chien S de 2 à  10Kg / 4 pipettes</t>
  </si>
  <si>
    <t>Frontline Combo Chien S de 2 à  10Kg / 6 pipettes</t>
  </si>
  <si>
    <t>Frontline Combo Chien XL de 40 à  60Kg / 4 pipettes</t>
  </si>
  <si>
    <t>Frontline Combo Chien XL de 40 à  60Kg / 6 pipettes</t>
  </si>
  <si>
    <t>Frontline Spot-On Chien L de 20 à  40Kg / 4 pipettes</t>
  </si>
  <si>
    <t>Frontline Spot-On Chien L de 20 à  40Kg / 6 pipettes</t>
  </si>
  <si>
    <t>Frontline Spot-On Chien M de 10 à  20Kg / 4 pipettes</t>
  </si>
  <si>
    <t>Frontline Spot-On Chien M de 10 à  20Kg / 6 pipettes</t>
  </si>
  <si>
    <t>Frontline Spot-On Chien S de 2 à  10Kg / 4 pipettes</t>
  </si>
  <si>
    <t>Frontline Spot-On Chien S de 2 à  10Kg / 6 pipettes</t>
  </si>
  <si>
    <t>Frontline Spot-On Chien XL de 40 à  60Kg / 4 pipettes</t>
  </si>
  <si>
    <t>Frontline Spot-On Chien XL de 40 à  60Kg / 6 pipettes</t>
  </si>
  <si>
    <t>Frontline Tri-Act Chien L de 20 à  40 Kg / 3 pipettes</t>
  </si>
  <si>
    <t>Frontline Tri-Act Chien L de 20 à  40 Kg / 6 pipettes</t>
  </si>
  <si>
    <t>Frontline Tri-Act Chien M de 10 à  20 Kg / 3 pipettes</t>
  </si>
  <si>
    <t>Frontline Tri-Act Chien M de 10 à  20 Kg / 6 pipettes</t>
  </si>
  <si>
    <t>Frontline Tri-Act Chien S de 5 à  10 Kg / 3 pipettes</t>
  </si>
  <si>
    <t>Frontline Tri-Act Chien S de 5 à  10 Kg / 6 pipettes</t>
  </si>
  <si>
    <t>Frontline Tri-Act Chien XL de 40 à  60 Kg / 3 pipettes</t>
  </si>
  <si>
    <t>Frontline Tri-Act Chien XL de 40 à  60 Kg / 6 pipettes</t>
  </si>
  <si>
    <t>Frontline Tri-Act Chien XS de 2 à  5Kg / 3 pipettes</t>
  </si>
  <si>
    <t>Frontline Tri-Act Chien XS de 2 à  5Kg / 6 pipettes</t>
  </si>
  <si>
    <t>Rhodeo Longue Action 4 Pipettes spot-on pour chiens moyens 10 à  25 Kg</t>
  </si>
  <si>
    <t>Rhodeo Longue Action 4 Pipettes spot-on pour grands chiens 25 à  50 Kg</t>
  </si>
  <si>
    <t>Rhodeo Longue Action 4 Pipettes spot-on pour petits chiens 1 à  10 Kg</t>
  </si>
  <si>
    <t>HILL'S PRESCRIPTION DIET CHAT C/D Multicare au Poulet 24 boà®tes de 156 g</t>
  </si>
  <si>
    <t>HILL'S PRESCRIPTION DIET CHAT I/D 24 Boà®tes de 156 g</t>
  </si>
  <si>
    <t>HILL'S PRESCRIPTION DIET CHAT I/D Le Plateau de 24 Boà®tes de 82 g</t>
  </si>
  <si>
    <t>HILL'S PRESCRIPTION DIET CHAT K/D Boà®tes 24X156gr</t>
  </si>
  <si>
    <t>HILL'S PRESCRIPTION DIET CHAT M/D 24 Boà®tes de 156 g</t>
  </si>
  <si>
    <t>HILL'S PRESCRIPTION DIET CHAT Metabolic 24 boà®tes de 156 g</t>
  </si>
  <si>
    <t>HILL'S PRESCRIPTION DIET CHAT S/D 24 boà®tes de 156 g</t>
  </si>
  <si>
    <t>HILL'S PRESCRIPTION DIET CHAT W/D 24 boà®tes de 156 g</t>
  </si>
  <si>
    <t>HILL'S PRESCRIPTION DIET CHAT Z/D 24 Boà®tes de 156 g</t>
  </si>
  <si>
    <t>HILL'S PRESCRIPTION DIET CHIEN  Metabolic Plateau de 12 boà®tes de 370 g</t>
  </si>
  <si>
    <t>HILL'S PRESCRIPTION DIET CHIEN C/D Multicare Plateau de 12 boà®tes de 370 g</t>
  </si>
  <si>
    <t>HILL'S PRESCRIPTION DIET CHIEN I/D  12 boà®tes de 360 g</t>
  </si>
  <si>
    <t>HILL'S PRESCRIPTION DIET CHIEN I/D Convalescence 12 boà®tes de 360 g</t>
  </si>
  <si>
    <t>HILL'S PRESCRIPTION DIET CHIEN I/D Low Fat Plateau de 12 boà®tes de 360 g</t>
  </si>
  <si>
    <t>HILL'S PRESCRIPTION DIET CHIEN J/D Le Plateau de 12 boà®tes de 370 g</t>
  </si>
  <si>
    <t>HILL'S PRESCRIPTION DIET CHIEN K/D 12 Boà®tes de 370 gr</t>
  </si>
  <si>
    <t>HILL'S PRESCRIPTION DIET CHIEN R/D Le Plateau de 12 boà®tes de 350 g</t>
  </si>
  <si>
    <t>HILL'S PRESCRIPTION DIET CHIEN U/D Le Plateau de 12 boà®tes de 370 g</t>
  </si>
  <si>
    <t>HILL'S PRESCRIPTION DIET CHIEN W/D Le Plateau de 12 boà®tes de 370 g</t>
  </si>
  <si>
    <t>HILL'S PRESCRIPTION DIET CHIEN Z/D Le Plateau de 12 boà®tes de 370 g</t>
  </si>
  <si>
    <t>HILL'S PRESCRIPTION DIET CHIEN/CHAT A/D Plateau de 24 boà®tes de 156 g</t>
  </si>
  <si>
    <t>HILL'S SCIENCE PLAN CHIEN Adult à  la Dinde - Lot de 12 boà®tes de 370 G</t>
  </si>
  <si>
    <t>HILL'S SCIENCE PLAN CHIEN Adult au Boeuf- Lot de 12 boà®tes de 370 g</t>
  </si>
  <si>
    <t>HILL'S SCIENCE PLAN CHIEN Adult Medium à  l'Agneau et au Riz - Sac de 14 kg</t>
  </si>
  <si>
    <t>HILL'S SCIENCE PLAN CHIEN Adult Medium à  l'Agneau et au Riz - Sac de 2.5 Kg</t>
  </si>
  <si>
    <t>HILL'S VET ESSENTIALS CHIEN Adult Large à  l'Agneau et au Riz - Sac de 16 kg</t>
  </si>
  <si>
    <t>PROPLAN CHAT Adult 7+ au Thon - 24 boà®tes de 85gr</t>
  </si>
  <si>
    <t>PROPLAN CHAT Delicate à  l'Agneau - sac de 1,5 Kg</t>
  </si>
  <si>
    <t>PROPLAN CHAT Delicate à  l'Agneau - sac de 10 Kg</t>
  </si>
  <si>
    <t>PROPLAN CHAT Delicate à  l'Agneau - sac de 3 Kg</t>
  </si>
  <si>
    <t>PROPLAN CHAT Delicate à  la Dinde - 1 sac de 400gr</t>
  </si>
  <si>
    <t>PROPLAN CHAT Delicate à  la Dinde - 24 boites de 85gr</t>
  </si>
  <si>
    <t>PROPLAN CHAT Delicate à  la Dinde - 8 sacs de 400gr</t>
  </si>
  <si>
    <t>PROPLAN CHAT Delicate à  la Dinde - sac de 1,5 Kg</t>
  </si>
  <si>
    <t>PROPLAN CHAT Delicate à  la Dinde - sac de 10 Kg</t>
  </si>
  <si>
    <t>PROPLAN CHAT Delicate à  la Dinde - sac de 3 Kg</t>
  </si>
  <si>
    <t xml:space="preserve">PROPLAN CHAT Light à  la Dinde - 24 boites de 85gr </t>
  </si>
  <si>
    <t>PROPLAN CHAT Nutrisavour Adult 7+ à  la Dinde - 10 sachets fraicheur de 85 gr</t>
  </si>
  <si>
    <t xml:space="preserve">PROPLAN CHAT Nutrisavour Adult à  l'Agneau 10 sachets fraà®cheur 85gr </t>
  </si>
  <si>
    <t>PROPLAN CHAT Nutrisavour Adult à  la Dinde 10 sachets fraà®cheur de 85 gr</t>
  </si>
  <si>
    <t>PROPLAN CHAT Nutrisavour Adult au Canard 10 sachets fraà®cheur de 85 gr</t>
  </si>
  <si>
    <t>PROPLAN CHAT Nutrisavour Adult Derma plus au Cabillaud - 10 sachets fraà®cheur de 85 gr</t>
  </si>
  <si>
    <t>PROPLAN CHAT Nutrisavour Delicate à  la Dinde - 10 sachets</t>
  </si>
  <si>
    <t>PROPLAN CHAT Nutrisavour Delicate à  la Dinde - 24 sachets fraicheur de 85 gr</t>
  </si>
  <si>
    <t>PROPLAN CHAT Nutrisavour Junior à  la Dinde - 10 sachets fraicheur de 85 gr (lot de 2)</t>
  </si>
  <si>
    <t>PROPLAN CHAT Nutrisavour Junior à  la Dinde - 24 sachets fraicheur de 85 gr</t>
  </si>
  <si>
    <t>PROPLAN CHAT Nutrisavour Sterilised à  la Dinde - 10 sachets fraicheur de 85 gr</t>
  </si>
  <si>
    <t>PROPLAN CHAT SENIOR 7+ Longevis Delicate à  la Dinde - sac de 1,5 Kg</t>
  </si>
  <si>
    <t>PROPLAN CHAT SENIOR 7+ Longevis Delicate à  la Dinde - sac de 3 Kg</t>
  </si>
  <si>
    <t>PROPLAN CHIEN Adult Large Athletic OPTIDIGEST à  l'Agneau - Sac de 14Kg</t>
  </si>
  <si>
    <t>PROPLAN CHIEN Adult Large Robust OPTIDIGEST à  l'Agneau - Sac de 14Kg</t>
  </si>
  <si>
    <t>PROPLAN CHIEN Adult Medium OPTIDIGEST à  l'Agneau - Sac de 14Kg</t>
  </si>
  <si>
    <t>PROPLAN CHIEN Adult Medium OPTIDIGEST à  l'Agneau - Sac de 3Kg</t>
  </si>
  <si>
    <t>PROPLAN CHIEN Adult Small&amp;Mini OPTIDIGEST à  l'Agneau - Sac de 3 Kg</t>
  </si>
  <si>
    <t>PROPLAN CHIEN Adult Small&amp;Mini OPTIDIGEST à  l'Agneau - Sac de 7 Kg</t>
  </si>
  <si>
    <t>PROPLAN CHIEN Adult Small&amp;Mini OPTIDIGEST à  l'Agneau - Sac de 700 gr</t>
  </si>
  <si>
    <t>PROPLAN CHIEN Puppy Large Athletic OPTIDIGEST à  l'Agneau - Sac de 12Kg</t>
  </si>
  <si>
    <t>PROPLAN CHIEN Puppy Large Athletic OPTIDIGEST à  l'Agneau - Sac de 3Kg</t>
  </si>
  <si>
    <t>PROPLAN CHIEN Puppy Large Robust OPTIDIGEST à  l'Agneau - Sac de 12Kg</t>
  </si>
  <si>
    <t>PROPLAN CHIEN Puppy Large Robust OPTIDIGEST à  l'Agneau - Sac de 3Kg</t>
  </si>
  <si>
    <t>PROPLAN VETERINARY DIETS CHAT UR Urinary à  la Dinde - 24 Boites de 195gr</t>
  </si>
  <si>
    <t>PURINA PROPLAN LIVECLEAR CHAT Adult Sterilised à  la Dinde - Sac de 1.4 kg</t>
  </si>
  <si>
    <t>PURINA PROPLAN LIVECLEAR CHAT Adult Sterilised à  la Dinde - Sac de 2.8 kg</t>
  </si>
  <si>
    <t>PURINA PROPLAN LIVECLEAR CHAT Kitten à  la Dinde - Sac de 1.4 kg</t>
  </si>
  <si>
    <t>PURINA PROPLAN LIVECLEAR CHAT Senior Sterilised à  la Dinde - Sac de 2.8 kg</t>
  </si>
  <si>
    <t>ROYAL CANIN Chat DIABETIC - 12 sachets fraà®cheur de 100g</t>
  </si>
  <si>
    <t>ROYAL CANIN Chat GASTRO INTESTINAL - 12 sachets fraà®cheur de 85g</t>
  </si>
  <si>
    <t>ROYAL CANIN Chat GASTRO INTESTINAL MODERATE CALORIE - 12 sachets fraà®cheur de 85g</t>
  </si>
  <si>
    <t>ROYAL CANIN Chat OBESITY - 12 sachets fraà®cheur de 100g</t>
  </si>
  <si>
    <t>ROYAL CANIN Chat RENAL BEEF  - 12 sachets fraà®cheur de 85g</t>
  </si>
  <si>
    <t>ROYAL CANIN Chat SENSITIVITY CONTROL - 12 sachets fraà®cheur au poulet de 85g</t>
  </si>
  <si>
    <t>ROYAL CANIN Chat Skin &amp; Coat - 12 sachets fraà®cheur de 85 gr.</t>
  </si>
  <si>
    <t xml:space="preserve">ROYAL CANIN Chat URINARY S/O - 12 sachets fraà®cheur de 85gr </t>
  </si>
  <si>
    <t>ROYAL CANIN Chat URINARY S/O au Poulet- 12 sachets fraà®cheur de 85g</t>
  </si>
  <si>
    <t>ROYAL CANIN Chat URINARY S/O MODERATE CALORIE - 12 sachets fraà®cheur de 85g</t>
  </si>
  <si>
    <t>ROYAL CANIN Chien CARDIAC - plateau de 12 boà®tes</t>
  </si>
  <si>
    <t>ROYAL CANIN Chien CARDIAC - plateau de 12 boà®tes de 410 gr</t>
  </si>
  <si>
    <t>ROYAL CANIN Chien DIABETIC SPECIAL - plateau de 12 boà®tes de 195 g</t>
  </si>
  <si>
    <t>ROYAL CANIN Chien DIABETIC SPECIAL - plateau de 12 boà®tes de 410 g</t>
  </si>
  <si>
    <t>ROYAL CANIN Chien GASTRO INTESTINAL - plateau de 12 boà®tes de 400gr</t>
  </si>
  <si>
    <t>ROYAL CANIN Chien GASTRO INTESTINAL LOW FAT - plateau de 12 boà®tes de 200 gr</t>
  </si>
  <si>
    <t>ROYAL CANIN Chien Gastro Intestinal Low Fat- plateau de 12 boà®tes de 410gr</t>
  </si>
  <si>
    <t>ROYAL CANIN Chien HEPATIC - plateau de 12 boà®tes de 200gr</t>
  </si>
  <si>
    <t>ROYAL CANIN Chien HEPATIC - plateau de 12 boà®tes de 420gr</t>
  </si>
  <si>
    <t>ROYAL CANIN Chien HYPOALLERGENIC - 12 boà®tes de 200gr</t>
  </si>
  <si>
    <t>ROYAL CANIN Chien HYPOALLERGENIC - 12 boà®tes de 400gr</t>
  </si>
  <si>
    <t>ROYAL CANIN Chien MATURE - 12 boà®tes de 400 gr au poulet</t>
  </si>
  <si>
    <t>ROYAL CANIN Chien RENAL - plateau de 12 boà®tes</t>
  </si>
  <si>
    <t>ROYAL CANIN Chien RENAL - plateau de 12 boà®tes 410 gr</t>
  </si>
  <si>
    <t>ROYAL CANIN Chien SATIETY Weight Management - plateau de 12 boà®tes de 195 g</t>
  </si>
  <si>
    <t>ROYAL CANIN Chien SATIETY Weight Management - plateau de 12 boà®tes de 410gr</t>
  </si>
  <si>
    <t>ROYAL CANIN Chien SENSITIVITY CANARD - plateau de 12 boà®tes</t>
  </si>
  <si>
    <t>ROYAL CANIN Chien SENSITIVITY POULET - plateau de 12 boà®tes de 420 g</t>
  </si>
  <si>
    <t>ROYAL CANIN Chien URINARY S/O - 12 boà®tes de 200gr</t>
  </si>
  <si>
    <t>ROYAL CANIN Chien URINARY S/O 12 sachets fraà®cheur de 100gr</t>
  </si>
  <si>
    <t>ROYAL CANIN Chien URINARY S/O- 12 boà®tes de 410 gr</t>
  </si>
  <si>
    <t>ROYAL CANIN VCN Cat Pediatric Weaning Mousse - 12 boà®tes de 195g</t>
  </si>
  <si>
    <t>ROYAL CANIN VDiet Cat/Dog Recovery - 12 boà®tes de 195 g</t>
  </si>
  <si>
    <t>FLEE Aérosol anti puces de l'environnement - sans pesticide - 400 ml</t>
  </si>
  <si>
    <t>CEVA Santé Animale</t>
  </si>
  <si>
    <t>Frontline Spot-On Chat 1 Pipette à  l'unité</t>
  </si>
  <si>
    <t>Frontline Spot-On Chien L de 20 à  40Kg / 1 pipette à  l'unité</t>
  </si>
  <si>
    <t>Frontline Spot-On Chien M de 10 à  20Kg / 1 pipette à  l'unité</t>
  </si>
  <si>
    <t>Frontline Spot-On Chien S de 2 à  10Kg / 1 pipette à  l'unité</t>
  </si>
  <si>
    <t>Frontline Spot-On Chien XL de 40 à  60Kg / 1 pipette à  l'unité</t>
  </si>
  <si>
    <t>HILL'S PRESCRIPTION DIET CHAT C/D Multicare Mijotés au Poulet et Légumes - 24 boites de 82 g</t>
  </si>
  <si>
    <t>HILL'S PRESCRIPTION DIET CHAT C/D Urinary Stress Mijotés au Poulet et Légumes - 24 boites de 82 g</t>
  </si>
  <si>
    <t>Hill's PRESCRIPTION DIET Chat Gastrointestinal Biome Mijoté au Poulet et Légumes ajoutés- Plateau de 24 boites de 82g</t>
  </si>
  <si>
    <t>HILL'S PRESCRIPTION DIET CHAT I/D Mijotés au Poulet et Légumes - 24 boites de 82 g</t>
  </si>
  <si>
    <t>HILL'S PRESCRIPTION DIET CHAT K/D Mijotés au Poulet et aux Légumes - 24 boites de 82 g</t>
  </si>
  <si>
    <t>HILL'S PRESCRIPTION DIET CHAT Metabolic Mijotés au Poulet et Légumes - 24 boites de 82 g</t>
  </si>
  <si>
    <t>HILL'S PRESCRIPTION DIET CHIEN C/D Multicare Mijotés au Poulet et Légumes - 12 boites de 354 g</t>
  </si>
  <si>
    <t>HILL'S PRESCRIPTION DIET CHIEN Derm Defense Mijotés au Poulet et Légumes - 12 boites de 354 g</t>
  </si>
  <si>
    <t>HILL'S PRESCRIPTION DIET CHIEN I/D Low Fat Mijotés au Poulet et Légumes - 12 boites de 354 g</t>
  </si>
  <si>
    <t>HILL'S PRESCRIPTION DIET CHIEN I/D Mijotés au Poulet et Légumes - 12 boites de 354 g</t>
  </si>
  <si>
    <t>HILL'S PRESCRIPTION DIET CHIEN I/D Stress Mini Mijotés au Poulet et Légumes  - 12 boites de 156 g</t>
  </si>
  <si>
    <t>HILL'S PRESCRIPTION DIET CHIEN K/D et Mobility Mijotés au Poulet et Légumes - 12 boites de 354 g</t>
  </si>
  <si>
    <t>HILL'S PRESCRIPTION DIET CHIEN K/D Mijotés au Poulet et aux Légumes - La boite de 354 g</t>
  </si>
  <si>
    <t>HILL'S PRESCRIPTION DIET CHIEN Metabolic + Mobility Mijotés de Thon et  de Légumes</t>
  </si>
  <si>
    <t>HILL'S PRESCRIPTION DIET CHIEN Metabolic Mijotés au Poulet et Légumes - 12 boites de 354 g</t>
  </si>
  <si>
    <t>HILL'S SCIENCE PLAN CHAT Adult Stérilisé - Bouchées en sauce au Poulet 12 x 85 g</t>
  </si>
  <si>
    <t>HILL'S SCIENCE PLAN CHAT Adult Stérilisé - Bouchées en sauce Pack mixte 12 x 85 g</t>
  </si>
  <si>
    <t>HILL'S SCIENCE PLAN CHAT Kitten Bouchées en sauce goà»t Poulet - Boite de 12 x 85 g</t>
  </si>
  <si>
    <t>HILL'S SCIENCE PLAN CHAT Kitten Bouchées en sauce Pack mixte (6 poisson, 6 poulet) 12 x 85 g</t>
  </si>
  <si>
    <t>HILL'S SCIENCE PLAN CHIEN Adult Light Large Breed -Sac de 18 Kg - format économique</t>
  </si>
  <si>
    <t>HILL'S SCIENCE PLAN CHIEN Puppy Large Breed au Poulet - Sac de 16 Kg Format économique</t>
  </si>
  <si>
    <t>HILL'S VET ESSENTIALS CHIEN Adult au Poulet et aux Légumes - Lot de 12 boites de 363 g</t>
  </si>
  <si>
    <t>MP Habitat insecticide Aérosol 520 ml</t>
  </si>
  <si>
    <t>SCALIBOR collier antiparasitaire pour grand chien - lot économique de 6 colliers</t>
  </si>
  <si>
    <t>SCALIBOR collier antiparasitaire pour petit et moyen chien - lot économique de 6 colliers</t>
  </si>
  <si>
    <t>Préférence nutrition</t>
  </si>
  <si>
    <t>PREFERENCE CN XL - Sac de 18KG format économique</t>
  </si>
  <si>
    <t>PROPLAN CHAT Adult 7+ Stérilisé LONGEVIS à  la Dinde - 1 sac de 400gr</t>
  </si>
  <si>
    <t>PROPLAN CHAT Adult 7+ Stérilisé LONGEVIS à  la Dinde - sac de 1,5 kg</t>
  </si>
  <si>
    <t>PROPLAN CHAT Adult 7+ Stérilisé LONGEVIS à  la Dinde - sac de 3 Kg</t>
  </si>
  <si>
    <t>PROPLAN CHAT Nutrisavour Sterilised au Poisson de l'Océan - 10 sachets fraicheur de 85 gr (lot de 2)</t>
  </si>
  <si>
    <t>PROPLAN CHAT Stérilised Adult au Lapin - 8 Sacs de 400gr</t>
  </si>
  <si>
    <t>PROPLAN CHAT Stérilised Adult au Lapin - Sac de 10 Kg</t>
  </si>
  <si>
    <t>PROPLAN CHAT Stérilised Adult Dinde</t>
  </si>
  <si>
    <t>PROPLAN CHAT Stérilised Adult Dinde - 1 Sac de 400gr</t>
  </si>
  <si>
    <t>PROPLAN CHAT Stérilised Adult Dinde - 8 Sacs de 400gr</t>
  </si>
  <si>
    <t>PROPLAN CHAT Stérilised Adult Dinde - Sac de 10 Kg</t>
  </si>
  <si>
    <t>PROPLAN CHAT Stérilised Adult Lapin</t>
  </si>
  <si>
    <t>PROPLAN CHAT Stérilised Adult Poulet - 1 sac de 400 gr</t>
  </si>
  <si>
    <t>PROPLAN CHAT Stérilised Adult Poulet - sac de 1.5 Kg</t>
  </si>
  <si>
    <t>PROPLAN CHAT Stérilised Adult Poulet - sac de 10 Kg</t>
  </si>
  <si>
    <t>PROPLAN CHAT Stérilised Adult Poulet - sac de 3 Kg</t>
  </si>
  <si>
    <t>PROPLAN CHAT Stérilised Adult Saumon</t>
  </si>
  <si>
    <t>PROPLAN CHAT Stérilised Adult Saumon - sac de 10 Kg</t>
  </si>
  <si>
    <t>PROPLAN CHIEN Adult Médium &amp; Large Optidigest Grain Free 12 kg</t>
  </si>
  <si>
    <t>PROPLAN CHIEN Adult Médium &amp; Large Optidigest Grain Free 2,5 kg</t>
  </si>
  <si>
    <t>PROPLAN CHIEN Adult Médium &amp; Large Optidigest Grain Free 7 kg</t>
  </si>
  <si>
    <t>ROYAL CANIN CHAT Renal au Boeuf - 12 sachets d'émincés de 85 g</t>
  </si>
  <si>
    <t>ROYAL CANIN CHAT Renal au Poisson - 12 sachets d'émincés de 85 g</t>
  </si>
  <si>
    <t>ROYAL CANIN CHAT Renal au Poulet - 12 sachets d'émincés de 85 g</t>
  </si>
  <si>
    <t>ROYAL CANIN VCN Cat Pediatric Growth Bouchées en Sauce 12 sachets fraicheur de 100 G</t>
  </si>
  <si>
    <t>ROYAL CANIN VCN Cat Senior Consult Stage 1  Bouchées en sauce 12 x 100g</t>
  </si>
  <si>
    <t>VIRBAC VET HPM CHAT Baby Pré Neutered - sac de 1,5 Kg</t>
  </si>
  <si>
    <t>VIRBAC VET HPM CHAT Baby Pré Neutered - sac de 3 Kg</t>
  </si>
  <si>
    <t>VIRBAC VET HPM CHAT Baby Pré Neutered - sac de 400 g</t>
  </si>
  <si>
    <t>EDUC CN 30X50G</t>
  </si>
  <si>
    <t>ROYALCAN</t>
  </si>
  <si>
    <t>HILL'S TREATS CN DENTAL CARE 170G</t>
  </si>
  <si>
    <t>HILL'S</t>
  </si>
  <si>
    <t>HILL'S TREATS CN HEALTHY MOB 220G</t>
  </si>
  <si>
    <t>HILL'S TREATS CN HEALTHY WEIGHT220G</t>
  </si>
  <si>
    <t>HILL'S TREATS CN HYPOALLERGENIC220G</t>
  </si>
  <si>
    <t>HILL'S TREATS CN SOFT-BAKED 220G</t>
  </si>
  <si>
    <t>HILLS TREATS NG CN CHICK APPLE 227G</t>
  </si>
  <si>
    <t>HILLS TREATS NG CN CHICK CARROT227G</t>
  </si>
  <si>
    <t>IB CT PACK MIX SACHETS 12X85G</t>
  </si>
  <si>
    <t>IB NG CN ADULT CHICKEN 12KG</t>
  </si>
  <si>
    <t>IB NG CN ADULT CHICKEN 2KG</t>
  </si>
  <si>
    <t>IB NG CN ADULT TUNA PDT 12KG</t>
  </si>
  <si>
    <t>IB NG CN ADULT TUNA PDT 2KG</t>
  </si>
  <si>
    <t>IB NG CN CHICKEN APPLE TREATS 227G</t>
  </si>
  <si>
    <t>IB NG CN CHICKEN CARROT TREATS 227G</t>
  </si>
  <si>
    <t>IB NG CN LARGE BREED CHICKEN 12KG</t>
  </si>
  <si>
    <t>IB NG CN MATURE ADULT CHICK PDT 2KG</t>
  </si>
  <si>
    <t>IB NG CN MATURE ADULT CHICK PDT12KG</t>
  </si>
  <si>
    <t>IB NG CN SMALL BREED TUNA PDT 2KG</t>
  </si>
  <si>
    <t>IB NG CT ADULT CHICKEN PDT 1.5KG</t>
  </si>
  <si>
    <t>IB NG CT ADULT TUNA PDT 1.5KG</t>
  </si>
  <si>
    <t>IB NG CT MATURE CHICKEN PDT 1,5KG</t>
  </si>
  <si>
    <t>IB NG KITTEN CHICKEN PDT 1.5KG</t>
  </si>
  <si>
    <t>IB NG PUPPY CHICKEN PDT 12KG</t>
  </si>
  <si>
    <t>IB NG PUPPY CHICKEN PDT 2KG</t>
  </si>
  <si>
    <t>PDIET CN C/D + METABOLIC 12KG</t>
  </si>
  <si>
    <t>PDIET CN C/D + METABOLIC 2KG</t>
  </si>
  <si>
    <t>PDIET CN C/D MULTICARE 12KG</t>
  </si>
  <si>
    <t>PDIET CN C/D MULTICARE 12X370G</t>
  </si>
  <si>
    <t>PDIET CN C/D MULTICARE 2KG</t>
  </si>
  <si>
    <t>PDIET CN C/D MULTICARE 5KG</t>
  </si>
  <si>
    <t>PDIET CN C/D MULTICARE STEW 12X354G</t>
  </si>
  <si>
    <t>PDIET CN CT A/D 24X156G</t>
  </si>
  <si>
    <t>PDIET CN D/D DUCK&amp;RICE 12KG</t>
  </si>
  <si>
    <t>PDIET CN D/D DUCK&amp;RICE 2KG</t>
  </si>
  <si>
    <t>PDIET CN D/D DUCK&amp;RICE 5KG</t>
  </si>
  <si>
    <t>PDIET CN D/D SALMON&amp;RICE 12KG</t>
  </si>
  <si>
    <t>PDIET CN DERM DEFENSE SKIN CARE 2KG</t>
  </si>
  <si>
    <t>PDIET CN DERM DEFENSE SKIN CARE 5KG</t>
  </si>
  <si>
    <t>PDIET CN DERM DEFENSE SKIN CARE12KG</t>
  </si>
  <si>
    <t>PDIET CN DERM DEFENSE STEW 12X354G</t>
  </si>
  <si>
    <t>PDIET CN GASTRO INT BIOME 1,5KG</t>
  </si>
  <si>
    <t>PDIET CN GASTRO INT BIOME 10KG</t>
  </si>
  <si>
    <t>PDIET CN H/D 5KG</t>
  </si>
  <si>
    <t>PDIET CN I/D 12KG</t>
  </si>
  <si>
    <t>PDIET CN I/D 12X360G</t>
  </si>
  <si>
    <t>PDIET CN I/D 2KG</t>
  </si>
  <si>
    <t>PDIET CN I/D 5KG</t>
  </si>
  <si>
    <t>PDIET CN I/D CONVALESCENCE 4X3X360G</t>
  </si>
  <si>
    <t>PDIET CN I/D LOW FAT 1,5KG</t>
  </si>
  <si>
    <t>PDIET CN I/D LOW FAT 12KG</t>
  </si>
  <si>
    <t>PDIET CN I/D LOW FAT 12X360G</t>
  </si>
  <si>
    <t>PDIET CN I/D LOW FAT 6KG</t>
  </si>
  <si>
    <t>PDIET CN I/D LOW FAT STEW 12X354G</t>
  </si>
  <si>
    <t>PDIET CN I/D SENSITIVE 1.5KG</t>
  </si>
  <si>
    <t>PDIET CN I/D SENSITIVE 12KG</t>
  </si>
  <si>
    <t>PDIET CN I/D SENSITIVE 5KG</t>
  </si>
  <si>
    <t>PDIET CN I/D STEW 12X354G</t>
  </si>
  <si>
    <t>PDIET CN I/D STRESS MINI CHICK1.5KG</t>
  </si>
  <si>
    <t>PDIET CN I/D STRESS MINI CHICKEN5KG</t>
  </si>
  <si>
    <t>PDIET CN I/D STRESS MINI STEW24X156</t>
  </si>
  <si>
    <t>PDIET CN J/D 12KG</t>
  </si>
  <si>
    <t>PDIET CN J/D 12X370G</t>
  </si>
  <si>
    <t>PDIET CN J/D 2KG</t>
  </si>
  <si>
    <t>PDIET CN J/D 5KG</t>
  </si>
  <si>
    <t>PDIET CN J/D MINI 2KG</t>
  </si>
  <si>
    <t>PDIET CN J/D MINI 5KG</t>
  </si>
  <si>
    <t>PDIET CN J/D REDUCED CALORIE 12KG</t>
  </si>
  <si>
    <t>PDIET CN J/D REDUCED CALORIE 4KG</t>
  </si>
  <si>
    <t>PDIET CN K/D + MOBILITY 12KG</t>
  </si>
  <si>
    <t>PDIET CN K/D + MOBILITY 5KG</t>
  </si>
  <si>
    <t>PDIET CN K/D 12KG</t>
  </si>
  <si>
    <t>PDIET CN K/D 12X370G</t>
  </si>
  <si>
    <t>PDIET CN K/D 2KG</t>
  </si>
  <si>
    <t>PDIET CN K/D 5KG</t>
  </si>
  <si>
    <t>PDIET CN K/D EARLY STAGE 1,8KG</t>
  </si>
  <si>
    <t>PDIET CN K/D EARLY STAGE 5KG</t>
  </si>
  <si>
    <t>PDIET CN K/D MOBILITY STEW 12X354G</t>
  </si>
  <si>
    <t>PDIET CN K/D STEW 354G</t>
  </si>
  <si>
    <t>PDIET CN L/D 12KG</t>
  </si>
  <si>
    <t>PDIET CN L/D 2KG</t>
  </si>
  <si>
    <t>PDIET CN L/D 5KG</t>
  </si>
  <si>
    <t>PDIET CN METAB+MOB TUNA STEW12X354G</t>
  </si>
  <si>
    <t>PDIET CN METABOLIC 1,5KG</t>
  </si>
  <si>
    <t>PDIET CN METABOLIC 12KG</t>
  </si>
  <si>
    <t>PDIET CN METABOLIC 12X370G</t>
  </si>
  <si>
    <t>PDIET CN METABOLIC 4KG</t>
  </si>
  <si>
    <t>PDIET CN METABOLIC MINI 1,5KG</t>
  </si>
  <si>
    <t>PDIET CN METABOLIC MINI 6KG</t>
  </si>
  <si>
    <t>PDIET CN METABOLIC STEW 12X354G</t>
  </si>
  <si>
    <t>PDIET CN METABOLIC+MOBILITY 12KG</t>
  </si>
  <si>
    <t>PDIET CN METABOLIC+MOBILITY 4KG</t>
  </si>
  <si>
    <t>PDIET CN METABOLIC+URINARY 12KG</t>
  </si>
  <si>
    <t>PDIET CN METABOLIC+URINARY 2KG</t>
  </si>
  <si>
    <t>PDIET CN R/D 12X350G</t>
  </si>
  <si>
    <t>PDIET CN R/D CHICKEN 12KG</t>
  </si>
  <si>
    <t>PDIET CN R/D CHICKEN 4KG</t>
  </si>
  <si>
    <t>PDIET CN R/D MINI 1,5KG</t>
  </si>
  <si>
    <t>PDIET CN R/D MINI 6KG</t>
  </si>
  <si>
    <t>PDIET CN T/D 10KG</t>
  </si>
  <si>
    <t>PDIET CN T/D 3KG</t>
  </si>
  <si>
    <t>PDIET CN T/D MINI 3KG</t>
  </si>
  <si>
    <t>PDIET CN U/D 12KG</t>
  </si>
  <si>
    <t>PDIET CN U/D 12X370G</t>
  </si>
  <si>
    <t>PDIET CN U/D 5KG</t>
  </si>
  <si>
    <t>PDIET CN W/D 12X370G</t>
  </si>
  <si>
    <t>PDIET CN W/D CHICKEN 12KG</t>
  </si>
  <si>
    <t>PDIET CN W/D CHICKEN 4KG</t>
  </si>
  <si>
    <t>PDIET CN W/D MINI CHICKEN 1,5KG</t>
  </si>
  <si>
    <t>PDIET CN W/D MINI CHICKEN 6KG</t>
  </si>
  <si>
    <t>PDIET CN Z/D 10KG</t>
  </si>
  <si>
    <t>PDIET CN Z/D 3KG</t>
  </si>
  <si>
    <t>PDIET CN Z/D 8KG</t>
  </si>
  <si>
    <t>PDIET CN Z/D MINI 1.5KG</t>
  </si>
  <si>
    <t>PDIET CN Z/D ULTRA ALLERGEN 12X370G</t>
  </si>
  <si>
    <t>PDIET CT C/D + METABOLIC 1,5KG</t>
  </si>
  <si>
    <t>PDIET CT C/D + METABOLIC 12X85G</t>
  </si>
  <si>
    <t>PDIET CT C/D + METABOLIC 4KG</t>
  </si>
  <si>
    <t>PDIET CT C/D + METABOLIC 8KG</t>
  </si>
  <si>
    <t>PDIET CT C/D MULTICARE 24X156G</t>
  </si>
  <si>
    <t>PDIET CT C/D MULTICARE CHICK 12X85G</t>
  </si>
  <si>
    <t>PDIET CT C/D MULTICARE CHICK. 1,5KG</t>
  </si>
  <si>
    <t>PDIET CT C/D MULTICARE CHICKEN 10KG</t>
  </si>
  <si>
    <t>PDIET CT C/D MULTICARE CHICKEN 5KG</t>
  </si>
  <si>
    <t>PDIET CT C/D MULTICARE FISH 1,5KG</t>
  </si>
  <si>
    <t>PDIET CT C/D MULTICARE FISH 5KG</t>
  </si>
  <si>
    <t>PDIET CT C/D MULTICARE SALMON12X85G</t>
  </si>
  <si>
    <t>PDIET CT C/D MULTICARE STEW 24X82G</t>
  </si>
  <si>
    <t>PDIET CT C/D URI STRESS CHICK 1,5KG</t>
  </si>
  <si>
    <t>PDIET CT C/D URI STRESS CHICK12X85G</t>
  </si>
  <si>
    <t>PDIET CT C/D URI STRESS CHICKEN 4KG</t>
  </si>
  <si>
    <t>PDIET CT C/D URI STRESS CHICKEN 8KG</t>
  </si>
  <si>
    <t>PDIET CT C/D URI STRESS SALMO12X85G</t>
  </si>
  <si>
    <t>PDIET CT C/D URI STRESS STEW 24X82G</t>
  </si>
  <si>
    <t>PDIET CT C/D URI STRESS&amp;RED CAL 4KG</t>
  </si>
  <si>
    <t>PDIET CT C/D URI STRESS&amp;RED CAL 8KG</t>
  </si>
  <si>
    <t>PDIET CT C/D URI STRESS&amp;REDCAL1,5KG</t>
  </si>
  <si>
    <t>PDIET CT C/D URI STRESS&amp;REDCAL12X85</t>
  </si>
  <si>
    <t>PDIET CT D/D DUCK &amp; GREENPEA 1,5KG</t>
  </si>
  <si>
    <t>PDIET CT GASTRO INT BIOME 1,5KG</t>
  </si>
  <si>
    <t>PDIET CT GASTRO INT BIOME 24X82G</t>
  </si>
  <si>
    <t>PDIET CT GASTRO INT BIOME 5KG</t>
  </si>
  <si>
    <t>PDIET CT I/D 1,5KG</t>
  </si>
  <si>
    <t>PDIET CT I/D 24X156G</t>
  </si>
  <si>
    <t>PDIET CT I/D 24X82G</t>
  </si>
  <si>
    <t>PDIET CT I/D 5KG</t>
  </si>
  <si>
    <t>PDIET CT I/D CHICKEN SACHET 12X85G</t>
  </si>
  <si>
    <t>PDIET CT I/D SALMON SACHET 12X85G</t>
  </si>
  <si>
    <t>PDIET CT I/D STEW 24X82G</t>
  </si>
  <si>
    <t>PDIET CT J/D 2KG</t>
  </si>
  <si>
    <t>PDIET CT J/D 5KG</t>
  </si>
  <si>
    <t>PDIET CT K/D + MOBILITY 2KG</t>
  </si>
  <si>
    <t>PDIET CT K/D + MOBILITY 5KG</t>
  </si>
  <si>
    <t>PDIET CT K/D + MOBILITY SACH12X85G</t>
  </si>
  <si>
    <t>PDIET CT K/D 1,5KG</t>
  </si>
  <si>
    <t>PDIET CT K/D 24X156G</t>
  </si>
  <si>
    <t>PDIET CT K/D 5KG</t>
  </si>
  <si>
    <t>PDIET CT K/D BEEF SACHET 12X85G</t>
  </si>
  <si>
    <t>PDIET CT K/D CHICKEN SACHET 12X85G</t>
  </si>
  <si>
    <t>PDIET CT K/D EARLY STAGE 1,4KG</t>
  </si>
  <si>
    <t>PDIET CT K/D EARLY STAGE 400G</t>
  </si>
  <si>
    <t>PDIET CT K/D EARLY STAGE 5KG</t>
  </si>
  <si>
    <t>PDIET CT K/D EARLY STAGE PACK12X85G</t>
  </si>
  <si>
    <t>PDIET CT K/D SALMON SACHET 12X85G</t>
  </si>
  <si>
    <t>PDIET CT K/D STEW 24X82G</t>
  </si>
  <si>
    <t>PDIET CT K/D TUNA 1,5KG</t>
  </si>
  <si>
    <t>PDIET CT K/D TUNA 400G</t>
  </si>
  <si>
    <t>PDIET CT K/D TUNA 5KG</t>
  </si>
  <si>
    <t>PDIET CT L/D 1,5KG</t>
  </si>
  <si>
    <t>PDIET CT M/D 1,5KG</t>
  </si>
  <si>
    <t>PDIET CT M/D 5KG</t>
  </si>
  <si>
    <t>PDIET CT M/D LIVER 24X156G</t>
  </si>
  <si>
    <t>PDIET CT METABOLIC 1,5KG</t>
  </si>
  <si>
    <t>PDIET CT METABOLIC 24X156G</t>
  </si>
  <si>
    <t>PDIET CT METABOLIC 4KG</t>
  </si>
  <si>
    <t>PDIET CT METABOLIC 8KG</t>
  </si>
  <si>
    <t>PDIET CT METABOLIC SACHET 12X85G</t>
  </si>
  <si>
    <t>PDIET CT METABOLIC STEW 24X82G</t>
  </si>
  <si>
    <t>PDIET CT METABOLIC+URI STRESS 1,5KG</t>
  </si>
  <si>
    <t>PDIET CT METABOLIC+URI STRESS 4KG</t>
  </si>
  <si>
    <t>PDIET CT METABOLIC+URI STRESS12X85G</t>
  </si>
  <si>
    <t>PDIET CT R/D 1,5KG</t>
  </si>
  <si>
    <t>PDIET CT R/D 5KG</t>
  </si>
  <si>
    <t>PDIET CT S/D 1,5KG</t>
  </si>
  <si>
    <t>PDIET CT S/D 24x156G</t>
  </si>
  <si>
    <t>PDIET CT S/D 5KG</t>
  </si>
  <si>
    <t>PDIET CT T/D 1,5KG</t>
  </si>
  <si>
    <t>PDIET CT T/D 5KG</t>
  </si>
  <si>
    <t>PDIET CT W/D 1,5KG</t>
  </si>
  <si>
    <t>PDIET CT W/D 5KG</t>
  </si>
  <si>
    <t>PDIET CT W/D CHICKEN 24X156G</t>
  </si>
  <si>
    <t>PDIET CT Y/D 1,5KG</t>
  </si>
  <si>
    <t>PDIET CT Y/D 24X156G</t>
  </si>
  <si>
    <t>PDIET CT Y/D 5KG</t>
  </si>
  <si>
    <t>PDIET CT Z/D ALLERGY&amp;SKIN CARE 2KG</t>
  </si>
  <si>
    <t>PDIET CT Z/D ULTRA ALLERGEN 24X156G</t>
  </si>
  <si>
    <t>PP CN ALL SIZE DENTAL PROBAR 6X150G</t>
  </si>
  <si>
    <t>NESTLE P</t>
  </si>
  <si>
    <t>PP CN BISCUITS CHICKEN 4X400G</t>
  </si>
  <si>
    <t>PP CN BISCUITS LAMB 4X400G</t>
  </si>
  <si>
    <t>PP CN BISCUITS SALMON 4X400G</t>
  </si>
  <si>
    <t>PP CN LIGHT BISCUITS 4X400G</t>
  </si>
  <si>
    <t>PP CN MOB PRO NUGGETS BEEF 300G</t>
  </si>
  <si>
    <t>PP CN MOB PRO NUGGETS CHICKEN 300G</t>
  </si>
  <si>
    <t>PP CN S&amp;MINI DENTAL PROBAR 6X150G</t>
  </si>
  <si>
    <t>PP CT ADULT 18X85G + 6 UG</t>
  </si>
  <si>
    <t>PP CT ADULT 7+ STERIL TURKEY 1,5KG</t>
  </si>
  <si>
    <t>PP CT ADULT 7+ TUNA 24X85G</t>
  </si>
  <si>
    <t>PP CT ADULT 7+ TURKEY SACHET 10X85G</t>
  </si>
  <si>
    <t>PP CT ADULT 7+STERIL TURKEY 400G</t>
  </si>
  <si>
    <t>PP CT ADULT CHICKEN 24X85G</t>
  </si>
  <si>
    <t>PP CT ADULT DUCK SACHET 10X85G</t>
  </si>
  <si>
    <t>PP CT ADULT DUCK SACHET 2X10X85G</t>
  </si>
  <si>
    <t>PP CT ADULT ELEGANT SALMON 1.5KG</t>
  </si>
  <si>
    <t>PP CT ADULT ELEGANT SALMON 3KG</t>
  </si>
  <si>
    <t>PP CT ADULT ELEGANT SALMON 8X400G</t>
  </si>
  <si>
    <t>PP CT ADULT LAMB SACHET 10X85G</t>
  </si>
  <si>
    <t>PP CT ADULT ORIGINAL CHICKEN 1,5KG</t>
  </si>
  <si>
    <t>PP CT ADULT ORIGINAL CHICKEN 10KG</t>
  </si>
  <si>
    <t>PP CT ADULT ORIGINAL CHICKEN 3KG</t>
  </si>
  <si>
    <t>PP CT ADULT ORIGINAL CHICKEN 400G</t>
  </si>
  <si>
    <t>PP CT ADULT ORIGINAL SALMON 1,5KG</t>
  </si>
  <si>
    <t>PP CT ADULT ORIGINAL SALMON 10KG</t>
  </si>
  <si>
    <t>PP CT ADULT ORIGINAL SALMON 3KG</t>
  </si>
  <si>
    <t>PP CT ADULT ORIGINAL SALMON 400G</t>
  </si>
  <si>
    <t>PP CT ADULT STERILISED CHICK 400G</t>
  </si>
  <si>
    <t>PP CT ADULT STERILISED CHICKEN 10KG</t>
  </si>
  <si>
    <t>PP CT ADULT STERILISED CHICKEN 3KG</t>
  </si>
  <si>
    <t>PP CT ADULT STERILISED CHICKEN1,5KG</t>
  </si>
  <si>
    <t>PP CT ADULT STERILISED COD 3KG</t>
  </si>
  <si>
    <t>PP CT ADULT STERILISED DUCK 3KG</t>
  </si>
  <si>
    <t>PP CT ADULT STERILISED RABBIT 10KG</t>
  </si>
  <si>
    <t>PP CT ADULT STERILISED RABBIT 8X400</t>
  </si>
  <si>
    <t>PP CT ADULT STERILISED SALMON 1,5KG</t>
  </si>
  <si>
    <t>PP CT ADULT STERILISED SALMON 3KG</t>
  </si>
  <si>
    <t>PP CT ADULT TURKEY SACHET 10X85G</t>
  </si>
  <si>
    <t>PP CT DELICATE 18X85G + 6 UG</t>
  </si>
  <si>
    <t>PP CT DELICATE 24X85G</t>
  </si>
  <si>
    <t>PP CT DELICATE BEEF SACHET 10X85G</t>
  </si>
  <si>
    <t>PP CT DELICATE FISH SACHET 10X85G</t>
  </si>
  <si>
    <t>PP CT DELICATE FISH SACHET 24X85G</t>
  </si>
  <si>
    <t>PP CT DELICATE FISH SACHET 2X10X85G</t>
  </si>
  <si>
    <t>PP CT DELICATE LAMB 1,5KG</t>
  </si>
  <si>
    <t>PP CT DELICATE LAMB 10KG</t>
  </si>
  <si>
    <t>PP CT DELICATE LAMB 3KG</t>
  </si>
  <si>
    <t>PP CT DELICATE TURKEY 1,5KG</t>
  </si>
  <si>
    <t>PP CT DELICATE TURKEY 10KG</t>
  </si>
  <si>
    <t>PP CT DELICATE TURKEY 3KG</t>
  </si>
  <si>
    <t>PP CT DELICATE TURKEY 8X400G</t>
  </si>
  <si>
    <t>PP CT DELICATE TURKEY SACHET 10X85G</t>
  </si>
  <si>
    <t>PP CT DELICATE TURKEY SACHET 24X85G</t>
  </si>
  <si>
    <t>PP CT DERMA PLUS COD SACHET 10X85G</t>
  </si>
  <si>
    <t>PP CT HOUSECAT SALMON SACHET 10X85G</t>
  </si>
  <si>
    <t>PP CT HOUSECAT SALMON SACHET 24X85G</t>
  </si>
  <si>
    <t>PP CT HOUSECAT TURKEY SACHET 10X85G</t>
  </si>
  <si>
    <t>PP CT JUNIOR 18X85G + 6 UG</t>
  </si>
  <si>
    <t>PP CT JUNIOR 24X85G</t>
  </si>
  <si>
    <t>PP CT JUNIOR CHICKEN SACHET 10X85G</t>
  </si>
  <si>
    <t>PP CT JUNIOR TURKEY SACHET 10X85G</t>
  </si>
  <si>
    <t>PP CT JUNIOR TURKEY SACHET 24X85G</t>
  </si>
  <si>
    <t>PP CT JUNIOR TURKEY SACHET 2X10X85G</t>
  </si>
  <si>
    <t>PP CT LIGHT  18X85G + 6 UG</t>
  </si>
  <si>
    <t>PP CT LIGHT TURKEY 1,5KG</t>
  </si>
  <si>
    <t>PP CT LIGHT TURKEY 10KG</t>
  </si>
  <si>
    <t>PP CT LIGHT TURKEY 24X85G</t>
  </si>
  <si>
    <t>PP CT LIGHT TURKEY 3KG</t>
  </si>
  <si>
    <t>PP CT SENIOR 7+ DELICATE TURK 1.5KG</t>
  </si>
  <si>
    <t>PP CT SENIOR 7+ DELICATE TURKEY 3KG</t>
  </si>
  <si>
    <t>PP CT SENIOR 7+ ORIGINAL SALMO1.5KG</t>
  </si>
  <si>
    <t>PP CT SENIOR 7+ ORIGINAL SALMON 3KG</t>
  </si>
  <si>
    <t>PP CT SENIOR 7+ STERILISED TURK 3KG</t>
  </si>
  <si>
    <t>PP CT SENIOR ADULT 7+ 18X85G + 6 UG</t>
  </si>
  <si>
    <t>PP CT STERILISED 18X85G + 6 UG</t>
  </si>
  <si>
    <t>PP CT STERILISED BEEF SACHET 24X85G</t>
  </si>
  <si>
    <t>PP CT STERILISED CHICK SACH2X10X85G</t>
  </si>
  <si>
    <t>PP CT STERILISED CHICKEN SACH10X85G</t>
  </si>
  <si>
    <t>PP CT STERILISED CHICKEN SACH24X85G</t>
  </si>
  <si>
    <t>PP CT STERILISED FISH SACH 2X10X85G</t>
  </si>
  <si>
    <t>PP CT STERILISED FISH SACHET 10X85G</t>
  </si>
  <si>
    <t>PP CT STERILISED RABBIT 1,5KG</t>
  </si>
  <si>
    <t>PP CT STERILISED RABBIT 3KG</t>
  </si>
  <si>
    <t>PP CT STERILISED SALMON 10 +2 KG</t>
  </si>
  <si>
    <t>PP CT STERILISED SALMON 10KG</t>
  </si>
  <si>
    <t>PP CT STERILISED SALMON 24X85G</t>
  </si>
  <si>
    <t>PP CT STERILISED SALMON 8X400G</t>
  </si>
  <si>
    <t>PP CT STERILISED TURK SACHET 10X85G</t>
  </si>
  <si>
    <t>PP CT STERILISED TURKEY 1,5KG</t>
  </si>
  <si>
    <t>PP CT STERILISED TURKEY 10KG</t>
  </si>
  <si>
    <t>PP CT STERILISED TURKEY 3KG</t>
  </si>
  <si>
    <t>PP CT STERILISED TURKEY 8X400G</t>
  </si>
  <si>
    <t>PP DUO DELICE CN SMALL BEEF 2.5KG</t>
  </si>
  <si>
    <t>PP DUO DELICE CN SMALL BEEF 700G</t>
  </si>
  <si>
    <t>PP DUO DELICE CN SMALL CHICKEN 700G</t>
  </si>
  <si>
    <t>PP DUO DELICE CN SMALL CHICKEN2.5KG</t>
  </si>
  <si>
    <t>PP ECN CN ADULT 10KG</t>
  </si>
  <si>
    <t>PP ECN CN ADULT 3KG</t>
  </si>
  <si>
    <t>PP ECN CN ADULT 7+ 10KG</t>
  </si>
  <si>
    <t>PP ECN CN ADULT 7+ 3KG</t>
  </si>
  <si>
    <t>PP ECN CN DERMA CARE SALMON 10KG</t>
  </si>
  <si>
    <t>PP ECN CN DERMA CARE SALMON 3KG</t>
  </si>
  <si>
    <t>PP ECN CN DIGESTION CARE LAMB 10KG</t>
  </si>
  <si>
    <t>PP ECN CN DIGESTION CARE LAMB 3KG</t>
  </si>
  <si>
    <t>PP ECN CN LIGHT STERILISED 10KG</t>
  </si>
  <si>
    <t>PP ECN CN LIGHT STERILISED 3KG</t>
  </si>
  <si>
    <t>PP ECN CN S&amp;M DERMA CARE SALMON 3KG</t>
  </si>
  <si>
    <t>PP ECN CN S&amp;M DERMA CARE SALMON 7KG</t>
  </si>
  <si>
    <t>PP ECN CN SMALL&amp;MINI ADULT 3KG</t>
  </si>
  <si>
    <t>PP ECN CN SMALL&amp;MINI ADULT 7KG</t>
  </si>
  <si>
    <t>PP ECN CT STERILISED 7+TURKEY 1,5KG</t>
  </si>
  <si>
    <t>PP ECN CT STERILISED SALMON 1,5KG</t>
  </si>
  <si>
    <t>PP ECN CT STERILISED SALMON 3KG</t>
  </si>
  <si>
    <t>PP ECN CT STERILISED TURKEY 1,5KG</t>
  </si>
  <si>
    <t>PP ECN CT STERILISED TURKEY 3KG</t>
  </si>
  <si>
    <t>PP ECN CT STERILISED TURKEY 7KG</t>
  </si>
  <si>
    <t>PP ECN CT STERILISED TURKEY 8X400G</t>
  </si>
  <si>
    <t>PP ECN KITTEN TURKEY 1,5KG</t>
  </si>
  <si>
    <t>PP ECN KITTEN TURKEY 8X400G</t>
  </si>
  <si>
    <t>PP ECN PUPPY LAMB 10KG</t>
  </si>
  <si>
    <t>PP ECN PUPPY LAMB 3KG</t>
  </si>
  <si>
    <t>PP ECN PUPPY SMALL&amp;MINI LAMB 3KG</t>
  </si>
  <si>
    <t>PP KITTEN BABY MOUSSE 24X95G</t>
  </si>
  <si>
    <t>PP KITTEN ORIGINAL 1,5KG</t>
  </si>
  <si>
    <t>PP KITTEN ORIGINAL 10KG</t>
  </si>
  <si>
    <t>PP KITTEN ORIGINAL 3KG</t>
  </si>
  <si>
    <t>PP KITTEN ORIGINAL 8X400G</t>
  </si>
  <si>
    <t>PP KITTEN STERILISED SALMON 1,5KG</t>
  </si>
  <si>
    <t>PP KITTEN STERILISED SALMON 3KG</t>
  </si>
  <si>
    <t>PP KITTEN STERILISED SALMON 8X400G</t>
  </si>
  <si>
    <t>PP LIVE CT ADULT STERIL SALMON1,4KG</t>
  </si>
  <si>
    <t>PP LIVE CT ADULT STERIL SALMON2,8KG</t>
  </si>
  <si>
    <t>PP LIVE CT ADULT STERIL TURKEY1,4KG</t>
  </si>
  <si>
    <t>PP LIVE CT ADULT STERIL TURKEY2,8KG</t>
  </si>
  <si>
    <t>PP LIVE CT SENIOR STERIL TURK 2,8KG</t>
  </si>
  <si>
    <t>PP LIVE KITTEN TURKEY 1,4KG</t>
  </si>
  <si>
    <t>PP PUPPY FOCUS PRO STICKS CHICK126G</t>
  </si>
  <si>
    <t>PP PUPPY FOCUS PRO STICKS LAMB 126G</t>
  </si>
  <si>
    <t>PPO CN ADULT 7+ MED&amp;LARGE SKIN 14KG</t>
  </si>
  <si>
    <t>PPO CN ADULT 7+ MED&amp;LARGE SKIN 3KG</t>
  </si>
  <si>
    <t>PPO CN ADULT 7+ MEDIUM&amp;LARGE 14KG</t>
  </si>
  <si>
    <t>PPO CN ADULT 7+ MEDIUM&amp;LARGE 3KG</t>
  </si>
  <si>
    <t>PPO CN ADULT 9+ SMALL&amp;MINI 3KG</t>
  </si>
  <si>
    <t>PPO CN ADULT 9+ SMALL&amp;MINI 7KG</t>
  </si>
  <si>
    <t>PPO CN ADULT ALL SIZE LIGHT 14+2.5K</t>
  </si>
  <si>
    <t>PPO CN ADULT ALL SIZE LIGHT 14KG</t>
  </si>
  <si>
    <t>PPO CN ADULT ALL SIZE LIGHT 3KG</t>
  </si>
  <si>
    <t>PPO CN ADULT ALL SIZE LIGHT 7KG</t>
  </si>
  <si>
    <t>PPO CN ADULT L. ATHLETIC DIGEST 14K</t>
  </si>
  <si>
    <t>PPO CN ADULT L. ROBUST DIGEST 14KG</t>
  </si>
  <si>
    <t>PPO CN ADULT LARGE ATHLETIC 14+2.5K</t>
  </si>
  <si>
    <t>PPO CN ADULT LARGE ATHLETIC 14KG</t>
  </si>
  <si>
    <t>PPO CN ADULT LARGE ATHLETIC SKIN14K</t>
  </si>
  <si>
    <t>PPO CN ADULT LARGE ROBUST 14+2.5KG</t>
  </si>
  <si>
    <t>PPO CN ADULT LARGE ROBUST 14KG</t>
  </si>
  <si>
    <t>PPO CN ADULT LARGE ROBUST SKIN 14KG</t>
  </si>
  <si>
    <t>PPO CN ADULT MEDIUM 14 + 2.5KG</t>
  </si>
  <si>
    <t>PPO CN ADULT MEDIUM 14KG</t>
  </si>
  <si>
    <t>PPO CN ADULT MEDIUM 3KG</t>
  </si>
  <si>
    <t>PPO CN ADULT MEDIUM 7KG</t>
  </si>
  <si>
    <t>PPO CN ADULT MEDIUM DIGEST LAMB 14K</t>
  </si>
  <si>
    <t>PPO CN ADULT MEDIUM DIGEST LAMB 3KG</t>
  </si>
  <si>
    <t>PPO CN ADULT MEDIUM SKIN 14KG</t>
  </si>
  <si>
    <t>PPO CN ADULT MEDIUM SKIN 3KG</t>
  </si>
  <si>
    <t>PPO CN ADULT MEDIUM SKIN 7KG</t>
  </si>
  <si>
    <t>PPO CN ADULT S&amp;MINI DIGEST LAMB 3KG</t>
  </si>
  <si>
    <t>PPO CN ADULT S&amp;MINI DIGEST LAMB 7KG</t>
  </si>
  <si>
    <t>PPO CN ADULT S&amp;MINI DIGEST LAMB700G</t>
  </si>
  <si>
    <t>PPO CN ADULT SMALL&amp;MINI 14KG</t>
  </si>
  <si>
    <t>PPO CN ADULT SMALL&amp;MINI 3KG</t>
  </si>
  <si>
    <t>PPO CN ADULT SMALL&amp;MINI 700G</t>
  </si>
  <si>
    <t>PPO CN ADULT SMALL&amp;MINI 7KG</t>
  </si>
  <si>
    <t>PPO CN ADULT SMALL&amp;MINI SKIN 3KG</t>
  </si>
  <si>
    <t>PPO CN ADULT SMALL&amp;MINI SKIN 700G</t>
  </si>
  <si>
    <t>PPO CN ADULT SMALL&amp;MINI SKIN 7KG</t>
  </si>
  <si>
    <t>PPO CN ADULT SMALL&amp;MINI STERIL 3KG</t>
  </si>
  <si>
    <t>PPO CN ADULT SMALL&amp;MINI STERIL 7KG</t>
  </si>
  <si>
    <t>PPO GF CN ADULT M&amp;L DIGEST 12KG</t>
  </si>
  <si>
    <t>PPO GF CN ADULT M&amp;L DIGEST 2,5KG</t>
  </si>
  <si>
    <t>PPO GF CN ADULT M&amp;L DIGEST 7KG</t>
  </si>
  <si>
    <t>PPO GF CN ADULT S&amp;MINI DIGEST 2,5KG</t>
  </si>
  <si>
    <t>PPO GF CN ADULT S&amp;MINI DIGEST 700G</t>
  </si>
  <si>
    <t>PPO GF CN ADULT S&amp;MINI DIGEST 7KG</t>
  </si>
  <si>
    <t>PPO MOTHER&amp;PUPPIES LARGE STARTER3KG</t>
  </si>
  <si>
    <t>PPO MOTHER&amp;PUPPIES S&amp;MED STARTER3KG</t>
  </si>
  <si>
    <t>PPO PUPPY LARGE ATHLETIC 12KG</t>
  </si>
  <si>
    <t>PPO PUPPY LARGE ATHLETIC 3KG</t>
  </si>
  <si>
    <t>PPO PUPPY LARGE ATHLETIC LAMB 12KG</t>
  </si>
  <si>
    <t>PPO PUPPY LARGE ATHLETIC LAMB 3KG</t>
  </si>
  <si>
    <t>PPO PUPPY LARGE ROBUST 12KG</t>
  </si>
  <si>
    <t>PPO PUPPY LARGE ROBUST 3KG</t>
  </si>
  <si>
    <t>PPO PUPPY LARGE ROBUST LAMB 12KG</t>
  </si>
  <si>
    <t>PPO PUPPY LARGE ROBUST LAMB 3KG</t>
  </si>
  <si>
    <t>PPO PUPPY MEDIUM 12KG</t>
  </si>
  <si>
    <t>PPO PUPPY MEDIUM 3KG</t>
  </si>
  <si>
    <t>PPO PUPPY MEDIUM 7KG</t>
  </si>
  <si>
    <t>PPO PUPPY MEDIUM DIGEST LAMB 12KG</t>
  </si>
  <si>
    <t>PPO PUPPY MEDIUM DIGEST LAMB 3KG</t>
  </si>
  <si>
    <t>PPO PUPPY MEDIUM DIGESTION 12KG</t>
  </si>
  <si>
    <t>PPO PUPPY MEDIUM DIGESTION 3KG</t>
  </si>
  <si>
    <t>PPO PUPPY MEDIUM SKIN 12KG</t>
  </si>
  <si>
    <t>PPO PUPPY MEDIUM SKIN 3KG</t>
  </si>
  <si>
    <t>PPO PUPPY SMALL&amp;MINI 3KG</t>
  </si>
  <si>
    <t>PPO PUPPY SMALL&amp;MINI 700G</t>
  </si>
  <si>
    <t>PPO PUPPY SMALL&amp;MINI 7KG</t>
  </si>
  <si>
    <t>PPO PUPPY SMALL&amp;MINI SKIN 3KG</t>
  </si>
  <si>
    <t>PPO PUPPY SMALL&amp;MINI SKIN 700G</t>
  </si>
  <si>
    <t>PPVD CN CT CONVALESCENCE 24X195G</t>
  </si>
  <si>
    <t>PPVD CN DM DIABETES 3KG</t>
  </si>
  <si>
    <t>PPVD CN DRM DERMATOSIS 12KG</t>
  </si>
  <si>
    <t>PPVD CN DRM DERMATOSIS 3KG</t>
  </si>
  <si>
    <t>PPVD CN EN GASTROINTESTINAL 1,5KG</t>
  </si>
  <si>
    <t>PPVD CN EN GASTROINTESTINAL 12KG</t>
  </si>
  <si>
    <t>PPVD CN EN GASTROINTESTINAL 12X400G</t>
  </si>
  <si>
    <t>PPVD CN EN GASTROINTESTINAL 5KG</t>
  </si>
  <si>
    <t>PPVD CN HA HYPOALLERGENIC 11KG</t>
  </si>
  <si>
    <t>PPVD CN HA HYPOALLERGENIC 12X400G</t>
  </si>
  <si>
    <t>PPVD CN HA HYPOALLERGENIC 3KG</t>
  </si>
  <si>
    <t>PPVD CN HP St/Ox HEPATIC 3KG</t>
  </si>
  <si>
    <t>PPVD CN JM JOINT MOBILITY 12KG</t>
  </si>
  <si>
    <t>PPVD CN JM JOINT MOBILITY 3KG</t>
  </si>
  <si>
    <t>PPVD CN NC NEUROCARE 12KG</t>
  </si>
  <si>
    <t>PPVD CN NC NEUROCARE 3KG</t>
  </si>
  <si>
    <t>PPVD CN NF RENAL FUNCTION 12KG</t>
  </si>
  <si>
    <t>PPVD CN NF RENAL FUNCTION 12X400G</t>
  </si>
  <si>
    <t>PPVD CN NF RENAL FUNCTION 3KG</t>
  </si>
  <si>
    <t>PPVD CN OM OBESITY 12KG</t>
  </si>
  <si>
    <t>PPVD CN OM OBESITY 12X400G</t>
  </si>
  <si>
    <t>PPVD CN OM OBESITY 3KG</t>
  </si>
  <si>
    <t>PPVD CN UR URINARY 12KG</t>
  </si>
  <si>
    <t>PPVD CN UR URINARY 3KG</t>
  </si>
  <si>
    <t>PPVD CT DM St/Ox DIABETE BEEF10X85G</t>
  </si>
  <si>
    <t>PPVD CT DM St/Ox DIABETES 1,5KG</t>
  </si>
  <si>
    <t>PPVD CT DM St/Ox DIABETES 10X85G</t>
  </si>
  <si>
    <t>PPVD CT DM St/Ox DIABETES 24X195G</t>
  </si>
  <si>
    <t>PPVD CT DM St/Ox DIABETES 5KG</t>
  </si>
  <si>
    <t>PPVD CT EN St/Ox GASTRO CHICK10X85G</t>
  </si>
  <si>
    <t>PPVD CT EN St/Ox GASTRO SALMO10X85G</t>
  </si>
  <si>
    <t>PPVD CT EN St/Ox GASTROINT. 1,5KG</t>
  </si>
  <si>
    <t>PPVD CT EN St/Ox GASTROINT. 24X195G</t>
  </si>
  <si>
    <t>PPVD CT EN St/Ox GASTROINT. 400G</t>
  </si>
  <si>
    <t>PPVD CT EN St/Ox GASTROINT. 5KG</t>
  </si>
  <si>
    <t>PPVD CT HA St/Ox HYPOALL. 1,3KG</t>
  </si>
  <si>
    <t>PPVD CT HA St/Ox HYPOALL. 3,5KG</t>
  </si>
  <si>
    <t>PPVD CT HA St/Ox HYPOALL. 325G</t>
  </si>
  <si>
    <t>PPVD CT HP St/Ox HEPATIC 1,5KG</t>
  </si>
  <si>
    <t>PPVD CT NF RENAL FUNCT SALMON10X85G</t>
  </si>
  <si>
    <t>PPVD CT NF RENAL FUNCTION 1,5KG</t>
  </si>
  <si>
    <t>PPVD CT NF RENAL FUNCTION 10X85G</t>
  </si>
  <si>
    <t>PPVD CT NF RENAL FUNCTION 350G</t>
  </si>
  <si>
    <t>PPVD CT NF RENAL FUNCTION 5KG</t>
  </si>
  <si>
    <t>PPVD CT NF St/Ox RENAL 24X195G</t>
  </si>
  <si>
    <t>PPVD CT OM St/Ox OBESITY 1,5KG</t>
  </si>
  <si>
    <t>PPVD CT OM St/Ox OBESITY 10X85G</t>
  </si>
  <si>
    <t>PPVD CT OM St/Ox OBESITY 350G</t>
  </si>
  <si>
    <t>PPVD CT OM St/Ox OBESITY 5KG</t>
  </si>
  <si>
    <t>PPVD CT UR St/Ox URIN CHICK 10X85G</t>
  </si>
  <si>
    <t>PPVD CT UR St/Ox URIN SALMON 10X85G</t>
  </si>
  <si>
    <t>PPVD CT UR St/Ox URIN TURKEY24X195G</t>
  </si>
  <si>
    <t>PPVD CT UR St/Ox URINARY 1,5KG</t>
  </si>
  <si>
    <t>PPVD CT UR St/Ox URINARY 5KG</t>
  </si>
  <si>
    <t>PPVD CT UR St/Ox URINARY FISH 1,5KG</t>
  </si>
  <si>
    <t>PPVD CT UR St/Ox URINARY FISH 5KG</t>
  </si>
  <si>
    <t>SP CN ADULT 1+ PERFORMANCE 14KG</t>
  </si>
  <si>
    <t>SP CN ADULT 1+ SENSIT STOM&amp;SKIN14KG</t>
  </si>
  <si>
    <t>SP CN ADULT 1-5 LARGE 18KG</t>
  </si>
  <si>
    <t>SP CN ADULT 1-5 LARGE CHICKEN 14KG</t>
  </si>
  <si>
    <t>SP CN ADULT 1-5 LIGHT LARGE18KG</t>
  </si>
  <si>
    <t>SP CN ADULT 1-6  MED CHICKEN 14KG</t>
  </si>
  <si>
    <t>SP CN ADULT 1-6 BEEF 12X370G</t>
  </si>
  <si>
    <t>SP CN ADULT 1-6 CHICKEN 12X370G</t>
  </si>
  <si>
    <t>SP CN ADULT 1-6 MED LAMB&amp;RICE 14KG</t>
  </si>
  <si>
    <t>SP CN ADULT 1-6 MED LAMB&amp;RICE 2,5KG</t>
  </si>
  <si>
    <t>SP CN ADULT 1-6 MEDIUM CHICKEN2,5KG</t>
  </si>
  <si>
    <t>SP CN ADULT 1-6 MEDIUM LIGHT 14KG</t>
  </si>
  <si>
    <t>SP CN ADULT 1-6 MEDIUM LIGHT 2,5KG</t>
  </si>
  <si>
    <t>SP CN ADULT 1-6 S&amp;MINI CHICKEN 3KG</t>
  </si>
  <si>
    <t>SP CN ADULT 1-6 S&amp;MINI CHICKEN 6KG</t>
  </si>
  <si>
    <t>SP CN ADULT 1-6 S&amp;MINI CHICKEN1,5KG</t>
  </si>
  <si>
    <t>SP CN ADULT 1-6 S&amp;MINI LIGHT 1,5KG</t>
  </si>
  <si>
    <t>SP CN ADULT 1-6 TURKEY 12X370G</t>
  </si>
  <si>
    <t>SP CN ADULT 1-6LIGHT CHICKEN12X370G</t>
  </si>
  <si>
    <t>SP CN ADULT ADV FITNESS LAMB&amp;R 12KG</t>
  </si>
  <si>
    <t>SP CN ADULT ADV FITNESS LAMB&amp;R 3KG</t>
  </si>
  <si>
    <t>SP CN ADULT LARGE ADV FITNESS 12KG</t>
  </si>
  <si>
    <t>SP CN ADULT LARGE LIGHT CHICKEN12KG</t>
  </si>
  <si>
    <t>SP CN ADULT LARGE MOBILITY 12KG</t>
  </si>
  <si>
    <t>SP CN ADULT LARGE MOBILITY 14KG</t>
  </si>
  <si>
    <t>SP CN ADULT LIGHT CHICKEN 12KG</t>
  </si>
  <si>
    <t>SP CN ADULT LIGHT CHICKEN 3KG</t>
  </si>
  <si>
    <t>SP CN ADULT MEDIUM ADV FITNESS 12KG</t>
  </si>
  <si>
    <t>SP CN ADULT MEDIUM MOBILITY 14KG</t>
  </si>
  <si>
    <t>SP CN ADULT MEDIUM MOBILITY12KG</t>
  </si>
  <si>
    <t>SP CN ADULT MEDIUM PERF.WEIGHT 10KG</t>
  </si>
  <si>
    <t>SP CN ADULT MINI ADV FITNESS 2,5KG</t>
  </si>
  <si>
    <t>SP CN ADULT MINI ADV FITNESS 7KG</t>
  </si>
  <si>
    <t>SP CN ADULT MINI ADV FITNESS 800G</t>
  </si>
  <si>
    <t>SP CN ADULT MINI LIGHT 2,5KG</t>
  </si>
  <si>
    <t>SP CN ADULT MINI PERFECT WEIGHT 2KG</t>
  </si>
  <si>
    <t>SP CN ADULT PERFORMANCE 12KG</t>
  </si>
  <si>
    <t>SP CN ADULT SENSIT STOMACH&amp;SKIN12KG</t>
  </si>
  <si>
    <t>SP CN MATURE ADULT 6+ LARGE 14KG</t>
  </si>
  <si>
    <t>SP CN MATURE ADULT 7+ 12X370G</t>
  </si>
  <si>
    <t>SP CN MATURE ADULT 7+ MED LIGHT14KG</t>
  </si>
  <si>
    <t>SP CN MATURE ADULT 7+ MEDIUM 14KG</t>
  </si>
  <si>
    <t>SP CN MATURE ADULT 7+ MEDIUM 2,5KG</t>
  </si>
  <si>
    <t>SP CN MATURE ADULT 7+ S&amp;MINI 3KG</t>
  </si>
  <si>
    <t>SP CN MATURE ADULT 7+ S&amp;MINI 6KG</t>
  </si>
  <si>
    <t>SP CN MATURE LARGE LONGEVITY 12KG</t>
  </si>
  <si>
    <t>SP CN MATURE LARGE LONGEVITY 18KG</t>
  </si>
  <si>
    <t>SP CN MATURE LIGHT CHICKEN 12KG</t>
  </si>
  <si>
    <t>SP CN MATURE MEDIUM LONGEVITY 12KG</t>
  </si>
  <si>
    <t>SP CN MATURE MEDIUM LONGEVITY 3KG</t>
  </si>
  <si>
    <t>SP CN MATURE MINI LIGHT CHICK 2,5KG</t>
  </si>
  <si>
    <t>SP CN MATURE MINI LONGEVITY 1KG</t>
  </si>
  <si>
    <t>SP CN MATURE MINI LONGEVITY 3KG</t>
  </si>
  <si>
    <t>SP CN MATURE MINI LONGEVITY 7,5KG</t>
  </si>
  <si>
    <t>SP CT ADULT 1-6 CHICKEN 1,5KG</t>
  </si>
  <si>
    <t>SP CT ADULT 1-6 CHICKEN 10KG</t>
  </si>
  <si>
    <t>SP CT ADULT 1-6 CHICKEN 15KG</t>
  </si>
  <si>
    <t>SP CT ADULT 1-6 CHICKEN 3KG</t>
  </si>
  <si>
    <t>SP CT ADULT 1-6 HAIRBALL INDOOR 3KG</t>
  </si>
  <si>
    <t>SP CT ADULT 1-6 HAIRBALL INDOOR1,5K</t>
  </si>
  <si>
    <t>SP CT ADULT 1-6 LIGHT CHICK 12X85G</t>
  </si>
  <si>
    <t>SP CT ADULT 1-6 LIGHT CHICKEN 1,5KG</t>
  </si>
  <si>
    <t>SP CT ADULT 1-6 LIGHT CHICKEN 10KG</t>
  </si>
  <si>
    <t>SP CT ADULT 1-6 LIGHT CHICKEN 3KG</t>
  </si>
  <si>
    <t>SP CT ADULT 1-6 LIGHT TUNA 1,5KG</t>
  </si>
  <si>
    <t>SP CT ADULT 1-6 LIGHT TUNA 7KG</t>
  </si>
  <si>
    <t>SP CT ADULT 1-6 PACK MIX SACH12X85G</t>
  </si>
  <si>
    <t>SP CT ADULT 1-6 TUNA 1.5KG</t>
  </si>
  <si>
    <t>SP CT ADULT CHICKEN 12X85G</t>
  </si>
  <si>
    <t>SP CT ADULT D'INTERIEUR CHICK 1,5KG</t>
  </si>
  <si>
    <t>SP CT ADULT D'INTERIEUR CHICK 3.5KG</t>
  </si>
  <si>
    <t>SP CT ADULT D'INTERIEUR CHICKEN 8KG</t>
  </si>
  <si>
    <t>SP CT ADULT HAIRBALL CONTROL 1,5KG</t>
  </si>
  <si>
    <t>SP CT ADULT HAIRBALL CONTROL 5KG</t>
  </si>
  <si>
    <t>SP CT ADULT LIGHT CHICKEN 10KG</t>
  </si>
  <si>
    <t>SP CT ADULT LIGHT CHICKEN 5KG</t>
  </si>
  <si>
    <t>SP CT ADULT LIGHT TUNA 5KG</t>
  </si>
  <si>
    <t>SP CT ADULT OPTIMAL CARE CHICK 2KG</t>
  </si>
  <si>
    <t>SP CT ADULT OPTIMAL CARE CHICK 5KG</t>
  </si>
  <si>
    <t>SP CT ADULT OPTIMAL CARE TUNA 2KG</t>
  </si>
  <si>
    <t>SP CT ADULT PERFECT WEIGHT 1.5KG</t>
  </si>
  <si>
    <t>SP CT ADULT PERFECT WEIGHT 3KG</t>
  </si>
  <si>
    <t>SP CT ADULT SENSIT STOMACH&amp;SKIN1.5K</t>
  </si>
  <si>
    <t>SP CT ADULT1-6 LIGHT PACK 12X85G</t>
  </si>
  <si>
    <t>SP CT MATURE ADULT 7+ CHICKEN 1,5KG</t>
  </si>
  <si>
    <t>SP CT MATURE ADULT 7+ CHICKEN 3KG</t>
  </si>
  <si>
    <t>SP CT MATURE ADULT 7+ LIGHT 1,5KG</t>
  </si>
  <si>
    <t>SP CT MATURE ADULT 7+ TUNA 1,5KG</t>
  </si>
  <si>
    <t>SP CT MATURE ADULT 7+CHICKEN12X85G</t>
  </si>
  <si>
    <t>SP CT MATURE ADULT 7+HAIRBALL1.5KG</t>
  </si>
  <si>
    <t>SP CT MATURE ADULT7+ PACK MIX12X85G</t>
  </si>
  <si>
    <t>SP CT MATURE LONGEVITY CHICKEN 2KG</t>
  </si>
  <si>
    <t>SP CT MATURE LONGEVITY CHICKEN 5KG</t>
  </si>
  <si>
    <t>SP CT MATURE LONGEVITY TUNA 2KG</t>
  </si>
  <si>
    <t>SP CT YOUNG ADULT STERIL CHICK12X85</t>
  </si>
  <si>
    <t>SP CT YOUNG ADULT STERIL PACK12X85G</t>
  </si>
  <si>
    <t>SP KITTEN CHICKEN 1,5KG</t>
  </si>
  <si>
    <t>SP KITTEN CHICKEN 300G</t>
  </si>
  <si>
    <t>SP KITTEN CHICKEN 3KG</t>
  </si>
  <si>
    <t>SP KITTEN CHICKEN SACHET 12X85G</t>
  </si>
  <si>
    <t>SP KITTEN DEVELOPMENT CHICKEN 2KG</t>
  </si>
  <si>
    <t>SP KITTEN DEVELOPMENT CHICKEN 400G</t>
  </si>
  <si>
    <t>SP KITTEN DEVELOPMENT CHICKEN 5KG</t>
  </si>
  <si>
    <t>SP KITTEN DEVELOPMENT TUNA 2KG</t>
  </si>
  <si>
    <t>SP KITTEN FIRST NUTRI MOUSSE 24X82G</t>
  </si>
  <si>
    <t>SP KITTEN MOUSSE 24X82G</t>
  </si>
  <si>
    <t>SP KITTEN PACK MIX SACHET 12X85G</t>
  </si>
  <si>
    <t>SP KITTEN TUNA 1.5KG</t>
  </si>
  <si>
    <t>SP PUPPY CHICKEN 12X370G</t>
  </si>
  <si>
    <t>SP PUPPY DEVELOPMENT LAMB&amp;RICE 12KG</t>
  </si>
  <si>
    <t>SP PUPPY LARGE DEVELOPMENT 11KG</t>
  </si>
  <si>
    <t>SP PUPPY LARGE WEIGHT 16KG</t>
  </si>
  <si>
    <t>SP PUPPY MEDIUM CHICKEN 14KG</t>
  </si>
  <si>
    <t>SP PUPPY MEDIUM CHICKEN 2,5KG</t>
  </si>
  <si>
    <t>SP PUPPY MEDIUM DEVELOPMENT 12KG</t>
  </si>
  <si>
    <t>SP PUPPY MEDIUM DEVELOPMENT 3KG</t>
  </si>
  <si>
    <t>SP PUPPY MINI DEVELOPMENT 3KG</t>
  </si>
  <si>
    <t>SP PUPPY SMALL&amp;MINI CHICKEN 3KG</t>
  </si>
  <si>
    <t>SPE CN C-BIO-W BEEF 5X300G</t>
  </si>
  <si>
    <t>DECHRA</t>
  </si>
  <si>
    <t>SPE CN CAD ACTIVE 12KG</t>
  </si>
  <si>
    <t>SPE CN CAD ADULT ACTIVE 10KG</t>
  </si>
  <si>
    <t>SPE CN CAD ADULT ACTIVE 6KG</t>
  </si>
  <si>
    <t>SPE CN CCD STRUVITE MGT 12KG</t>
  </si>
  <si>
    <t>SPE CN CCD STRUVITE MGT 15KG</t>
  </si>
  <si>
    <t>SPE CN CCD STRUVITE MGT 2,5KG</t>
  </si>
  <si>
    <t>SPE CN CCD STRUVITE MGT 2KG</t>
  </si>
  <si>
    <t>SPE CN CCD STRUVITE MGT 7KG</t>
  </si>
  <si>
    <t>SPE CN CCD STRUVITE MGT 8KG</t>
  </si>
  <si>
    <t>SPE CN CDD FOOD ALLERGEN MGT 12KG</t>
  </si>
  <si>
    <t>SPE CN CDD FOOD ALLERGEN MGT 2KG</t>
  </si>
  <si>
    <t>SPE CN CDD FOOD ALLERGEN MGT 7KG</t>
  </si>
  <si>
    <t>SPE CN CDD FOOD ALLERGY MGT 15KG</t>
  </si>
  <si>
    <t>SPE CN CDD FOOD ALLERGY MGT 2,5KG</t>
  </si>
  <si>
    <t>SPE CN CDD FOOD ALLERGY MGT 8KG</t>
  </si>
  <si>
    <t>SPE CN CDD-HY FOOD ALLERGEN MGT 2KG</t>
  </si>
  <si>
    <t>SPE CN CDD-HY FOOD ALLERGEN MGT 7KG</t>
  </si>
  <si>
    <t>SPE CN CDD-HY FOOD ALLERGEN MGT12KG</t>
  </si>
  <si>
    <t>SPE CN CDD-HY FOOD ALLERGY MGT 15KG</t>
  </si>
  <si>
    <t>SPE CN CDD-HY FOOD ALLERGY MGT 8KG</t>
  </si>
  <si>
    <t>SPE CN CDD-HY FOOD ALLERGY MGT2,5KG</t>
  </si>
  <si>
    <t>SPE CN CDW FOOD ALLERGY MGT 6X300G</t>
  </si>
  <si>
    <t>SPE CN CED ENDOCRINE SUPPORT 2KG</t>
  </si>
  <si>
    <t>SPE CN CED ENDOCRINE SUPPORT 5KG</t>
  </si>
  <si>
    <t>SPE CN CED-DM ENDOCRINE SUPPORT 2KG</t>
  </si>
  <si>
    <t>SPE CN CED-DM ENDOCRINE SUPPORT12KG</t>
  </si>
  <si>
    <t>SPE CN CGD-M SENIOR MEDIUM 14KG</t>
  </si>
  <si>
    <t>SPE CN CGD-M SENIOR MEDIUM 2,5KG</t>
  </si>
  <si>
    <t>SPE CN CGD-M SENIOR MEDIUM 7,5KG</t>
  </si>
  <si>
    <t>SPE CN CGD-M SENIOR MEDIUM BREED12K</t>
  </si>
  <si>
    <t>SPE CN CGD-M SENIOR MEDIUM BREED4KG</t>
  </si>
  <si>
    <t>SPE CN CGD-M SENIOR MEDIUM BREED7KG</t>
  </si>
  <si>
    <t>SPE CN CGD-S SENIOR SMALL 2,5KG</t>
  </si>
  <si>
    <t>SPE CN CGD-S SENIOR SMALL 7,5KG</t>
  </si>
  <si>
    <t>SPE CN CGD-S SENIOR SMALL BREED 1KG</t>
  </si>
  <si>
    <t>SPE CN CGD-S SENIOR SMALL BREED 4KG</t>
  </si>
  <si>
    <t>SPE CN CGD-S SENIOR SMALL BREED 7KG</t>
  </si>
  <si>
    <t>SPE CN CGD-XL SENIOR LARGE 14KG</t>
  </si>
  <si>
    <t>SPE CN CGD-XL SENIOR LARGE 7,5KG</t>
  </si>
  <si>
    <t>SPE CN CGD-XL SENIOR LARGE BREED12K</t>
  </si>
  <si>
    <t>SPE CN CGD-XL SENIOR LARGE BREED4KG</t>
  </si>
  <si>
    <t>SPE CN CGW SENIOR ALL BREEDS 6X300G</t>
  </si>
  <si>
    <t>SPE CN CID DIGESTIVE SUPPORT 12KG</t>
  </si>
  <si>
    <t>SPE CN CID DIGESTIVE SUPPORT 15KG</t>
  </si>
  <si>
    <t>SPE CN CID DIGESTIVE SUPPORT 2,5KG</t>
  </si>
  <si>
    <t>SPE CN CID DIGESTIVE SUPPORT 2KG</t>
  </si>
  <si>
    <t>SPE CN CID DIGESTIVE SUPPORT 7KG</t>
  </si>
  <si>
    <t>SPE CN CID DIGESTIVE SUPPORT 8KG</t>
  </si>
  <si>
    <t>SPE CN CIW DIGESTIVE SUPPORT 6X300G</t>
  </si>
  <si>
    <t>SPE CN CIW DIGESTIVE SUPPORT 7X100G</t>
  </si>
  <si>
    <t>SPE CN CJD JOINT SUPPORT 12KG</t>
  </si>
  <si>
    <t>SPE CN CJD JOINT SUPPORT 2,5KG</t>
  </si>
  <si>
    <t>SPE CN CJD JOINT SUPPORT 2KG</t>
  </si>
  <si>
    <t>SPE CN CJD JOINT SUPPORT 6,5KG</t>
  </si>
  <si>
    <t>SPE CN CKD HEART AND KIDNEY 2,5KG</t>
  </si>
  <si>
    <t>SPE CN CKD HEART AND KIDNEY 3X4KG</t>
  </si>
  <si>
    <t>SPE CN CKD HEART AND KIDNEY 6,5KG</t>
  </si>
  <si>
    <t>SPE CN CKD HEART&amp;KIDNEY SUPPORT 2KG</t>
  </si>
  <si>
    <t>SPE CN CKD HEART&amp;KIDNEY SUPPORT 7KG</t>
  </si>
  <si>
    <t>SPE CN CKD HEART&amp;KIDNEY SUPPORT12KG</t>
  </si>
  <si>
    <t>SPE CN CKW KIDNEY SUPPORT 6X300G</t>
  </si>
  <si>
    <t>SPE CN COD OMEGA PLUS SUPPORT 3,5KG</t>
  </si>
  <si>
    <t>SPE CN COD OMEGA PLUS SUPPORT 7,5KG</t>
  </si>
  <si>
    <t>SPE CN COD SKIN FUNCTION SUPPORT12K</t>
  </si>
  <si>
    <t>SPE CN COD SKIN FUNCTION SUPPORT2KG</t>
  </si>
  <si>
    <t>SPE CN COD SKIN FUNCTION SUPPORT7KG</t>
  </si>
  <si>
    <t>SPE CN COD-HY ALLERGEN MGT PLUS 2KG</t>
  </si>
  <si>
    <t>SPE CN COD-HY ALLERGEN MGT PLUS 7KG</t>
  </si>
  <si>
    <t>SPE CN COD-HY ALLERGEN MGT PLUS12KG</t>
  </si>
  <si>
    <t>SPE CN COD-HY ALLERGY MGT PLUS2,5KG</t>
  </si>
  <si>
    <t>SPE CN COD-HY ALLERGY MGT PLUS3X4KG</t>
  </si>
  <si>
    <t>SPE CN COD-HY ALLERGY MGT PLUS6,5KG</t>
  </si>
  <si>
    <t>SPE CN COW-HY ALLERGY MGT 6X300G</t>
  </si>
  <si>
    <t>SPE CN CRD-1 WEIGHT REDUCTION 1,6KG</t>
  </si>
  <si>
    <t>SPE CN CRD-1 WEIGHT REDUCTION 12KG</t>
  </si>
  <si>
    <t>SPE CN CRD-1 WEIGHT REDUCTION 13KG</t>
  </si>
  <si>
    <t>SPE CN CRD-1 WEIGHT REDUCTION 2KG</t>
  </si>
  <si>
    <t>SPE CN CRD-1 WEIGHT REDUCTION 6KG</t>
  </si>
  <si>
    <t>SPE CN CRD-1 WEIGHT REDUCTION 7,5KG</t>
  </si>
  <si>
    <t>SPE CN CRD-2 WEIGHT CONTROL 1,6KG</t>
  </si>
  <si>
    <t>SPE CN CRD-2 WEIGHT CONTROL 12KG</t>
  </si>
  <si>
    <t>SPE CN CRD-2 WEIGHT CONTROL 13KG</t>
  </si>
  <si>
    <t>SPE CN CRD-2 WEIGHT CONTROL 2KG</t>
  </si>
  <si>
    <t>SPE CN CRD-2 WEIGHT CONTROL 6KG</t>
  </si>
  <si>
    <t>SPE CN CRD-2 WEIGHT CONTROL 7,5KG</t>
  </si>
  <si>
    <t>SPE CN CRW-1 WEIGHT REDUCT. 6X300G</t>
  </si>
  <si>
    <t>SPE CN CT F/C-IN-W INTENSIVE 7X95G</t>
  </si>
  <si>
    <t>SPE CN CXD-M ADULT MEDIUM 14KG</t>
  </si>
  <si>
    <t>SPE CN CXD-M ADULT MEDIUM 2,5KG</t>
  </si>
  <si>
    <t>SPE CN CXD-M ADULT MEDIUM 7,5KG</t>
  </si>
  <si>
    <t>SPE CN CXD-M ADULT MEDIUM BREED 4KG</t>
  </si>
  <si>
    <t>SPE CN CXD-M ADULT MEDIUM BREED 7KG</t>
  </si>
  <si>
    <t>SPE CN CXD-M ADULT MEDIUM BREED12KG</t>
  </si>
  <si>
    <t>SPE CN CXD-S ADULT SMALL 2,5KG</t>
  </si>
  <si>
    <t>SPE CN CXD-S ADULT SMALL 7,5KG</t>
  </si>
  <si>
    <t>SPE CN CXD-S ADULT SMALL BREED 1KG</t>
  </si>
  <si>
    <t>SPE CN CXD-S ADULT SMALL BREED 4KG</t>
  </si>
  <si>
    <t>SPE CN CXD-S ADULT SMALL BREED 7KG</t>
  </si>
  <si>
    <t>SPE CN CXD-XL ADULT LARGE 14KG</t>
  </si>
  <si>
    <t>SPE CN CXD-XL ADULT LARGE 2,5KG</t>
  </si>
  <si>
    <t>SPE CN CXD-XL ADULT LARGE 7,5KG</t>
  </si>
  <si>
    <t>SPE CN CXD-XL ADULT LARGE BREED 4KG</t>
  </si>
  <si>
    <t>SPE CN CXD-XL ADULT LARGE BREED12KG</t>
  </si>
  <si>
    <t>SPE CN CXW ADULT ALL BREEDS 6X300G</t>
  </si>
  <si>
    <t>SPE CN HEALTHY TREATS 300G</t>
  </si>
  <si>
    <t>SPE CN HYPOALLERGENIC TREATS 300G</t>
  </si>
  <si>
    <t>SPE CT F-BIO-W BEEF 7X100G</t>
  </si>
  <si>
    <t>SPE CT F-BIO-W CHICKEN 7X100G</t>
  </si>
  <si>
    <t>SPE CT FCD CRYSTAL MANAGEMENT 2KG</t>
  </si>
  <si>
    <t>SPE CT FCD CRYSTAL MANAGEMENT 400G</t>
  </si>
  <si>
    <t>SPE CT FCD CRYSTAL MANAGEMENT 7KG</t>
  </si>
  <si>
    <t>SPE CT FCD-L CRYSTAL MGT LIGHT 2KG</t>
  </si>
  <si>
    <t>SPE CT FCD-L CRYSTAL MGT LIGHT 400G</t>
  </si>
  <si>
    <t>SPE CT FCD-L CRYSTAL MGT LIGHT 7KG</t>
  </si>
  <si>
    <t>SPE CT FCW CRYSTAL MANAGEMENT7X100</t>
  </si>
  <si>
    <t>SPE CT FCW-P ADULT 12X85G</t>
  </si>
  <si>
    <t>SPE CT FDD-HY FOOD ALLERGEN MGT 2KG</t>
  </si>
  <si>
    <t>SPE CT FDD-HY FOOD ALLERGEN MGT400G</t>
  </si>
  <si>
    <t>SPE CT FDW FOOD ALLERGY MGT 7X100G</t>
  </si>
  <si>
    <t>SPE CT FED-DM ENDOCRINE SUPP 2KG</t>
  </si>
  <si>
    <t>SPE CT FED-DM ENDOCRINE SUPP 400G</t>
  </si>
  <si>
    <t>SPE CT FEW-DM ENDOCRINE SUPP 7X100G</t>
  </si>
  <si>
    <t>SPE CT FGD SENIOR 2KG</t>
  </si>
  <si>
    <t>SPE CT FGD SENIOR 400G</t>
  </si>
  <si>
    <t>SPE CT FGD SENIOR 7KG</t>
  </si>
  <si>
    <t>SPE CT FGW SENIOR ALL BREEDS 7X100G</t>
  </si>
  <si>
    <t>SPE CT FID DIGESTIVE SUPPORT 2KG</t>
  </si>
  <si>
    <t>SPE CT FID DIGESTIVE SUPPORT 400G</t>
  </si>
  <si>
    <t>SPE CT FIW DIGESTIVE SUPPORT 7X100G</t>
  </si>
  <si>
    <t>SPE CT FJD JOINT SUPPORT 2KG</t>
  </si>
  <si>
    <t>SPE CT FJD JOINT SUPPORT 400G</t>
  </si>
  <si>
    <t>SPE CT FJW JOINT SUPPORT 7X100G</t>
  </si>
  <si>
    <t>SPE CT FKD KIDNEY SUPPORT 2KG</t>
  </si>
  <si>
    <t>SPE CT FKD KIDNEY SUPPORT 400G</t>
  </si>
  <si>
    <t>SPE CT FKW KIDNEY SUPPORT 7X100G</t>
  </si>
  <si>
    <t>SPE CT FKW-P KIDNEY SUPPORT12X85G</t>
  </si>
  <si>
    <t>SPE CT FND NEUTERED YOUNG 2KG</t>
  </si>
  <si>
    <t>SPE CT FND NEUTERED YOUNG 400G</t>
  </si>
  <si>
    <t>SPE CT FOD SKIN FUNCTION SUPP 2KG</t>
  </si>
  <si>
    <t>SPE CT FOD SKIN FUNCTION SUPP 400G</t>
  </si>
  <si>
    <t>SPE CT FOD-HY ALLERGEN MGT PLUS 2KG</t>
  </si>
  <si>
    <t>SPE CT FOD-HY ALLERGEN MGT PLUS400G</t>
  </si>
  <si>
    <t>SPE CT FOW-HY ALLERGEN MGT 7X100G</t>
  </si>
  <si>
    <t>SPE CT FQD-F ATLANTIC SARDINE 2KG</t>
  </si>
  <si>
    <t>SPE CT FQD-F ATLANTIC SARDINE 400G</t>
  </si>
  <si>
    <t>SPE CT FRD WEIGHT REDUCTION 1,6KG</t>
  </si>
  <si>
    <t>SPE CT FRD WEIGHT REDUCTION 400G</t>
  </si>
  <si>
    <t>SPE CT FRD WEIGHT REDUCTION 6KG</t>
  </si>
  <si>
    <t>SPE CT FRW WEIGHT REDUCTION 7X100G</t>
  </si>
  <si>
    <t>SPE CT FSW STRUVITE DISSOLUT 7X100G</t>
  </si>
  <si>
    <t>SPE CT FXD ADULT 2KG</t>
  </si>
  <si>
    <t>SPE CT FXD ADULT 400G</t>
  </si>
  <si>
    <t>SPE CT FXD ADULT 7KG</t>
  </si>
  <si>
    <t>SPE CT FXW ADULT 7X100G</t>
  </si>
  <si>
    <t>SPE CT FXW-P ADULT 12X85G</t>
  </si>
  <si>
    <t>SPE KITTEN FPD 2KG</t>
  </si>
  <si>
    <t>SPE KITTEN FPD 400G</t>
  </si>
  <si>
    <t>SPE KITTEN FPW 7X100G</t>
  </si>
  <si>
    <t>SPE PUPPY CPD-M MEDIUM BREED 12KG</t>
  </si>
  <si>
    <t>SPE PUPPY CPD-M MEDIUM BREED 14KG</t>
  </si>
  <si>
    <t>SPE PUPPY CPD-M MEDIUM BREED 1KG</t>
  </si>
  <si>
    <t>SPE PUPPY CPD-M MEDIUM BREED 2,5KG</t>
  </si>
  <si>
    <t>SPE PUPPY CPD-M MEDIUM BREED 4KG</t>
  </si>
  <si>
    <t>SPE PUPPY CPD-M MEDIUM BREED 7,5KG</t>
  </si>
  <si>
    <t>SPE PUPPY CPD-M MEDIUM BREED 7KG</t>
  </si>
  <si>
    <t>SPE PUPPY CPD-S SMALL BREED 1KG</t>
  </si>
  <si>
    <t>SPE PUPPY CPD-S SMALL BREED 2,5KG</t>
  </si>
  <si>
    <t>SPE PUPPY CPD-S SMALL BREED 4KG</t>
  </si>
  <si>
    <t>SPE PUPPY CPD-S SMALL BREED 7,5KG</t>
  </si>
  <si>
    <t>SPE PUPPY CPD-S SMALL BREED 7KG</t>
  </si>
  <si>
    <t>SPE PUPPY CPD-XL LARGE BREED 12KG</t>
  </si>
  <si>
    <t>SPE PUPPY CPD-XL LARGE BREED 14KG</t>
  </si>
  <si>
    <t>SPE PUPPY CPD-XL LARGE BREED 1KG</t>
  </si>
  <si>
    <t>SPE PUPPY CPD-XL LARGE BREED 2,5KG</t>
  </si>
  <si>
    <t>SPE PUPPY CPD-XL LARGE BREED 4KG</t>
  </si>
  <si>
    <t>SPE PUPPY CPD-XL LARGE BREED 7,5KG</t>
  </si>
  <si>
    <t>SPE PUPPY CPW ALL BREEDS 6X300G</t>
  </si>
  <si>
    <t>VCN CN ADULT 10KG</t>
  </si>
  <si>
    <t>VCN CN ADULT 4KG</t>
  </si>
  <si>
    <t>VCN CN ADULT GIANT 14KG</t>
  </si>
  <si>
    <t>VCN CN ADULT LARGE 14KG</t>
  </si>
  <si>
    <t>VCN CN ADULT LARGE 4KG</t>
  </si>
  <si>
    <t>VCN CN ADULT SMALL 2KG</t>
  </si>
  <si>
    <t>VCN CN ADULT SMALL 4KG</t>
  </si>
  <si>
    <t>VCN CN ADULT SMALL 8KG</t>
  </si>
  <si>
    <t>VCN CN JUNIOR 10KG</t>
  </si>
  <si>
    <t>VCN CN JUNIOR 4KG</t>
  </si>
  <si>
    <t>VCN CN JUNIOR GIANT 14KG</t>
  </si>
  <si>
    <t>VCN CN JUNIOR LARGE 14KG</t>
  </si>
  <si>
    <t>VCN CN JUNIOR LARGE 4KG</t>
  </si>
  <si>
    <t>VCN CN JUNIOR SMALL 2KG</t>
  </si>
  <si>
    <t>VCN CN JUNIOR SMALL 4KG</t>
  </si>
  <si>
    <t>VCN CN JUNIOR SMALL 800G</t>
  </si>
  <si>
    <t>VCN CN LARGE STARTER 14KG</t>
  </si>
  <si>
    <t>VCN CN MATURE 10KG</t>
  </si>
  <si>
    <t>VCN CN MATURE 12X400G</t>
  </si>
  <si>
    <t>VCN CN MATURE LARGE 14KG</t>
  </si>
  <si>
    <t>VCN CN MATURE SMALL 1,5KG</t>
  </si>
  <si>
    <t>VCN CN MATURE SMALL 3,5KG</t>
  </si>
  <si>
    <t>VCN CN NEUTERED ADULT 10KG</t>
  </si>
  <si>
    <t>VCN CN NEUTERED ADULT 1KG</t>
  </si>
  <si>
    <t>VCN CN NEUTERED ADULT 3,5KG</t>
  </si>
  <si>
    <t>VCN CN NEUTERED ADULT LARGE 1,5KG</t>
  </si>
  <si>
    <t>VCN CN NEUTERED ADULT LARGE 12KG</t>
  </si>
  <si>
    <t>VCN CN NEUTERED ADULT LARGE 3,5KG</t>
  </si>
  <si>
    <t>VCN CN NEUTERED ADULT SMALL 1,5KG</t>
  </si>
  <si>
    <t>VCN CN NEUTERED ADULT SMALL 3,5KG</t>
  </si>
  <si>
    <t>VCN CN NEUTERED ADULT SMALL 800G</t>
  </si>
  <si>
    <t>VCN CN NEUTERED ADULT SMALL 8KG</t>
  </si>
  <si>
    <t>VCN CN NEUTERED JUNIOR 10KG</t>
  </si>
  <si>
    <t>VCN CN NEUTERED JUNIOR 4KG</t>
  </si>
  <si>
    <t>VCN CN NEUTERED JUNIOR 800G</t>
  </si>
  <si>
    <t>VCN CN NEUTERED JUNIOR LARGE 12KG</t>
  </si>
  <si>
    <t>VCN CN NEUTERED JUNIOR LARGE 1KG</t>
  </si>
  <si>
    <t>VCN CN NEUTERED JUNIOR LARGE 4KG</t>
  </si>
  <si>
    <t>VCN CN SMALL STARTER 1,5KG</t>
  </si>
  <si>
    <t>VCN CN STARTER 12KG</t>
  </si>
  <si>
    <t>VCN CT ADULT 2KG</t>
  </si>
  <si>
    <t>VCN CT ADULT 8KG</t>
  </si>
  <si>
    <t>VCN CT NEUT. SATIETY BALANCE 1,5KG</t>
  </si>
  <si>
    <t>VCN CT NEUT. SATIETY BALANCE 12KG</t>
  </si>
  <si>
    <t>VCN CT NEUT. SATIETY BALANCE 3,5KG</t>
  </si>
  <si>
    <t>VCN CT NEUT. SATIETY BALANCE 400G</t>
  </si>
  <si>
    <t>VCN CT NEUT. SATIETY BALANCE 8KG</t>
  </si>
  <si>
    <t>VCN CT NEUT. WEIGHT BALANCE 12X100G</t>
  </si>
  <si>
    <t>VCN CT NEUTERED ADULT MAINT 12X100G</t>
  </si>
  <si>
    <t>VCN CT NEUTERED YOUNG FEMALE 1,5KG</t>
  </si>
  <si>
    <t>VCN CT NEUTERED YOUNG FEMALE 10KG</t>
  </si>
  <si>
    <t>VCN CT NEUTERED YOUNG FEMALE 3,5KG</t>
  </si>
  <si>
    <t>VCN CT NEUTERED YOUNG FEMALE 400G</t>
  </si>
  <si>
    <t>VCN CT NEUTERED YOUNG MALE 1,5KG</t>
  </si>
  <si>
    <t>VCN CT NEUTERED YOUNG MALE 10KG</t>
  </si>
  <si>
    <t>VCN CT NEUTERED YOUNG MALE 3,5KG</t>
  </si>
  <si>
    <t>VCN CT NEUTERED YOUNG MALE 400G</t>
  </si>
  <si>
    <t>VCN CT PEDIATRIC GROWTH 12X100G</t>
  </si>
  <si>
    <t>VCN CT PEDIATRIC GROWTH 2KG</t>
  </si>
  <si>
    <t>VCN CT PEDIATRIC GROWTH 400G</t>
  </si>
  <si>
    <t>VCN CT PEDIATRIC GROWTH 4KG</t>
  </si>
  <si>
    <t>VCN CT PEDIATRIC WEANING 12X195G</t>
  </si>
  <si>
    <t>VCN CT PEDIATRIC WEANING 2KG</t>
  </si>
  <si>
    <t>VCN CT PEDIATRIC WEANING 400G</t>
  </si>
  <si>
    <t>VCN CT SENIOR STAGE1 12X100G</t>
  </si>
  <si>
    <t>VCN CT SENIOR STAGE1 BALANCE 1,5KG</t>
  </si>
  <si>
    <t>VCN CT SENIOR STAGE1 BALANCE 10KG</t>
  </si>
  <si>
    <t>VCN CT SENIOR STAGE1 BALANCE 3,5KG</t>
  </si>
  <si>
    <t>VCN CT SENIOR STAGE2 1,5KG</t>
  </si>
  <si>
    <t>VCN CT SENIOR STAGE2 12X100G</t>
  </si>
  <si>
    <t>VCN CT SENIOR STAGE2 3,5KG</t>
  </si>
  <si>
    <t>VCN CT SENIOR STAGE2 6KG</t>
  </si>
  <si>
    <t>VCN CT SENIOR STAGE2 HIGH CAL 1,5KG</t>
  </si>
  <si>
    <t>VCN CT SENIOR STAGE2 HIGH CAL 3.5KG</t>
  </si>
  <si>
    <t>VCN CT SKIN HAIRBALL 1.5KG</t>
  </si>
  <si>
    <t>VCN CT SKIN HAIRBALL 3.5KG</t>
  </si>
  <si>
    <t>VCN CT SKIN HAIRBALL 400G</t>
  </si>
  <si>
    <t>VCN CT YOUNG FEMALE SKIN 1,5KG</t>
  </si>
  <si>
    <t>VDIET CN CALM 2KG</t>
  </si>
  <si>
    <t>VDIET CN CALM 4KG</t>
  </si>
  <si>
    <t>VDIET CN CARDIAC 12X200G</t>
  </si>
  <si>
    <t>VDIET CN CARDIAC 12X410G</t>
  </si>
  <si>
    <t>VDIET CN CARDIAC 14KG</t>
  </si>
  <si>
    <t>VDIET CN CARDIAC 2KG</t>
  </si>
  <si>
    <t>VDIET CN CARDIAC 7,5KG</t>
  </si>
  <si>
    <t>VDIET CN CT CONVALESCENCE 10X50G</t>
  </si>
  <si>
    <t>VDIET CN CT RECOVERY 12X195G</t>
  </si>
  <si>
    <t>VDIET CN CT REHYDRATATION 15X29G</t>
  </si>
  <si>
    <t>VDIET CN DENTAL 14KG</t>
  </si>
  <si>
    <t>VDIET CN DENTAL 6KG</t>
  </si>
  <si>
    <t>VDIET CN DENTAL SPECIAL 2KG</t>
  </si>
  <si>
    <t>VDIET CN DENTAL SPECIAL 3,5KG</t>
  </si>
  <si>
    <t>VDIET CN DIABETIC 1,5KG</t>
  </si>
  <si>
    <t>VDIET CN DIABETIC 12KG</t>
  </si>
  <si>
    <t>VDIET CN DIABETIC 7KG</t>
  </si>
  <si>
    <t>VDIET CN DIABETIC SPECIAL 12X195G</t>
  </si>
  <si>
    <t>VDIET CN DIABETIC SPECIAL 12X410G</t>
  </si>
  <si>
    <t>VDIET CN FIBRE RESPONSE 14KG</t>
  </si>
  <si>
    <t>VDIET CN FIBRE RESPONSE 2KG</t>
  </si>
  <si>
    <t>VDIET CN FIBRE RESPONSE 7,5KG</t>
  </si>
  <si>
    <t>VDIET CN GASTRO INT LOW FAT 12X200G</t>
  </si>
  <si>
    <t>VDIET CN GASTRO INT LOW FAT 12X410G</t>
  </si>
  <si>
    <t>VDIET CN GASTRO INT. LOW FAT 1,5KG</t>
  </si>
  <si>
    <t>VDIET CN GASTRO INT. LOW FAT 12KG</t>
  </si>
  <si>
    <t>VDIET CN GASTRO INT. LOW FAT 6KG</t>
  </si>
  <si>
    <t>VDIET CN GASTRO INT. MOD. CAL 7,5KG</t>
  </si>
  <si>
    <t>VDIET CN GASTRO INT. MOD. CAL. 2KG</t>
  </si>
  <si>
    <t>VDIET CN GASTRO INT. MOD. CAL.14KG</t>
  </si>
  <si>
    <t>VDIET CN GASTRO INTESTINAL 12X200G</t>
  </si>
  <si>
    <t>VDIET CN GASTRO INTESTINAL 12X400G</t>
  </si>
  <si>
    <t>VDIET CN GASTRO INTESTINAL 14KG</t>
  </si>
  <si>
    <t>VDIET CN GASTRO INTESTINAL 2KG</t>
  </si>
  <si>
    <t>VDIET CN GASTRO INTESTINAL 7,5KG</t>
  </si>
  <si>
    <t>VDIET CN GI HIGH ENERGY 3 X 0.20L</t>
  </si>
  <si>
    <t>VDIET CN GI LOW FAT 3 X 0.20L</t>
  </si>
  <si>
    <t>VDIET CN HEPATIC 1,5KG</t>
  </si>
  <si>
    <t>VDIET CN HEPATIC 12KG</t>
  </si>
  <si>
    <t>VDIET CN HEPATIC 12X200G</t>
  </si>
  <si>
    <t>VDIET CN HEPATIC 12X420G</t>
  </si>
  <si>
    <t>VDIET CN HEPATIC 6KG</t>
  </si>
  <si>
    <t>VDIET CN HYPOALL. MOD. CAL. 14KG</t>
  </si>
  <si>
    <t>VDIET CN HYPOALLERGENIC 12X200G</t>
  </si>
  <si>
    <t>VDIET CN JUNIOR GASTRO INT. 10KG</t>
  </si>
  <si>
    <t>VDIET CN JUNIOR GASTRO INT. 2,5KG</t>
  </si>
  <si>
    <t>VDIET CN MOBILITY C2P+ 12KG</t>
  </si>
  <si>
    <t>VDIET CN MOBILITY C2P+ 12X400G</t>
  </si>
  <si>
    <t>VDIET CN MOBILITY C2P+ 2KG</t>
  </si>
  <si>
    <t>VDIET CN MOBILITY C2P+ 7KG</t>
  </si>
  <si>
    <t>VDIET CN OBESITY 1,5KG</t>
  </si>
  <si>
    <t>VDIET CN OBESITY 12X195G</t>
  </si>
  <si>
    <t>VDIET CN OBESITY 12X410G</t>
  </si>
  <si>
    <t>VDIET CN OBESITY 14KG</t>
  </si>
  <si>
    <t>VDIET CN OBESITY 6KG</t>
  </si>
  <si>
    <t>VDIET CN RENAL 10X150G</t>
  </si>
  <si>
    <t>VDIET CN RENAL 12X200G</t>
  </si>
  <si>
    <t>VDIET CN RENAL 12X410G</t>
  </si>
  <si>
    <t>VDIET CN RENAL 14KG</t>
  </si>
  <si>
    <t>VDIET CN RENAL 2KG</t>
  </si>
  <si>
    <t>VDIET CN RENAL 3 X 0.20L</t>
  </si>
  <si>
    <t>VDIET CN RENAL 7KG</t>
  </si>
  <si>
    <t>VDIET CN RENAL SELECT 10KG</t>
  </si>
  <si>
    <t>VDIET CN RENAL SELECT 2KG</t>
  </si>
  <si>
    <t>VDIET CN RENAL SPECIAL 10KG</t>
  </si>
  <si>
    <t>VDIET CN RENAL SPECIAL 12X410G</t>
  </si>
  <si>
    <t>VDIET CN RENAL SPECIAL 2KG</t>
  </si>
  <si>
    <t>VDIET CN SATIETY WEIGHT MGT 1,5KG</t>
  </si>
  <si>
    <t>VDIET CN SATIETY WEIGHT MGT 12KG</t>
  </si>
  <si>
    <t>VDIET CN SATIETY WEIGHT MGT 12X195G</t>
  </si>
  <si>
    <t>VDIET CN SATIETY WEIGHT MGT 12X410G</t>
  </si>
  <si>
    <t>VDIET CN SATIETY WEIGHT MGT 6KG</t>
  </si>
  <si>
    <t>VDIET CN SMALL HYPOALLERGENIC 1KG</t>
  </si>
  <si>
    <t>VDIET CN SMALL SATIETY  1,5KG</t>
  </si>
  <si>
    <t>VDIET CN SMALL SATIETY 3KG</t>
  </si>
  <si>
    <t>VDIET CN SMALL SATIETY 8KG</t>
  </si>
  <si>
    <t>VDIET CN/CT RECOVERY 3 X 0.20L</t>
  </si>
  <si>
    <t>VDIET CT CALM 2KG</t>
  </si>
  <si>
    <t>VDIET CT CALM 4KG</t>
  </si>
  <si>
    <t>VDIET CT DENTAL 1,5KG</t>
  </si>
  <si>
    <t>VDIET CT DIABETIC 1,5KG</t>
  </si>
  <si>
    <t>VDIET CT DIABETIC 12X100G</t>
  </si>
  <si>
    <t>VDIET CT DIABETIC 3,5KG</t>
  </si>
  <si>
    <t>VDIET CT FIBRE RESPONSE 2KG</t>
  </si>
  <si>
    <t>VDIET CT FIBRE RESPONSE 400G</t>
  </si>
  <si>
    <t>VDIET CT FIBRE RESPONSE 4KG</t>
  </si>
  <si>
    <t>VDIET CT GASTRO INT MOD CAL 12X100G</t>
  </si>
  <si>
    <t>VDIET CT GASTRO INT. MOD. CAL 4KG</t>
  </si>
  <si>
    <t>VDIET CT GASTRO INT. MOD. CAL. 2KG</t>
  </si>
  <si>
    <t>VDIET CT GASTRO INTESTINAL 12X100G</t>
  </si>
  <si>
    <t>VDIET CT GASTRO INTESTINAL 2KG</t>
  </si>
  <si>
    <t>VDIET CT GASTRO INTESTINAL 400G</t>
  </si>
  <si>
    <t>VDIET CT GASTRO INTESTINAL 4KG</t>
  </si>
  <si>
    <t>VDIET CT HEPATIC 2KG</t>
  </si>
  <si>
    <t>VDIET CT MOBILITY 2KG</t>
  </si>
  <si>
    <t>VDIET CT OBESITY 1,5KG</t>
  </si>
  <si>
    <t>VDIET CT OBESITY 12X100G</t>
  </si>
  <si>
    <t>VDIET CT OBESITY 3,5KG</t>
  </si>
  <si>
    <t>VDIET CT OBESITY 6KG</t>
  </si>
  <si>
    <t>VDIET CT RENAL 2KG</t>
  </si>
  <si>
    <t>VDIET CT RENAL 3 X 0.20L</t>
  </si>
  <si>
    <t>VDIET CT RENAL 4KG</t>
  </si>
  <si>
    <t>VDIET CT RENAL 500G</t>
  </si>
  <si>
    <t>VDIET CT RENAL BEEF 12X85G</t>
  </si>
  <si>
    <t>VDIET CT RENAL CHICKEN 12X195G</t>
  </si>
  <si>
    <t>VDIET CT RENAL CHICKEN 12X85G</t>
  </si>
  <si>
    <t>VDIET CT RENAL SELECT 2KG</t>
  </si>
  <si>
    <t>VDIET CT RENAL SELECT 4KG</t>
  </si>
  <si>
    <t>VDIET CT RENAL SELECT 500G</t>
  </si>
  <si>
    <t>VDIET CT RENAL SPECIAL 2KG</t>
  </si>
  <si>
    <t>VDIET CT RENAL SPECIAL 4KG</t>
  </si>
  <si>
    <t>VDIET CT RENAL SPECIAL 500G</t>
  </si>
  <si>
    <t>VDIET CT RENAL TUNA 12X85G</t>
  </si>
  <si>
    <t>VDIET CT SATIETY WEIGHT MGT 1,5KG</t>
  </si>
  <si>
    <t>VDIET CT SATIETY WEIGHT MGT 12X85G</t>
  </si>
  <si>
    <t>VDIET CT SATIETY WEIGHT MGT 28X20G</t>
  </si>
  <si>
    <t>VDIET CT SATIETY WEIGHT MGT 3,5KG</t>
  </si>
  <si>
    <t>VDIET CT SATIETY WEIGHT MGT 6KG</t>
  </si>
  <si>
    <t>VET HPM CN A2 HYPOALLERGY SALMO12KG</t>
  </si>
  <si>
    <t>VIR.NUTR</t>
  </si>
  <si>
    <t>VET HPM CN A2 HYPOALLERGY SALMON3KG</t>
  </si>
  <si>
    <t>VET HPM CN A2 HYPOALLERGY SALMON7KG</t>
  </si>
  <si>
    <t>VET HPM CN ADULT L&amp;M DIGEST 12KG</t>
  </si>
  <si>
    <t>VET HPM CN ADULT L&amp;M DIGEST 3KG</t>
  </si>
  <si>
    <t>VET HPM CN ADULT LARGE&amp;MEDIUM 12KG</t>
  </si>
  <si>
    <t>VET HPM CN ADULT LARGE&amp;MEDIUM 16KG</t>
  </si>
  <si>
    <t>VET HPM CN ADULT LARGE&amp;MEDIUM 3KG</t>
  </si>
  <si>
    <t>VET HPM CN ADULT LARGE&amp;MEDIUM 7KG</t>
  </si>
  <si>
    <t>VET HPM CN ADULT NEUT L&amp;M DIGEST12K</t>
  </si>
  <si>
    <t>VET HPM CN ADULT NEUT L&amp;M DIGEST3KG</t>
  </si>
  <si>
    <t>VET HPM CN ADULT NEUT LARGE&amp;MED 3KG</t>
  </si>
  <si>
    <t>VET HPM CN ADULT NEUT LARGE&amp;MED 7KG</t>
  </si>
  <si>
    <t>VET HPM CN ADULT NEUT LARGE&amp;MED12KG</t>
  </si>
  <si>
    <t>VET HPM CN ADULT NEUT LARGE&amp;MED16KG</t>
  </si>
  <si>
    <t>VET HPM CN ADULT NEUT SMALL 1,5KG</t>
  </si>
  <si>
    <t>VET HPM CN ADULT NEUT SMALL&amp;TOY 3KG</t>
  </si>
  <si>
    <t>VET HPM CN ADULT NEUT SMALL&amp;TOY 7KG</t>
  </si>
  <si>
    <t>VET HPM CN ADULT SMALL&amp;TOY 1,5KG</t>
  </si>
  <si>
    <t>VET HPM CN ADULT SMALL&amp;TOY 3KG</t>
  </si>
  <si>
    <t>VET HPM CN ADULT SMALL&amp;TOY 7KG</t>
  </si>
  <si>
    <t>VET HPM CN BABY LARGE&amp;MEDIUM 12KG</t>
  </si>
  <si>
    <t>VET HPM CN BABY LARGE&amp;MEDIUM 3KG</t>
  </si>
  <si>
    <t>VET HPM CN BABY LARGE&amp;MEDIUM 7KG</t>
  </si>
  <si>
    <t>VET HPM CN BABY SMALL&amp;TOY 1,5KG</t>
  </si>
  <si>
    <t>VET HPM CN BABY SMALL&amp;TOY 3KG</t>
  </si>
  <si>
    <t>VET HPM CN D DERMATOLOGY 12KG</t>
  </si>
  <si>
    <t>VET HPM CN D DERMATOLOGY 3KG</t>
  </si>
  <si>
    <t>VET HPM CN D DERMATOLOGY 7KG</t>
  </si>
  <si>
    <t>VET HPM CN G DIGESTIVE SUPPORT 12KG</t>
  </si>
  <si>
    <t>VET HPM CN G DIGESTIVE SUPPORT 3KG</t>
  </si>
  <si>
    <t>VET HPM CN G DIGESTIVE SUPPORT 7KG</t>
  </si>
  <si>
    <t>VET HPM CN J JOINT&amp;MOBILITY 12KG</t>
  </si>
  <si>
    <t>VET HPM CN J JOINT&amp;MOBILITY 3KG</t>
  </si>
  <si>
    <t>VET HPM CN JUNIOR SPECIAL LARGE 3KG</t>
  </si>
  <si>
    <t>VET HPM CN JUNIOR SPECIAL LARGE 7KG</t>
  </si>
  <si>
    <t>VET HPM CN JUNIOR SPECIAL LARGE12KG</t>
  </si>
  <si>
    <t>VET HPM CN JUNIOR SPECIAL MED 12KG</t>
  </si>
  <si>
    <t>VET HPM CN JUNIOR SPECIAL MEDIUM3KG</t>
  </si>
  <si>
    <t>VET HPM CN JUNIOR SPECIAL MEDIUM7KG</t>
  </si>
  <si>
    <t>VET HPM CN K KIDNEY SUPPORT 12KG</t>
  </si>
  <si>
    <t>VET HPM CN K KIDNEY SUPPORT 3KG</t>
  </si>
  <si>
    <t>VET HPM CN SENIOR LARGE&amp;MEDIUM 12KG</t>
  </si>
  <si>
    <t>VET HPM CN SENIOR LARGE&amp;MEDIUM 3KG</t>
  </si>
  <si>
    <t>VET HPM CN SENIOR LARGE&amp;MEDIUM 7KG</t>
  </si>
  <si>
    <t>VET HPM CN SENIOR NEUT LARGE&amp;MED12K</t>
  </si>
  <si>
    <t>VET HPM CN SENIOR NEUT LARGE&amp;MED3KG</t>
  </si>
  <si>
    <t>VET HPM CN SENIOR NEUT LARGE&amp;MED7KG</t>
  </si>
  <si>
    <t>VET HPM CN SENIOR NEUT SMALL 1,5KG</t>
  </si>
  <si>
    <t>VET HPM CN SENIOR NEUT SMALL&amp;TOY3KG</t>
  </si>
  <si>
    <t>VET HPM CN SENIOR NEUT SMALL&amp;TOY7KG</t>
  </si>
  <si>
    <t>VET HPM CN SENIOR SMALL&amp;TOY 1,5KG</t>
  </si>
  <si>
    <t>VET HPM CN SENIOR SMALL&amp;TOY 3KG</t>
  </si>
  <si>
    <t>VET HPM CN SENIOR SMALL&amp;TOY 7KG</t>
  </si>
  <si>
    <t>VET HPM CN U DISSOLUT&amp;PREVENT 12KG</t>
  </si>
  <si>
    <t>VET HPM CN U DISSOLUT&amp;PREVENT 3KG</t>
  </si>
  <si>
    <t>VET HPM CN W1 WEIGHT&amp;DIABETES 12KG</t>
  </si>
  <si>
    <t>VET HPM CN W1 WEIGHT&amp;DIABETES 3KG</t>
  </si>
  <si>
    <t>VET HPM CN W1 WEIGHT&amp;DIABETES 7KG</t>
  </si>
  <si>
    <t>VET HPM CN W2 WEIGHT CONTROL 12KG</t>
  </si>
  <si>
    <t>VET HPM CN W2 WEIGHT CONTROL 3KG</t>
  </si>
  <si>
    <t>VET HPM CN W2 WEIGHT CONTROL 7KG</t>
  </si>
  <si>
    <t>VET HPM CT A2 HYPOALLERGY SALMON3KG</t>
  </si>
  <si>
    <t>VET HPM CT ADULT NEUTERED 1,5KG</t>
  </si>
  <si>
    <t>VET HPM CT ADULT NEUTERED 12KG</t>
  </si>
  <si>
    <t>VET HPM CT ADULT NEUTERED 3KG</t>
  </si>
  <si>
    <t>VET HPM CT ADULT NEUTERED 400G</t>
  </si>
  <si>
    <t>VET HPM CT ADULT NEUTERED 7KG</t>
  </si>
  <si>
    <t>VET HPM CT BABY PRE NEUTERED 1,5KG</t>
  </si>
  <si>
    <t>VET HPM CT BABY PRE NEUTERED 3KG</t>
  </si>
  <si>
    <t>VET HPM CT BABY PRE NEUTERED 400G</t>
  </si>
  <si>
    <t>VET HPM CT D1 DERMATOLOGY 3KG</t>
  </si>
  <si>
    <t>VET HPM CT G DIGESTIVE SUPPORT 1.5K</t>
  </si>
  <si>
    <t>VET HPM CT G DIGESTIVE SUPPORT 3KG</t>
  </si>
  <si>
    <t>VET HPM CT JUNIOR NEUTERED 1,5KG</t>
  </si>
  <si>
    <t>VET HPM CT JUNIOR NEUTERED 3KG</t>
  </si>
  <si>
    <t>VET HPM CT JUNIOR NEUTERED 400G</t>
  </si>
  <si>
    <t>VET HPM CT K KIDNEY SUPPORT 1,5KG</t>
  </si>
  <si>
    <t>VET HPM CT K KIDNEY SUPPORT 3KG</t>
  </si>
  <si>
    <t>VET HPM CT NEUT&amp;ENTIRE SALMON 1,5KG</t>
  </si>
  <si>
    <t>VET HPM CT NEUT&amp;ENTIRE SALMON 3KG</t>
  </si>
  <si>
    <t>VET HPM CT NEUT&amp;ENTIRE SALMON 7KG</t>
  </si>
  <si>
    <t>VET HPM CT SENIOR NEUTERED 1,5KG</t>
  </si>
  <si>
    <t>VET HPM CT SENIOR NEUTERED 3KG</t>
  </si>
  <si>
    <t>VET HPM CT SENIOR NEUTERED 400G</t>
  </si>
  <si>
    <t>VET HPM CT SENIOR NEUTERED 7KG</t>
  </si>
  <si>
    <t>VET HPM CT U1 STRUVITE DISSOLUT 3KG</t>
  </si>
  <si>
    <t>VET HPM CT U1 STRUVITE DISSOLUT1,5K</t>
  </si>
  <si>
    <t>VET HPM CT U2 DISSOLUT&amp;PREVENT 3KG</t>
  </si>
  <si>
    <t>VET HPM CT U2 DISSOLUT&amp;PREVENT 7KG</t>
  </si>
  <si>
    <t>VET HPM CT U2 DISSOLUT&amp;PREVENT1,5KG</t>
  </si>
  <si>
    <t>VET HPM CT U3 URINARY WIB 1,5KG</t>
  </si>
  <si>
    <t>VET HPM CT U3 URINARY WIB 3KG</t>
  </si>
  <si>
    <t>VET HPM CT W1 WEIGHT&amp;DIABETES 1,5KG</t>
  </si>
  <si>
    <t>VET HPM CT W1 WEIGHT&amp;DIABETES 3KG</t>
  </si>
  <si>
    <t>VET HPM CT W1 WEIGHT&amp;DIABETES 7KG</t>
  </si>
  <si>
    <t>VET HPM CT W2 WEIGHT CONTROL 1,5KG</t>
  </si>
  <si>
    <t>VET HPM CT W2 WEIGHT CONTROL 3KG</t>
  </si>
  <si>
    <t>VET HPM CT W2 WEIGHT CONTROL 7KG</t>
  </si>
  <si>
    <t>VETESS CN ADULT 2KG</t>
  </si>
  <si>
    <t>VETESS CN ADULT CHICKEN&amp;VEG 12X363G</t>
  </si>
  <si>
    <t>VETESS CN ADULT LARGE BREED 13KG</t>
  </si>
  <si>
    <t>VETESS CN ADULT LARGE BREED LAMB16K</t>
  </si>
  <si>
    <t>VETESS CN ADULT MEDIUM DENTAL 10KG</t>
  </si>
  <si>
    <t>VETESS CN ADULT MINI 2KG</t>
  </si>
  <si>
    <t>VETESS CN ADULT MINI 7KG</t>
  </si>
  <si>
    <t>VETESS CN MATURE ADULT 2KG</t>
  </si>
  <si>
    <t>VETESS CN MATURE ADULT MINI 2KG</t>
  </si>
  <si>
    <t>VETESS CN MATURE ADULT MINI 7KG</t>
  </si>
  <si>
    <t>VETESS CN MATURE MED&amp;L DENTAL10KG</t>
  </si>
  <si>
    <t>VETESS CN NEUTERED ADULT LARGE 12KG</t>
  </si>
  <si>
    <t>VETESS CN NEUTERED ADULT MEDIUM 2KG</t>
  </si>
  <si>
    <t>VETESS CN NEUTERED ADULT MEDIUM10KG</t>
  </si>
  <si>
    <t>VETESS CN NEUTERED ADULT MINI 1,5KG</t>
  </si>
  <si>
    <t>VETESS CN NEUTERED ADULT MINI 6KG</t>
  </si>
  <si>
    <t>VETESS CT ADULT CHICK&amp;SALMON 12X85G</t>
  </si>
  <si>
    <t>VETESS CT ADULT CHICKEN 12X85G</t>
  </si>
  <si>
    <t>VETESS CT ADULT CHICKEN 14KG</t>
  </si>
  <si>
    <t>VETESS CT ADULT SALMON 12X85G</t>
  </si>
  <si>
    <t>VETESS CT MATURE ADULT 3KG</t>
  </si>
  <si>
    <t>VETESS CT MATURE DENTAL 1,5KG</t>
  </si>
  <si>
    <t>VETESS CT MATURE DENTAL 2,5KG</t>
  </si>
  <si>
    <t>VETESS CT MATURE DENTAL 6,5KG</t>
  </si>
  <si>
    <t>VETESS CT NEUT MATURE CHICKEN 1,5KG</t>
  </si>
  <si>
    <t>VETESS CT NEUT MATURE CHICKEN 2,5KG</t>
  </si>
  <si>
    <t>VETESS CT NEUT MATURE CHICKEN 3,5KG</t>
  </si>
  <si>
    <t>VETESS CT NEUT YOUNG CHICKEN 1,5KG</t>
  </si>
  <si>
    <t>VETESS CT NEUT YOUNG CHICKEN 14KG</t>
  </si>
  <si>
    <t>VETESS CT NEUT YOUNG CHICKEN 2,5KG</t>
  </si>
  <si>
    <t>VETESS CT NEUT YOUNG CHICKEN 3KG</t>
  </si>
  <si>
    <t>VETESS CT NEUT YOUNG CHICKEN 8KG</t>
  </si>
  <si>
    <t>VETESS CT NEUT YOUNG TUNA 1,5KG</t>
  </si>
  <si>
    <t>VETESS CT NEUT YOUNG TUNA 2,5KG</t>
  </si>
  <si>
    <t>VETESS CT NEUT YOUNG TUNA 3KG</t>
  </si>
  <si>
    <t>VETESS CT YOUNG ADULT 10KG</t>
  </si>
  <si>
    <t>VETESS CT YOUNG ADULT 3KG</t>
  </si>
  <si>
    <t>VETESS CT YOUNG DENTAL 1,5KG</t>
  </si>
  <si>
    <t>VETESS CT YOUNG DENTAL 2,5KG</t>
  </si>
  <si>
    <t>VETESS CT YOUNG DENTAL 6,5KG</t>
  </si>
  <si>
    <t>VETESS KITTEN 1,5KG</t>
  </si>
  <si>
    <t>VETESS KITTEN 3KG</t>
  </si>
  <si>
    <t>VETESS KITTEN GROWTH 2,5KG</t>
  </si>
  <si>
    <t>VETESS NG CN ADULT 1-6 MED TUNA 2KG</t>
  </si>
  <si>
    <t>VETESS NG CN ADULT 1-6 MED TUNA10KG</t>
  </si>
  <si>
    <t>VETESS NG CN ADULT 1-6 S&amp;M TUNA 2KG</t>
  </si>
  <si>
    <t>VETESS NG CN ADULT 1-6 S&amp;M TUNA 7KG</t>
  </si>
  <si>
    <t>VETESS NG CT ADULT 1-6 TUNA 1,5KG</t>
  </si>
  <si>
    <t>VETESS NG CT ADULT 1-6 TUNA 2,5KG</t>
  </si>
  <si>
    <t>VETESS NG CT ADULT 1-6 TUNA 8 KG</t>
  </si>
  <si>
    <t>VETESS PUPPY 10KG</t>
  </si>
  <si>
    <t>VETESS PUPPY LARGE BREED 12KG</t>
  </si>
  <si>
    <t>VETESS PUPPY LARGE BREED 16KG</t>
  </si>
  <si>
    <t>VETESS PUPPY MEDIUM GROWTH 2KG</t>
  </si>
  <si>
    <t>VETESS PUPPY MINI 2KG</t>
  </si>
  <si>
    <t>VETESS PUPPY MINI 7KG</t>
  </si>
  <si>
    <t>VHN CN ANALLERGENIC 1,5KG</t>
  </si>
  <si>
    <t>VHN CN ANALLERGENIC 3KG</t>
  </si>
  <si>
    <t>VHN CN ANALLERGENIC 8KG</t>
  </si>
  <si>
    <t>VHN CN CARDIAC 12X200G</t>
  </si>
  <si>
    <t>VHN CN CARDIAC 12X410G</t>
  </si>
  <si>
    <t>VHN CN CARDIAC 14KG</t>
  </si>
  <si>
    <t>VHN CN CARDIAC 2KG</t>
  </si>
  <si>
    <t>VHN CN CARDIAC 7,5KG</t>
  </si>
  <si>
    <t>VHN CN DIABETIC 1,5KG</t>
  </si>
  <si>
    <t>VHN CN DIABETIC 12KG</t>
  </si>
  <si>
    <t>VHN CN DIABETIC 7KG</t>
  </si>
  <si>
    <t>VHN CN DIABETIC SPECIAL 12X195G</t>
  </si>
  <si>
    <t>VHN CN DIABETIC SPECIAL 12X410G</t>
  </si>
  <si>
    <t>VHN CN EARLY RENAL 12X100G</t>
  </si>
  <si>
    <t>VHN CN EARLY RENAL 14KG</t>
  </si>
  <si>
    <t>VHN CN EARLY RENAL 2KG</t>
  </si>
  <si>
    <t>VHN CN EARLY RENAL 7KG</t>
  </si>
  <si>
    <t>VHN CN GASTRO INT 12X200G</t>
  </si>
  <si>
    <t>VHN CN GASTRO INT 12X400G</t>
  </si>
  <si>
    <t>VHN CN GASTRO INT HIGH FIBRE 14KG</t>
  </si>
  <si>
    <t>VHN CN GASTRO INT HIGH FIBRE 2KG</t>
  </si>
  <si>
    <t>VHN CN GASTRO INT HIGH FIBRE 7,5KG</t>
  </si>
  <si>
    <t>VHN CN GASTRO INT LOW FAT 12X200G</t>
  </si>
  <si>
    <t>VHN CN GASTRO INT LOW FAT 12X410G</t>
  </si>
  <si>
    <t>VHN CN GASTRO INT. LOW FAT 1,5KG</t>
  </si>
  <si>
    <t>VHN CN GASTRO INT. LOW FAT 12KG</t>
  </si>
  <si>
    <t>VHN CN GASTRO INT. LOW FAT 6KG</t>
  </si>
  <si>
    <t>VHN CN GASTRO INT. MOD. CAL 7,5KG</t>
  </si>
  <si>
    <t>VHN CN GASTRO INT. MOD. CAL. 2KG</t>
  </si>
  <si>
    <t>VHN CN GASTRO INT. MOD. CAL.15KG</t>
  </si>
  <si>
    <t>VHN CN GASTRO INTESTINAL 15KG</t>
  </si>
  <si>
    <t>VHN CN GASTRO INTESTINAL 2KG</t>
  </si>
  <si>
    <t>VHN CN GASTRO INTESTINAL 7,5KG</t>
  </si>
  <si>
    <t>VHN CN HEPATIC 1,5KG</t>
  </si>
  <si>
    <t>VHN CN HEPATIC 12KG</t>
  </si>
  <si>
    <t>VHN CN HEPATIC 12X200G</t>
  </si>
  <si>
    <t>VHN CN HEPATIC 12X420G</t>
  </si>
  <si>
    <t>VHN CN HEPATIC 6KG</t>
  </si>
  <si>
    <t>VHN CN HYPOALLERGENIC 12X200G</t>
  </si>
  <si>
    <t>VHN CN HYPOALLERGENIC 12X400G</t>
  </si>
  <si>
    <t>VHN CN HYPOALLERGENIC 14KG</t>
  </si>
  <si>
    <t>VHN CN HYPOALLERGENIC 2KG</t>
  </si>
  <si>
    <t>VHN CN HYPOALLERGENIC 7KG</t>
  </si>
  <si>
    <t>VHN CN HYPOALLERGENIC MOD CAL 1,5KG</t>
  </si>
  <si>
    <t>VHN CN HYPOALLERGENIC MOD CAL 14KG</t>
  </si>
  <si>
    <t>VHN CN HYPOALLERGENIC MOD CAL 7KG</t>
  </si>
  <si>
    <t>VHN CN MOBILITY C2P+ 12KG</t>
  </si>
  <si>
    <t>VHN CN MOBILITY C2P+ 12X400G</t>
  </si>
  <si>
    <t>VHN CN MOBILITY C2P+ 2KG</t>
  </si>
  <si>
    <t>VHN CN MOBILITY C2P+ 7KG</t>
  </si>
  <si>
    <t>VHN CN RENAL 12X100G</t>
  </si>
  <si>
    <t>VHN CN RENAL 12X200G</t>
  </si>
  <si>
    <t>VHN CN RENAL 12X410G</t>
  </si>
  <si>
    <t>VHN CN RENAL 14KG</t>
  </si>
  <si>
    <t>VHN CN RENAL 2KG</t>
  </si>
  <si>
    <t>VHN CN RENAL 7KG</t>
  </si>
  <si>
    <t>VHN CN RENAL SELECT 10KG</t>
  </si>
  <si>
    <t>VHN CN RENAL SELECT 2KG</t>
  </si>
  <si>
    <t>VHN CN RENAL SPECIAL 10KG</t>
  </si>
  <si>
    <t>VHN CN RENAL SPECIAL 12X410G</t>
  </si>
  <si>
    <t>VHN CN RENAL SPECIAL 2KG</t>
  </si>
  <si>
    <t>VHN CN SATIETY WEIGHT MGT 1,5KG</t>
  </si>
  <si>
    <t>VHN CN SATIETY WEIGHT MGT 12KG</t>
  </si>
  <si>
    <t>VHN CN SATIETY WEIGHT MGT 12X195G</t>
  </si>
  <si>
    <t>VHN CN SATIETY WEIGHT MGT 12X410G</t>
  </si>
  <si>
    <t>VHN CN SATIETY WEIGHT MGT 6KG</t>
  </si>
  <si>
    <t>VHN CN SENSITIVITY CTRL CHICK12X420</t>
  </si>
  <si>
    <t>VHN CN SENSITIVITY CTRL DUCK 1,5KG</t>
  </si>
  <si>
    <t>VHN CN SENSITIVITY CTRL DUCK 14KG</t>
  </si>
  <si>
    <t>VHN CN SENSITIVITY CTRL DUCK 7KG</t>
  </si>
  <si>
    <t>VHN CN SENSITIVITY CTRL DUCK12X420G</t>
  </si>
  <si>
    <t>VHN CN SKIN CARE 11KG</t>
  </si>
  <si>
    <t>VHN CN SKIN CARE 2KG</t>
  </si>
  <si>
    <t>VHN CN SKIN CARE 8KG</t>
  </si>
  <si>
    <t>VHN CN SMALL HYPOALLERGENIC 1KG</t>
  </si>
  <si>
    <t>VHN CN SMALL HYPOALLERGENIC 3,5KG</t>
  </si>
  <si>
    <t>VHN CN SMALL MOBILITY C2P+ 1,5KG</t>
  </si>
  <si>
    <t>VHN CN SMALL MOBILITY C2P+ 3,5KG</t>
  </si>
  <si>
    <t>VHN CN SMALL MOBILITY C2P+ 500G</t>
  </si>
  <si>
    <t>VHN CN SMALL RENAL 1,5KG</t>
  </si>
  <si>
    <t>VHN CN SMALL RENAL 3,5KG</t>
  </si>
  <si>
    <t>VHN CN SMALL RENAL 500G</t>
  </si>
  <si>
    <t>VHN CN SMALL SATIETY  500G</t>
  </si>
  <si>
    <t>VHN CN SMALL SATIETY 1,5KG</t>
  </si>
  <si>
    <t>VHN CN SMALL SATIETY 3KG</t>
  </si>
  <si>
    <t>VHN CN SMALL SATIETY 8KG</t>
  </si>
  <si>
    <t>VHN CN SMALL SKIN CARE 2KG</t>
  </si>
  <si>
    <t>VHN CN SMALL SKIN CARE 4KG</t>
  </si>
  <si>
    <t>VHN CN URINARY S/O 13KG</t>
  </si>
  <si>
    <t>VHN CN URINARY S/O 2KG</t>
  </si>
  <si>
    <t>VHN CN URINARY S/O 7,5KG</t>
  </si>
  <si>
    <t>VHN CN URINARY S/O LOAF 12X200G</t>
  </si>
  <si>
    <t>VHN CN URINARY S/O LOAF 12X410G</t>
  </si>
  <si>
    <t>VHN CN URINARY S/O MOD SACH 12X100G</t>
  </si>
  <si>
    <t>VHN CN URINARY S/O MOD. CAL 1,5KG</t>
  </si>
  <si>
    <t>VHN CN URINARY S/O MOD. CAL 12KG</t>
  </si>
  <si>
    <t>VHN CN URINARY S/O MOD. CAL 6,5KG</t>
  </si>
  <si>
    <t>VHN CN URINARY S/O SACHET 12X100G</t>
  </si>
  <si>
    <t>VHN CN URINARY S/O SMALL DOG 1,5KG</t>
  </si>
  <si>
    <t>VHN CN URINARY S/O SMALL DOG 4KG</t>
  </si>
  <si>
    <t>VHN CN URINARY S/O SMALL DOG 8KG</t>
  </si>
  <si>
    <t>VHN CN URINARY U/C 14KG</t>
  </si>
  <si>
    <t>VHN CN URINARY U/C 2KG</t>
  </si>
  <si>
    <t>VHN CN URINARY U/C 7,5KG</t>
  </si>
  <si>
    <t>VHN CT ANALLERGENIC 2KG</t>
  </si>
  <si>
    <t>VHN CT ANALLERGENIC 4KG</t>
  </si>
  <si>
    <t>VHN CT DIABETIC 1,5KG</t>
  </si>
  <si>
    <t>VHN CT DIABETIC 12X85G</t>
  </si>
  <si>
    <t>VHN CT DIABETIC 3,5KG</t>
  </si>
  <si>
    <t>VHN CT EARLY RENAL 1,5KG</t>
  </si>
  <si>
    <t>VHN CT EARLY RENAL 12X85G</t>
  </si>
  <si>
    <t>VHN CT EARLY RENAL 3,5KG</t>
  </si>
  <si>
    <t>VHN CT EARLY RENAL 400G</t>
  </si>
  <si>
    <t>VHN CT EARLY RENAL 6KG</t>
  </si>
  <si>
    <t>VHN CT GASTRO INT FIBRE RESPONS400G</t>
  </si>
  <si>
    <t>VHN CT GASTRO INT FIBRE RESPONSE2KG</t>
  </si>
  <si>
    <t>VHN CT GASTRO INT FIBRE RESPONSE4KG</t>
  </si>
  <si>
    <t>VHN CT GASTRO INT HAIRBALL 2KG</t>
  </si>
  <si>
    <t>VHN CT GASTRO INT HAIRBALL 400G</t>
  </si>
  <si>
    <t>VHN CT GASTRO INT HAIRBALL 4KG</t>
  </si>
  <si>
    <t>VHN CT GASTRO INT MOD CAL 12X85G</t>
  </si>
  <si>
    <t>VHN CT GASTRO INT. MOD. CAL 4KG</t>
  </si>
  <si>
    <t>VHN CT GASTRO INT. MOD. CAL. 2KG</t>
  </si>
  <si>
    <t>VHN CT GASTRO INT. MOD. CAL. 400G</t>
  </si>
  <si>
    <t>VHN CT GASTRO INTESTINAL 12X85G</t>
  </si>
  <si>
    <t>VHN CT GASTRO INTESTINAL 2KG</t>
  </si>
  <si>
    <t>VHN CT GASTRO INTESTINAL 400G</t>
  </si>
  <si>
    <t>VHN CT GASTRO INTESTINAL 4KG</t>
  </si>
  <si>
    <t>VHN CT HEPATIC 2KG</t>
  </si>
  <si>
    <t>VHN CT HEPATIC 4KG</t>
  </si>
  <si>
    <t>VHN CT HYPOALLERGENIC 2,5KG</t>
  </si>
  <si>
    <t>VHN CT HYPOALLERGENIC 4,5KG</t>
  </si>
  <si>
    <t>VHN CT HYPOALLERGENIC 400G</t>
  </si>
  <si>
    <t>VHN CT MOBILITY 2KG</t>
  </si>
  <si>
    <t>VHN CT RENAL 2KG</t>
  </si>
  <si>
    <t>VHN CT RENAL 400G</t>
  </si>
  <si>
    <t>VHN CT RENAL 4KG</t>
  </si>
  <si>
    <t>VHN CT RENAL BEEF 12X85G</t>
  </si>
  <si>
    <t>VHN CT RENAL CHICKEN 12X85G</t>
  </si>
  <si>
    <t>VHN CT RENAL CHICKEN MOUSSE 12X85G</t>
  </si>
  <si>
    <t>VHN CT RENAL FISH 12X85G</t>
  </si>
  <si>
    <t>VHN CT RENAL SELECT 2KG</t>
  </si>
  <si>
    <t>VHN CT RENAL SELECT 400G</t>
  </si>
  <si>
    <t>VHN CT RENAL SELECT 4KG</t>
  </si>
  <si>
    <t>VHN CT RENAL SPECIAL 2KG</t>
  </si>
  <si>
    <t>VHN CT RENAL SPECIAL 400G</t>
  </si>
  <si>
    <t>VHN CT RENAL SPECIAL 4KG</t>
  </si>
  <si>
    <t>VHN CT SATIETY WEIGHT MGT 1,5KG</t>
  </si>
  <si>
    <t>VHN CT SATIETY WEIGHT MGT 12X85G</t>
  </si>
  <si>
    <t>VHN CT SATIETY WEIGHT MGT 3,5KG</t>
  </si>
  <si>
    <t>VHN CT SATIETY WEIGHT MGT 400G</t>
  </si>
  <si>
    <t>VHN CT SATIETY WEIGHT MGT 6KG</t>
  </si>
  <si>
    <t>VHN CT SENSITIVITY CONTROL 3,5KG</t>
  </si>
  <si>
    <t>VHN CT SENSITIVITY CTRL 1,5KG</t>
  </si>
  <si>
    <t>VHN CT SENSITIVITY CTRL 400G</t>
  </si>
  <si>
    <t>VHN CT SENSITIVITY CTRL CHICK12X85G</t>
  </si>
  <si>
    <t>VHN CT SKIN&amp;COAT 1,5KG</t>
  </si>
  <si>
    <t>VHN CT SKIN&amp;COAT 12X85G</t>
  </si>
  <si>
    <t>VHN CT SKIN&amp;COAT 3,5KG</t>
  </si>
  <si>
    <t>VHN CT SKIN&amp;COAT 400G</t>
  </si>
  <si>
    <t>VHN CT URIN S/O MOD MORSELS 12X85G</t>
  </si>
  <si>
    <t>VHN CT URIN S/O MORSELS SACH 12X85G</t>
  </si>
  <si>
    <t>VHN CT URINARY S/O 1,5KG</t>
  </si>
  <si>
    <t>VHN CT URINARY S/O 3,5KG</t>
  </si>
  <si>
    <t>VHN CT URINARY S/O 7KG</t>
  </si>
  <si>
    <t>VHN CT URINARY S/O 9KG</t>
  </si>
  <si>
    <t>VHN CT URINARY S/O LOAF SACH12X85G</t>
  </si>
  <si>
    <t>VHN CT URINARY S/O MOD CAL 400G</t>
  </si>
  <si>
    <t>VHN CT URINARY S/O MOD. CAL 1,5KG</t>
  </si>
  <si>
    <t>VHN CT URINARY S/O MOD. CAL 3,5KG</t>
  </si>
  <si>
    <t>VHN CT URINARY S/O MOD. CAL. 7KG</t>
  </si>
  <si>
    <t>VHN CT URINARY S/O MOD. CAL. 9KG</t>
  </si>
  <si>
    <t>VHN KITTEN GASTRO INT 12X195G</t>
  </si>
  <si>
    <t>VHN KITTEN GASTRO INTESTINAL 2KG</t>
  </si>
  <si>
    <t>VHN KITTEN GASTRO INTESTINAL 400G</t>
  </si>
  <si>
    <t>VHN PUPPY GASTRO INT 12X195G</t>
  </si>
  <si>
    <t>VHN PUPPY GASTRO INT. 10KG</t>
  </si>
  <si>
    <t>VHN PUPPY GASTRO INT. 1KG</t>
  </si>
  <si>
    <t>VHN PUPPY GASTRO INT. 2,5KG</t>
  </si>
  <si>
    <t>VHN PUPPY SMALL SKIN CARE 2KG</t>
  </si>
  <si>
    <t>ref</t>
  </si>
  <si>
    <t>Marge brute</t>
  </si>
  <si>
    <t>Prix Vente HT 10PZ</t>
  </si>
  <si>
    <t>Prix Vente TTC 10 PZ</t>
  </si>
  <si>
    <t>Ma structure</t>
  </si>
  <si>
    <t>Laboratoire</t>
  </si>
  <si>
    <t>Code</t>
  </si>
  <si>
    <t>Désignation</t>
  </si>
  <si>
    <t>DOG BABYDOG MILK 2 KG</t>
  </si>
  <si>
    <t>CAT BABYCAT MILK 300 G</t>
  </si>
  <si>
    <t>PUPPY PRO TECH DOG 300G</t>
  </si>
  <si>
    <t>FORTIFLORA PPVD FELINE 30X1GR UNITE</t>
  </si>
  <si>
    <t>FORTIFLORA PPVD CANINE 30X1GR UNITE</t>
  </si>
  <si>
    <t>% Marque brute</t>
  </si>
  <si>
    <t>Z</t>
  </si>
  <si>
    <t>C</t>
  </si>
  <si>
    <t>W</t>
  </si>
  <si>
    <t>T</t>
  </si>
  <si>
    <t>Cov HT</t>
  </si>
  <si>
    <t>Colonne1</t>
  </si>
  <si>
    <t>Colonne2</t>
  </si>
  <si>
    <t>Colonne3</t>
  </si>
  <si>
    <t>Z2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</si>
</sst>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* #,##0.00\ &quot;€&quot;_-;\-* #,##0.00\ &quot;€&quot;_-;_-* &quot;-&quot;??\ &quot;€&quot;_-;_-@_-"/>
  </numFmts>
  <fonts count="20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name val="Arial"/>
      <family val="2"/>
    </font>
    <font>
      <b/>
      <i/>
      <sz val="12"/>
      <color indexed="9"/>
      <name val="Calibri"/>
      <family val="2"/>
    </font>
  </fonts>
  <fills count="35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indexed="30"/>
        <bgColor indexed="64"/>
      </patternFill>
    </fill>
    <fill>
      <patternFill patternType="solid">
        <fgColor theme="0" tint="-0.14999847407452621"/>
        <bgColor theme="0" tint="-0.14999847407452621"/>
      </patternFill>
    </fill>
  </fills>
  <borders count="12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/>
      <right/>
      <top/>
      <bottom style="thin">
        <color theme="1"/>
      </bottom>
      <diagonal/>
    </border>
    <border>
      <left/>
      <right/>
      <top style="thin">
        <color theme="1"/>
      </top>
      <bottom/>
      <diagonal/>
    </border>
  </borders>
  <cellStyleXfs count="44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  <xf numFmtId="9" fontId="1" fillId="0" borderId="0" applyFont="0" applyFill="0" applyBorder="0" applyAlignment="0" applyProtection="0"/>
    <xf numFmtId="0" fontId="18" fillId="0" borderId="0"/>
  </cellStyleXfs>
  <cellXfs count="41">
    <xf numFmtId="0" fontId="0" fillId="0" borderId="0" xfId="0"/>
    <xf numFmtId="44" fontId="0" fillId="0" borderId="0" xfId="0" applyNumberFormat="1"/>
    <xf numFmtId="2" fontId="0" fillId="0" borderId="0" xfId="0" applyNumberFormat="1"/>
    <xf numFmtId="0" fontId="18" fillId="0" borderId="0" xfId="43"/>
    <xf numFmtId="0" fontId="19" fillId="33" borderId="0" xfId="43" applyFont="1" applyFill="1" applyAlignment="1">
      <alignment horizontal="center" vertical="center" wrapText="1"/>
    </xf>
    <xf numFmtId="2" fontId="18" fillId="0" borderId="0" xfId="43" applyNumberFormat="1"/>
    <xf numFmtId="0" fontId="18" fillId="0" borderId="0" xfId="43"/>
    <xf numFmtId="2" fontId="18" fillId="0" borderId="0" xfId="43" applyNumberFormat="1"/>
    <xf numFmtId="0" fontId="18" fillId="0" borderId="0" xfId="43"/>
    <xf numFmtId="2" fontId="18" fillId="0" borderId="0" xfId="43" applyNumberFormat="1"/>
    <xf numFmtId="0" fontId="18" fillId="0" borderId="0" xfId="43"/>
    <xf numFmtId="2" fontId="18" fillId="0" borderId="0" xfId="43" applyNumberFormat="1"/>
    <xf numFmtId="0" fontId="18" fillId="0" borderId="0" xfId="43"/>
    <xf numFmtId="0" fontId="19" fillId="33" borderId="0" xfId="43" applyFont="1" applyFill="1" applyAlignment="1">
      <alignment horizontal="center" vertical="center" wrapText="1"/>
    </xf>
    <xf numFmtId="2" fontId="18" fillId="0" borderId="0" xfId="43" applyNumberFormat="1"/>
    <xf numFmtId="0" fontId="0" fillId="34" borderId="0" xfId="0" applyFont="1" applyFill="1"/>
    <xf numFmtId="0" fontId="0" fillId="0" borderId="0" xfId="0" applyFont="1"/>
    <xf numFmtId="0" fontId="0" fillId="0" borderId="0" xfId="0" applyNumberFormat="1"/>
    <xf numFmtId="0" fontId="19" fillId="33" borderId="0" xfId="43" applyNumberFormat="1" applyFont="1" applyFill="1" applyAlignment="1">
      <alignment horizontal="center" vertical="center" wrapText="1"/>
    </xf>
    <xf numFmtId="0" fontId="0" fillId="34" borderId="11" xfId="0" applyNumberFormat="1" applyFont="1" applyFill="1" applyBorder="1"/>
    <xf numFmtId="0" fontId="0" fillId="34" borderId="11" xfId="0" applyFont="1" applyFill="1" applyBorder="1"/>
    <xf numFmtId="2" fontId="0" fillId="34" borderId="11" xfId="0" applyNumberFormat="1" applyFont="1" applyFill="1" applyBorder="1"/>
    <xf numFmtId="0" fontId="0" fillId="0" borderId="0" xfId="0" applyNumberFormat="1" applyFont="1"/>
    <xf numFmtId="2" fontId="0" fillId="0" borderId="0" xfId="0" applyNumberFormat="1" applyFont="1"/>
    <xf numFmtId="0" fontId="0" fillId="34" borderId="0" xfId="0" applyNumberFormat="1" applyFont="1" applyFill="1"/>
    <xf numFmtId="2" fontId="0" fillId="34" borderId="0" xfId="0" applyNumberFormat="1" applyFont="1" applyFill="1"/>
    <xf numFmtId="0" fontId="0" fillId="0" borderId="10" xfId="0" applyFont="1" applyBorder="1"/>
    <xf numFmtId="2" fontId="0" fillId="0" borderId="10" xfId="0" applyNumberFormat="1" applyFont="1" applyBorder="1"/>
    <xf numFmtId="9" fontId="0" fillId="34" borderId="11" xfId="42" applyNumberFormat="1" applyFont="1" applyFill="1" applyBorder="1"/>
    <xf numFmtId="9" fontId="0" fillId="0" borderId="0" xfId="42" applyNumberFormat="1" applyFont="1"/>
    <xf numFmtId="9" fontId="0" fillId="34" borderId="0" xfId="42" applyNumberFormat="1" applyFont="1" applyFill="1"/>
    <xf numFmtId="44" fontId="0" fillId="0" borderId="0" xfId="0" applyNumberFormat="1" applyFont="1"/>
    <xf numFmtId="44" fontId="0" fillId="34" borderId="0" xfId="0" applyNumberFormat="1" applyFont="1" applyFill="1"/>
    <xf numFmtId="44" fontId="0" fillId="0" borderId="10" xfId="0" applyNumberFormat="1" applyFont="1" applyBorder="1"/>
    <xf numFmtId="9" fontId="0" fillId="0" borderId="10" xfId="42" applyNumberFormat="1" applyFont="1" applyBorder="1"/>
    <xf numFmtId="0" fontId="16" fillId="0" borderId="0" xfId="0" applyNumberFormat="1" applyFont="1" applyBorder="1"/>
    <xf numFmtId="0" fontId="16" fillId="0" borderId="0" xfId="0" applyFont="1" applyBorder="1"/>
    <xf numFmtId="2" fontId="16" fillId="0" borderId="0" xfId="0" applyNumberFormat="1" applyFont="1" applyBorder="1"/>
    <xf numFmtId="0" fontId="0" fillId="0" borderId="0" xfId="0" applyFont="1" applyBorder="1"/>
    <xf numFmtId="2" fontId="0" fillId="0" borderId="0" xfId="0" applyNumberFormat="1" applyFont="1" applyBorder="1"/>
    <xf numFmtId="44" fontId="16" fillId="0" borderId="0" xfId="0" applyNumberFormat="1" applyFont="1" applyBorder="1"/>
  </cellXfs>
  <cellStyles count="44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Normal 2" xfId="43" xr:uid="{E29675A4-CBC7-4EB9-BD92-05CF92DF2F0C}"/>
    <cellStyle name="Note" xfId="15" builtinId="10" customBuiltin="1"/>
    <cellStyle name="Pourcentage" xfId="42" builtinId="5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26">
    <dxf>
      <numFmt numFmtId="30" formatCode="@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0" formatCode="General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font>
        <b/>
        <i/>
        <strike val="0"/>
        <condense val="0"/>
        <extend val="0"/>
        <outline val="0"/>
        <shadow val="0"/>
        <u val="none"/>
        <vertAlign val="baseline"/>
        <sz val="12"/>
        <color indexed="9"/>
        <name val="Calibri"/>
        <scheme val="none"/>
      </font>
      <fill>
        <patternFill patternType="solid">
          <fgColor indexed="64"/>
          <bgColor indexed="30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2" formatCode="0.0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</dxf>
    <dxf>
      <border outline="0">
        <top style="thin">
          <color theme="1"/>
        </top>
        <bottom style="thin">
          <color theme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3" formatCode="0%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2" formatCode="0.0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2" formatCode="0.0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34" formatCode="_-* #,##0.00\ &quot;€&quot;_-;\-* #,##0.00\ &quot;€&quot;_-;_-* &quot;-&quot;??\ &quot;€&quot;_-;_-@_-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34" formatCode="_-* #,##0.00\ &quot;€&quot;_-;\-* #,##0.00\ &quot;€&quot;_-;_-* &quot;-&quot;??\ &quot;€&quot;_-;_-@_-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</dxf>
    <dxf>
      <border outline="0">
        <top style="thin">
          <color theme="1"/>
        </top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497E61AA-6BB3-488C-9F5F-A650D0F3B615}" name="Tableau5" displayName="Tableau5" ref="A1:L1053" totalsRowShown="0" headerRowDxfId="25" dataDxfId="24" tableBorderDxfId="23">
  <autoFilter ref="A1:L1053" xr:uid="{8E756A6B-7998-41AF-A10D-61B1F424699E}"/>
  <tableColumns count="12">
    <tableColumn id="1" xr3:uid="{C612757E-C70D-45EA-A746-EDC8A61F3195}" name="Reference"/>
    <tableColumn id="2" xr3:uid="{0A20C2ED-817D-4952-B848-6BAA836AAF1E}" name="Fabricant" dataDxfId="22"/>
    <tableColumn id="3" xr3:uid="{A87994B2-0C8E-4A5E-AC6F-5FED8FE17EB0}" name="Nom du Produit" dataDxfId="21"/>
    <tableColumn id="4" xr3:uid="{A9C4860E-C61B-4B49-92CF-DCFE7E413BDB}" name="Prix Vente HT 10PZ" dataDxfId="20"/>
    <tableColumn id="5" xr3:uid="{556F2365-C472-4CAB-941F-4BBE3C83DF02}" name="Prix Vente TTC 10 PZ" dataDxfId="19"/>
    <tableColumn id="6" xr3:uid="{7DEEB997-1073-4BAB-A288-43051986F10B}" name="Cov HT" dataDxfId="18">
      <calculatedColumnFormula>IFERROR(VLOOKUP(A2,'Export-tarif-cov-oct-20'!$A$2:$D$1519,4,0),"")</calculatedColumnFormula>
    </tableColumn>
    <tableColumn id="7" xr3:uid="{007A4A8A-8BAE-4499-B653-C945151C8201}" name="Marge brute" dataDxfId="17">
      <calculatedColumnFormula>IFERROR(D2-F2,"")</calculatedColumnFormula>
    </tableColumn>
    <tableColumn id="8" xr3:uid="{8FF45F05-DDE1-4255-987C-CDA83CDC4B2F}" name="% Marque brute" dataDxfId="16" dataCellStyle="Pourcentage">
      <calculatedColumnFormula>IFERROR(G2/D2,"")</calculatedColumnFormula>
    </tableColumn>
    <tableColumn id="9" xr3:uid="{2CF0D7F1-D566-41B3-9FAA-F6D5965BCF9F}" name="Z" dataDxfId="15">
      <calculatedColumnFormula>IFERROR(VLOOKUP($A2,Veille!$A:$J,6,0),"")</calculatedColumnFormula>
    </tableColumn>
    <tableColumn id="10" xr3:uid="{8F65BD5D-6746-4C06-AFDD-A91C16277AB6}" name="C" dataDxfId="14">
      <calculatedColumnFormula>IFERROR(VLOOKUP($A2,Veille!$A:$J,7,0),"")</calculatedColumnFormula>
    </tableColumn>
    <tableColumn id="11" xr3:uid="{55AEE9AD-6C8D-41C6-8DE9-6C7D4AE2C10A}" name="T" dataDxfId="13">
      <calculatedColumnFormula>IFERROR(VLOOKUP($A2,Veille!$A:$J,8,0),"")</calculatedColumnFormula>
    </tableColumn>
    <tableColumn id="12" xr3:uid="{10827FA5-7D2B-4322-8A50-F7FA9E6483D2}" name="Z2" dataDxfId="12">
      <calculatedColumnFormula>IFERROR(VLOOKUP($A2,Veille!$A:$J,9,0),"")</calculatedColumnFormula>
    </tableColumn>
  </tableColumns>
  <tableStyleInfo name="TableStyleLight1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E27E0D12-7206-4797-B92C-E46EFF335735}" name="Tableau4" displayName="Tableau4" ref="A1:D1519" totalsRowShown="0" tableBorderDxfId="11">
  <autoFilter ref="A1:D1519" xr:uid="{CC5120F5-FBE4-45D8-A589-E22BF989214F}"/>
  <tableColumns count="4">
    <tableColumn id="1" xr3:uid="{5359B7D8-AC4C-4F6E-8732-7F76C15AFA9E}" name="ref" dataDxfId="1"/>
    <tableColumn id="2" xr3:uid="{D44FDBA3-5BB5-417C-A882-AF80094A827C}" name="Colonne1" dataDxfId="10"/>
    <tableColumn id="3" xr3:uid="{1431C145-3E42-441A-A40D-0DD90B2509F3}" name="Colonne2" dataDxfId="9"/>
    <tableColumn id="4" xr3:uid="{C5DC59BD-BE61-466C-99EC-2044BA9BF270}" name="Colonne3" dataDxfId="8"/>
  </tableColumns>
  <tableStyleInfo name="TableStyleLight1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2DCFFE12-E684-4ED6-ACC4-1E585D0AF7F1}" name="Tableau2" displayName="Tableau2" ref="A1:J523" totalsRowShown="0" headerRowDxfId="7" headerRowCellStyle="Normal 2" dataCellStyle="Normal 2">
  <autoFilter ref="A1:J523" xr:uid="{01B093BA-F42A-4318-8A44-A20965327AE9}"/>
  <tableColumns count="10">
    <tableColumn id="1" xr3:uid="{BA562459-E387-4C42-B721-9EA07B37632C}" name="Code" dataDxfId="0" dataCellStyle="Normal 2"/>
    <tableColumn id="2" xr3:uid="{39DF7C27-2E92-4507-8064-93C21A9AA696}" name="Laboratoire" dataCellStyle="Normal 2"/>
    <tableColumn id="3" xr3:uid="{08250E83-C540-42D5-953B-F1F1BD9B57CE}" name="Désignation" dataCellStyle="Normal 2"/>
    <tableColumn id="4" xr3:uid="{1DD247C1-8364-4E20-B554-3F8D6CCA9470}" name="Ma structure" dataDxfId="6" dataCellStyle="Normal 2"/>
    <tableColumn id="5" xr3:uid="{C86F531A-14DB-4C35-B80C-929F0FC6E445}" name="Colonne1" dataDxfId="5" dataCellStyle="Normal 2"/>
    <tableColumn id="6" xr3:uid="{12F61203-D42D-4CF8-995D-C9F83F412FC1}" name="Z" dataCellStyle="Normal 2"/>
    <tableColumn id="7" xr3:uid="{1E78B93D-771E-4BC6-ACFD-92335D4C44CC}" name="C" dataDxfId="4" dataCellStyle="Normal 2"/>
    <tableColumn id="8" xr3:uid="{EFDFA03A-16D7-40DB-A948-90D91D0A7783}" name="W" dataCellStyle="Normal 2"/>
    <tableColumn id="9" xr3:uid="{707C106E-7D55-4E4E-8119-9597E99DAB79}" name="T" dataDxfId="3" dataCellStyle="Normal 2"/>
    <tableColumn id="10" xr3:uid="{B86CF54A-6362-429C-BFC2-084AA7BF7977}" name="Z2" dataDxfId="2" dataCellStyle="Normal 2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1053"/>
  <sheetViews>
    <sheetView tabSelected="1" topLeftCell="D1" workbookViewId="0">
      <pane ySplit="1" topLeftCell="A2" activePane="bottomLeft" state="frozen"/>
      <selection pane="bottomLeft" activeCell="L2" sqref="L2"/>
    </sheetView>
  </sheetViews>
  <sheetFormatPr baseColWidth="10" defaultRowHeight="14.4" x14ac:dyDescent="0.3"/>
  <cols>
    <col min="1" max="1" width="13.5546875" style="17" customWidth="1"/>
    <col min="2" max="2" width="33.88671875" customWidth="1"/>
    <col min="3" max="3" width="88.88671875" customWidth="1"/>
    <col min="4" max="4" width="20" style="1" customWidth="1"/>
    <col min="5" max="5" width="21.33203125" style="1" customWidth="1"/>
    <col min="6" max="6" width="11.44140625" style="2"/>
    <col min="7" max="7" width="13.33203125" customWidth="1"/>
    <col min="8" max="8" width="16.44140625" customWidth="1"/>
  </cols>
  <sheetData>
    <row r="1" spans="1:12" x14ac:dyDescent="0.3">
      <c r="A1" s="35" t="s">
        <v>2</v>
      </c>
      <c r="B1" s="36" t="s">
        <v>0</v>
      </c>
      <c r="C1" s="36" t="s">
        <v>1</v>
      </c>
      <c r="D1" s="40" t="s">
        <v>2360</v>
      </c>
      <c r="E1" s="40" t="s">
        <v>2361</v>
      </c>
      <c r="F1" s="37" t="s">
        <v>2376</v>
      </c>
      <c r="G1" s="36" t="s">
        <v>2359</v>
      </c>
      <c r="H1" s="36" t="s">
        <v>2371</v>
      </c>
      <c r="I1" s="36" t="s">
        <v>2372</v>
      </c>
      <c r="J1" s="36" t="s">
        <v>2373</v>
      </c>
      <c r="K1" s="36" t="s">
        <v>2375</v>
      </c>
      <c r="L1" s="36" t="s">
        <v>2380</v>
      </c>
    </row>
    <row r="2" spans="1:12" x14ac:dyDescent="0.3">
      <c r="A2" s="19">
        <v>800679</v>
      </c>
      <c r="B2" s="20" t="s">
        <v>872</v>
      </c>
      <c r="C2" s="20" t="s">
        <v>3</v>
      </c>
      <c r="D2" s="20">
        <v>5.24</v>
      </c>
      <c r="E2" s="20">
        <v>6.29</v>
      </c>
      <c r="F2" s="21" t="str">
        <f>IFERROR(VLOOKUP(A2,'Export-tarif-cov-oct-20'!$A$2:$D$1519,4,0),"")</f>
        <v/>
      </c>
      <c r="G2" s="21" t="str">
        <f>IFERROR(D2-F2,"")</f>
        <v/>
      </c>
      <c r="H2" s="28" t="str">
        <f>IFERROR(G2/D2,"")</f>
        <v/>
      </c>
      <c r="I2" s="20" t="str">
        <f>IFERROR(VLOOKUP($A2,Veille!$A:$J,6,0),"")</f>
        <v/>
      </c>
      <c r="J2" s="20" t="str">
        <f>IFERROR(VLOOKUP($A2,Veille!$A:$J,7,0),"")</f>
        <v/>
      </c>
      <c r="K2" s="20" t="str">
        <f>IFERROR(VLOOKUP($A2,Veille!$A:$J,8,0),"")</f>
        <v/>
      </c>
      <c r="L2" s="20" t="str">
        <f>IFERROR(VLOOKUP($A2,Veille!$A:$J,9,0),"")</f>
        <v/>
      </c>
    </row>
    <row r="3" spans="1:12" x14ac:dyDescent="0.3">
      <c r="A3" s="22">
        <v>800379</v>
      </c>
      <c r="B3" s="16" t="s">
        <v>872</v>
      </c>
      <c r="C3" s="16" t="s">
        <v>4</v>
      </c>
      <c r="D3" s="16">
        <v>16.66</v>
      </c>
      <c r="E3" s="16">
        <v>19.989999999999998</v>
      </c>
      <c r="F3" s="23" t="str">
        <f>IFERROR(VLOOKUP(A3,'Export-tarif-cov-oct-20'!$A$2:$D$1519,4,0),"")</f>
        <v/>
      </c>
      <c r="G3" s="23" t="str">
        <f t="shared" ref="G3:G66" si="0">IFERROR(D3-F3,"")</f>
        <v/>
      </c>
      <c r="H3" s="29" t="str">
        <f t="shared" ref="H3:H66" si="1">IFERROR(G3/D3,"")</f>
        <v/>
      </c>
      <c r="I3" s="16" t="str">
        <f>IFERROR(VLOOKUP($A3,Veille!$A:$J,6,0),"")</f>
        <v/>
      </c>
      <c r="J3" s="16" t="str">
        <f>IFERROR(VLOOKUP($A3,Veille!$A:$J,7,0),"")</f>
        <v/>
      </c>
      <c r="K3" s="16" t="str">
        <f>IFERROR(VLOOKUP($A3,Veille!$A:$J,8,0),"")</f>
        <v/>
      </c>
      <c r="L3" s="16" t="str">
        <f>IFERROR(VLOOKUP($A3,Veille!$A:$J,9,0),"")</f>
        <v/>
      </c>
    </row>
    <row r="4" spans="1:12" x14ac:dyDescent="0.3">
      <c r="A4" s="24">
        <v>800676</v>
      </c>
      <c r="B4" s="15" t="s">
        <v>872</v>
      </c>
      <c r="C4" s="15" t="s">
        <v>5</v>
      </c>
      <c r="D4" s="15">
        <v>4.2699999999999996</v>
      </c>
      <c r="E4" s="15">
        <v>5.13</v>
      </c>
      <c r="F4" s="25" t="str">
        <f>IFERROR(VLOOKUP(A4,'Export-tarif-cov-oct-20'!$A$2:$D$1519,4,0),"")</f>
        <v/>
      </c>
      <c r="G4" s="25" t="str">
        <f t="shared" si="0"/>
        <v/>
      </c>
      <c r="H4" s="30" t="str">
        <f t="shared" si="1"/>
        <v/>
      </c>
      <c r="I4" s="15" t="str">
        <f>IFERROR(VLOOKUP($A4,Veille!$A:$J,6,0),"")</f>
        <v/>
      </c>
      <c r="J4" s="15" t="str">
        <f>IFERROR(VLOOKUP($A4,Veille!$A:$J,7,0),"")</f>
        <v/>
      </c>
      <c r="K4" s="15" t="str">
        <f>IFERROR(VLOOKUP($A4,Veille!$A:$J,8,0),"")</f>
        <v/>
      </c>
      <c r="L4" s="15" t="str">
        <f>IFERROR(VLOOKUP($A4,Veille!$A:$J,9,0),"")</f>
        <v/>
      </c>
    </row>
    <row r="5" spans="1:12" x14ac:dyDescent="0.3">
      <c r="A5" s="22">
        <v>802065</v>
      </c>
      <c r="B5" s="16" t="s">
        <v>872</v>
      </c>
      <c r="C5" s="16" t="s">
        <v>875</v>
      </c>
      <c r="D5" s="16">
        <v>4.4400000000000004</v>
      </c>
      <c r="E5" s="16">
        <v>5.33</v>
      </c>
      <c r="F5" s="23" t="str">
        <f>IFERROR(VLOOKUP(A5,'Export-tarif-cov-oct-20'!$A$2:$D$1519,4,0),"")</f>
        <v/>
      </c>
      <c r="G5" s="23" t="str">
        <f t="shared" si="0"/>
        <v/>
      </c>
      <c r="H5" s="29" t="str">
        <f t="shared" si="1"/>
        <v/>
      </c>
      <c r="I5" s="16" t="str">
        <f>IFERROR(VLOOKUP($A5,Veille!$A:$J,6,0),"")</f>
        <v/>
      </c>
      <c r="J5" s="16" t="str">
        <f>IFERROR(VLOOKUP($A5,Veille!$A:$J,7,0),"")</f>
        <v/>
      </c>
      <c r="K5" s="16" t="str">
        <f>IFERROR(VLOOKUP($A5,Veille!$A:$J,8,0),"")</f>
        <v/>
      </c>
      <c r="L5" s="16" t="str">
        <f>IFERROR(VLOOKUP($A5,Veille!$A:$J,9,0),"")</f>
        <v/>
      </c>
    </row>
    <row r="6" spans="1:12" x14ac:dyDescent="0.3">
      <c r="A6" s="24">
        <v>800678</v>
      </c>
      <c r="B6" s="15" t="s">
        <v>872</v>
      </c>
      <c r="C6" s="15" t="s">
        <v>876</v>
      </c>
      <c r="D6" s="15">
        <v>2.81</v>
      </c>
      <c r="E6" s="15">
        <v>3.38</v>
      </c>
      <c r="F6" s="25" t="str">
        <f>IFERROR(VLOOKUP(A6,'Export-tarif-cov-oct-20'!$A$2:$D$1519,4,0),"")</f>
        <v/>
      </c>
      <c r="G6" s="25" t="str">
        <f t="shared" si="0"/>
        <v/>
      </c>
      <c r="H6" s="30" t="str">
        <f t="shared" si="1"/>
        <v/>
      </c>
      <c r="I6" s="15" t="str">
        <f>IFERROR(VLOOKUP($A6,Veille!$A:$J,6,0),"")</f>
        <v/>
      </c>
      <c r="J6" s="15" t="str">
        <f>IFERROR(VLOOKUP($A6,Veille!$A:$J,7,0),"")</f>
        <v/>
      </c>
      <c r="K6" s="15" t="str">
        <f>IFERROR(VLOOKUP($A6,Veille!$A:$J,8,0),"")</f>
        <v/>
      </c>
      <c r="L6" s="15" t="str">
        <f>IFERROR(VLOOKUP($A6,Veille!$A:$J,9,0),"")</f>
        <v/>
      </c>
    </row>
    <row r="7" spans="1:12" x14ac:dyDescent="0.3">
      <c r="A7" s="22">
        <v>33422</v>
      </c>
      <c r="B7" s="16" t="s">
        <v>6</v>
      </c>
      <c r="C7" s="16" t="s">
        <v>7</v>
      </c>
      <c r="D7" s="16">
        <v>12.96</v>
      </c>
      <c r="E7" s="16">
        <v>15.55</v>
      </c>
      <c r="F7" s="23" t="str">
        <f>IFERROR(VLOOKUP(A7,'Export-tarif-cov-oct-20'!$A$2:$D$1519,4,0),"")</f>
        <v/>
      </c>
      <c r="G7" s="23" t="str">
        <f t="shared" si="0"/>
        <v/>
      </c>
      <c r="H7" s="29" t="str">
        <f t="shared" si="1"/>
        <v/>
      </c>
      <c r="I7" s="16" t="str">
        <f>IFERROR(VLOOKUP($A7,Veille!$A:$J,6,0),"")</f>
        <v/>
      </c>
      <c r="J7" s="16" t="str">
        <f>IFERROR(VLOOKUP($A7,Veille!$A:$J,7,0),"")</f>
        <v/>
      </c>
      <c r="K7" s="16" t="str">
        <f>IFERROR(VLOOKUP($A7,Veille!$A:$J,8,0),"")</f>
        <v/>
      </c>
      <c r="L7" s="16" t="str">
        <f>IFERROR(VLOOKUP($A7,Veille!$A:$J,9,0),"")</f>
        <v/>
      </c>
    </row>
    <row r="8" spans="1:12" x14ac:dyDescent="0.3">
      <c r="A8" s="24">
        <v>26902</v>
      </c>
      <c r="B8" s="15" t="s">
        <v>6</v>
      </c>
      <c r="C8" s="15" t="s">
        <v>8</v>
      </c>
      <c r="D8" s="15">
        <v>17.77</v>
      </c>
      <c r="E8" s="15">
        <v>21.32</v>
      </c>
      <c r="F8" s="25" t="str">
        <f>IFERROR(VLOOKUP(A8,'Export-tarif-cov-oct-20'!$A$2:$D$1519,4,0),"")</f>
        <v/>
      </c>
      <c r="G8" s="25" t="str">
        <f t="shared" si="0"/>
        <v/>
      </c>
      <c r="H8" s="30" t="str">
        <f t="shared" si="1"/>
        <v/>
      </c>
      <c r="I8" s="15" t="str">
        <f>IFERROR(VLOOKUP($A8,Veille!$A:$J,6,0),"")</f>
        <v/>
      </c>
      <c r="J8" s="15" t="str">
        <f>IFERROR(VLOOKUP($A8,Veille!$A:$J,7,0),"")</f>
        <v/>
      </c>
      <c r="K8" s="15" t="str">
        <f>IFERROR(VLOOKUP($A8,Veille!$A:$J,8,0),"")</f>
        <v/>
      </c>
      <c r="L8" s="15" t="str">
        <f>IFERROR(VLOOKUP($A8,Veille!$A:$J,9,0),"")</f>
        <v/>
      </c>
    </row>
    <row r="9" spans="1:12" x14ac:dyDescent="0.3">
      <c r="A9" s="22">
        <v>33365</v>
      </c>
      <c r="B9" s="16" t="s">
        <v>6</v>
      </c>
      <c r="C9" s="16" t="s">
        <v>9</v>
      </c>
      <c r="D9" s="16">
        <v>13.76</v>
      </c>
      <c r="E9" s="16">
        <v>16.510000000000002</v>
      </c>
      <c r="F9" s="23" t="str">
        <f>IFERROR(VLOOKUP(A9,'Export-tarif-cov-oct-20'!$A$2:$D$1519,4,0),"")</f>
        <v/>
      </c>
      <c r="G9" s="23" t="str">
        <f t="shared" si="0"/>
        <v/>
      </c>
      <c r="H9" s="29" t="str">
        <f t="shared" si="1"/>
        <v/>
      </c>
      <c r="I9" s="16" t="str">
        <f>IFERROR(VLOOKUP($A9,Veille!$A:$J,6,0),"")</f>
        <v/>
      </c>
      <c r="J9" s="16" t="str">
        <f>IFERROR(VLOOKUP($A9,Veille!$A:$J,7,0),"")</f>
        <v/>
      </c>
      <c r="K9" s="16" t="str">
        <f>IFERROR(VLOOKUP($A9,Veille!$A:$J,8,0),"")</f>
        <v/>
      </c>
      <c r="L9" s="16" t="str">
        <f>IFERROR(VLOOKUP($A9,Veille!$A:$J,9,0),"")</f>
        <v/>
      </c>
    </row>
    <row r="10" spans="1:12" x14ac:dyDescent="0.3">
      <c r="A10" s="24">
        <v>33418</v>
      </c>
      <c r="B10" s="15" t="s">
        <v>6</v>
      </c>
      <c r="C10" s="15" t="s">
        <v>10</v>
      </c>
      <c r="D10" s="15">
        <v>18.62</v>
      </c>
      <c r="E10" s="15">
        <v>22.35</v>
      </c>
      <c r="F10" s="25" t="str">
        <f>IFERROR(VLOOKUP(A10,'Export-tarif-cov-oct-20'!$A$2:$D$1519,4,0),"")</f>
        <v/>
      </c>
      <c r="G10" s="25" t="str">
        <f t="shared" si="0"/>
        <v/>
      </c>
      <c r="H10" s="30" t="str">
        <f t="shared" si="1"/>
        <v/>
      </c>
      <c r="I10" s="15" t="str">
        <f>IFERROR(VLOOKUP($A10,Veille!$A:$J,6,0),"")</f>
        <v/>
      </c>
      <c r="J10" s="15" t="str">
        <f>IFERROR(VLOOKUP($A10,Veille!$A:$J,7,0),"")</f>
        <v/>
      </c>
      <c r="K10" s="15" t="str">
        <f>IFERROR(VLOOKUP($A10,Veille!$A:$J,8,0),"")</f>
        <v/>
      </c>
      <c r="L10" s="15" t="str">
        <f>IFERROR(VLOOKUP($A10,Veille!$A:$J,9,0),"")</f>
        <v/>
      </c>
    </row>
    <row r="11" spans="1:12" x14ac:dyDescent="0.3">
      <c r="A11">
        <v>34836</v>
      </c>
      <c r="B11" s="16" t="s">
        <v>6</v>
      </c>
      <c r="C11" s="16" t="s">
        <v>11</v>
      </c>
      <c r="D11" s="16">
        <v>13.68</v>
      </c>
      <c r="E11" s="16">
        <v>16.41</v>
      </c>
      <c r="F11" s="23" t="str">
        <f>IFERROR(VLOOKUP(A11,'Export-tarif-cov-oct-20'!$A$2:$D$1519,4,0),"")</f>
        <v/>
      </c>
      <c r="G11" s="23" t="str">
        <f t="shared" si="0"/>
        <v/>
      </c>
      <c r="H11" s="29" t="str">
        <f t="shared" si="1"/>
        <v/>
      </c>
      <c r="I11" s="16" t="str">
        <f>IFERROR(VLOOKUP($A11,Veille!$A:$J,6,0),"")</f>
        <v/>
      </c>
      <c r="J11" s="16" t="str">
        <f>IFERROR(VLOOKUP($A11,Veille!$A:$J,7,0),"")</f>
        <v/>
      </c>
      <c r="K11" s="16" t="str">
        <f>IFERROR(VLOOKUP($A11,Veille!$A:$J,8,0),"")</f>
        <v/>
      </c>
      <c r="L11" s="16" t="str">
        <f>IFERROR(VLOOKUP($A11,Veille!$A:$J,9,0),"")</f>
        <v/>
      </c>
    </row>
    <row r="12" spans="1:12" x14ac:dyDescent="0.3">
      <c r="A12">
        <v>9366</v>
      </c>
      <c r="B12" s="15" t="s">
        <v>6</v>
      </c>
      <c r="C12" s="15" t="s">
        <v>12</v>
      </c>
      <c r="D12" s="15">
        <v>28.12</v>
      </c>
      <c r="E12" s="15">
        <v>33.75</v>
      </c>
      <c r="F12" s="25" t="str">
        <f>IFERROR(VLOOKUP(A12,'Export-tarif-cov-oct-20'!$A$2:$D$1519,4,0),"")</f>
        <v/>
      </c>
      <c r="G12" s="25" t="str">
        <f t="shared" si="0"/>
        <v/>
      </c>
      <c r="H12" s="30" t="str">
        <f t="shared" si="1"/>
        <v/>
      </c>
      <c r="I12" s="15" t="str">
        <f>IFERROR(VLOOKUP($A12,Veille!$A:$J,6,0),"")</f>
        <v/>
      </c>
      <c r="J12" s="15" t="str">
        <f>IFERROR(VLOOKUP($A12,Veille!$A:$J,7,0),"")</f>
        <v/>
      </c>
      <c r="K12" s="15" t="str">
        <f>IFERROR(VLOOKUP($A12,Veille!$A:$J,8,0),"")</f>
        <v/>
      </c>
      <c r="L12" s="15" t="str">
        <f>IFERROR(VLOOKUP($A12,Veille!$A:$J,9,0),"")</f>
        <v/>
      </c>
    </row>
    <row r="13" spans="1:12" x14ac:dyDescent="0.3">
      <c r="A13">
        <v>9367</v>
      </c>
      <c r="B13" s="16" t="s">
        <v>6</v>
      </c>
      <c r="C13" s="16" t="s">
        <v>13</v>
      </c>
      <c r="D13" s="16">
        <v>36.270000000000003</v>
      </c>
      <c r="E13" s="16">
        <v>43.52</v>
      </c>
      <c r="F13" s="23" t="str">
        <f>IFERROR(VLOOKUP(A13,'Export-tarif-cov-oct-20'!$A$2:$D$1519,4,0),"")</f>
        <v/>
      </c>
      <c r="G13" s="23" t="str">
        <f t="shared" si="0"/>
        <v/>
      </c>
      <c r="H13" s="29" t="str">
        <f t="shared" si="1"/>
        <v/>
      </c>
      <c r="I13" s="16" t="str">
        <f>IFERROR(VLOOKUP($A13,Veille!$A:$J,6,0),"")</f>
        <v/>
      </c>
      <c r="J13" s="16" t="str">
        <f>IFERROR(VLOOKUP($A13,Veille!$A:$J,7,0),"")</f>
        <v/>
      </c>
      <c r="K13" s="16" t="str">
        <f>IFERROR(VLOOKUP($A13,Veille!$A:$J,8,0),"")</f>
        <v/>
      </c>
      <c r="L13" s="16" t="str">
        <f>IFERROR(VLOOKUP($A13,Veille!$A:$J,9,0),"")</f>
        <v/>
      </c>
    </row>
    <row r="14" spans="1:12" x14ac:dyDescent="0.3">
      <c r="A14">
        <v>2263</v>
      </c>
      <c r="B14" s="15" t="s">
        <v>6</v>
      </c>
      <c r="C14" s="15" t="s">
        <v>14</v>
      </c>
      <c r="D14" s="15">
        <v>20.77</v>
      </c>
      <c r="E14" s="15">
        <v>24.92</v>
      </c>
      <c r="F14" s="25" t="str">
        <f>IFERROR(VLOOKUP(A14,'Export-tarif-cov-oct-20'!$A$2:$D$1519,4,0),"")</f>
        <v/>
      </c>
      <c r="G14" s="25" t="str">
        <f t="shared" si="0"/>
        <v/>
      </c>
      <c r="H14" s="30" t="str">
        <f t="shared" si="1"/>
        <v/>
      </c>
      <c r="I14" s="15" t="str">
        <f>IFERROR(VLOOKUP($A14,Veille!$A:$J,6,0),"")</f>
        <v/>
      </c>
      <c r="J14" s="15" t="str">
        <f>IFERROR(VLOOKUP($A14,Veille!$A:$J,7,0),"")</f>
        <v/>
      </c>
      <c r="K14" s="15" t="str">
        <f>IFERROR(VLOOKUP($A14,Veille!$A:$J,8,0),"")</f>
        <v/>
      </c>
      <c r="L14" s="15" t="str">
        <f>IFERROR(VLOOKUP($A14,Veille!$A:$J,9,0),"")</f>
        <v/>
      </c>
    </row>
    <row r="15" spans="1:12" x14ac:dyDescent="0.3">
      <c r="A15">
        <v>26042</v>
      </c>
      <c r="B15" s="16" t="s">
        <v>6</v>
      </c>
      <c r="C15" s="16" t="s">
        <v>15</v>
      </c>
      <c r="D15" s="16">
        <v>26.49</v>
      </c>
      <c r="E15" s="16">
        <v>31.79</v>
      </c>
      <c r="F15" s="23" t="str">
        <f>IFERROR(VLOOKUP(A15,'Export-tarif-cov-oct-20'!$A$2:$D$1519,4,0),"")</f>
        <v/>
      </c>
      <c r="G15" s="23" t="str">
        <f t="shared" si="0"/>
        <v/>
      </c>
      <c r="H15" s="29" t="str">
        <f t="shared" si="1"/>
        <v/>
      </c>
      <c r="I15" s="16" t="str">
        <f>IFERROR(VLOOKUP($A15,Veille!$A:$J,6,0),"")</f>
        <v/>
      </c>
      <c r="J15" s="16" t="str">
        <f>IFERROR(VLOOKUP($A15,Veille!$A:$J,7,0),"")</f>
        <v/>
      </c>
      <c r="K15" s="16" t="str">
        <f>IFERROR(VLOOKUP($A15,Veille!$A:$J,8,0),"")</f>
        <v/>
      </c>
      <c r="L15" s="16" t="str">
        <f>IFERROR(VLOOKUP($A15,Veille!$A:$J,9,0),"")</f>
        <v/>
      </c>
    </row>
    <row r="16" spans="1:12" x14ac:dyDescent="0.3">
      <c r="A16">
        <v>2278</v>
      </c>
      <c r="B16" s="15" t="s">
        <v>6</v>
      </c>
      <c r="C16" s="15" t="s">
        <v>16</v>
      </c>
      <c r="D16" s="15">
        <v>24.68</v>
      </c>
      <c r="E16" s="15">
        <v>29.61</v>
      </c>
      <c r="F16" s="25" t="str">
        <f>IFERROR(VLOOKUP(A16,'Export-tarif-cov-oct-20'!$A$2:$D$1519,4,0),"")</f>
        <v/>
      </c>
      <c r="G16" s="25" t="str">
        <f t="shared" si="0"/>
        <v/>
      </c>
      <c r="H16" s="30" t="str">
        <f t="shared" si="1"/>
        <v/>
      </c>
      <c r="I16" s="15" t="str">
        <f>IFERROR(VLOOKUP($A16,Veille!$A:$J,6,0),"")</f>
        <v/>
      </c>
      <c r="J16" s="15" t="str">
        <f>IFERROR(VLOOKUP($A16,Veille!$A:$J,7,0),"")</f>
        <v/>
      </c>
      <c r="K16" s="15" t="str">
        <f>IFERROR(VLOOKUP($A16,Veille!$A:$J,8,0),"")</f>
        <v/>
      </c>
      <c r="L16" s="15" t="str">
        <f>IFERROR(VLOOKUP($A16,Veille!$A:$J,9,0),"")</f>
        <v/>
      </c>
    </row>
    <row r="17" spans="1:12" x14ac:dyDescent="0.3">
      <c r="A17">
        <v>26081</v>
      </c>
      <c r="B17" s="16" t="s">
        <v>6</v>
      </c>
      <c r="C17" s="16" t="s">
        <v>17</v>
      </c>
      <c r="D17" s="16">
        <v>31.8</v>
      </c>
      <c r="E17" s="16">
        <v>38.159999999999997</v>
      </c>
      <c r="F17" s="23" t="str">
        <f>IFERROR(VLOOKUP(A17,'Export-tarif-cov-oct-20'!$A$2:$D$1519,4,0),"")</f>
        <v/>
      </c>
      <c r="G17" s="23" t="str">
        <f t="shared" si="0"/>
        <v/>
      </c>
      <c r="H17" s="29" t="str">
        <f t="shared" si="1"/>
        <v/>
      </c>
      <c r="I17" s="16" t="str">
        <f>IFERROR(VLOOKUP($A17,Veille!$A:$J,6,0),"")</f>
        <v/>
      </c>
      <c r="J17" s="16" t="str">
        <f>IFERROR(VLOOKUP($A17,Veille!$A:$J,7,0),"")</f>
        <v/>
      </c>
      <c r="K17" s="16" t="str">
        <f>IFERROR(VLOOKUP($A17,Veille!$A:$J,8,0),"")</f>
        <v/>
      </c>
      <c r="L17" s="16" t="str">
        <f>IFERROR(VLOOKUP($A17,Veille!$A:$J,9,0),"")</f>
        <v/>
      </c>
    </row>
    <row r="18" spans="1:12" x14ac:dyDescent="0.3">
      <c r="A18">
        <v>2259</v>
      </c>
      <c r="B18" s="15" t="s">
        <v>6</v>
      </c>
      <c r="C18" s="15" t="s">
        <v>18</v>
      </c>
      <c r="D18" s="15">
        <v>17.690000000000001</v>
      </c>
      <c r="E18" s="15">
        <v>21.23</v>
      </c>
      <c r="F18" s="25" t="str">
        <f>IFERROR(VLOOKUP(A18,'Export-tarif-cov-oct-20'!$A$2:$D$1519,4,0),"")</f>
        <v/>
      </c>
      <c r="G18" s="25" t="str">
        <f t="shared" si="0"/>
        <v/>
      </c>
      <c r="H18" s="30" t="str">
        <f t="shared" si="1"/>
        <v/>
      </c>
      <c r="I18" s="15" t="str">
        <f>IFERROR(VLOOKUP($A18,Veille!$A:$J,6,0),"")</f>
        <v/>
      </c>
      <c r="J18" s="15" t="str">
        <f>IFERROR(VLOOKUP($A18,Veille!$A:$J,7,0),"")</f>
        <v/>
      </c>
      <c r="K18" s="15" t="str">
        <f>IFERROR(VLOOKUP($A18,Veille!$A:$J,8,0),"")</f>
        <v/>
      </c>
      <c r="L18" s="15" t="str">
        <f>IFERROR(VLOOKUP($A18,Veille!$A:$J,9,0),"")</f>
        <v/>
      </c>
    </row>
    <row r="19" spans="1:12" x14ac:dyDescent="0.3">
      <c r="A19">
        <v>26028</v>
      </c>
      <c r="B19" s="16" t="s">
        <v>6</v>
      </c>
      <c r="C19" s="16" t="s">
        <v>19</v>
      </c>
      <c r="D19" s="16">
        <v>22.41</v>
      </c>
      <c r="E19" s="16">
        <v>26.89</v>
      </c>
      <c r="F19" s="23" t="str">
        <f>IFERROR(VLOOKUP(A19,'Export-tarif-cov-oct-20'!$A$2:$D$1519,4,0),"")</f>
        <v/>
      </c>
      <c r="G19" s="23" t="str">
        <f t="shared" si="0"/>
        <v/>
      </c>
      <c r="H19" s="29" t="str">
        <f t="shared" si="1"/>
        <v/>
      </c>
      <c r="I19" s="16" t="str">
        <f>IFERROR(VLOOKUP($A19,Veille!$A:$J,6,0),"")</f>
        <v/>
      </c>
      <c r="J19" s="16" t="str">
        <f>IFERROR(VLOOKUP($A19,Veille!$A:$J,7,0),"")</f>
        <v/>
      </c>
      <c r="K19" s="16" t="str">
        <f>IFERROR(VLOOKUP($A19,Veille!$A:$J,8,0),"")</f>
        <v/>
      </c>
      <c r="L19" s="16" t="str">
        <f>IFERROR(VLOOKUP($A19,Veille!$A:$J,9,0),"")</f>
        <v/>
      </c>
    </row>
    <row r="20" spans="1:12" x14ac:dyDescent="0.3">
      <c r="A20">
        <v>2225</v>
      </c>
      <c r="B20" s="15" t="s">
        <v>6</v>
      </c>
      <c r="C20" s="15" t="s">
        <v>873</v>
      </c>
      <c r="D20" s="15">
        <v>15.97</v>
      </c>
      <c r="E20" s="15">
        <v>19.16</v>
      </c>
      <c r="F20" s="25" t="str">
        <f>IFERROR(VLOOKUP(A20,'Export-tarif-cov-oct-20'!$A$2:$D$1519,4,0),"")</f>
        <v/>
      </c>
      <c r="G20" s="25" t="str">
        <f t="shared" si="0"/>
        <v/>
      </c>
      <c r="H20" s="30" t="str">
        <f t="shared" si="1"/>
        <v/>
      </c>
      <c r="I20" s="15" t="str">
        <f>IFERROR(VLOOKUP($A20,Veille!$A:$J,6,0),"")</f>
        <v/>
      </c>
      <c r="J20" s="15" t="str">
        <f>IFERROR(VLOOKUP($A20,Veille!$A:$J,7,0),"")</f>
        <v/>
      </c>
      <c r="K20" s="15" t="str">
        <f>IFERROR(VLOOKUP($A20,Veille!$A:$J,8,0),"")</f>
        <v/>
      </c>
      <c r="L20" s="15" t="str">
        <f>IFERROR(VLOOKUP($A20,Veille!$A:$J,9,0),"")</f>
        <v/>
      </c>
    </row>
    <row r="21" spans="1:12" x14ac:dyDescent="0.3">
      <c r="A21">
        <v>26023</v>
      </c>
      <c r="B21" s="16" t="s">
        <v>6</v>
      </c>
      <c r="C21" s="16" t="s">
        <v>874</v>
      </c>
      <c r="D21" s="16">
        <v>20.399999999999999</v>
      </c>
      <c r="E21" s="16">
        <v>24.48</v>
      </c>
      <c r="F21" s="23" t="str">
        <f>IFERROR(VLOOKUP(A21,'Export-tarif-cov-oct-20'!$A$2:$D$1519,4,0),"")</f>
        <v/>
      </c>
      <c r="G21" s="23" t="str">
        <f t="shared" si="0"/>
        <v/>
      </c>
      <c r="H21" s="29" t="str">
        <f t="shared" si="1"/>
        <v/>
      </c>
      <c r="I21" s="16" t="str">
        <f>IFERROR(VLOOKUP($A21,Veille!$A:$J,6,0),"")</f>
        <v/>
      </c>
      <c r="J21" s="16" t="str">
        <f>IFERROR(VLOOKUP($A21,Veille!$A:$J,7,0),"")</f>
        <v/>
      </c>
      <c r="K21" s="16" t="str">
        <f>IFERROR(VLOOKUP($A21,Veille!$A:$J,8,0),"")</f>
        <v/>
      </c>
      <c r="L21" s="16" t="str">
        <f>IFERROR(VLOOKUP($A21,Veille!$A:$J,9,0),"")</f>
        <v/>
      </c>
    </row>
    <row r="22" spans="1:12" x14ac:dyDescent="0.3">
      <c r="A22">
        <v>73509</v>
      </c>
      <c r="B22" s="15" t="s">
        <v>6</v>
      </c>
      <c r="C22" s="15" t="s">
        <v>20</v>
      </c>
      <c r="D22" s="15">
        <v>24.79</v>
      </c>
      <c r="E22" s="15">
        <v>29.75</v>
      </c>
      <c r="F22" s="25" t="str">
        <f>IFERROR(VLOOKUP(A22,'Export-tarif-cov-oct-20'!$A$2:$D$1519,4,0),"")</f>
        <v/>
      </c>
      <c r="G22" s="25" t="str">
        <f t="shared" si="0"/>
        <v/>
      </c>
      <c r="H22" s="30" t="str">
        <f t="shared" si="1"/>
        <v/>
      </c>
      <c r="I22" s="15" t="str">
        <f>IFERROR(VLOOKUP($A22,Veille!$A:$J,6,0),"")</f>
        <v/>
      </c>
      <c r="J22" s="15" t="str">
        <f>IFERROR(VLOOKUP($A22,Veille!$A:$J,7,0),"")</f>
        <v/>
      </c>
      <c r="K22" s="15" t="str">
        <f>IFERROR(VLOOKUP($A22,Veille!$A:$J,8,0),"")</f>
        <v/>
      </c>
      <c r="L22" s="15" t="str">
        <f>IFERROR(VLOOKUP($A22,Veille!$A:$J,9,0),"")</f>
        <v/>
      </c>
    </row>
    <row r="23" spans="1:12" x14ac:dyDescent="0.3">
      <c r="A23">
        <v>73528</v>
      </c>
      <c r="B23" s="16" t="s">
        <v>6</v>
      </c>
      <c r="C23" s="16" t="s">
        <v>21</v>
      </c>
      <c r="D23" s="16">
        <v>30.63</v>
      </c>
      <c r="E23" s="16">
        <v>36.76</v>
      </c>
      <c r="F23" s="23" t="str">
        <f>IFERROR(VLOOKUP(A23,'Export-tarif-cov-oct-20'!$A$2:$D$1519,4,0),"")</f>
        <v/>
      </c>
      <c r="G23" s="23" t="str">
        <f t="shared" si="0"/>
        <v/>
      </c>
      <c r="H23" s="29" t="str">
        <f t="shared" si="1"/>
        <v/>
      </c>
      <c r="I23" s="16" t="str">
        <f>IFERROR(VLOOKUP($A23,Veille!$A:$J,6,0),"")</f>
        <v/>
      </c>
      <c r="J23" s="16" t="str">
        <f>IFERROR(VLOOKUP($A23,Veille!$A:$J,7,0),"")</f>
        <v/>
      </c>
      <c r="K23" s="16" t="str">
        <f>IFERROR(VLOOKUP($A23,Veille!$A:$J,8,0),"")</f>
        <v/>
      </c>
      <c r="L23" s="16" t="str">
        <f>IFERROR(VLOOKUP($A23,Veille!$A:$J,9,0),"")</f>
        <v/>
      </c>
    </row>
    <row r="24" spans="1:12" x14ac:dyDescent="0.3">
      <c r="A24">
        <v>73513</v>
      </c>
      <c r="B24" s="15" t="s">
        <v>6</v>
      </c>
      <c r="C24" s="15" t="s">
        <v>22</v>
      </c>
      <c r="D24" s="15">
        <v>25.93</v>
      </c>
      <c r="E24" s="15">
        <v>31.12</v>
      </c>
      <c r="F24" s="25" t="str">
        <f>IFERROR(VLOOKUP(A24,'Export-tarif-cov-oct-20'!$A$2:$D$1519,4,0),"")</f>
        <v/>
      </c>
      <c r="G24" s="25" t="str">
        <f t="shared" si="0"/>
        <v/>
      </c>
      <c r="H24" s="30" t="str">
        <f t="shared" si="1"/>
        <v/>
      </c>
      <c r="I24" s="15" t="str">
        <f>IFERROR(VLOOKUP($A24,Veille!$A:$J,6,0),"")</f>
        <v/>
      </c>
      <c r="J24" s="15" t="str">
        <f>IFERROR(VLOOKUP($A24,Veille!$A:$J,7,0),"")</f>
        <v/>
      </c>
      <c r="K24" s="15" t="str">
        <f>IFERROR(VLOOKUP($A24,Veille!$A:$J,8,0),"")</f>
        <v/>
      </c>
      <c r="L24" s="15" t="str">
        <f>IFERROR(VLOOKUP($A24,Veille!$A:$J,9,0),"")</f>
        <v/>
      </c>
    </row>
    <row r="25" spans="1:12" x14ac:dyDescent="0.3">
      <c r="A25">
        <v>36622</v>
      </c>
      <c r="B25" s="16" t="s">
        <v>23</v>
      </c>
      <c r="C25" s="16" t="s">
        <v>1004</v>
      </c>
      <c r="D25" s="16">
        <v>12.73</v>
      </c>
      <c r="E25" s="16">
        <v>15.28</v>
      </c>
      <c r="F25" s="23" t="str">
        <f>IFERROR(VLOOKUP(A25,'Export-tarif-cov-oct-20'!$A$2:$D$1519,4,0),"")</f>
        <v/>
      </c>
      <c r="G25" s="23" t="str">
        <f t="shared" si="0"/>
        <v/>
      </c>
      <c r="H25" s="29" t="str">
        <f t="shared" si="1"/>
        <v/>
      </c>
      <c r="I25" s="16" t="str">
        <f>IFERROR(VLOOKUP($A25,Veille!$A:$J,6,0),"")</f>
        <v/>
      </c>
      <c r="J25" s="16" t="str">
        <f>IFERROR(VLOOKUP($A25,Veille!$A:$J,7,0),"")</f>
        <v/>
      </c>
      <c r="K25" s="16" t="str">
        <f>IFERROR(VLOOKUP($A25,Veille!$A:$J,8,0),"")</f>
        <v/>
      </c>
      <c r="L25" s="16" t="str">
        <f>IFERROR(VLOOKUP($A25,Veille!$A:$J,9,0),"")</f>
        <v/>
      </c>
    </row>
    <row r="26" spans="1:12" x14ac:dyDescent="0.3">
      <c r="A26">
        <v>9630</v>
      </c>
      <c r="B26" s="15" t="s">
        <v>1005</v>
      </c>
      <c r="C26" s="15" t="s">
        <v>24</v>
      </c>
      <c r="D26" s="15">
        <v>10.26</v>
      </c>
      <c r="E26" s="15">
        <v>12.31</v>
      </c>
      <c r="F26" s="25" t="str">
        <f>IFERROR(VLOOKUP(A26,'Export-tarif-cov-oct-20'!$A$2:$D$1519,4,0),"")</f>
        <v/>
      </c>
      <c r="G26" s="25" t="str">
        <f t="shared" si="0"/>
        <v/>
      </c>
      <c r="H26" s="30" t="str">
        <f t="shared" si="1"/>
        <v/>
      </c>
      <c r="I26" s="15" t="str">
        <f>IFERROR(VLOOKUP($A26,Veille!$A:$J,6,0),"")</f>
        <v/>
      </c>
      <c r="J26" s="15" t="str">
        <f>IFERROR(VLOOKUP($A26,Veille!$A:$J,7,0),"")</f>
        <v/>
      </c>
      <c r="K26" s="15" t="str">
        <f>IFERROR(VLOOKUP($A26,Veille!$A:$J,8,0),"")</f>
        <v/>
      </c>
      <c r="L26" s="15" t="str">
        <f>IFERROR(VLOOKUP($A26,Veille!$A:$J,9,0),"")</f>
        <v/>
      </c>
    </row>
    <row r="27" spans="1:12" x14ac:dyDescent="0.3">
      <c r="A27">
        <v>73546</v>
      </c>
      <c r="B27" s="16" t="s">
        <v>1005</v>
      </c>
      <c r="C27" s="16" t="s">
        <v>25</v>
      </c>
      <c r="D27" s="16">
        <v>19.97</v>
      </c>
      <c r="E27" s="16">
        <v>23.97</v>
      </c>
      <c r="F27" s="23" t="str">
        <f>IFERROR(VLOOKUP(A27,'Export-tarif-cov-oct-20'!$A$2:$D$1519,4,0),"")</f>
        <v/>
      </c>
      <c r="G27" s="23" t="str">
        <f t="shared" si="0"/>
        <v/>
      </c>
      <c r="H27" s="29" t="str">
        <f t="shared" si="1"/>
        <v/>
      </c>
      <c r="I27" s="16" t="str">
        <f>IFERROR(VLOOKUP($A27,Veille!$A:$J,6,0),"")</f>
        <v/>
      </c>
      <c r="J27" s="16" t="str">
        <f>IFERROR(VLOOKUP($A27,Veille!$A:$J,7,0),"")</f>
        <v/>
      </c>
      <c r="K27" s="16" t="str">
        <f>IFERROR(VLOOKUP($A27,Veille!$A:$J,8,0),"")</f>
        <v/>
      </c>
      <c r="L27" s="16" t="str">
        <f>IFERROR(VLOOKUP($A27,Veille!$A:$J,9,0),"")</f>
        <v/>
      </c>
    </row>
    <row r="28" spans="1:12" x14ac:dyDescent="0.3">
      <c r="A28">
        <v>73622</v>
      </c>
      <c r="B28" s="15" t="s">
        <v>1005</v>
      </c>
      <c r="C28" s="15" t="s">
        <v>26</v>
      </c>
      <c r="D28" s="15">
        <v>34.03</v>
      </c>
      <c r="E28" s="15">
        <v>40.83</v>
      </c>
      <c r="F28" s="25" t="str">
        <f>IFERROR(VLOOKUP(A28,'Export-tarif-cov-oct-20'!$A$2:$D$1519,4,0),"")</f>
        <v/>
      </c>
      <c r="G28" s="25" t="str">
        <f t="shared" si="0"/>
        <v/>
      </c>
      <c r="H28" s="30" t="str">
        <f t="shared" si="1"/>
        <v/>
      </c>
      <c r="I28" s="15" t="str">
        <f>IFERROR(VLOOKUP($A28,Veille!$A:$J,6,0),"")</f>
        <v/>
      </c>
      <c r="J28" s="15" t="str">
        <f>IFERROR(VLOOKUP($A28,Veille!$A:$J,7,0),"")</f>
        <v/>
      </c>
      <c r="K28" s="15" t="str">
        <f>IFERROR(VLOOKUP($A28,Veille!$A:$J,8,0),"")</f>
        <v/>
      </c>
      <c r="L28" s="15" t="str">
        <f>IFERROR(VLOOKUP($A28,Veille!$A:$J,9,0),"")</f>
        <v/>
      </c>
    </row>
    <row r="29" spans="1:12" x14ac:dyDescent="0.3">
      <c r="A29">
        <v>73584</v>
      </c>
      <c r="B29" s="16" t="s">
        <v>1005</v>
      </c>
      <c r="C29" s="16" t="s">
        <v>27</v>
      </c>
      <c r="D29" s="16">
        <v>21.57</v>
      </c>
      <c r="E29" s="16">
        <v>25.89</v>
      </c>
      <c r="F29" s="23" t="str">
        <f>IFERROR(VLOOKUP(A29,'Export-tarif-cov-oct-20'!$A$2:$D$1519,4,0),"")</f>
        <v/>
      </c>
      <c r="G29" s="23" t="str">
        <f t="shared" si="0"/>
        <v/>
      </c>
      <c r="H29" s="29" t="str">
        <f t="shared" si="1"/>
        <v/>
      </c>
      <c r="I29" s="16" t="str">
        <f>IFERROR(VLOOKUP($A29,Veille!$A:$J,6,0),"")</f>
        <v/>
      </c>
      <c r="J29" s="16" t="str">
        <f>IFERROR(VLOOKUP($A29,Veille!$A:$J,7,0),"")</f>
        <v/>
      </c>
      <c r="K29" s="16" t="str">
        <f>IFERROR(VLOOKUP($A29,Veille!$A:$J,8,0),"")</f>
        <v/>
      </c>
      <c r="L29" s="16" t="str">
        <f>IFERROR(VLOOKUP($A29,Veille!$A:$J,9,0),"")</f>
        <v/>
      </c>
    </row>
    <row r="30" spans="1:12" x14ac:dyDescent="0.3">
      <c r="A30">
        <v>73603</v>
      </c>
      <c r="B30" s="15" t="s">
        <v>1005</v>
      </c>
      <c r="C30" s="15" t="s">
        <v>28</v>
      </c>
      <c r="D30" s="15">
        <v>36.770000000000003</v>
      </c>
      <c r="E30" s="15">
        <v>44.13</v>
      </c>
      <c r="F30" s="25" t="str">
        <f>IFERROR(VLOOKUP(A30,'Export-tarif-cov-oct-20'!$A$2:$D$1519,4,0),"")</f>
        <v/>
      </c>
      <c r="G30" s="25" t="str">
        <f t="shared" si="0"/>
        <v/>
      </c>
      <c r="H30" s="30" t="str">
        <f t="shared" si="1"/>
        <v/>
      </c>
      <c r="I30" s="15" t="str">
        <f>IFERROR(VLOOKUP($A30,Veille!$A:$J,6,0),"")</f>
        <v/>
      </c>
      <c r="J30" s="15" t="str">
        <f>IFERROR(VLOOKUP($A30,Veille!$A:$J,7,0),"")</f>
        <v/>
      </c>
      <c r="K30" s="15" t="str">
        <f>IFERROR(VLOOKUP($A30,Veille!$A:$J,8,0),"")</f>
        <v/>
      </c>
      <c r="L30" s="15" t="str">
        <f>IFERROR(VLOOKUP($A30,Veille!$A:$J,9,0),"")</f>
        <v/>
      </c>
    </row>
    <row r="31" spans="1:12" x14ac:dyDescent="0.3">
      <c r="A31">
        <v>76087</v>
      </c>
      <c r="B31" s="16" t="s">
        <v>29</v>
      </c>
      <c r="C31" s="16" t="s">
        <v>30</v>
      </c>
      <c r="D31" s="31">
        <v>17.05</v>
      </c>
      <c r="E31" s="31">
        <v>20.46</v>
      </c>
      <c r="F31" s="23">
        <f>IFERROR(VLOOKUP(A31,'Export-tarif-cov-oct-20'!$A$2:$D$1519,4,0),"")</f>
        <v>13.64</v>
      </c>
      <c r="G31" s="23">
        <f t="shared" si="0"/>
        <v>3.41</v>
      </c>
      <c r="H31" s="29">
        <f t="shared" si="1"/>
        <v>0.2</v>
      </c>
      <c r="I31" s="16">
        <f>IFERROR(VLOOKUP($A31,Veille!$A:$J,6,0),"")</f>
        <v>0</v>
      </c>
      <c r="J31" s="16">
        <f>IFERROR(VLOOKUP($A31,Veille!$A:$J,7,0),"")</f>
        <v>16.600000000000001</v>
      </c>
      <c r="K31" s="16">
        <f>IFERROR(VLOOKUP($A31,Veille!$A:$J,8,0),"")</f>
        <v>0</v>
      </c>
      <c r="L31" s="16">
        <f>IFERROR(VLOOKUP($A31,Veille!$A:$J,9,0),"")</f>
        <v>17.79</v>
      </c>
    </row>
    <row r="32" spans="1:12" x14ac:dyDescent="0.3">
      <c r="A32">
        <v>76049</v>
      </c>
      <c r="B32" s="15" t="s">
        <v>29</v>
      </c>
      <c r="C32" s="15" t="s">
        <v>31</v>
      </c>
      <c r="D32" s="32">
        <v>8.31</v>
      </c>
      <c r="E32" s="32">
        <v>9.98</v>
      </c>
      <c r="F32" s="25">
        <f>IFERROR(VLOOKUP(A32,'Export-tarif-cov-oct-20'!$A$2:$D$1519,4,0),"")</f>
        <v>6.65</v>
      </c>
      <c r="G32" s="25">
        <f t="shared" si="0"/>
        <v>1.6600000000000001</v>
      </c>
      <c r="H32" s="30">
        <f t="shared" si="1"/>
        <v>0.19975932611311673</v>
      </c>
      <c r="I32" s="15">
        <f>IFERROR(VLOOKUP($A32,Veille!$A:$J,6,0),"")</f>
        <v>0</v>
      </c>
      <c r="J32" s="15">
        <f>IFERROR(VLOOKUP($A32,Veille!$A:$J,7,0),"")</f>
        <v>9.75</v>
      </c>
      <c r="K32" s="15">
        <f>IFERROR(VLOOKUP($A32,Veille!$A:$J,8,0),"")</f>
        <v>0</v>
      </c>
      <c r="L32" s="15">
        <f>IFERROR(VLOOKUP($A32,Veille!$A:$J,9,0),"")</f>
        <v>1.75</v>
      </c>
    </row>
    <row r="33" spans="1:12" x14ac:dyDescent="0.3">
      <c r="A33">
        <v>56207</v>
      </c>
      <c r="B33" s="16" t="s">
        <v>29</v>
      </c>
      <c r="C33" s="16" t="s">
        <v>32</v>
      </c>
      <c r="D33" s="31">
        <v>9.06</v>
      </c>
      <c r="E33" s="31">
        <v>10.88</v>
      </c>
      <c r="F33" s="23">
        <f>IFERROR(VLOOKUP(A33,'Export-tarif-cov-oct-20'!$A$2:$D$1519,4,0),"")</f>
        <v>7.25</v>
      </c>
      <c r="G33" s="23">
        <f t="shared" si="0"/>
        <v>1.8100000000000005</v>
      </c>
      <c r="H33" s="29">
        <f t="shared" si="1"/>
        <v>0.19977924944812367</v>
      </c>
      <c r="I33" s="16">
        <f>IFERROR(VLOOKUP($A33,Veille!$A:$J,6,0),"")</f>
        <v>0</v>
      </c>
      <c r="J33" s="16">
        <f>IFERROR(VLOOKUP($A33,Veille!$A:$J,7,0),"")</f>
        <v>9.4499999999999993</v>
      </c>
      <c r="K33" s="16">
        <f>IFERROR(VLOOKUP($A33,Veille!$A:$J,8,0),"")</f>
        <v>0</v>
      </c>
      <c r="L33" s="16">
        <f>IFERROR(VLOOKUP($A33,Veille!$A:$J,9,0),"")</f>
        <v>11.13</v>
      </c>
    </row>
    <row r="34" spans="1:12" x14ac:dyDescent="0.3">
      <c r="A34">
        <v>56231</v>
      </c>
      <c r="B34" s="15" t="s">
        <v>29</v>
      </c>
      <c r="C34" s="15" t="s">
        <v>33</v>
      </c>
      <c r="D34" s="32">
        <v>9.06</v>
      </c>
      <c r="E34" s="32">
        <v>10.88</v>
      </c>
      <c r="F34" s="25">
        <f>IFERROR(VLOOKUP(A34,'Export-tarif-cov-oct-20'!$A$2:$D$1519,4,0),"")</f>
        <v>7.25</v>
      </c>
      <c r="G34" s="25">
        <f t="shared" si="0"/>
        <v>1.8100000000000005</v>
      </c>
      <c r="H34" s="30">
        <f t="shared" si="1"/>
        <v>0.19977924944812367</v>
      </c>
      <c r="I34" s="15">
        <f>IFERROR(VLOOKUP($A34,Veille!$A:$J,6,0),"")</f>
        <v>0</v>
      </c>
      <c r="J34" s="15">
        <f>IFERROR(VLOOKUP($A34,Veille!$A:$J,7,0),"")</f>
        <v>0</v>
      </c>
      <c r="K34" s="15">
        <f>IFERROR(VLOOKUP($A34,Veille!$A:$J,8,0),"")</f>
        <v>0</v>
      </c>
      <c r="L34" s="15">
        <f>IFERROR(VLOOKUP($A34,Veille!$A:$J,9,0),"")</f>
        <v>11.25</v>
      </c>
    </row>
    <row r="35" spans="1:12" x14ac:dyDescent="0.3">
      <c r="A35">
        <v>9283</v>
      </c>
      <c r="B35" s="16" t="s">
        <v>29</v>
      </c>
      <c r="C35" s="16" t="s">
        <v>34</v>
      </c>
      <c r="D35" s="31">
        <v>3.61</v>
      </c>
      <c r="E35" s="31">
        <v>4.34</v>
      </c>
      <c r="F35" s="23">
        <f>IFERROR(VLOOKUP(A35,'Export-tarif-cov-oct-20'!$A$2:$D$1519,4,0),"")</f>
        <v>2.89</v>
      </c>
      <c r="G35" s="23">
        <f t="shared" si="0"/>
        <v>0.71999999999999975</v>
      </c>
      <c r="H35" s="29">
        <f t="shared" si="1"/>
        <v>0.19944598337950131</v>
      </c>
      <c r="I35" s="16" t="str">
        <f>IFERROR(VLOOKUP($A35,Veille!$A:$J,6,0),"")</f>
        <v/>
      </c>
      <c r="J35" s="16" t="str">
        <f>IFERROR(VLOOKUP($A35,Veille!$A:$J,7,0),"")</f>
        <v/>
      </c>
      <c r="K35" s="16" t="str">
        <f>IFERROR(VLOOKUP($A35,Veille!$A:$J,8,0),"")</f>
        <v/>
      </c>
      <c r="L35" s="16" t="str">
        <f>IFERROR(VLOOKUP($A35,Veille!$A:$J,9,0),"")</f>
        <v/>
      </c>
    </row>
    <row r="36" spans="1:12" x14ac:dyDescent="0.3">
      <c r="A36">
        <v>9282</v>
      </c>
      <c r="B36" s="15" t="s">
        <v>29</v>
      </c>
      <c r="C36" s="15" t="s">
        <v>35</v>
      </c>
      <c r="D36" s="32">
        <v>15.38</v>
      </c>
      <c r="E36" s="32">
        <v>18.45</v>
      </c>
      <c r="F36" s="25">
        <f>IFERROR(VLOOKUP(A36,'Export-tarif-cov-oct-20'!$A$2:$D$1519,4,0),"")</f>
        <v>12.3</v>
      </c>
      <c r="G36" s="25">
        <f t="shared" si="0"/>
        <v>3.08</v>
      </c>
      <c r="H36" s="30">
        <f t="shared" si="1"/>
        <v>0.20026007802340701</v>
      </c>
      <c r="I36" s="15">
        <f>IFERROR(VLOOKUP($A36,Veille!$A:$J,6,0),"")</f>
        <v>0</v>
      </c>
      <c r="J36" s="15">
        <f>IFERROR(VLOOKUP($A36,Veille!$A:$J,7,0),"")</f>
        <v>18.989999999999998</v>
      </c>
      <c r="K36" s="15">
        <f>IFERROR(VLOOKUP($A36,Veille!$A:$J,8,0),"")</f>
        <v>0</v>
      </c>
      <c r="L36" s="15">
        <f>IFERROR(VLOOKUP($A36,Veille!$A:$J,9,0),"")</f>
        <v>0</v>
      </c>
    </row>
    <row r="37" spans="1:12" x14ac:dyDescent="0.3">
      <c r="A37">
        <v>9281</v>
      </c>
      <c r="B37" s="16" t="s">
        <v>29</v>
      </c>
      <c r="C37" s="16" t="s">
        <v>36</v>
      </c>
      <c r="D37" s="31">
        <v>51.81</v>
      </c>
      <c r="E37" s="31">
        <v>62.18</v>
      </c>
      <c r="F37" s="23">
        <f>IFERROR(VLOOKUP(A37,'Export-tarif-cov-oct-20'!$A$2:$D$1519,4,0),"")</f>
        <v>41.45</v>
      </c>
      <c r="G37" s="23">
        <f t="shared" si="0"/>
        <v>10.36</v>
      </c>
      <c r="H37" s="29">
        <f t="shared" si="1"/>
        <v>0.1999613974136267</v>
      </c>
      <c r="I37" s="16">
        <f>IFERROR(VLOOKUP($A37,Veille!$A:$J,6,0),"")</f>
        <v>0</v>
      </c>
      <c r="J37" s="16">
        <f>IFERROR(VLOOKUP($A37,Veille!$A:$J,7,0),"")</f>
        <v>49.9</v>
      </c>
      <c r="K37" s="16">
        <f>IFERROR(VLOOKUP($A37,Veille!$A:$J,8,0),"")</f>
        <v>0</v>
      </c>
      <c r="L37" s="16">
        <f>IFERROR(VLOOKUP($A37,Veille!$A:$J,9,0),"")</f>
        <v>54.55</v>
      </c>
    </row>
    <row r="38" spans="1:12" x14ac:dyDescent="0.3">
      <c r="A38">
        <v>9287</v>
      </c>
      <c r="B38" s="15" t="s">
        <v>29</v>
      </c>
      <c r="C38" s="15" t="s">
        <v>37</v>
      </c>
      <c r="D38" s="32">
        <v>15.36</v>
      </c>
      <c r="E38" s="32">
        <v>18.440000000000001</v>
      </c>
      <c r="F38" s="25">
        <f>IFERROR(VLOOKUP(A38,'Export-tarif-cov-oct-20'!$A$2:$D$1519,4,0),"")</f>
        <v>12.29</v>
      </c>
      <c r="G38" s="25">
        <f t="shared" si="0"/>
        <v>3.0700000000000003</v>
      </c>
      <c r="H38" s="30">
        <f t="shared" si="1"/>
        <v>0.19986979166666669</v>
      </c>
      <c r="I38" s="15" t="str">
        <f>IFERROR(VLOOKUP($A38,Veille!$A:$J,6,0),"")</f>
        <v/>
      </c>
      <c r="J38" s="15" t="str">
        <f>IFERROR(VLOOKUP($A38,Veille!$A:$J,7,0),"")</f>
        <v/>
      </c>
      <c r="K38" s="15" t="str">
        <f>IFERROR(VLOOKUP($A38,Veille!$A:$J,8,0),"")</f>
        <v/>
      </c>
      <c r="L38" s="15" t="str">
        <f>IFERROR(VLOOKUP($A38,Veille!$A:$J,9,0),"")</f>
        <v/>
      </c>
    </row>
    <row r="39" spans="1:12" x14ac:dyDescent="0.3">
      <c r="A39">
        <v>9284</v>
      </c>
      <c r="B39" s="16" t="s">
        <v>29</v>
      </c>
      <c r="C39" s="16" t="s">
        <v>38</v>
      </c>
      <c r="D39" s="31">
        <v>4.08</v>
      </c>
      <c r="E39" s="31">
        <v>4.8899999999999997</v>
      </c>
      <c r="F39" s="23">
        <f>IFERROR(VLOOKUP(A39,'Export-tarif-cov-oct-20'!$A$2:$D$1519,4,0),"")</f>
        <v>3.26</v>
      </c>
      <c r="G39" s="23">
        <f t="shared" si="0"/>
        <v>0.82000000000000028</v>
      </c>
      <c r="H39" s="29">
        <f t="shared" si="1"/>
        <v>0.20098039215686281</v>
      </c>
      <c r="I39" s="16" t="str">
        <f>IFERROR(VLOOKUP($A39,Veille!$A:$J,6,0),"")</f>
        <v/>
      </c>
      <c r="J39" s="16" t="str">
        <f>IFERROR(VLOOKUP($A39,Veille!$A:$J,7,0),"")</f>
        <v/>
      </c>
      <c r="K39" s="16" t="str">
        <f>IFERROR(VLOOKUP($A39,Veille!$A:$J,8,0),"")</f>
        <v/>
      </c>
      <c r="L39" s="16" t="str">
        <f>IFERROR(VLOOKUP($A39,Veille!$A:$J,9,0),"")</f>
        <v/>
      </c>
    </row>
    <row r="40" spans="1:12" x14ac:dyDescent="0.3">
      <c r="A40">
        <v>9286</v>
      </c>
      <c r="B40" s="15" t="s">
        <v>29</v>
      </c>
      <c r="C40" s="15" t="s">
        <v>39</v>
      </c>
      <c r="D40" s="32">
        <v>51.06</v>
      </c>
      <c r="E40" s="32">
        <v>61.28</v>
      </c>
      <c r="F40" s="25">
        <f>IFERROR(VLOOKUP(A40,'Export-tarif-cov-oct-20'!$A$2:$D$1519,4,0),"")</f>
        <v>40.85</v>
      </c>
      <c r="G40" s="25">
        <f t="shared" si="0"/>
        <v>10.210000000000001</v>
      </c>
      <c r="H40" s="30">
        <f t="shared" si="1"/>
        <v>0.19996083039561302</v>
      </c>
      <c r="I40" s="15">
        <f>IFERROR(VLOOKUP($A40,Veille!$A:$J,6,0),"")</f>
        <v>0</v>
      </c>
      <c r="J40" s="15">
        <f>IFERROR(VLOOKUP($A40,Veille!$A:$J,7,0),"")</f>
        <v>48.99</v>
      </c>
      <c r="K40" s="15">
        <f>IFERROR(VLOOKUP($A40,Veille!$A:$J,8,0),"")</f>
        <v>0</v>
      </c>
      <c r="L40" s="15">
        <f>IFERROR(VLOOKUP($A40,Veille!$A:$J,9,0),"")</f>
        <v>52.55</v>
      </c>
    </row>
    <row r="41" spans="1:12" x14ac:dyDescent="0.3">
      <c r="A41">
        <v>9333</v>
      </c>
      <c r="B41" s="16" t="s">
        <v>29</v>
      </c>
      <c r="C41" s="16" t="s">
        <v>40</v>
      </c>
      <c r="D41" s="31">
        <v>8.49</v>
      </c>
      <c r="E41" s="31">
        <v>10.19</v>
      </c>
      <c r="F41" s="23">
        <f>IFERROR(VLOOKUP(A41,'Export-tarif-cov-oct-20'!$A$2:$D$1519,4,0),"")</f>
        <v>6.79</v>
      </c>
      <c r="G41" s="23">
        <f t="shared" si="0"/>
        <v>1.7000000000000002</v>
      </c>
      <c r="H41" s="29">
        <f t="shared" si="1"/>
        <v>0.20023557126030625</v>
      </c>
      <c r="I41" s="16" t="str">
        <f>IFERROR(VLOOKUP($A41,Veille!$A:$J,6,0),"")</f>
        <v/>
      </c>
      <c r="J41" s="16" t="str">
        <f>IFERROR(VLOOKUP($A41,Veille!$A:$J,7,0),"")</f>
        <v/>
      </c>
      <c r="K41" s="16" t="str">
        <f>IFERROR(VLOOKUP($A41,Veille!$A:$J,8,0),"")</f>
        <v/>
      </c>
      <c r="L41" s="16" t="str">
        <f>IFERROR(VLOOKUP($A41,Veille!$A:$J,9,0),"")</f>
        <v/>
      </c>
    </row>
    <row r="42" spans="1:12" x14ac:dyDescent="0.3">
      <c r="A42">
        <v>10643</v>
      </c>
      <c r="B42" s="15" t="s">
        <v>29</v>
      </c>
      <c r="C42" s="15" t="s">
        <v>41</v>
      </c>
      <c r="D42" s="32">
        <v>11.63</v>
      </c>
      <c r="E42" s="32">
        <v>13.95</v>
      </c>
      <c r="F42" s="25">
        <f>IFERROR(VLOOKUP(A42,'Export-tarif-cov-oct-20'!$A$2:$D$1519,4,0),"")</f>
        <v>9.3000000000000007</v>
      </c>
      <c r="G42" s="25">
        <f t="shared" si="0"/>
        <v>2.33</v>
      </c>
      <c r="H42" s="30">
        <f t="shared" si="1"/>
        <v>0.20034393809114359</v>
      </c>
      <c r="I42" s="15">
        <f>IFERROR(VLOOKUP($A42,Veille!$A:$J,6,0),"")</f>
        <v>0</v>
      </c>
      <c r="J42" s="15">
        <f>IFERROR(VLOOKUP($A42,Veille!$A:$J,7,0),"")</f>
        <v>12.25</v>
      </c>
      <c r="K42" s="15">
        <f>IFERROR(VLOOKUP($A42,Veille!$A:$J,8,0),"")</f>
        <v>0</v>
      </c>
      <c r="L42" s="15">
        <f>IFERROR(VLOOKUP($A42,Veille!$A:$J,9,0),"")</f>
        <v>0</v>
      </c>
    </row>
    <row r="43" spans="1:12" x14ac:dyDescent="0.3">
      <c r="A43">
        <v>9314</v>
      </c>
      <c r="B43" s="16" t="s">
        <v>29</v>
      </c>
      <c r="C43" s="16" t="s">
        <v>42</v>
      </c>
      <c r="D43" s="31">
        <v>4.0599999999999996</v>
      </c>
      <c r="E43" s="31">
        <v>4.88</v>
      </c>
      <c r="F43" s="23">
        <f>IFERROR(VLOOKUP(A43,'Export-tarif-cov-oct-20'!$A$2:$D$1519,4,0),"")</f>
        <v>3.25</v>
      </c>
      <c r="G43" s="23">
        <f t="shared" si="0"/>
        <v>0.80999999999999961</v>
      </c>
      <c r="H43" s="29">
        <f t="shared" si="1"/>
        <v>0.1995073891625615</v>
      </c>
      <c r="I43" s="16" t="str">
        <f>IFERROR(VLOOKUP($A43,Veille!$A:$J,6,0),"")</f>
        <v/>
      </c>
      <c r="J43" s="16" t="str">
        <f>IFERROR(VLOOKUP($A43,Veille!$A:$J,7,0),"")</f>
        <v/>
      </c>
      <c r="K43" s="16" t="str">
        <f>IFERROR(VLOOKUP($A43,Veille!$A:$J,8,0),"")</f>
        <v/>
      </c>
      <c r="L43" s="16" t="str">
        <f>IFERROR(VLOOKUP($A43,Veille!$A:$J,9,0),"")</f>
        <v/>
      </c>
    </row>
    <row r="44" spans="1:12" x14ac:dyDescent="0.3">
      <c r="A44">
        <v>9311</v>
      </c>
      <c r="B44" s="15" t="s">
        <v>29</v>
      </c>
      <c r="C44" s="15" t="s">
        <v>43</v>
      </c>
      <c r="D44" s="32">
        <v>18.649999999999999</v>
      </c>
      <c r="E44" s="32">
        <v>22.38</v>
      </c>
      <c r="F44" s="25">
        <f>IFERROR(VLOOKUP(A44,'Export-tarif-cov-oct-20'!$A$2:$D$1519,4,0),"")</f>
        <v>14.92</v>
      </c>
      <c r="G44" s="25">
        <f t="shared" si="0"/>
        <v>3.7299999999999986</v>
      </c>
      <c r="H44" s="30">
        <f t="shared" si="1"/>
        <v>0.19999999999999996</v>
      </c>
      <c r="I44" s="15">
        <f>IFERROR(VLOOKUP($A44,Veille!$A:$J,6,0),"")</f>
        <v>0</v>
      </c>
      <c r="J44" s="15">
        <f>IFERROR(VLOOKUP($A44,Veille!$A:$J,7,0),"")</f>
        <v>21.2</v>
      </c>
      <c r="K44" s="15">
        <f>IFERROR(VLOOKUP($A44,Veille!$A:$J,8,0),"")</f>
        <v>0</v>
      </c>
      <c r="L44" s="15">
        <f>IFERROR(VLOOKUP($A44,Veille!$A:$J,9,0),"")</f>
        <v>0</v>
      </c>
    </row>
    <row r="45" spans="1:12" x14ac:dyDescent="0.3">
      <c r="A45">
        <v>9335</v>
      </c>
      <c r="B45" s="16" t="s">
        <v>29</v>
      </c>
      <c r="C45" s="16" t="s">
        <v>44</v>
      </c>
      <c r="D45" s="31">
        <v>8.9499999999999993</v>
      </c>
      <c r="E45" s="31">
        <v>10.74</v>
      </c>
      <c r="F45" s="23">
        <f>IFERROR(VLOOKUP(A45,'Export-tarif-cov-oct-20'!$A$2:$D$1519,4,0),"")</f>
        <v>7.16</v>
      </c>
      <c r="G45" s="23">
        <f t="shared" si="0"/>
        <v>1.7899999999999991</v>
      </c>
      <c r="H45" s="29">
        <f t="shared" si="1"/>
        <v>0.19999999999999993</v>
      </c>
      <c r="I45" s="16">
        <f>IFERROR(VLOOKUP($A45,Veille!$A:$J,6,0),"")</f>
        <v>0</v>
      </c>
      <c r="J45" s="16">
        <f>IFERROR(VLOOKUP($A45,Veille!$A:$J,7,0),"")</f>
        <v>9.25</v>
      </c>
      <c r="K45" s="16">
        <f>IFERROR(VLOOKUP($A45,Veille!$A:$J,8,0),"")</f>
        <v>0</v>
      </c>
      <c r="L45" s="16">
        <f>IFERROR(VLOOKUP($A45,Veille!$A:$J,9,0),"")</f>
        <v>11.32</v>
      </c>
    </row>
    <row r="46" spans="1:12" x14ac:dyDescent="0.3">
      <c r="A46">
        <v>10917</v>
      </c>
      <c r="B46" s="15" t="s">
        <v>29</v>
      </c>
      <c r="C46" s="15" t="s">
        <v>45</v>
      </c>
      <c r="D46" s="32">
        <v>17.43</v>
      </c>
      <c r="E46" s="32">
        <v>20.91</v>
      </c>
      <c r="F46" s="25">
        <f>IFERROR(VLOOKUP(A46,'Export-tarif-cov-oct-20'!$A$2:$D$1519,4,0),"")</f>
        <v>13.94</v>
      </c>
      <c r="G46" s="25">
        <f t="shared" si="0"/>
        <v>3.49</v>
      </c>
      <c r="H46" s="30">
        <f t="shared" si="1"/>
        <v>0.2002294893861159</v>
      </c>
      <c r="I46" s="15" t="str">
        <f>IFERROR(VLOOKUP($A46,Veille!$A:$J,6,0),"")</f>
        <v/>
      </c>
      <c r="J46" s="15" t="str">
        <f>IFERROR(VLOOKUP($A46,Veille!$A:$J,7,0),"")</f>
        <v/>
      </c>
      <c r="K46" s="15" t="str">
        <f>IFERROR(VLOOKUP($A46,Veille!$A:$J,8,0),"")</f>
        <v/>
      </c>
      <c r="L46" s="15" t="str">
        <f>IFERROR(VLOOKUP($A46,Veille!$A:$J,9,0),"")</f>
        <v/>
      </c>
    </row>
    <row r="47" spans="1:12" x14ac:dyDescent="0.3">
      <c r="A47">
        <v>10918</v>
      </c>
      <c r="B47" s="16" t="s">
        <v>29</v>
      </c>
      <c r="C47" s="16" t="s">
        <v>46</v>
      </c>
      <c r="D47" s="31">
        <v>5.3</v>
      </c>
      <c r="E47" s="31">
        <v>6.36</v>
      </c>
      <c r="F47" s="23">
        <f>IFERROR(VLOOKUP(A47,'Export-tarif-cov-oct-20'!$A$2:$D$1519,4,0),"")</f>
        <v>4.24</v>
      </c>
      <c r="G47" s="23">
        <f t="shared" si="0"/>
        <v>1.0599999999999996</v>
      </c>
      <c r="H47" s="29">
        <f t="shared" si="1"/>
        <v>0.19999999999999993</v>
      </c>
      <c r="I47" s="16" t="str">
        <f>IFERROR(VLOOKUP($A47,Veille!$A:$J,6,0),"")</f>
        <v/>
      </c>
      <c r="J47" s="16" t="str">
        <f>IFERROR(VLOOKUP($A47,Veille!$A:$J,7,0),"")</f>
        <v/>
      </c>
      <c r="K47" s="16" t="str">
        <f>IFERROR(VLOOKUP($A47,Veille!$A:$J,8,0),"")</f>
        <v/>
      </c>
      <c r="L47" s="16" t="str">
        <f>IFERROR(VLOOKUP($A47,Veille!$A:$J,9,0),"")</f>
        <v/>
      </c>
    </row>
    <row r="48" spans="1:12" x14ac:dyDescent="0.3">
      <c r="A48">
        <v>10916</v>
      </c>
      <c r="B48" s="15" t="s">
        <v>29</v>
      </c>
      <c r="C48" s="15" t="s">
        <v>47</v>
      </c>
      <c r="D48" s="32">
        <v>6.99</v>
      </c>
      <c r="E48" s="32">
        <v>8.39</v>
      </c>
      <c r="F48" s="25">
        <f>IFERROR(VLOOKUP(A48,'Export-tarif-cov-oct-20'!$A$2:$D$1519,4,0),"")</f>
        <v>5.59</v>
      </c>
      <c r="G48" s="25">
        <f t="shared" si="0"/>
        <v>1.4000000000000004</v>
      </c>
      <c r="H48" s="30">
        <f t="shared" si="1"/>
        <v>0.20028612303290419</v>
      </c>
      <c r="I48" s="15" t="str">
        <f>IFERROR(VLOOKUP($A48,Veille!$A:$J,6,0),"")</f>
        <v/>
      </c>
      <c r="J48" s="15" t="str">
        <f>IFERROR(VLOOKUP($A48,Veille!$A:$J,7,0),"")</f>
        <v/>
      </c>
      <c r="K48" s="15" t="str">
        <f>IFERROR(VLOOKUP($A48,Veille!$A:$J,8,0),"")</f>
        <v/>
      </c>
      <c r="L48" s="15" t="str">
        <f>IFERROR(VLOOKUP($A48,Veille!$A:$J,9,0),"")</f>
        <v/>
      </c>
    </row>
    <row r="49" spans="1:12" x14ac:dyDescent="0.3">
      <c r="A49">
        <v>9288</v>
      </c>
      <c r="B49" s="16" t="s">
        <v>29</v>
      </c>
      <c r="C49" s="16" t="s">
        <v>48</v>
      </c>
      <c r="D49" s="31">
        <v>3.68</v>
      </c>
      <c r="E49" s="31">
        <v>4.41</v>
      </c>
      <c r="F49" s="23">
        <f>IFERROR(VLOOKUP(A49,'Export-tarif-cov-oct-20'!$A$2:$D$1519,4,0),"")</f>
        <v>2.94</v>
      </c>
      <c r="G49" s="23">
        <f t="shared" si="0"/>
        <v>0.74000000000000021</v>
      </c>
      <c r="H49" s="29">
        <f t="shared" si="1"/>
        <v>0.20108695652173919</v>
      </c>
      <c r="I49" s="16">
        <f>IFERROR(VLOOKUP($A49,Veille!$A:$J,6,0),"")</f>
        <v>0</v>
      </c>
      <c r="J49" s="16">
        <f>IFERROR(VLOOKUP($A49,Veille!$A:$J,7,0),"")</f>
        <v>5.45</v>
      </c>
      <c r="K49" s="16">
        <f>IFERROR(VLOOKUP($A49,Veille!$A:$J,8,0),"")</f>
        <v>0</v>
      </c>
      <c r="L49" s="16">
        <f>IFERROR(VLOOKUP($A49,Veille!$A:$J,9,0),"")</f>
        <v>0</v>
      </c>
    </row>
    <row r="50" spans="1:12" x14ac:dyDescent="0.3">
      <c r="A50">
        <v>9289</v>
      </c>
      <c r="B50" s="15" t="s">
        <v>29</v>
      </c>
      <c r="C50" s="15" t="s">
        <v>49</v>
      </c>
      <c r="D50" s="32">
        <v>15.05</v>
      </c>
      <c r="E50" s="32">
        <v>18.059999999999999</v>
      </c>
      <c r="F50" s="25">
        <f>IFERROR(VLOOKUP(A50,'Export-tarif-cov-oct-20'!$A$2:$D$1519,4,0),"")</f>
        <v>12.04</v>
      </c>
      <c r="G50" s="25">
        <f t="shared" si="0"/>
        <v>3.0100000000000016</v>
      </c>
      <c r="H50" s="30">
        <f t="shared" si="1"/>
        <v>0.20000000000000009</v>
      </c>
      <c r="I50" s="15">
        <f>IFERROR(VLOOKUP($A50,Veille!$A:$J,6,0),"")</f>
        <v>0</v>
      </c>
      <c r="J50" s="15">
        <f>IFERROR(VLOOKUP($A50,Veille!$A:$J,7,0),"")</f>
        <v>18.899999999999999</v>
      </c>
      <c r="K50" s="15">
        <f>IFERROR(VLOOKUP($A50,Veille!$A:$J,8,0),"")</f>
        <v>0</v>
      </c>
      <c r="L50" s="15">
        <f>IFERROR(VLOOKUP($A50,Veille!$A:$J,9,0),"")</f>
        <v>6.5</v>
      </c>
    </row>
    <row r="51" spans="1:12" x14ac:dyDescent="0.3">
      <c r="A51">
        <v>9292</v>
      </c>
      <c r="B51" s="16" t="s">
        <v>29</v>
      </c>
      <c r="C51" s="16" t="s">
        <v>50</v>
      </c>
      <c r="D51" s="31">
        <v>45.31</v>
      </c>
      <c r="E51" s="31">
        <v>54.38</v>
      </c>
      <c r="F51" s="23">
        <f>IFERROR(VLOOKUP(A51,'Export-tarif-cov-oct-20'!$A$2:$D$1519,4,0),"")</f>
        <v>36.25</v>
      </c>
      <c r="G51" s="23">
        <f t="shared" si="0"/>
        <v>9.0600000000000023</v>
      </c>
      <c r="H51" s="29">
        <f t="shared" si="1"/>
        <v>0.19995585963363499</v>
      </c>
      <c r="I51" s="16">
        <f>IFERROR(VLOOKUP($A51,Veille!$A:$J,6,0),"")</f>
        <v>0</v>
      </c>
      <c r="J51" s="16">
        <f>IFERROR(VLOOKUP($A51,Veille!$A:$J,7,0),"")</f>
        <v>49.99</v>
      </c>
      <c r="K51" s="16">
        <f>IFERROR(VLOOKUP($A51,Veille!$A:$J,8,0),"")</f>
        <v>0</v>
      </c>
      <c r="L51" s="16">
        <f>IFERROR(VLOOKUP($A51,Veille!$A:$J,9,0),"")</f>
        <v>0</v>
      </c>
    </row>
    <row r="52" spans="1:12" x14ac:dyDescent="0.3">
      <c r="A52">
        <v>9331</v>
      </c>
      <c r="B52" s="15" t="s">
        <v>29</v>
      </c>
      <c r="C52" s="15" t="s">
        <v>51</v>
      </c>
      <c r="D52" s="32">
        <v>7.65</v>
      </c>
      <c r="E52" s="32">
        <v>9.18</v>
      </c>
      <c r="F52" s="25">
        <f>IFERROR(VLOOKUP(A52,'Export-tarif-cov-oct-20'!$A$2:$D$1519,4,0),"")</f>
        <v>6.12</v>
      </c>
      <c r="G52" s="25">
        <f t="shared" si="0"/>
        <v>1.5300000000000002</v>
      </c>
      <c r="H52" s="30">
        <f t="shared" si="1"/>
        <v>0.2</v>
      </c>
      <c r="I52" s="15">
        <f>IFERROR(VLOOKUP($A52,Veille!$A:$J,6,0),"")</f>
        <v>0</v>
      </c>
      <c r="J52" s="15">
        <f>IFERROR(VLOOKUP($A52,Veille!$A:$J,7,0),"")</f>
        <v>8.25</v>
      </c>
      <c r="K52" s="15">
        <f>IFERROR(VLOOKUP($A52,Veille!$A:$J,8,0),"")</f>
        <v>0</v>
      </c>
      <c r="L52" s="15">
        <f>IFERROR(VLOOKUP($A52,Veille!$A:$J,9,0),"")</f>
        <v>1.35</v>
      </c>
    </row>
    <row r="53" spans="1:12" x14ac:dyDescent="0.3">
      <c r="A53">
        <v>9294</v>
      </c>
      <c r="B53" s="16" t="s">
        <v>29</v>
      </c>
      <c r="C53" s="16" t="s">
        <v>52</v>
      </c>
      <c r="D53" s="31">
        <v>3.95</v>
      </c>
      <c r="E53" s="31">
        <v>4.74</v>
      </c>
      <c r="F53" s="23">
        <f>IFERROR(VLOOKUP(A53,'Export-tarif-cov-oct-20'!$A$2:$D$1519,4,0),"")</f>
        <v>3.16</v>
      </c>
      <c r="G53" s="23">
        <f t="shared" si="0"/>
        <v>0.79</v>
      </c>
      <c r="H53" s="29">
        <f t="shared" si="1"/>
        <v>0.2</v>
      </c>
      <c r="I53" s="16" t="str">
        <f>IFERROR(VLOOKUP($A53,Veille!$A:$J,6,0),"")</f>
        <v/>
      </c>
      <c r="J53" s="16" t="str">
        <f>IFERROR(VLOOKUP($A53,Veille!$A:$J,7,0),"")</f>
        <v/>
      </c>
      <c r="K53" s="16" t="str">
        <f>IFERROR(VLOOKUP($A53,Veille!$A:$J,8,0),"")</f>
        <v/>
      </c>
      <c r="L53" s="16" t="str">
        <f>IFERROR(VLOOKUP($A53,Veille!$A:$J,9,0),"")</f>
        <v/>
      </c>
    </row>
    <row r="54" spans="1:12" x14ac:dyDescent="0.3">
      <c r="A54">
        <v>9293</v>
      </c>
      <c r="B54" s="15" t="s">
        <v>29</v>
      </c>
      <c r="C54" s="15" t="s">
        <v>53</v>
      </c>
      <c r="D54" s="32">
        <v>16.54</v>
      </c>
      <c r="E54" s="32">
        <v>19.850000000000001</v>
      </c>
      <c r="F54" s="25">
        <f>IFERROR(VLOOKUP(A54,'Export-tarif-cov-oct-20'!$A$2:$D$1519,4,0),"")</f>
        <v>13.23</v>
      </c>
      <c r="G54" s="25">
        <f t="shared" si="0"/>
        <v>3.3099999999999987</v>
      </c>
      <c r="H54" s="30">
        <f t="shared" si="1"/>
        <v>0.20012091898428047</v>
      </c>
      <c r="I54" s="15">
        <f>IFERROR(VLOOKUP($A54,Veille!$A:$J,6,0),"")</f>
        <v>0</v>
      </c>
      <c r="J54" s="15">
        <f>IFERROR(VLOOKUP($A54,Veille!$A:$J,7,0),"")</f>
        <v>19.899999999999999</v>
      </c>
      <c r="K54" s="15">
        <f>IFERROR(VLOOKUP($A54,Veille!$A:$J,8,0),"")</f>
        <v>0</v>
      </c>
      <c r="L54" s="15">
        <f>IFERROR(VLOOKUP($A54,Veille!$A:$J,9,0),"")</f>
        <v>0</v>
      </c>
    </row>
    <row r="55" spans="1:12" x14ac:dyDescent="0.3">
      <c r="A55">
        <v>9336</v>
      </c>
      <c r="B55" s="16" t="s">
        <v>29</v>
      </c>
      <c r="C55" s="16" t="s">
        <v>54</v>
      </c>
      <c r="D55" s="31">
        <v>8.4</v>
      </c>
      <c r="E55" s="31">
        <v>10.08</v>
      </c>
      <c r="F55" s="23">
        <f>IFERROR(VLOOKUP(A55,'Export-tarif-cov-oct-20'!$A$2:$D$1519,4,0),"")</f>
        <v>6.72</v>
      </c>
      <c r="G55" s="23">
        <f t="shared" si="0"/>
        <v>1.6800000000000006</v>
      </c>
      <c r="H55" s="29">
        <f t="shared" si="1"/>
        <v>0.20000000000000007</v>
      </c>
      <c r="I55" s="16" t="str">
        <f>IFERROR(VLOOKUP($A55,Veille!$A:$J,6,0),"")</f>
        <v/>
      </c>
      <c r="J55" s="16" t="str">
        <f>IFERROR(VLOOKUP($A55,Veille!$A:$J,7,0),"")</f>
        <v/>
      </c>
      <c r="K55" s="16" t="str">
        <f>IFERROR(VLOOKUP($A55,Veille!$A:$J,8,0),"")</f>
        <v/>
      </c>
      <c r="L55" s="16" t="str">
        <f>IFERROR(VLOOKUP($A55,Veille!$A:$J,9,0),"")</f>
        <v/>
      </c>
    </row>
    <row r="56" spans="1:12" x14ac:dyDescent="0.3">
      <c r="A56">
        <v>9295</v>
      </c>
      <c r="B56" s="15" t="s">
        <v>29</v>
      </c>
      <c r="C56" s="15" t="s">
        <v>55</v>
      </c>
      <c r="D56" s="32">
        <v>3.99</v>
      </c>
      <c r="E56" s="32">
        <v>4.79</v>
      </c>
      <c r="F56" s="25">
        <f>IFERROR(VLOOKUP(A56,'Export-tarif-cov-oct-20'!$A$2:$D$1519,4,0),"")</f>
        <v>3.19</v>
      </c>
      <c r="G56" s="25">
        <f t="shared" si="0"/>
        <v>0.80000000000000027</v>
      </c>
      <c r="H56" s="30">
        <f t="shared" si="1"/>
        <v>0.20050125313283212</v>
      </c>
      <c r="I56" s="15" t="str">
        <f>IFERROR(VLOOKUP($A56,Veille!$A:$J,6,0),"")</f>
        <v/>
      </c>
      <c r="J56" s="15" t="str">
        <f>IFERROR(VLOOKUP($A56,Veille!$A:$J,7,0),"")</f>
        <v/>
      </c>
      <c r="K56" s="15" t="str">
        <f>IFERROR(VLOOKUP($A56,Veille!$A:$J,8,0),"")</f>
        <v/>
      </c>
      <c r="L56" s="15" t="str">
        <f>IFERROR(VLOOKUP($A56,Veille!$A:$J,9,0),"")</f>
        <v/>
      </c>
    </row>
    <row r="57" spans="1:12" x14ac:dyDescent="0.3">
      <c r="A57">
        <v>9296</v>
      </c>
      <c r="B57" s="16" t="s">
        <v>29</v>
      </c>
      <c r="C57" s="16" t="s">
        <v>56</v>
      </c>
      <c r="D57" s="31">
        <v>18.71</v>
      </c>
      <c r="E57" s="31">
        <v>22.46</v>
      </c>
      <c r="F57" s="23">
        <f>IFERROR(VLOOKUP(A57,'Export-tarif-cov-oct-20'!$A$2:$D$1519,4,0),"")</f>
        <v>14.97</v>
      </c>
      <c r="G57" s="23">
        <f t="shared" si="0"/>
        <v>3.74</v>
      </c>
      <c r="H57" s="29">
        <f t="shared" si="1"/>
        <v>0.19989310529128809</v>
      </c>
      <c r="I57" s="16">
        <f>IFERROR(VLOOKUP($A57,Veille!$A:$J,6,0),"")</f>
        <v>0</v>
      </c>
      <c r="J57" s="16">
        <f>IFERROR(VLOOKUP($A57,Veille!$A:$J,7,0),"")</f>
        <v>0</v>
      </c>
      <c r="K57" s="16">
        <f>IFERROR(VLOOKUP($A57,Veille!$A:$J,8,0),"")</f>
        <v>0</v>
      </c>
      <c r="L57" s="16">
        <f>IFERROR(VLOOKUP($A57,Veille!$A:$J,9,0),"")</f>
        <v>21.55</v>
      </c>
    </row>
    <row r="58" spans="1:12" x14ac:dyDescent="0.3">
      <c r="A58">
        <v>9337</v>
      </c>
      <c r="B58" s="15" t="s">
        <v>29</v>
      </c>
      <c r="C58" s="15" t="s">
        <v>57</v>
      </c>
      <c r="D58" s="32">
        <v>8.49</v>
      </c>
      <c r="E58" s="32">
        <v>10.19</v>
      </c>
      <c r="F58" s="25">
        <f>IFERROR(VLOOKUP(A58,'Export-tarif-cov-oct-20'!$A$2:$D$1519,4,0),"")</f>
        <v>6.79</v>
      </c>
      <c r="G58" s="25">
        <f t="shared" si="0"/>
        <v>1.7000000000000002</v>
      </c>
      <c r="H58" s="30">
        <f t="shared" si="1"/>
        <v>0.20023557126030625</v>
      </c>
      <c r="I58" s="15" t="str">
        <f>IFERROR(VLOOKUP($A58,Veille!$A:$J,6,0),"")</f>
        <v/>
      </c>
      <c r="J58" s="15" t="str">
        <f>IFERROR(VLOOKUP($A58,Veille!$A:$J,7,0),"")</f>
        <v/>
      </c>
      <c r="K58" s="15" t="str">
        <f>IFERROR(VLOOKUP($A58,Veille!$A:$J,8,0),"")</f>
        <v/>
      </c>
      <c r="L58" s="15" t="str">
        <f>IFERROR(VLOOKUP($A58,Veille!$A:$J,9,0),"")</f>
        <v/>
      </c>
    </row>
    <row r="59" spans="1:12" x14ac:dyDescent="0.3">
      <c r="A59">
        <v>9297</v>
      </c>
      <c r="B59" s="16" t="s">
        <v>29</v>
      </c>
      <c r="C59" s="16" t="s">
        <v>58</v>
      </c>
      <c r="D59" s="31">
        <v>3.74</v>
      </c>
      <c r="E59" s="31">
        <v>4.49</v>
      </c>
      <c r="F59" s="23">
        <f>IFERROR(VLOOKUP(A59,'Export-tarif-cov-oct-20'!$A$2:$D$1519,4,0),"")</f>
        <v>2.99</v>
      </c>
      <c r="G59" s="23">
        <f t="shared" si="0"/>
        <v>0.75</v>
      </c>
      <c r="H59" s="29">
        <f t="shared" si="1"/>
        <v>0.20053475935828877</v>
      </c>
      <c r="I59" s="16">
        <f>IFERROR(VLOOKUP($A59,Veille!$A:$J,6,0),"")</f>
        <v>0</v>
      </c>
      <c r="J59" s="16">
        <f>IFERROR(VLOOKUP($A59,Veille!$A:$J,7,0),"")</f>
        <v>4.99</v>
      </c>
      <c r="K59" s="16">
        <f>IFERROR(VLOOKUP($A59,Veille!$A:$J,8,0),"")</f>
        <v>0</v>
      </c>
      <c r="L59" s="16">
        <f>IFERROR(VLOOKUP($A59,Veille!$A:$J,9,0),"")</f>
        <v>0</v>
      </c>
    </row>
    <row r="60" spans="1:12" x14ac:dyDescent="0.3">
      <c r="A60">
        <v>9298</v>
      </c>
      <c r="B60" s="15" t="s">
        <v>29</v>
      </c>
      <c r="C60" s="15" t="s">
        <v>59</v>
      </c>
      <c r="D60" s="32">
        <v>17.11</v>
      </c>
      <c r="E60" s="32">
        <v>20.54</v>
      </c>
      <c r="F60" s="25">
        <f>IFERROR(VLOOKUP(A60,'Export-tarif-cov-oct-20'!$A$2:$D$1519,4,0),"")</f>
        <v>13.69</v>
      </c>
      <c r="G60" s="25">
        <f t="shared" si="0"/>
        <v>3.42</v>
      </c>
      <c r="H60" s="30">
        <f t="shared" si="1"/>
        <v>0.19988310929281122</v>
      </c>
      <c r="I60" s="15">
        <f>IFERROR(VLOOKUP($A60,Veille!$A:$J,6,0),"")</f>
        <v>23.99</v>
      </c>
      <c r="J60" s="15">
        <f>IFERROR(VLOOKUP($A60,Veille!$A:$J,7,0),"")</f>
        <v>17.989999999999998</v>
      </c>
      <c r="K60" s="15">
        <f>IFERROR(VLOOKUP($A60,Veille!$A:$J,8,0),"")</f>
        <v>0</v>
      </c>
      <c r="L60" s="15">
        <f>IFERROR(VLOOKUP($A60,Veille!$A:$J,9,0),"")</f>
        <v>0</v>
      </c>
    </row>
    <row r="61" spans="1:12" x14ac:dyDescent="0.3">
      <c r="A61">
        <v>9340</v>
      </c>
      <c r="B61" s="16" t="s">
        <v>29</v>
      </c>
      <c r="C61" s="16" t="s">
        <v>60</v>
      </c>
      <c r="D61" s="31">
        <v>8.4</v>
      </c>
      <c r="E61" s="31">
        <v>10.08</v>
      </c>
      <c r="F61" s="23">
        <f>IFERROR(VLOOKUP(A61,'Export-tarif-cov-oct-20'!$A$2:$D$1519,4,0),"")</f>
        <v>6.72</v>
      </c>
      <c r="G61" s="23">
        <f t="shared" si="0"/>
        <v>1.6800000000000006</v>
      </c>
      <c r="H61" s="29">
        <f t="shared" si="1"/>
        <v>0.20000000000000007</v>
      </c>
      <c r="I61" s="16">
        <f>IFERROR(VLOOKUP($A61,Veille!$A:$J,6,0),"")</f>
        <v>9.99</v>
      </c>
      <c r="J61" s="16">
        <f>IFERROR(VLOOKUP($A61,Veille!$A:$J,7,0),"")</f>
        <v>8.99</v>
      </c>
      <c r="K61" s="16">
        <f>IFERROR(VLOOKUP($A61,Veille!$A:$J,8,0),"")</f>
        <v>0</v>
      </c>
      <c r="L61" s="16">
        <f>IFERROR(VLOOKUP($A61,Veille!$A:$J,9,0),"")</f>
        <v>1.75</v>
      </c>
    </row>
    <row r="62" spans="1:12" x14ac:dyDescent="0.3">
      <c r="A62">
        <v>10644</v>
      </c>
      <c r="B62" s="15" t="s">
        <v>29</v>
      </c>
      <c r="C62" s="15" t="s">
        <v>61</v>
      </c>
      <c r="D62" s="32">
        <v>11.63</v>
      </c>
      <c r="E62" s="32">
        <v>13.95</v>
      </c>
      <c r="F62" s="25">
        <f>IFERROR(VLOOKUP(A62,'Export-tarif-cov-oct-20'!$A$2:$D$1519,4,0),"")</f>
        <v>9.3000000000000007</v>
      </c>
      <c r="G62" s="25">
        <f t="shared" si="0"/>
        <v>2.33</v>
      </c>
      <c r="H62" s="30">
        <f t="shared" si="1"/>
        <v>0.20034393809114359</v>
      </c>
      <c r="I62" s="15" t="str">
        <f>IFERROR(VLOOKUP($A62,Veille!$A:$J,6,0),"")</f>
        <v/>
      </c>
      <c r="J62" s="15" t="str">
        <f>IFERROR(VLOOKUP($A62,Veille!$A:$J,7,0),"")</f>
        <v/>
      </c>
      <c r="K62" s="15" t="str">
        <f>IFERROR(VLOOKUP($A62,Veille!$A:$J,8,0),"")</f>
        <v/>
      </c>
      <c r="L62" s="15" t="str">
        <f>IFERROR(VLOOKUP($A62,Veille!$A:$J,9,0),"")</f>
        <v/>
      </c>
    </row>
    <row r="63" spans="1:12" x14ac:dyDescent="0.3">
      <c r="A63">
        <v>9299</v>
      </c>
      <c r="B63" s="16" t="s">
        <v>29</v>
      </c>
      <c r="C63" s="16" t="s">
        <v>62</v>
      </c>
      <c r="D63" s="31">
        <v>3.96</v>
      </c>
      <c r="E63" s="31">
        <v>4.76</v>
      </c>
      <c r="F63" s="23">
        <f>IFERROR(VLOOKUP(A63,'Export-tarif-cov-oct-20'!$A$2:$D$1519,4,0),"")</f>
        <v>3.17</v>
      </c>
      <c r="G63" s="23">
        <f t="shared" si="0"/>
        <v>0.79</v>
      </c>
      <c r="H63" s="29">
        <f t="shared" si="1"/>
        <v>0.1994949494949495</v>
      </c>
      <c r="I63" s="16" t="str">
        <f>IFERROR(VLOOKUP($A63,Veille!$A:$J,6,0),"")</f>
        <v/>
      </c>
      <c r="J63" s="16" t="str">
        <f>IFERROR(VLOOKUP($A63,Veille!$A:$J,7,0),"")</f>
        <v/>
      </c>
      <c r="K63" s="16" t="str">
        <f>IFERROR(VLOOKUP($A63,Veille!$A:$J,8,0),"")</f>
        <v/>
      </c>
      <c r="L63" s="16" t="str">
        <f>IFERROR(VLOOKUP($A63,Veille!$A:$J,9,0),"")</f>
        <v/>
      </c>
    </row>
    <row r="64" spans="1:12" x14ac:dyDescent="0.3">
      <c r="A64">
        <v>9300</v>
      </c>
      <c r="B64" s="15" t="s">
        <v>29</v>
      </c>
      <c r="C64" s="15" t="s">
        <v>63</v>
      </c>
      <c r="D64" s="32">
        <v>15.29</v>
      </c>
      <c r="E64" s="32">
        <v>18.350000000000001</v>
      </c>
      <c r="F64" s="25">
        <f>IFERROR(VLOOKUP(A64,'Export-tarif-cov-oct-20'!$A$2:$D$1519,4,0),"")</f>
        <v>12.23</v>
      </c>
      <c r="G64" s="25">
        <f t="shared" si="0"/>
        <v>3.0599999999999987</v>
      </c>
      <c r="H64" s="30">
        <f t="shared" si="1"/>
        <v>0.20013080444735112</v>
      </c>
      <c r="I64" s="15" t="str">
        <f>IFERROR(VLOOKUP($A64,Veille!$A:$J,6,0),"")</f>
        <v/>
      </c>
      <c r="J64" s="15" t="str">
        <f>IFERROR(VLOOKUP($A64,Veille!$A:$J,7,0),"")</f>
        <v/>
      </c>
      <c r="K64" s="15" t="str">
        <f>IFERROR(VLOOKUP($A64,Veille!$A:$J,8,0),"")</f>
        <v/>
      </c>
      <c r="L64" s="15" t="str">
        <f>IFERROR(VLOOKUP($A64,Veille!$A:$J,9,0),"")</f>
        <v/>
      </c>
    </row>
    <row r="65" spans="1:12" x14ac:dyDescent="0.3">
      <c r="A65">
        <v>9313</v>
      </c>
      <c r="B65" s="16" t="s">
        <v>29</v>
      </c>
      <c r="C65" s="16" t="s">
        <v>64</v>
      </c>
      <c r="D65" s="31">
        <v>3.93</v>
      </c>
      <c r="E65" s="31">
        <v>4.71</v>
      </c>
      <c r="F65" s="23">
        <f>IFERROR(VLOOKUP(A65,'Export-tarif-cov-oct-20'!$A$2:$D$1519,4,0),"")</f>
        <v>3.14</v>
      </c>
      <c r="G65" s="23">
        <f t="shared" si="0"/>
        <v>0.79</v>
      </c>
      <c r="H65" s="29">
        <f t="shared" si="1"/>
        <v>0.2010178117048346</v>
      </c>
      <c r="I65" s="16" t="str">
        <f>IFERROR(VLOOKUP($A65,Veille!$A:$J,6,0),"")</f>
        <v/>
      </c>
      <c r="J65" s="16" t="str">
        <f>IFERROR(VLOOKUP($A65,Veille!$A:$J,7,0),"")</f>
        <v/>
      </c>
      <c r="K65" s="16" t="str">
        <f>IFERROR(VLOOKUP($A65,Veille!$A:$J,8,0),"")</f>
        <v/>
      </c>
      <c r="L65" s="16" t="str">
        <f>IFERROR(VLOOKUP($A65,Veille!$A:$J,9,0),"")</f>
        <v/>
      </c>
    </row>
    <row r="66" spans="1:12" x14ac:dyDescent="0.3">
      <c r="A66">
        <v>12395</v>
      </c>
      <c r="B66" s="15" t="s">
        <v>29</v>
      </c>
      <c r="C66" s="15" t="s">
        <v>65</v>
      </c>
      <c r="D66" s="32">
        <v>17.489999999999998</v>
      </c>
      <c r="E66" s="32">
        <v>20.99</v>
      </c>
      <c r="F66" s="25">
        <f>IFERROR(VLOOKUP(A66,'Export-tarif-cov-oct-20'!$A$2:$D$1519,4,0),"")</f>
        <v>13.99</v>
      </c>
      <c r="G66" s="25">
        <f t="shared" si="0"/>
        <v>3.4999999999999982</v>
      </c>
      <c r="H66" s="30">
        <f t="shared" si="1"/>
        <v>0.20011435105774719</v>
      </c>
      <c r="I66" s="15" t="str">
        <f>IFERROR(VLOOKUP($A66,Veille!$A:$J,6,0),"")</f>
        <v/>
      </c>
      <c r="J66" s="15" t="str">
        <f>IFERROR(VLOOKUP($A66,Veille!$A:$J,7,0),"")</f>
        <v/>
      </c>
      <c r="K66" s="15" t="str">
        <f>IFERROR(VLOOKUP($A66,Veille!$A:$J,8,0),"")</f>
        <v/>
      </c>
      <c r="L66" s="15" t="str">
        <f>IFERROR(VLOOKUP($A66,Veille!$A:$J,9,0),"")</f>
        <v/>
      </c>
    </row>
    <row r="67" spans="1:12" x14ac:dyDescent="0.3">
      <c r="A67">
        <v>12394</v>
      </c>
      <c r="B67" s="16" t="s">
        <v>29</v>
      </c>
      <c r="C67" s="16" t="s">
        <v>66</v>
      </c>
      <c r="D67" s="31">
        <v>4.1900000000000004</v>
      </c>
      <c r="E67" s="31">
        <v>5.03</v>
      </c>
      <c r="F67" s="23">
        <f>IFERROR(VLOOKUP(A67,'Export-tarif-cov-oct-20'!$A$2:$D$1519,4,0),"")</f>
        <v>3.35</v>
      </c>
      <c r="G67" s="23">
        <f t="shared" ref="G67:G130" si="2">IFERROR(D67-F67,"")</f>
        <v>0.8400000000000003</v>
      </c>
      <c r="H67" s="29">
        <f t="shared" ref="H67:H130" si="3">IFERROR(G67/D67,"")</f>
        <v>0.2004773269689738</v>
      </c>
      <c r="I67" s="16" t="str">
        <f>IFERROR(VLOOKUP($A67,Veille!$A:$J,6,0),"")</f>
        <v/>
      </c>
      <c r="J67" s="16" t="str">
        <f>IFERROR(VLOOKUP($A67,Veille!$A:$J,7,0),"")</f>
        <v/>
      </c>
      <c r="K67" s="16" t="str">
        <f>IFERROR(VLOOKUP($A67,Veille!$A:$J,8,0),"")</f>
        <v/>
      </c>
      <c r="L67" s="16" t="str">
        <f>IFERROR(VLOOKUP($A67,Veille!$A:$J,9,0),"")</f>
        <v/>
      </c>
    </row>
    <row r="68" spans="1:12" x14ac:dyDescent="0.3">
      <c r="A68">
        <v>9345</v>
      </c>
      <c r="B68" s="15" t="s">
        <v>29</v>
      </c>
      <c r="C68" s="15" t="s">
        <v>67</v>
      </c>
      <c r="D68" s="32">
        <v>9.31</v>
      </c>
      <c r="E68" s="32">
        <v>11.18</v>
      </c>
      <c r="F68" s="25">
        <f>IFERROR(VLOOKUP(A68,'Export-tarif-cov-oct-20'!$A$2:$D$1519,4,0),"")</f>
        <v>7.45</v>
      </c>
      <c r="G68" s="25">
        <f t="shared" si="2"/>
        <v>1.8600000000000003</v>
      </c>
      <c r="H68" s="30">
        <f t="shared" si="3"/>
        <v>0.19978517722878628</v>
      </c>
      <c r="I68" s="15" t="str">
        <f>IFERROR(VLOOKUP($A68,Veille!$A:$J,6,0),"")</f>
        <v/>
      </c>
      <c r="J68" s="15" t="str">
        <f>IFERROR(VLOOKUP($A68,Veille!$A:$J,7,0),"")</f>
        <v/>
      </c>
      <c r="K68" s="15" t="str">
        <f>IFERROR(VLOOKUP($A68,Veille!$A:$J,8,0),"")</f>
        <v/>
      </c>
      <c r="L68" s="15" t="str">
        <f>IFERROR(VLOOKUP($A68,Veille!$A:$J,9,0),"")</f>
        <v/>
      </c>
    </row>
    <row r="69" spans="1:12" x14ac:dyDescent="0.3">
      <c r="A69">
        <v>9301</v>
      </c>
      <c r="B69" s="16" t="s">
        <v>29</v>
      </c>
      <c r="C69" s="16" t="s">
        <v>68</v>
      </c>
      <c r="D69" s="31">
        <v>3.93</v>
      </c>
      <c r="E69" s="31">
        <v>4.71</v>
      </c>
      <c r="F69" s="23">
        <f>IFERROR(VLOOKUP(A69,'Export-tarif-cov-oct-20'!$A$2:$D$1519,4,0),"")</f>
        <v>3.14</v>
      </c>
      <c r="G69" s="23">
        <f t="shared" si="2"/>
        <v>0.79</v>
      </c>
      <c r="H69" s="29">
        <f t="shared" si="3"/>
        <v>0.2010178117048346</v>
      </c>
      <c r="I69" s="16">
        <f>IFERROR(VLOOKUP($A69,Veille!$A:$J,6,0),"")</f>
        <v>0</v>
      </c>
      <c r="J69" s="16">
        <f>IFERROR(VLOOKUP($A69,Veille!$A:$J,7,0),"")</f>
        <v>4.99</v>
      </c>
      <c r="K69" s="16">
        <f>IFERROR(VLOOKUP($A69,Veille!$A:$J,8,0),"")</f>
        <v>0</v>
      </c>
      <c r="L69" s="16">
        <f>IFERROR(VLOOKUP($A69,Veille!$A:$J,9,0),"")</f>
        <v>0</v>
      </c>
    </row>
    <row r="70" spans="1:12" x14ac:dyDescent="0.3">
      <c r="A70">
        <v>9302</v>
      </c>
      <c r="B70" s="15" t="s">
        <v>29</v>
      </c>
      <c r="C70" s="15" t="s">
        <v>69</v>
      </c>
      <c r="D70" s="32">
        <v>17.23</v>
      </c>
      <c r="E70" s="32">
        <v>20.67</v>
      </c>
      <c r="F70" s="25">
        <f>IFERROR(VLOOKUP(A70,'Export-tarif-cov-oct-20'!$A$2:$D$1519,4,0),"")</f>
        <v>13.78</v>
      </c>
      <c r="G70" s="25">
        <f t="shared" si="2"/>
        <v>3.4500000000000011</v>
      </c>
      <c r="H70" s="30">
        <f t="shared" si="3"/>
        <v>0.200232153221126</v>
      </c>
      <c r="I70" s="15">
        <f>IFERROR(VLOOKUP($A70,Veille!$A:$J,6,0),"")</f>
        <v>0</v>
      </c>
      <c r="J70" s="15">
        <f>IFERROR(VLOOKUP($A70,Veille!$A:$J,7,0),"")</f>
        <v>0</v>
      </c>
      <c r="K70" s="15">
        <f>IFERROR(VLOOKUP($A70,Veille!$A:$J,8,0),"")</f>
        <v>0</v>
      </c>
      <c r="L70" s="15">
        <f>IFERROR(VLOOKUP($A70,Veille!$A:$J,9,0),"")</f>
        <v>0</v>
      </c>
    </row>
    <row r="71" spans="1:12" x14ac:dyDescent="0.3">
      <c r="A71">
        <v>9332</v>
      </c>
      <c r="B71" s="16" t="s">
        <v>29</v>
      </c>
      <c r="C71" s="16" t="s">
        <v>70</v>
      </c>
      <c r="D71" s="31">
        <v>7.6</v>
      </c>
      <c r="E71" s="31">
        <v>9.1199999999999992</v>
      </c>
      <c r="F71" s="23">
        <f>IFERROR(VLOOKUP(A71,'Export-tarif-cov-oct-20'!$A$2:$D$1519,4,0),"")</f>
        <v>6.08</v>
      </c>
      <c r="G71" s="23">
        <f t="shared" si="2"/>
        <v>1.5199999999999996</v>
      </c>
      <c r="H71" s="29">
        <f t="shared" si="3"/>
        <v>0.19999999999999996</v>
      </c>
      <c r="I71" s="16" t="str">
        <f>IFERROR(VLOOKUP($A71,Veille!$A:$J,6,0),"")</f>
        <v/>
      </c>
      <c r="J71" s="16" t="str">
        <f>IFERROR(VLOOKUP($A71,Veille!$A:$J,7,0),"")</f>
        <v/>
      </c>
      <c r="K71" s="16" t="str">
        <f>IFERROR(VLOOKUP($A71,Veille!$A:$J,8,0),"")</f>
        <v/>
      </c>
      <c r="L71" s="16" t="str">
        <f>IFERROR(VLOOKUP($A71,Veille!$A:$J,9,0),"")</f>
        <v/>
      </c>
    </row>
    <row r="72" spans="1:12" x14ac:dyDescent="0.3">
      <c r="A72">
        <v>10394</v>
      </c>
      <c r="B72" s="15" t="s">
        <v>29</v>
      </c>
      <c r="C72" s="15" t="s">
        <v>71</v>
      </c>
      <c r="D72" s="32">
        <v>4.0599999999999996</v>
      </c>
      <c r="E72" s="32">
        <v>4.88</v>
      </c>
      <c r="F72" s="25">
        <f>IFERROR(VLOOKUP(A72,'Export-tarif-cov-oct-20'!$A$2:$D$1519,4,0),"")</f>
        <v>3.25</v>
      </c>
      <c r="G72" s="25">
        <f t="shared" si="2"/>
        <v>0.80999999999999961</v>
      </c>
      <c r="H72" s="30">
        <f t="shared" si="3"/>
        <v>0.1995073891625615</v>
      </c>
      <c r="I72" s="15" t="str">
        <f>IFERROR(VLOOKUP($A72,Veille!$A:$J,6,0),"")</f>
        <v/>
      </c>
      <c r="J72" s="15" t="str">
        <f>IFERROR(VLOOKUP($A72,Veille!$A:$J,7,0),"")</f>
        <v/>
      </c>
      <c r="K72" s="15" t="str">
        <f>IFERROR(VLOOKUP($A72,Veille!$A:$J,8,0),"")</f>
        <v/>
      </c>
      <c r="L72" s="15" t="str">
        <f>IFERROR(VLOOKUP($A72,Veille!$A:$J,9,0),"")</f>
        <v/>
      </c>
    </row>
    <row r="73" spans="1:12" x14ac:dyDescent="0.3">
      <c r="A73">
        <v>10393</v>
      </c>
      <c r="B73" s="16" t="s">
        <v>29</v>
      </c>
      <c r="C73" s="16" t="s">
        <v>72</v>
      </c>
      <c r="D73" s="31">
        <v>19.760000000000002</v>
      </c>
      <c r="E73" s="31">
        <v>23.72</v>
      </c>
      <c r="F73" s="23">
        <f>IFERROR(VLOOKUP(A73,'Export-tarif-cov-oct-20'!$A$2:$D$1519,4,0),"")</f>
        <v>15.81</v>
      </c>
      <c r="G73" s="23">
        <f t="shared" si="2"/>
        <v>3.9500000000000011</v>
      </c>
      <c r="H73" s="29">
        <f t="shared" si="3"/>
        <v>0.19989878542510126</v>
      </c>
      <c r="I73" s="16" t="str">
        <f>IFERROR(VLOOKUP($A73,Veille!$A:$J,6,0),"")</f>
        <v/>
      </c>
      <c r="J73" s="16" t="str">
        <f>IFERROR(VLOOKUP($A73,Veille!$A:$J,7,0),"")</f>
        <v/>
      </c>
      <c r="K73" s="16" t="str">
        <f>IFERROR(VLOOKUP($A73,Veille!$A:$J,8,0),"")</f>
        <v/>
      </c>
      <c r="L73" s="16" t="str">
        <f>IFERROR(VLOOKUP($A73,Veille!$A:$J,9,0),"")</f>
        <v/>
      </c>
    </row>
    <row r="74" spans="1:12" x14ac:dyDescent="0.3">
      <c r="A74">
        <v>9310</v>
      </c>
      <c r="B74" s="15" t="s">
        <v>29</v>
      </c>
      <c r="C74" s="15" t="s">
        <v>73</v>
      </c>
      <c r="D74" s="32">
        <v>3.93</v>
      </c>
      <c r="E74" s="32">
        <v>4.71</v>
      </c>
      <c r="F74" s="25">
        <f>IFERROR(VLOOKUP(A74,'Export-tarif-cov-oct-20'!$A$2:$D$1519,4,0),"")</f>
        <v>3.14</v>
      </c>
      <c r="G74" s="25">
        <f t="shared" si="2"/>
        <v>0.79</v>
      </c>
      <c r="H74" s="30">
        <f t="shared" si="3"/>
        <v>0.2010178117048346</v>
      </c>
      <c r="I74" s="15" t="str">
        <f>IFERROR(VLOOKUP($A74,Veille!$A:$J,6,0),"")</f>
        <v/>
      </c>
      <c r="J74" s="15" t="str">
        <f>IFERROR(VLOOKUP($A74,Veille!$A:$J,7,0),"")</f>
        <v/>
      </c>
      <c r="K74" s="15" t="str">
        <f>IFERROR(VLOOKUP($A74,Veille!$A:$J,8,0),"")</f>
        <v/>
      </c>
      <c r="L74" s="15" t="str">
        <f>IFERROR(VLOOKUP($A74,Veille!$A:$J,9,0),"")</f>
        <v/>
      </c>
    </row>
    <row r="75" spans="1:12" x14ac:dyDescent="0.3">
      <c r="A75">
        <v>9308</v>
      </c>
      <c r="B75" s="16" t="s">
        <v>29</v>
      </c>
      <c r="C75" s="16" t="s">
        <v>74</v>
      </c>
      <c r="D75" s="31">
        <v>15.81</v>
      </c>
      <c r="E75" s="31">
        <v>18.98</v>
      </c>
      <c r="F75" s="23">
        <f>IFERROR(VLOOKUP(A75,'Export-tarif-cov-oct-20'!$A$2:$D$1519,4,0),"")</f>
        <v>12.65</v>
      </c>
      <c r="G75" s="23">
        <f t="shared" si="2"/>
        <v>3.16</v>
      </c>
      <c r="H75" s="29">
        <f t="shared" si="3"/>
        <v>0.19987349778621127</v>
      </c>
      <c r="I75" s="16">
        <f>IFERROR(VLOOKUP($A75,Veille!$A:$J,6,0),"")</f>
        <v>19.989999999999998</v>
      </c>
      <c r="J75" s="16">
        <f>IFERROR(VLOOKUP($A75,Veille!$A:$J,7,0),"")</f>
        <v>16.489999999999998</v>
      </c>
      <c r="K75" s="16">
        <f>IFERROR(VLOOKUP($A75,Veille!$A:$J,8,0),"")</f>
        <v>0</v>
      </c>
      <c r="L75" s="16">
        <f>IFERROR(VLOOKUP($A75,Veille!$A:$J,9,0),"")</f>
        <v>0</v>
      </c>
    </row>
    <row r="76" spans="1:12" x14ac:dyDescent="0.3">
      <c r="A76">
        <v>9309</v>
      </c>
      <c r="B76" s="15" t="s">
        <v>29</v>
      </c>
      <c r="C76" s="15" t="s">
        <v>75</v>
      </c>
      <c r="D76" s="32">
        <v>45.39</v>
      </c>
      <c r="E76" s="32">
        <v>54.47</v>
      </c>
      <c r="F76" s="25">
        <f>IFERROR(VLOOKUP(A76,'Export-tarif-cov-oct-20'!$A$2:$D$1519,4,0),"")</f>
        <v>36.31</v>
      </c>
      <c r="G76" s="25">
        <f t="shared" si="2"/>
        <v>9.0799999999999983</v>
      </c>
      <c r="H76" s="30">
        <f t="shared" si="3"/>
        <v>0.20004406256884771</v>
      </c>
      <c r="I76" s="15">
        <f>IFERROR(VLOOKUP($A76,Veille!$A:$J,6,0),"")</f>
        <v>0</v>
      </c>
      <c r="J76" s="15">
        <f>IFERROR(VLOOKUP($A76,Veille!$A:$J,7,0),"")</f>
        <v>46.9</v>
      </c>
      <c r="K76" s="15">
        <f>IFERROR(VLOOKUP($A76,Veille!$A:$J,8,0),"")</f>
        <v>0</v>
      </c>
      <c r="L76" s="15">
        <f>IFERROR(VLOOKUP($A76,Veille!$A:$J,9,0),"")</f>
        <v>49.89</v>
      </c>
    </row>
    <row r="77" spans="1:12" x14ac:dyDescent="0.3">
      <c r="A77">
        <v>9341</v>
      </c>
      <c r="B77" s="16" t="s">
        <v>29</v>
      </c>
      <c r="C77" s="16" t="s">
        <v>76</v>
      </c>
      <c r="D77" s="31">
        <v>8.49</v>
      </c>
      <c r="E77" s="31">
        <v>10.19</v>
      </c>
      <c r="F77" s="23">
        <f>IFERROR(VLOOKUP(A77,'Export-tarif-cov-oct-20'!$A$2:$D$1519,4,0),"")</f>
        <v>6.79</v>
      </c>
      <c r="G77" s="23">
        <f t="shared" si="2"/>
        <v>1.7000000000000002</v>
      </c>
      <c r="H77" s="29">
        <f t="shared" si="3"/>
        <v>0.20023557126030625</v>
      </c>
      <c r="I77" s="16" t="str">
        <f>IFERROR(VLOOKUP($A77,Veille!$A:$J,6,0),"")</f>
        <v/>
      </c>
      <c r="J77" s="16" t="str">
        <f>IFERROR(VLOOKUP($A77,Veille!$A:$J,7,0),"")</f>
        <v/>
      </c>
      <c r="K77" s="16" t="str">
        <f>IFERROR(VLOOKUP($A77,Veille!$A:$J,8,0),"")</f>
        <v/>
      </c>
      <c r="L77" s="16" t="str">
        <f>IFERROR(VLOOKUP($A77,Veille!$A:$J,9,0),"")</f>
        <v/>
      </c>
    </row>
    <row r="78" spans="1:12" x14ac:dyDescent="0.3">
      <c r="A78">
        <v>9344</v>
      </c>
      <c r="B78" s="15" t="s">
        <v>29</v>
      </c>
      <c r="C78" s="15" t="s">
        <v>77</v>
      </c>
      <c r="D78" s="32">
        <v>8.4</v>
      </c>
      <c r="E78" s="32">
        <v>10.08</v>
      </c>
      <c r="F78" s="25">
        <f>IFERROR(VLOOKUP(A78,'Export-tarif-cov-oct-20'!$A$2:$D$1519,4,0),"")</f>
        <v>6.72</v>
      </c>
      <c r="G78" s="25">
        <f t="shared" si="2"/>
        <v>1.6800000000000006</v>
      </c>
      <c r="H78" s="30">
        <f t="shared" si="3"/>
        <v>0.20000000000000007</v>
      </c>
      <c r="I78" s="15">
        <f>IFERROR(VLOOKUP($A78,Veille!$A:$J,6,0),"")</f>
        <v>0</v>
      </c>
      <c r="J78" s="15">
        <f>IFERROR(VLOOKUP($A78,Veille!$A:$J,7,0),"")</f>
        <v>8.75</v>
      </c>
      <c r="K78" s="15">
        <f>IFERROR(VLOOKUP($A78,Veille!$A:$J,8,0),"")</f>
        <v>0</v>
      </c>
      <c r="L78" s="15">
        <f>IFERROR(VLOOKUP($A78,Veille!$A:$J,9,0),"")</f>
        <v>1.79</v>
      </c>
    </row>
    <row r="79" spans="1:12" x14ac:dyDescent="0.3">
      <c r="A79">
        <v>9303</v>
      </c>
      <c r="B79" s="16" t="s">
        <v>29</v>
      </c>
      <c r="C79" s="16" t="s">
        <v>78</v>
      </c>
      <c r="D79" s="31">
        <v>5.13</v>
      </c>
      <c r="E79" s="31">
        <v>6.15</v>
      </c>
      <c r="F79" s="23">
        <f>IFERROR(VLOOKUP(A79,'Export-tarif-cov-oct-20'!$A$2:$D$1519,4,0),"")</f>
        <v>4.0999999999999996</v>
      </c>
      <c r="G79" s="23">
        <f t="shared" si="2"/>
        <v>1.0300000000000002</v>
      </c>
      <c r="H79" s="29">
        <f t="shared" si="3"/>
        <v>0.20077972709551661</v>
      </c>
      <c r="I79" s="16">
        <f>IFERROR(VLOOKUP($A79,Veille!$A:$J,6,0),"")</f>
        <v>0</v>
      </c>
      <c r="J79" s="16">
        <f>IFERROR(VLOOKUP($A79,Veille!$A:$J,7,0),"")</f>
        <v>5.9</v>
      </c>
      <c r="K79" s="16">
        <f>IFERROR(VLOOKUP($A79,Veille!$A:$J,8,0),"")</f>
        <v>0</v>
      </c>
      <c r="L79" s="16">
        <f>IFERROR(VLOOKUP($A79,Veille!$A:$J,9,0),"")</f>
        <v>0</v>
      </c>
    </row>
    <row r="80" spans="1:12" x14ac:dyDescent="0.3">
      <c r="A80">
        <v>9306</v>
      </c>
      <c r="B80" s="15" t="s">
        <v>29</v>
      </c>
      <c r="C80" s="15" t="s">
        <v>79</v>
      </c>
      <c r="D80" s="32">
        <v>15.24</v>
      </c>
      <c r="E80" s="32">
        <v>18.29</v>
      </c>
      <c r="F80" s="25">
        <f>IFERROR(VLOOKUP(A80,'Export-tarif-cov-oct-20'!$A$2:$D$1519,4,0),"")</f>
        <v>12.19</v>
      </c>
      <c r="G80" s="25">
        <f t="shared" si="2"/>
        <v>3.0500000000000007</v>
      </c>
      <c r="H80" s="30">
        <f t="shared" si="3"/>
        <v>0.20013123359580057</v>
      </c>
      <c r="I80" s="15">
        <f>IFERROR(VLOOKUP($A80,Veille!$A:$J,6,0),"")</f>
        <v>0</v>
      </c>
      <c r="J80" s="15">
        <f>IFERROR(VLOOKUP($A80,Veille!$A:$J,7,0),"")</f>
        <v>16.95</v>
      </c>
      <c r="K80" s="15">
        <f>IFERROR(VLOOKUP($A80,Veille!$A:$J,8,0),"")</f>
        <v>0</v>
      </c>
      <c r="L80" s="15">
        <f>IFERROR(VLOOKUP($A80,Veille!$A:$J,9,0),"")</f>
        <v>0</v>
      </c>
    </row>
    <row r="81" spans="1:12" x14ac:dyDescent="0.3">
      <c r="A81">
        <v>9307</v>
      </c>
      <c r="B81" s="16" t="s">
        <v>29</v>
      </c>
      <c r="C81" s="16" t="s">
        <v>80</v>
      </c>
      <c r="D81" s="31">
        <v>44.58</v>
      </c>
      <c r="E81" s="31">
        <v>53.49</v>
      </c>
      <c r="F81" s="23">
        <f>IFERROR(VLOOKUP(A81,'Export-tarif-cov-oct-20'!$A$2:$D$1519,4,0),"")</f>
        <v>35.659999999999997</v>
      </c>
      <c r="G81" s="23">
        <f t="shared" si="2"/>
        <v>8.9200000000000017</v>
      </c>
      <c r="H81" s="29">
        <f t="shared" si="3"/>
        <v>0.20008972633467928</v>
      </c>
      <c r="I81" s="16">
        <f>IFERROR(VLOOKUP($A81,Veille!$A:$J,6,0),"")</f>
        <v>0</v>
      </c>
      <c r="J81" s="16">
        <f>IFERROR(VLOOKUP($A81,Veille!$A:$J,7,0),"")</f>
        <v>0</v>
      </c>
      <c r="K81" s="16">
        <f>IFERROR(VLOOKUP($A81,Veille!$A:$J,8,0),"")</f>
        <v>0</v>
      </c>
      <c r="L81" s="16">
        <f>IFERROR(VLOOKUP($A81,Veille!$A:$J,9,0),"")</f>
        <v>0</v>
      </c>
    </row>
    <row r="82" spans="1:12" x14ac:dyDescent="0.3">
      <c r="A82">
        <v>9334</v>
      </c>
      <c r="B82" s="15" t="s">
        <v>29</v>
      </c>
      <c r="C82" s="15" t="s">
        <v>81</v>
      </c>
      <c r="D82" s="32">
        <v>7.75</v>
      </c>
      <c r="E82" s="32">
        <v>9.3000000000000007</v>
      </c>
      <c r="F82" s="25">
        <f>IFERROR(VLOOKUP(A82,'Export-tarif-cov-oct-20'!$A$2:$D$1519,4,0),"")</f>
        <v>6.2</v>
      </c>
      <c r="G82" s="25">
        <f t="shared" si="2"/>
        <v>1.5499999999999998</v>
      </c>
      <c r="H82" s="30">
        <f t="shared" si="3"/>
        <v>0.19999999999999998</v>
      </c>
      <c r="I82" s="15">
        <f>IFERROR(VLOOKUP($A82,Veille!$A:$J,6,0),"")</f>
        <v>0</v>
      </c>
      <c r="J82" s="15">
        <f>IFERROR(VLOOKUP($A82,Veille!$A:$J,7,0),"")</f>
        <v>8.15</v>
      </c>
      <c r="K82" s="15">
        <f>IFERROR(VLOOKUP($A82,Veille!$A:$J,8,0),"")</f>
        <v>0</v>
      </c>
      <c r="L82" s="15">
        <f>IFERROR(VLOOKUP($A82,Veille!$A:$J,9,0),"")</f>
        <v>1.22</v>
      </c>
    </row>
    <row r="83" spans="1:12" x14ac:dyDescent="0.3">
      <c r="A83">
        <v>10645</v>
      </c>
      <c r="B83" s="16" t="s">
        <v>29</v>
      </c>
      <c r="C83" s="16" t="s">
        <v>82</v>
      </c>
      <c r="D83" s="31">
        <v>10.68</v>
      </c>
      <c r="E83" s="31">
        <v>12.81</v>
      </c>
      <c r="F83" s="23">
        <f>IFERROR(VLOOKUP(A83,'Export-tarif-cov-oct-20'!$A$2:$D$1519,4,0),"")</f>
        <v>8.5399999999999991</v>
      </c>
      <c r="G83" s="23">
        <f t="shared" si="2"/>
        <v>2.1400000000000006</v>
      </c>
      <c r="H83" s="29">
        <f t="shared" si="3"/>
        <v>0.20037453183520604</v>
      </c>
      <c r="I83" s="16" t="str">
        <f>IFERROR(VLOOKUP($A83,Veille!$A:$J,6,0),"")</f>
        <v/>
      </c>
      <c r="J83" s="16" t="str">
        <f>IFERROR(VLOOKUP($A83,Veille!$A:$J,7,0),"")</f>
        <v/>
      </c>
      <c r="K83" s="16" t="str">
        <f>IFERROR(VLOOKUP($A83,Veille!$A:$J,8,0),"")</f>
        <v/>
      </c>
      <c r="L83" s="16" t="str">
        <f>IFERROR(VLOOKUP($A83,Veille!$A:$J,9,0),"")</f>
        <v/>
      </c>
    </row>
    <row r="84" spans="1:12" x14ac:dyDescent="0.3">
      <c r="A84">
        <v>9312</v>
      </c>
      <c r="B84" s="15" t="s">
        <v>29</v>
      </c>
      <c r="C84" s="15" t="s">
        <v>83</v>
      </c>
      <c r="D84" s="32">
        <v>16.239999999999998</v>
      </c>
      <c r="E84" s="32">
        <v>19.489999999999998</v>
      </c>
      <c r="F84" s="25">
        <f>IFERROR(VLOOKUP(A84,'Export-tarif-cov-oct-20'!$A$2:$D$1519,4,0),"")</f>
        <v>12.99</v>
      </c>
      <c r="G84" s="25">
        <f t="shared" si="2"/>
        <v>3.2499999999999982</v>
      </c>
      <c r="H84" s="30">
        <f t="shared" si="3"/>
        <v>0.20012315270935951</v>
      </c>
      <c r="I84" s="15" t="str">
        <f>IFERROR(VLOOKUP($A84,Veille!$A:$J,6,0),"")</f>
        <v/>
      </c>
      <c r="J84" s="15" t="str">
        <f>IFERROR(VLOOKUP($A84,Veille!$A:$J,7,0),"")</f>
        <v/>
      </c>
      <c r="K84" s="15" t="str">
        <f>IFERROR(VLOOKUP($A84,Veille!$A:$J,8,0),"")</f>
        <v/>
      </c>
      <c r="L84" s="15" t="str">
        <f>IFERROR(VLOOKUP($A84,Veille!$A:$J,9,0),"")</f>
        <v/>
      </c>
    </row>
    <row r="85" spans="1:12" x14ac:dyDescent="0.3">
      <c r="A85">
        <v>26397</v>
      </c>
      <c r="B85" s="16" t="s">
        <v>29</v>
      </c>
      <c r="C85" s="16" t="s">
        <v>84</v>
      </c>
      <c r="D85" s="31">
        <v>9.68</v>
      </c>
      <c r="E85" s="31">
        <v>11.61</v>
      </c>
      <c r="F85" s="23">
        <f>IFERROR(VLOOKUP(A85,'Export-tarif-cov-oct-20'!$A$2:$D$1519,4,0),"")</f>
        <v>7.74</v>
      </c>
      <c r="G85" s="23">
        <f t="shared" si="2"/>
        <v>1.9399999999999995</v>
      </c>
      <c r="H85" s="29">
        <f t="shared" si="3"/>
        <v>0.20041322314049581</v>
      </c>
      <c r="I85" s="16" t="str">
        <f>IFERROR(VLOOKUP($A85,Veille!$A:$J,6,0),"")</f>
        <v/>
      </c>
      <c r="J85" s="16" t="str">
        <f>IFERROR(VLOOKUP($A85,Veille!$A:$J,7,0),"")</f>
        <v/>
      </c>
      <c r="K85" s="16" t="str">
        <f>IFERROR(VLOOKUP($A85,Veille!$A:$J,8,0),"")</f>
        <v/>
      </c>
      <c r="L85" s="16" t="str">
        <f>IFERROR(VLOOKUP($A85,Veille!$A:$J,9,0),"")</f>
        <v/>
      </c>
    </row>
    <row r="86" spans="1:12" x14ac:dyDescent="0.3">
      <c r="A86">
        <v>56245</v>
      </c>
      <c r="B86" s="15" t="s">
        <v>29</v>
      </c>
      <c r="C86" s="15" t="s">
        <v>85</v>
      </c>
      <c r="D86" s="32">
        <v>13.81</v>
      </c>
      <c r="E86" s="32">
        <v>16.579999999999998</v>
      </c>
      <c r="F86" s="25">
        <f>IFERROR(VLOOKUP(A86,'Export-tarif-cov-oct-20'!$A$2:$D$1519,4,0),"")</f>
        <v>11.05</v>
      </c>
      <c r="G86" s="25">
        <f t="shared" si="2"/>
        <v>2.76</v>
      </c>
      <c r="H86" s="30">
        <f t="shared" si="3"/>
        <v>0.19985517740767558</v>
      </c>
      <c r="I86" s="15">
        <f>IFERROR(VLOOKUP($A86,Veille!$A:$J,6,0),"")</f>
        <v>0</v>
      </c>
      <c r="J86" s="15">
        <f>IFERROR(VLOOKUP($A86,Veille!$A:$J,7,0),"")</f>
        <v>13.99</v>
      </c>
      <c r="K86" s="15">
        <f>IFERROR(VLOOKUP($A86,Veille!$A:$J,8,0),"")</f>
        <v>0</v>
      </c>
      <c r="L86" s="15">
        <f>IFERROR(VLOOKUP($A86,Veille!$A:$J,9,0),"")</f>
        <v>15.79</v>
      </c>
    </row>
    <row r="87" spans="1:12" x14ac:dyDescent="0.3">
      <c r="A87">
        <v>12104</v>
      </c>
      <c r="B87" s="16" t="s">
        <v>29</v>
      </c>
      <c r="C87" s="16" t="s">
        <v>86</v>
      </c>
      <c r="D87" s="31">
        <v>31.29</v>
      </c>
      <c r="E87" s="31">
        <v>37.549999999999997</v>
      </c>
      <c r="F87" s="23">
        <f>IFERROR(VLOOKUP(A87,'Export-tarif-cov-oct-20'!$A$2:$D$1519,4,0),"")</f>
        <v>25.03</v>
      </c>
      <c r="G87" s="23">
        <f t="shared" si="2"/>
        <v>6.259999999999998</v>
      </c>
      <c r="H87" s="29">
        <f t="shared" si="3"/>
        <v>0.20006391818472349</v>
      </c>
      <c r="I87" s="16" t="str">
        <f>IFERROR(VLOOKUP($A87,Veille!$A:$J,6,0),"")</f>
        <v/>
      </c>
      <c r="J87" s="16" t="str">
        <f>IFERROR(VLOOKUP($A87,Veille!$A:$J,7,0),"")</f>
        <v/>
      </c>
      <c r="K87" s="16" t="str">
        <f>IFERROR(VLOOKUP($A87,Veille!$A:$J,8,0),"")</f>
        <v/>
      </c>
      <c r="L87" s="16" t="str">
        <f>IFERROR(VLOOKUP($A87,Veille!$A:$J,9,0),"")</f>
        <v/>
      </c>
    </row>
    <row r="88" spans="1:12" x14ac:dyDescent="0.3">
      <c r="A88">
        <v>12103</v>
      </c>
      <c r="B88" s="15" t="s">
        <v>29</v>
      </c>
      <c r="C88" s="15" t="s">
        <v>87</v>
      </c>
      <c r="D88" s="32">
        <v>22.44</v>
      </c>
      <c r="E88" s="32">
        <v>26.93</v>
      </c>
      <c r="F88" s="25">
        <f>IFERROR(VLOOKUP(A88,'Export-tarif-cov-oct-20'!$A$2:$D$1519,4,0),"")</f>
        <v>17.95</v>
      </c>
      <c r="G88" s="25">
        <f t="shared" si="2"/>
        <v>4.490000000000002</v>
      </c>
      <c r="H88" s="30">
        <f t="shared" si="3"/>
        <v>0.20008912655971486</v>
      </c>
      <c r="I88" s="15" t="str">
        <f>IFERROR(VLOOKUP($A88,Veille!$A:$J,6,0),"")</f>
        <v/>
      </c>
      <c r="J88" s="15" t="str">
        <f>IFERROR(VLOOKUP($A88,Veille!$A:$J,7,0),"")</f>
        <v/>
      </c>
      <c r="K88" s="15" t="str">
        <f>IFERROR(VLOOKUP($A88,Veille!$A:$J,8,0),"")</f>
        <v/>
      </c>
      <c r="L88" s="15" t="str">
        <f>IFERROR(VLOOKUP($A88,Veille!$A:$J,9,0),"")</f>
        <v/>
      </c>
    </row>
    <row r="89" spans="1:12" x14ac:dyDescent="0.3">
      <c r="A89">
        <v>12066</v>
      </c>
      <c r="B89" s="16" t="s">
        <v>29</v>
      </c>
      <c r="C89" s="16" t="s">
        <v>88</v>
      </c>
      <c r="D89" s="31">
        <v>56.45</v>
      </c>
      <c r="E89" s="31">
        <v>67.739999999999995</v>
      </c>
      <c r="F89" s="23">
        <f>IFERROR(VLOOKUP(A89,'Export-tarif-cov-oct-20'!$A$2:$D$1519,4,0),"")</f>
        <v>45.16</v>
      </c>
      <c r="G89" s="23">
        <f t="shared" si="2"/>
        <v>11.290000000000006</v>
      </c>
      <c r="H89" s="29">
        <f t="shared" si="3"/>
        <v>0.20000000000000009</v>
      </c>
      <c r="I89" s="16" t="str">
        <f>IFERROR(VLOOKUP($A89,Veille!$A:$J,6,0),"")</f>
        <v/>
      </c>
      <c r="J89" s="16" t="str">
        <f>IFERROR(VLOOKUP($A89,Veille!$A:$J,7,0),"")</f>
        <v/>
      </c>
      <c r="K89" s="16" t="str">
        <f>IFERROR(VLOOKUP($A89,Veille!$A:$J,8,0),"")</f>
        <v/>
      </c>
      <c r="L89" s="16" t="str">
        <f>IFERROR(VLOOKUP($A89,Veille!$A:$J,9,0),"")</f>
        <v/>
      </c>
    </row>
    <row r="90" spans="1:12" x14ac:dyDescent="0.3">
      <c r="A90">
        <v>12064</v>
      </c>
      <c r="B90" s="15" t="s">
        <v>29</v>
      </c>
      <c r="C90" s="15" t="s">
        <v>89</v>
      </c>
      <c r="D90" s="32">
        <v>15.14</v>
      </c>
      <c r="E90" s="32">
        <v>18.170000000000002</v>
      </c>
      <c r="F90" s="25">
        <f>IFERROR(VLOOKUP(A90,'Export-tarif-cov-oct-20'!$A$2:$D$1519,4,0),"")</f>
        <v>12.11</v>
      </c>
      <c r="G90" s="25">
        <f t="shared" si="2"/>
        <v>3.0300000000000011</v>
      </c>
      <c r="H90" s="30">
        <f t="shared" si="3"/>
        <v>0.20013210039630125</v>
      </c>
      <c r="I90" s="15" t="str">
        <f>IFERROR(VLOOKUP($A90,Veille!$A:$J,6,0),"")</f>
        <v/>
      </c>
      <c r="J90" s="15" t="str">
        <f>IFERROR(VLOOKUP($A90,Veille!$A:$J,7,0),"")</f>
        <v/>
      </c>
      <c r="K90" s="15" t="str">
        <f>IFERROR(VLOOKUP($A90,Veille!$A:$J,8,0),"")</f>
        <v/>
      </c>
      <c r="L90" s="15" t="str">
        <f>IFERROR(VLOOKUP($A90,Veille!$A:$J,9,0),"")</f>
        <v/>
      </c>
    </row>
    <row r="91" spans="1:12" x14ac:dyDescent="0.3">
      <c r="A91">
        <v>12065</v>
      </c>
      <c r="B91" s="16" t="s">
        <v>29</v>
      </c>
      <c r="C91" s="16" t="s">
        <v>90</v>
      </c>
      <c r="D91" s="31">
        <v>44.26</v>
      </c>
      <c r="E91" s="31">
        <v>53.12</v>
      </c>
      <c r="F91" s="23">
        <f>IFERROR(VLOOKUP(A91,'Export-tarif-cov-oct-20'!$A$2:$D$1519,4,0),"")</f>
        <v>35.409999999999997</v>
      </c>
      <c r="G91" s="23">
        <f t="shared" si="2"/>
        <v>8.8500000000000014</v>
      </c>
      <c r="H91" s="29">
        <f t="shared" si="3"/>
        <v>0.19995481247175784</v>
      </c>
      <c r="I91" s="16" t="str">
        <f>IFERROR(VLOOKUP($A91,Veille!$A:$J,6,0),"")</f>
        <v/>
      </c>
      <c r="J91" s="16" t="str">
        <f>IFERROR(VLOOKUP($A91,Veille!$A:$J,7,0),"")</f>
        <v/>
      </c>
      <c r="K91" s="16" t="str">
        <f>IFERROR(VLOOKUP($A91,Veille!$A:$J,8,0),"")</f>
        <v/>
      </c>
      <c r="L91" s="16" t="str">
        <f>IFERROR(VLOOKUP($A91,Veille!$A:$J,9,0),"")</f>
        <v/>
      </c>
    </row>
    <row r="92" spans="1:12" x14ac:dyDescent="0.3">
      <c r="A92">
        <v>12070</v>
      </c>
      <c r="B92" s="15" t="s">
        <v>29</v>
      </c>
      <c r="C92" s="15" t="s">
        <v>91</v>
      </c>
      <c r="D92" s="32">
        <v>55.23</v>
      </c>
      <c r="E92" s="32">
        <v>66.27</v>
      </c>
      <c r="F92" s="25">
        <f>IFERROR(VLOOKUP(A92,'Export-tarif-cov-oct-20'!$A$2:$D$1519,4,0),"")</f>
        <v>44.18</v>
      </c>
      <c r="G92" s="25">
        <f t="shared" si="2"/>
        <v>11.049999999999997</v>
      </c>
      <c r="H92" s="30">
        <f t="shared" si="3"/>
        <v>0.20007242440702513</v>
      </c>
      <c r="I92" s="15" t="str">
        <f>IFERROR(VLOOKUP($A92,Veille!$A:$J,6,0),"")</f>
        <v/>
      </c>
      <c r="J92" s="15" t="str">
        <f>IFERROR(VLOOKUP($A92,Veille!$A:$J,7,0),"")</f>
        <v/>
      </c>
      <c r="K92" s="15" t="str">
        <f>IFERROR(VLOOKUP($A92,Veille!$A:$J,8,0),"")</f>
        <v/>
      </c>
      <c r="L92" s="15" t="str">
        <f>IFERROR(VLOOKUP($A92,Veille!$A:$J,9,0),"")</f>
        <v/>
      </c>
    </row>
    <row r="93" spans="1:12" x14ac:dyDescent="0.3">
      <c r="A93">
        <v>12067</v>
      </c>
      <c r="B93" s="16" t="s">
        <v>29</v>
      </c>
      <c r="C93" s="16" t="s">
        <v>92</v>
      </c>
      <c r="D93" s="31">
        <v>15.46</v>
      </c>
      <c r="E93" s="31">
        <v>18.559999999999999</v>
      </c>
      <c r="F93" s="23">
        <f>IFERROR(VLOOKUP(A93,'Export-tarif-cov-oct-20'!$A$2:$D$1519,4,0),"")</f>
        <v>12.37</v>
      </c>
      <c r="G93" s="23">
        <f t="shared" si="2"/>
        <v>3.0900000000000016</v>
      </c>
      <c r="H93" s="29">
        <f t="shared" si="3"/>
        <v>0.19987063389391987</v>
      </c>
      <c r="I93" s="16" t="str">
        <f>IFERROR(VLOOKUP($A93,Veille!$A:$J,6,0),"")</f>
        <v/>
      </c>
      <c r="J93" s="16" t="str">
        <f>IFERROR(VLOOKUP($A93,Veille!$A:$J,7,0),"")</f>
        <v/>
      </c>
      <c r="K93" s="16" t="str">
        <f>IFERROR(VLOOKUP($A93,Veille!$A:$J,8,0),"")</f>
        <v/>
      </c>
      <c r="L93" s="16" t="str">
        <f>IFERROR(VLOOKUP($A93,Veille!$A:$J,9,0),"")</f>
        <v/>
      </c>
    </row>
    <row r="94" spans="1:12" x14ac:dyDescent="0.3">
      <c r="A94">
        <v>12069</v>
      </c>
      <c r="B94" s="15" t="s">
        <v>29</v>
      </c>
      <c r="C94" s="15" t="s">
        <v>93</v>
      </c>
      <c r="D94" s="32">
        <v>46.13</v>
      </c>
      <c r="E94" s="32">
        <v>55.35</v>
      </c>
      <c r="F94" s="25">
        <f>IFERROR(VLOOKUP(A94,'Export-tarif-cov-oct-20'!$A$2:$D$1519,4,0),"")</f>
        <v>36.9</v>
      </c>
      <c r="G94" s="25">
        <f t="shared" si="2"/>
        <v>9.230000000000004</v>
      </c>
      <c r="H94" s="30">
        <f t="shared" si="3"/>
        <v>0.20008671146759166</v>
      </c>
      <c r="I94" s="15" t="str">
        <f>IFERROR(VLOOKUP($A94,Veille!$A:$J,6,0),"")</f>
        <v/>
      </c>
      <c r="J94" s="15" t="str">
        <f>IFERROR(VLOOKUP($A94,Veille!$A:$J,7,0),"")</f>
        <v/>
      </c>
      <c r="K94" s="15" t="str">
        <f>IFERROR(VLOOKUP($A94,Veille!$A:$J,8,0),"")</f>
        <v/>
      </c>
      <c r="L94" s="15" t="str">
        <f>IFERROR(VLOOKUP($A94,Veille!$A:$J,9,0),"")</f>
        <v/>
      </c>
    </row>
    <row r="95" spans="1:12" x14ac:dyDescent="0.3">
      <c r="A95">
        <v>12074</v>
      </c>
      <c r="B95" s="16" t="s">
        <v>29</v>
      </c>
      <c r="C95" s="16" t="s">
        <v>94</v>
      </c>
      <c r="D95" s="31">
        <v>61.54</v>
      </c>
      <c r="E95" s="31">
        <v>73.849999999999994</v>
      </c>
      <c r="F95" s="23">
        <f>IFERROR(VLOOKUP(A95,'Export-tarif-cov-oct-20'!$A$2:$D$1519,4,0),"")</f>
        <v>49.23</v>
      </c>
      <c r="G95" s="23">
        <f t="shared" si="2"/>
        <v>12.310000000000002</v>
      </c>
      <c r="H95" s="29">
        <f t="shared" si="3"/>
        <v>0.20003249918752036</v>
      </c>
      <c r="I95" s="16" t="str">
        <f>IFERROR(VLOOKUP($A95,Veille!$A:$J,6,0),"")</f>
        <v/>
      </c>
      <c r="J95" s="16" t="str">
        <f>IFERROR(VLOOKUP($A95,Veille!$A:$J,7,0),"")</f>
        <v/>
      </c>
      <c r="K95" s="16" t="str">
        <f>IFERROR(VLOOKUP($A95,Veille!$A:$J,8,0),"")</f>
        <v/>
      </c>
      <c r="L95" s="16" t="str">
        <f>IFERROR(VLOOKUP($A95,Veille!$A:$J,9,0),"")</f>
        <v/>
      </c>
    </row>
    <row r="96" spans="1:12" x14ac:dyDescent="0.3">
      <c r="A96">
        <v>12071</v>
      </c>
      <c r="B96" s="15" t="s">
        <v>29</v>
      </c>
      <c r="C96" s="15" t="s">
        <v>95</v>
      </c>
      <c r="D96" s="32">
        <v>17.66</v>
      </c>
      <c r="E96" s="32">
        <v>21.2</v>
      </c>
      <c r="F96" s="25">
        <f>IFERROR(VLOOKUP(A96,'Export-tarif-cov-oct-20'!$A$2:$D$1519,4,0),"")</f>
        <v>14.13</v>
      </c>
      <c r="G96" s="25">
        <f t="shared" si="2"/>
        <v>3.5299999999999994</v>
      </c>
      <c r="H96" s="30">
        <f t="shared" si="3"/>
        <v>0.19988674971687426</v>
      </c>
      <c r="I96" s="15" t="str">
        <f>IFERROR(VLOOKUP($A96,Veille!$A:$J,6,0),"")</f>
        <v/>
      </c>
      <c r="J96" s="15" t="str">
        <f>IFERROR(VLOOKUP($A96,Veille!$A:$J,7,0),"")</f>
        <v/>
      </c>
      <c r="K96" s="15" t="str">
        <f>IFERROR(VLOOKUP($A96,Veille!$A:$J,8,0),"")</f>
        <v/>
      </c>
      <c r="L96" s="15" t="str">
        <f>IFERROR(VLOOKUP($A96,Veille!$A:$J,9,0),"")</f>
        <v/>
      </c>
    </row>
    <row r="97" spans="1:12" x14ac:dyDescent="0.3">
      <c r="A97">
        <v>12073</v>
      </c>
      <c r="B97" s="16" t="s">
        <v>29</v>
      </c>
      <c r="C97" s="16" t="s">
        <v>96</v>
      </c>
      <c r="D97" s="31">
        <v>45.41</v>
      </c>
      <c r="E97" s="31">
        <v>54.5</v>
      </c>
      <c r="F97" s="23">
        <f>IFERROR(VLOOKUP(A97,'Export-tarif-cov-oct-20'!$A$2:$D$1519,4,0),"")</f>
        <v>36.33</v>
      </c>
      <c r="G97" s="23">
        <f t="shared" si="2"/>
        <v>9.0799999999999983</v>
      </c>
      <c r="H97" s="29">
        <f t="shared" si="3"/>
        <v>0.19995595683770093</v>
      </c>
      <c r="I97" s="16" t="str">
        <f>IFERROR(VLOOKUP($A97,Veille!$A:$J,6,0),"")</f>
        <v/>
      </c>
      <c r="J97" s="16" t="str">
        <f>IFERROR(VLOOKUP($A97,Veille!$A:$J,7,0),"")</f>
        <v/>
      </c>
      <c r="K97" s="16" t="str">
        <f>IFERROR(VLOOKUP($A97,Veille!$A:$J,8,0),"")</f>
        <v/>
      </c>
      <c r="L97" s="16" t="str">
        <f>IFERROR(VLOOKUP($A97,Veille!$A:$J,9,0),"")</f>
        <v/>
      </c>
    </row>
    <row r="98" spans="1:12" x14ac:dyDescent="0.3">
      <c r="A98">
        <v>75994</v>
      </c>
      <c r="B98" s="15" t="s">
        <v>29</v>
      </c>
      <c r="C98" s="15" t="s">
        <v>97</v>
      </c>
      <c r="D98" s="32">
        <v>16.89</v>
      </c>
      <c r="E98" s="32">
        <v>20.27</v>
      </c>
      <c r="F98" s="25">
        <f>IFERROR(VLOOKUP(A98,'Export-tarif-cov-oct-20'!$A$2:$D$1519,4,0),"")</f>
        <v>13.51</v>
      </c>
      <c r="G98" s="25">
        <f t="shared" si="2"/>
        <v>3.3800000000000008</v>
      </c>
      <c r="H98" s="30">
        <f t="shared" si="3"/>
        <v>0.20011841326228541</v>
      </c>
      <c r="I98" s="15">
        <f>IFERROR(VLOOKUP($A98,Veille!$A:$J,6,0),"")</f>
        <v>0</v>
      </c>
      <c r="J98" s="15">
        <f>IFERROR(VLOOKUP($A98,Veille!$A:$J,7,0),"")</f>
        <v>16.989999999999998</v>
      </c>
      <c r="K98" s="15">
        <f>IFERROR(VLOOKUP($A98,Veille!$A:$J,8,0),"")</f>
        <v>0</v>
      </c>
      <c r="L98" s="15">
        <f>IFERROR(VLOOKUP($A98,Veille!$A:$J,9,0),"")</f>
        <v>17.55</v>
      </c>
    </row>
    <row r="99" spans="1:12" x14ac:dyDescent="0.3">
      <c r="A99">
        <v>12076</v>
      </c>
      <c r="B99" s="16" t="s">
        <v>29</v>
      </c>
      <c r="C99" s="16" t="s">
        <v>98</v>
      </c>
      <c r="D99" s="31">
        <v>58.29</v>
      </c>
      <c r="E99" s="31">
        <v>69.95</v>
      </c>
      <c r="F99" s="23">
        <f>IFERROR(VLOOKUP(A99,'Export-tarif-cov-oct-20'!$A$2:$D$1519,4,0),"")</f>
        <v>46.63</v>
      </c>
      <c r="G99" s="23">
        <f t="shared" si="2"/>
        <v>11.659999999999997</v>
      </c>
      <c r="H99" s="29">
        <f t="shared" si="3"/>
        <v>0.20003431120260759</v>
      </c>
      <c r="I99" s="16" t="str">
        <f>IFERROR(VLOOKUP($A99,Veille!$A:$J,6,0),"")</f>
        <v/>
      </c>
      <c r="J99" s="16" t="str">
        <f>IFERROR(VLOOKUP($A99,Veille!$A:$J,7,0),"")</f>
        <v/>
      </c>
      <c r="K99" s="16" t="str">
        <f>IFERROR(VLOOKUP($A99,Veille!$A:$J,8,0),"")</f>
        <v/>
      </c>
      <c r="L99" s="16" t="str">
        <f>IFERROR(VLOOKUP($A99,Veille!$A:$J,9,0),"")</f>
        <v/>
      </c>
    </row>
    <row r="100" spans="1:12" x14ac:dyDescent="0.3">
      <c r="A100">
        <v>12075</v>
      </c>
      <c r="B100" s="15" t="s">
        <v>29</v>
      </c>
      <c r="C100" s="15" t="s">
        <v>99</v>
      </c>
      <c r="D100" s="32">
        <v>15.14</v>
      </c>
      <c r="E100" s="32">
        <v>18.170000000000002</v>
      </c>
      <c r="F100" s="25">
        <f>IFERROR(VLOOKUP(A100,'Export-tarif-cov-oct-20'!$A$2:$D$1519,4,0),"")</f>
        <v>12.11</v>
      </c>
      <c r="G100" s="25">
        <f t="shared" si="2"/>
        <v>3.0300000000000011</v>
      </c>
      <c r="H100" s="30">
        <f t="shared" si="3"/>
        <v>0.20013210039630125</v>
      </c>
      <c r="I100" s="15" t="str">
        <f>IFERROR(VLOOKUP($A100,Veille!$A:$J,6,0),"")</f>
        <v/>
      </c>
      <c r="J100" s="15" t="str">
        <f>IFERROR(VLOOKUP($A100,Veille!$A:$J,7,0),"")</f>
        <v/>
      </c>
      <c r="K100" s="15" t="str">
        <f>IFERROR(VLOOKUP($A100,Veille!$A:$J,8,0),"")</f>
        <v/>
      </c>
      <c r="L100" s="15" t="str">
        <f>IFERROR(VLOOKUP($A100,Veille!$A:$J,9,0),"")</f>
        <v/>
      </c>
    </row>
    <row r="101" spans="1:12" x14ac:dyDescent="0.3">
      <c r="A101">
        <v>12113</v>
      </c>
      <c r="B101" s="16" t="s">
        <v>29</v>
      </c>
      <c r="C101" s="16" t="s">
        <v>100</v>
      </c>
      <c r="D101" s="31">
        <v>47.25</v>
      </c>
      <c r="E101" s="31">
        <v>56.7</v>
      </c>
      <c r="F101" s="23">
        <f>IFERROR(VLOOKUP(A101,'Export-tarif-cov-oct-20'!$A$2:$D$1519,4,0),"")</f>
        <v>37.799999999999997</v>
      </c>
      <c r="G101" s="23">
        <f t="shared" si="2"/>
        <v>9.4500000000000028</v>
      </c>
      <c r="H101" s="29">
        <f t="shared" si="3"/>
        <v>0.20000000000000007</v>
      </c>
      <c r="I101" s="16">
        <f>IFERROR(VLOOKUP($A101,Veille!$A:$J,6,0),"")</f>
        <v>0</v>
      </c>
      <c r="J101" s="16">
        <f>IFERROR(VLOOKUP($A101,Veille!$A:$J,7,0),"")</f>
        <v>46.95</v>
      </c>
      <c r="K101" s="16">
        <f>IFERROR(VLOOKUP($A101,Veille!$A:$J,8,0),"")</f>
        <v>0</v>
      </c>
      <c r="L101" s="16">
        <f>IFERROR(VLOOKUP($A101,Veille!$A:$J,9,0),"")</f>
        <v>45.55</v>
      </c>
    </row>
    <row r="102" spans="1:12" x14ac:dyDescent="0.3">
      <c r="A102">
        <v>12111</v>
      </c>
      <c r="B102" s="15" t="s">
        <v>29</v>
      </c>
      <c r="C102" s="15" t="s">
        <v>101</v>
      </c>
      <c r="D102" s="32">
        <v>22.7</v>
      </c>
      <c r="E102" s="32">
        <v>27.24</v>
      </c>
      <c r="F102" s="25">
        <f>IFERROR(VLOOKUP(A102,'Export-tarif-cov-oct-20'!$A$2:$D$1519,4,0),"")</f>
        <v>18.16</v>
      </c>
      <c r="G102" s="25">
        <f t="shared" si="2"/>
        <v>4.5399999999999991</v>
      </c>
      <c r="H102" s="30">
        <f t="shared" si="3"/>
        <v>0.19999999999999996</v>
      </c>
      <c r="I102" s="15" t="str">
        <f>IFERROR(VLOOKUP($A102,Veille!$A:$J,6,0),"")</f>
        <v/>
      </c>
      <c r="J102" s="15" t="str">
        <f>IFERROR(VLOOKUP($A102,Veille!$A:$J,7,0),"")</f>
        <v/>
      </c>
      <c r="K102" s="15" t="str">
        <f>IFERROR(VLOOKUP($A102,Veille!$A:$J,8,0),"")</f>
        <v/>
      </c>
      <c r="L102" s="15" t="str">
        <f>IFERROR(VLOOKUP($A102,Veille!$A:$J,9,0),"")</f>
        <v/>
      </c>
    </row>
    <row r="103" spans="1:12" x14ac:dyDescent="0.3">
      <c r="A103">
        <v>12112</v>
      </c>
      <c r="B103" s="16" t="s">
        <v>29</v>
      </c>
      <c r="C103" s="16" t="s">
        <v>102</v>
      </c>
      <c r="D103" s="31">
        <v>33.04</v>
      </c>
      <c r="E103" s="31">
        <v>39.65</v>
      </c>
      <c r="F103" s="23">
        <f>IFERROR(VLOOKUP(A103,'Export-tarif-cov-oct-20'!$A$2:$D$1519,4,0),"")</f>
        <v>26.43</v>
      </c>
      <c r="G103" s="23">
        <f t="shared" si="2"/>
        <v>6.6099999999999994</v>
      </c>
      <c r="H103" s="29">
        <f t="shared" si="3"/>
        <v>0.20006053268765131</v>
      </c>
      <c r="I103" s="16" t="str">
        <f>IFERROR(VLOOKUP($A103,Veille!$A:$J,6,0),"")</f>
        <v/>
      </c>
      <c r="J103" s="16" t="str">
        <f>IFERROR(VLOOKUP($A103,Veille!$A:$J,7,0),"")</f>
        <v/>
      </c>
      <c r="K103" s="16" t="str">
        <f>IFERROR(VLOOKUP($A103,Veille!$A:$J,8,0),"")</f>
        <v/>
      </c>
      <c r="L103" s="16" t="str">
        <f>IFERROR(VLOOKUP($A103,Veille!$A:$J,9,0),"")</f>
        <v/>
      </c>
    </row>
    <row r="104" spans="1:12" x14ac:dyDescent="0.3">
      <c r="A104">
        <v>12105</v>
      </c>
      <c r="B104" s="15" t="s">
        <v>29</v>
      </c>
      <c r="C104" s="15" t="s">
        <v>103</v>
      </c>
      <c r="D104" s="32">
        <v>6.94</v>
      </c>
      <c r="E104" s="32">
        <v>8.33</v>
      </c>
      <c r="F104" s="25">
        <f>IFERROR(VLOOKUP(A104,'Export-tarif-cov-oct-20'!$A$2:$D$1519,4,0),"")</f>
        <v>5.55</v>
      </c>
      <c r="G104" s="25">
        <f t="shared" si="2"/>
        <v>1.3900000000000006</v>
      </c>
      <c r="H104" s="30">
        <f t="shared" si="3"/>
        <v>0.20028818443804042</v>
      </c>
      <c r="I104" s="15" t="str">
        <f>IFERROR(VLOOKUP($A104,Veille!$A:$J,6,0),"")</f>
        <v/>
      </c>
      <c r="J104" s="15" t="str">
        <f>IFERROR(VLOOKUP($A104,Veille!$A:$J,7,0),"")</f>
        <v/>
      </c>
      <c r="K104" s="15" t="str">
        <f>IFERROR(VLOOKUP($A104,Veille!$A:$J,8,0),"")</f>
        <v/>
      </c>
      <c r="L104" s="15" t="str">
        <f>IFERROR(VLOOKUP($A104,Veille!$A:$J,9,0),"")</f>
        <v/>
      </c>
    </row>
    <row r="105" spans="1:12" x14ac:dyDescent="0.3">
      <c r="A105">
        <v>12109</v>
      </c>
      <c r="B105" s="16" t="s">
        <v>29</v>
      </c>
      <c r="C105" s="16" t="s">
        <v>104</v>
      </c>
      <c r="D105" s="31">
        <v>21.45</v>
      </c>
      <c r="E105" s="31">
        <v>25.74</v>
      </c>
      <c r="F105" s="23">
        <f>IFERROR(VLOOKUP(A105,'Export-tarif-cov-oct-20'!$A$2:$D$1519,4,0),"")</f>
        <v>17.16</v>
      </c>
      <c r="G105" s="23">
        <f t="shared" si="2"/>
        <v>4.2899999999999991</v>
      </c>
      <c r="H105" s="29">
        <f t="shared" si="3"/>
        <v>0.19999999999999996</v>
      </c>
      <c r="I105" s="16" t="str">
        <f>IFERROR(VLOOKUP($A105,Veille!$A:$J,6,0),"")</f>
        <v/>
      </c>
      <c r="J105" s="16" t="str">
        <f>IFERROR(VLOOKUP($A105,Veille!$A:$J,7,0),"")</f>
        <v/>
      </c>
      <c r="K105" s="16" t="str">
        <f>IFERROR(VLOOKUP($A105,Veille!$A:$J,8,0),"")</f>
        <v/>
      </c>
      <c r="L105" s="16" t="str">
        <f>IFERROR(VLOOKUP($A105,Veille!$A:$J,9,0),"")</f>
        <v/>
      </c>
    </row>
    <row r="106" spans="1:12" x14ac:dyDescent="0.3">
      <c r="A106">
        <v>12110</v>
      </c>
      <c r="B106" s="15" t="s">
        <v>29</v>
      </c>
      <c r="C106" s="15" t="s">
        <v>105</v>
      </c>
      <c r="D106" s="32">
        <v>33.56</v>
      </c>
      <c r="E106" s="32">
        <v>40.28</v>
      </c>
      <c r="F106" s="25">
        <f>IFERROR(VLOOKUP(A106,'Export-tarif-cov-oct-20'!$A$2:$D$1519,4,0),"")</f>
        <v>26.85</v>
      </c>
      <c r="G106" s="25">
        <f t="shared" si="2"/>
        <v>6.7100000000000009</v>
      </c>
      <c r="H106" s="30">
        <f t="shared" si="3"/>
        <v>0.19994040524433851</v>
      </c>
      <c r="I106" s="15" t="str">
        <f>IFERROR(VLOOKUP($A106,Veille!$A:$J,6,0),"")</f>
        <v/>
      </c>
      <c r="J106" s="15" t="str">
        <f>IFERROR(VLOOKUP($A106,Veille!$A:$J,7,0),"")</f>
        <v/>
      </c>
      <c r="K106" s="15" t="str">
        <f>IFERROR(VLOOKUP($A106,Veille!$A:$J,8,0),"")</f>
        <v/>
      </c>
      <c r="L106" s="15" t="str">
        <f>IFERROR(VLOOKUP($A106,Veille!$A:$J,9,0),"")</f>
        <v/>
      </c>
    </row>
    <row r="107" spans="1:12" x14ac:dyDescent="0.3">
      <c r="A107">
        <v>12115</v>
      </c>
      <c r="B107" s="16" t="s">
        <v>29</v>
      </c>
      <c r="C107" s="16" t="s">
        <v>106</v>
      </c>
      <c r="D107" s="31">
        <v>38.65</v>
      </c>
      <c r="E107" s="31">
        <v>46.38</v>
      </c>
      <c r="F107" s="23">
        <f>IFERROR(VLOOKUP(A107,'Export-tarif-cov-oct-20'!$A$2:$D$1519,4,0),"")</f>
        <v>30.92</v>
      </c>
      <c r="G107" s="23">
        <f t="shared" si="2"/>
        <v>7.7299999999999969</v>
      </c>
      <c r="H107" s="29">
        <f t="shared" si="3"/>
        <v>0.19999999999999993</v>
      </c>
      <c r="I107" s="16" t="str">
        <f>IFERROR(VLOOKUP($A107,Veille!$A:$J,6,0),"")</f>
        <v/>
      </c>
      <c r="J107" s="16" t="str">
        <f>IFERROR(VLOOKUP($A107,Veille!$A:$J,7,0),"")</f>
        <v/>
      </c>
      <c r="K107" s="16" t="str">
        <f>IFERROR(VLOOKUP($A107,Veille!$A:$J,8,0),"")</f>
        <v/>
      </c>
      <c r="L107" s="16" t="str">
        <f>IFERROR(VLOOKUP($A107,Veille!$A:$J,9,0),"")</f>
        <v/>
      </c>
    </row>
    <row r="108" spans="1:12" x14ac:dyDescent="0.3">
      <c r="A108">
        <v>12114</v>
      </c>
      <c r="B108" s="15" t="s">
        <v>29</v>
      </c>
      <c r="C108" s="15" t="s">
        <v>107</v>
      </c>
      <c r="D108" s="32">
        <v>20.81</v>
      </c>
      <c r="E108" s="32">
        <v>24.98</v>
      </c>
      <c r="F108" s="25">
        <f>IFERROR(VLOOKUP(A108,'Export-tarif-cov-oct-20'!$A$2:$D$1519,4,0),"")</f>
        <v>16.649999999999999</v>
      </c>
      <c r="G108" s="25">
        <f t="shared" si="2"/>
        <v>4.16</v>
      </c>
      <c r="H108" s="30">
        <f t="shared" si="3"/>
        <v>0.19990389235944259</v>
      </c>
      <c r="I108" s="15" t="str">
        <f>IFERROR(VLOOKUP($A108,Veille!$A:$J,6,0),"")</f>
        <v/>
      </c>
      <c r="J108" s="15" t="str">
        <f>IFERROR(VLOOKUP($A108,Veille!$A:$J,7,0),"")</f>
        <v/>
      </c>
      <c r="K108" s="15" t="str">
        <f>IFERROR(VLOOKUP($A108,Veille!$A:$J,8,0),"")</f>
        <v/>
      </c>
      <c r="L108" s="15" t="str">
        <f>IFERROR(VLOOKUP($A108,Veille!$A:$J,9,0),"")</f>
        <v/>
      </c>
    </row>
    <row r="109" spans="1:12" x14ac:dyDescent="0.3">
      <c r="A109">
        <v>76001</v>
      </c>
      <c r="B109" s="16" t="s">
        <v>29</v>
      </c>
      <c r="C109" s="16" t="s">
        <v>108</v>
      </c>
      <c r="D109" s="31">
        <v>15.81</v>
      </c>
      <c r="E109" s="31">
        <v>18.98</v>
      </c>
      <c r="F109" s="23">
        <f>IFERROR(VLOOKUP(A109,'Export-tarif-cov-oct-20'!$A$2:$D$1519,4,0),"")</f>
        <v>12.65</v>
      </c>
      <c r="G109" s="23">
        <f t="shared" si="2"/>
        <v>3.16</v>
      </c>
      <c r="H109" s="29">
        <f t="shared" si="3"/>
        <v>0.19987349778621127</v>
      </c>
      <c r="I109" s="16">
        <f>IFERROR(VLOOKUP($A109,Veille!$A:$J,6,0),"")</f>
        <v>0</v>
      </c>
      <c r="J109" s="16">
        <f>IFERROR(VLOOKUP($A109,Veille!$A:$J,7,0),"")</f>
        <v>0</v>
      </c>
      <c r="K109" s="16">
        <f>IFERROR(VLOOKUP($A109,Veille!$A:$J,8,0),"")</f>
        <v>0</v>
      </c>
      <c r="L109" s="16">
        <f>IFERROR(VLOOKUP($A109,Veille!$A:$J,9,0),"")</f>
        <v>16.489999999999998</v>
      </c>
    </row>
    <row r="110" spans="1:12" x14ac:dyDescent="0.3">
      <c r="A110">
        <v>12080</v>
      </c>
      <c r="B110" s="15" t="s">
        <v>29</v>
      </c>
      <c r="C110" s="15" t="s">
        <v>109</v>
      </c>
      <c r="D110" s="32">
        <v>56.44</v>
      </c>
      <c r="E110" s="32">
        <v>67.73</v>
      </c>
      <c r="F110" s="25">
        <f>IFERROR(VLOOKUP(A110,'Export-tarif-cov-oct-20'!$A$2:$D$1519,4,0),"")</f>
        <v>45.15</v>
      </c>
      <c r="G110" s="25">
        <f t="shared" si="2"/>
        <v>11.29</v>
      </c>
      <c r="H110" s="30">
        <f t="shared" si="3"/>
        <v>0.2000354358610914</v>
      </c>
      <c r="I110" s="15" t="str">
        <f>IFERROR(VLOOKUP($A110,Veille!$A:$J,6,0),"")</f>
        <v/>
      </c>
      <c r="J110" s="15" t="str">
        <f>IFERROR(VLOOKUP($A110,Veille!$A:$J,7,0),"")</f>
        <v/>
      </c>
      <c r="K110" s="15" t="str">
        <f>IFERROR(VLOOKUP($A110,Veille!$A:$J,8,0),"")</f>
        <v/>
      </c>
      <c r="L110" s="15" t="str">
        <f>IFERROR(VLOOKUP($A110,Veille!$A:$J,9,0),"")</f>
        <v/>
      </c>
    </row>
    <row r="111" spans="1:12" x14ac:dyDescent="0.3">
      <c r="A111">
        <v>12077</v>
      </c>
      <c r="B111" s="16" t="s">
        <v>29</v>
      </c>
      <c r="C111" s="16" t="s">
        <v>110</v>
      </c>
      <c r="D111" s="31">
        <v>17.04</v>
      </c>
      <c r="E111" s="31">
        <v>20.45</v>
      </c>
      <c r="F111" s="23">
        <f>IFERROR(VLOOKUP(A111,'Export-tarif-cov-oct-20'!$A$2:$D$1519,4,0),"")</f>
        <v>13.63</v>
      </c>
      <c r="G111" s="23">
        <f t="shared" si="2"/>
        <v>3.4099999999999984</v>
      </c>
      <c r="H111" s="29">
        <f t="shared" si="3"/>
        <v>0.2001173708920187</v>
      </c>
      <c r="I111" s="16" t="str">
        <f>IFERROR(VLOOKUP($A111,Veille!$A:$J,6,0),"")</f>
        <v/>
      </c>
      <c r="J111" s="16" t="str">
        <f>IFERROR(VLOOKUP($A111,Veille!$A:$J,7,0),"")</f>
        <v/>
      </c>
      <c r="K111" s="16" t="str">
        <f>IFERROR(VLOOKUP($A111,Veille!$A:$J,8,0),"")</f>
        <v/>
      </c>
      <c r="L111" s="16" t="str">
        <f>IFERROR(VLOOKUP($A111,Veille!$A:$J,9,0),"")</f>
        <v/>
      </c>
    </row>
    <row r="112" spans="1:12" x14ac:dyDescent="0.3">
      <c r="A112">
        <v>12079</v>
      </c>
      <c r="B112" s="15" t="s">
        <v>29</v>
      </c>
      <c r="C112" s="15" t="s">
        <v>111</v>
      </c>
      <c r="D112" s="32">
        <v>45.41</v>
      </c>
      <c r="E112" s="32">
        <v>54.5</v>
      </c>
      <c r="F112" s="25">
        <f>IFERROR(VLOOKUP(A112,'Export-tarif-cov-oct-20'!$A$2:$D$1519,4,0),"")</f>
        <v>36.33</v>
      </c>
      <c r="G112" s="25">
        <f t="shared" si="2"/>
        <v>9.0799999999999983</v>
      </c>
      <c r="H112" s="30">
        <f t="shared" si="3"/>
        <v>0.19995595683770093</v>
      </c>
      <c r="I112" s="15" t="str">
        <f>IFERROR(VLOOKUP($A112,Veille!$A:$J,6,0),"")</f>
        <v/>
      </c>
      <c r="J112" s="15" t="str">
        <f>IFERROR(VLOOKUP($A112,Veille!$A:$J,7,0),"")</f>
        <v/>
      </c>
      <c r="K112" s="15" t="str">
        <f>IFERROR(VLOOKUP($A112,Veille!$A:$J,8,0),"")</f>
        <v/>
      </c>
      <c r="L112" s="15" t="str">
        <f>IFERROR(VLOOKUP($A112,Veille!$A:$J,9,0),"")</f>
        <v/>
      </c>
    </row>
    <row r="113" spans="1:12" x14ac:dyDescent="0.3">
      <c r="A113">
        <v>12082</v>
      </c>
      <c r="B113" s="16" t="s">
        <v>29</v>
      </c>
      <c r="C113" s="16" t="s">
        <v>112</v>
      </c>
      <c r="D113" s="31">
        <v>58.9</v>
      </c>
      <c r="E113" s="31">
        <v>70.680000000000007</v>
      </c>
      <c r="F113" s="23">
        <f>IFERROR(VLOOKUP(A113,'Export-tarif-cov-oct-20'!$A$2:$D$1519,4,0),"")</f>
        <v>47.12</v>
      </c>
      <c r="G113" s="23">
        <f t="shared" si="2"/>
        <v>11.780000000000001</v>
      </c>
      <c r="H113" s="29">
        <f t="shared" si="3"/>
        <v>0.2</v>
      </c>
      <c r="I113" s="16" t="str">
        <f>IFERROR(VLOOKUP($A113,Veille!$A:$J,6,0),"")</f>
        <v/>
      </c>
      <c r="J113" s="16" t="str">
        <f>IFERROR(VLOOKUP($A113,Veille!$A:$J,7,0),"")</f>
        <v/>
      </c>
      <c r="K113" s="16" t="str">
        <f>IFERROR(VLOOKUP($A113,Veille!$A:$J,8,0),"")</f>
        <v/>
      </c>
      <c r="L113" s="16" t="str">
        <f>IFERROR(VLOOKUP($A113,Veille!$A:$J,9,0),"")</f>
        <v/>
      </c>
    </row>
    <row r="114" spans="1:12" x14ac:dyDescent="0.3">
      <c r="A114">
        <v>12081</v>
      </c>
      <c r="B114" s="15" t="s">
        <v>29</v>
      </c>
      <c r="C114" s="15" t="s">
        <v>113</v>
      </c>
      <c r="D114" s="32">
        <v>15.14</v>
      </c>
      <c r="E114" s="32">
        <v>18.170000000000002</v>
      </c>
      <c r="F114" s="25">
        <f>IFERROR(VLOOKUP(A114,'Export-tarif-cov-oct-20'!$A$2:$D$1519,4,0),"")</f>
        <v>12.11</v>
      </c>
      <c r="G114" s="25">
        <f t="shared" si="2"/>
        <v>3.0300000000000011</v>
      </c>
      <c r="H114" s="30">
        <f t="shared" si="3"/>
        <v>0.20013210039630125</v>
      </c>
      <c r="I114" s="15" t="str">
        <f>IFERROR(VLOOKUP($A114,Veille!$A:$J,6,0),"")</f>
        <v/>
      </c>
      <c r="J114" s="15" t="str">
        <f>IFERROR(VLOOKUP($A114,Veille!$A:$J,7,0),"")</f>
        <v/>
      </c>
      <c r="K114" s="15" t="str">
        <f>IFERROR(VLOOKUP($A114,Veille!$A:$J,8,0),"")</f>
        <v/>
      </c>
      <c r="L114" s="15" t="str">
        <f>IFERROR(VLOOKUP($A114,Veille!$A:$J,9,0),"")</f>
        <v/>
      </c>
    </row>
    <row r="115" spans="1:12" x14ac:dyDescent="0.3">
      <c r="A115">
        <v>12085</v>
      </c>
      <c r="B115" s="16" t="s">
        <v>29</v>
      </c>
      <c r="C115" s="16" t="s">
        <v>114</v>
      </c>
      <c r="D115" s="31">
        <v>56.44</v>
      </c>
      <c r="E115" s="31">
        <v>67.73</v>
      </c>
      <c r="F115" s="23">
        <f>IFERROR(VLOOKUP(A115,'Export-tarif-cov-oct-20'!$A$2:$D$1519,4,0),"")</f>
        <v>45.15</v>
      </c>
      <c r="G115" s="23">
        <f t="shared" si="2"/>
        <v>11.29</v>
      </c>
      <c r="H115" s="29">
        <f t="shared" si="3"/>
        <v>0.2000354358610914</v>
      </c>
      <c r="I115" s="16" t="str">
        <f>IFERROR(VLOOKUP($A115,Veille!$A:$J,6,0),"")</f>
        <v/>
      </c>
      <c r="J115" s="16" t="str">
        <f>IFERROR(VLOOKUP($A115,Veille!$A:$J,7,0),"")</f>
        <v/>
      </c>
      <c r="K115" s="16" t="str">
        <f>IFERROR(VLOOKUP($A115,Veille!$A:$J,8,0),"")</f>
        <v/>
      </c>
      <c r="L115" s="16" t="str">
        <f>IFERROR(VLOOKUP($A115,Veille!$A:$J,9,0),"")</f>
        <v/>
      </c>
    </row>
    <row r="116" spans="1:12" x14ac:dyDescent="0.3">
      <c r="A116">
        <v>12083</v>
      </c>
      <c r="B116" s="15" t="s">
        <v>29</v>
      </c>
      <c r="C116" s="15" t="s">
        <v>115</v>
      </c>
      <c r="D116" s="32">
        <v>15.76</v>
      </c>
      <c r="E116" s="32">
        <v>18.920000000000002</v>
      </c>
      <c r="F116" s="25">
        <f>IFERROR(VLOOKUP(A116,'Export-tarif-cov-oct-20'!$A$2:$D$1519,4,0),"")</f>
        <v>12.61</v>
      </c>
      <c r="G116" s="25">
        <f t="shared" si="2"/>
        <v>3.1500000000000004</v>
      </c>
      <c r="H116" s="30">
        <f t="shared" si="3"/>
        <v>0.19987309644670054</v>
      </c>
      <c r="I116" s="15" t="str">
        <f>IFERROR(VLOOKUP($A116,Veille!$A:$J,6,0),"")</f>
        <v/>
      </c>
      <c r="J116" s="15" t="str">
        <f>IFERROR(VLOOKUP($A116,Veille!$A:$J,7,0),"")</f>
        <v/>
      </c>
      <c r="K116" s="15" t="str">
        <f>IFERROR(VLOOKUP($A116,Veille!$A:$J,8,0),"")</f>
        <v/>
      </c>
      <c r="L116" s="15" t="str">
        <f>IFERROR(VLOOKUP($A116,Veille!$A:$J,9,0),"")</f>
        <v/>
      </c>
    </row>
    <row r="117" spans="1:12" x14ac:dyDescent="0.3">
      <c r="A117">
        <v>12084</v>
      </c>
      <c r="B117" s="16" t="s">
        <v>29</v>
      </c>
      <c r="C117" s="16" t="s">
        <v>116</v>
      </c>
      <c r="D117" s="31">
        <v>45.5</v>
      </c>
      <c r="E117" s="31">
        <v>54.6</v>
      </c>
      <c r="F117" s="23">
        <f>IFERROR(VLOOKUP(A117,'Export-tarif-cov-oct-20'!$A$2:$D$1519,4,0),"")</f>
        <v>36.4</v>
      </c>
      <c r="G117" s="23">
        <f t="shared" si="2"/>
        <v>9.1000000000000014</v>
      </c>
      <c r="H117" s="29">
        <f t="shared" si="3"/>
        <v>0.20000000000000004</v>
      </c>
      <c r="I117" s="16" t="str">
        <f>IFERROR(VLOOKUP($A117,Veille!$A:$J,6,0),"")</f>
        <v/>
      </c>
      <c r="J117" s="16" t="str">
        <f>IFERROR(VLOOKUP($A117,Veille!$A:$J,7,0),"")</f>
        <v/>
      </c>
      <c r="K117" s="16" t="str">
        <f>IFERROR(VLOOKUP($A117,Veille!$A:$J,8,0),"")</f>
        <v/>
      </c>
      <c r="L117" s="16" t="str">
        <f>IFERROR(VLOOKUP($A117,Veille!$A:$J,9,0),"")</f>
        <v/>
      </c>
    </row>
    <row r="118" spans="1:12" x14ac:dyDescent="0.3">
      <c r="A118">
        <v>76028</v>
      </c>
      <c r="B118" s="15" t="s">
        <v>29</v>
      </c>
      <c r="C118" s="15" t="s">
        <v>117</v>
      </c>
      <c r="D118" s="32">
        <v>16.89</v>
      </c>
      <c r="E118" s="32">
        <v>20.27</v>
      </c>
      <c r="F118" s="25">
        <f>IFERROR(VLOOKUP(A118,'Export-tarif-cov-oct-20'!$A$2:$D$1519,4,0),"")</f>
        <v>13.51</v>
      </c>
      <c r="G118" s="25">
        <f t="shared" si="2"/>
        <v>3.3800000000000008</v>
      </c>
      <c r="H118" s="30">
        <f t="shared" si="3"/>
        <v>0.20011841326228541</v>
      </c>
      <c r="I118" s="15">
        <f>IFERROR(VLOOKUP($A118,Veille!$A:$J,6,0),"")</f>
        <v>0</v>
      </c>
      <c r="J118" s="15">
        <f>IFERROR(VLOOKUP($A118,Veille!$A:$J,7,0),"")</f>
        <v>16.45</v>
      </c>
      <c r="K118" s="15">
        <f>IFERROR(VLOOKUP($A118,Veille!$A:$J,8,0),"")</f>
        <v>0</v>
      </c>
      <c r="L118" s="15">
        <f>IFERROR(VLOOKUP($A118,Veille!$A:$J,9,0),"")</f>
        <v>17.989999999999998</v>
      </c>
    </row>
    <row r="119" spans="1:12" x14ac:dyDescent="0.3">
      <c r="A119">
        <v>12093</v>
      </c>
      <c r="B119" s="16" t="s">
        <v>29</v>
      </c>
      <c r="C119" s="16" t="s">
        <v>118</v>
      </c>
      <c r="D119" s="31">
        <v>58.01</v>
      </c>
      <c r="E119" s="31">
        <v>69.62</v>
      </c>
      <c r="F119" s="23">
        <f>IFERROR(VLOOKUP(A119,'Export-tarif-cov-oct-20'!$A$2:$D$1519,4,0),"")</f>
        <v>46.41</v>
      </c>
      <c r="G119" s="23">
        <f t="shared" si="2"/>
        <v>11.600000000000001</v>
      </c>
      <c r="H119" s="29">
        <f t="shared" si="3"/>
        <v>0.19996552318565769</v>
      </c>
      <c r="I119" s="16" t="str">
        <f>IFERROR(VLOOKUP($A119,Veille!$A:$J,6,0),"")</f>
        <v/>
      </c>
      <c r="J119" s="16" t="str">
        <f>IFERROR(VLOOKUP($A119,Veille!$A:$J,7,0),"")</f>
        <v/>
      </c>
      <c r="K119" s="16" t="str">
        <f>IFERROR(VLOOKUP($A119,Veille!$A:$J,8,0),"")</f>
        <v/>
      </c>
      <c r="L119" s="16" t="str">
        <f>IFERROR(VLOOKUP($A119,Veille!$A:$J,9,0),"")</f>
        <v/>
      </c>
    </row>
    <row r="120" spans="1:12" x14ac:dyDescent="0.3">
      <c r="A120">
        <v>12086</v>
      </c>
      <c r="B120" s="15" t="s">
        <v>29</v>
      </c>
      <c r="C120" s="15" t="s">
        <v>119</v>
      </c>
      <c r="D120" s="32">
        <v>13.88</v>
      </c>
      <c r="E120" s="32">
        <v>16.649999999999999</v>
      </c>
      <c r="F120" s="25">
        <f>IFERROR(VLOOKUP(A120,'Export-tarif-cov-oct-20'!$A$2:$D$1519,4,0),"")</f>
        <v>11.1</v>
      </c>
      <c r="G120" s="25">
        <f t="shared" si="2"/>
        <v>2.7800000000000011</v>
      </c>
      <c r="H120" s="30">
        <f t="shared" si="3"/>
        <v>0.20028818443804042</v>
      </c>
      <c r="I120" s="15" t="str">
        <f>IFERROR(VLOOKUP($A120,Veille!$A:$J,6,0),"")</f>
        <v/>
      </c>
      <c r="J120" s="15" t="str">
        <f>IFERROR(VLOOKUP($A120,Veille!$A:$J,7,0),"")</f>
        <v/>
      </c>
      <c r="K120" s="15" t="str">
        <f>IFERROR(VLOOKUP($A120,Veille!$A:$J,8,0),"")</f>
        <v/>
      </c>
      <c r="L120" s="15" t="str">
        <f>IFERROR(VLOOKUP($A120,Veille!$A:$J,9,0),"")</f>
        <v/>
      </c>
    </row>
    <row r="121" spans="1:12" x14ac:dyDescent="0.3">
      <c r="A121">
        <v>12090</v>
      </c>
      <c r="B121" s="16" t="s">
        <v>29</v>
      </c>
      <c r="C121" s="16" t="s">
        <v>120</v>
      </c>
      <c r="D121" s="31">
        <v>42.39</v>
      </c>
      <c r="E121" s="31">
        <v>50.87</v>
      </c>
      <c r="F121" s="23">
        <f>IFERROR(VLOOKUP(A121,'Export-tarif-cov-oct-20'!$A$2:$D$1519,4,0),"")</f>
        <v>33.909999999999997</v>
      </c>
      <c r="G121" s="23">
        <f t="shared" si="2"/>
        <v>8.480000000000004</v>
      </c>
      <c r="H121" s="29">
        <f t="shared" si="3"/>
        <v>0.20004718093890078</v>
      </c>
      <c r="I121" s="16" t="str">
        <f>IFERROR(VLOOKUP($A121,Veille!$A:$J,6,0),"")</f>
        <v/>
      </c>
      <c r="J121" s="16" t="str">
        <f>IFERROR(VLOOKUP($A121,Veille!$A:$J,7,0),"")</f>
        <v/>
      </c>
      <c r="K121" s="16" t="str">
        <f>IFERROR(VLOOKUP($A121,Veille!$A:$J,8,0),"")</f>
        <v/>
      </c>
      <c r="L121" s="16" t="str">
        <f>IFERROR(VLOOKUP($A121,Veille!$A:$J,9,0),"")</f>
        <v/>
      </c>
    </row>
    <row r="122" spans="1:12" x14ac:dyDescent="0.3">
      <c r="A122">
        <v>12096</v>
      </c>
      <c r="B122" s="15" t="s">
        <v>29</v>
      </c>
      <c r="C122" s="15" t="s">
        <v>121</v>
      </c>
      <c r="D122" s="32">
        <v>56.44</v>
      </c>
      <c r="E122" s="32">
        <v>67.73</v>
      </c>
      <c r="F122" s="25">
        <f>IFERROR(VLOOKUP(A122,'Export-tarif-cov-oct-20'!$A$2:$D$1519,4,0),"")</f>
        <v>45.15</v>
      </c>
      <c r="G122" s="25">
        <f t="shared" si="2"/>
        <v>11.29</v>
      </c>
      <c r="H122" s="30">
        <f t="shared" si="3"/>
        <v>0.2000354358610914</v>
      </c>
      <c r="I122" s="15" t="str">
        <f>IFERROR(VLOOKUP($A122,Veille!$A:$J,6,0),"")</f>
        <v/>
      </c>
      <c r="J122" s="15" t="str">
        <f>IFERROR(VLOOKUP($A122,Veille!$A:$J,7,0),"")</f>
        <v/>
      </c>
      <c r="K122" s="15" t="str">
        <f>IFERROR(VLOOKUP($A122,Veille!$A:$J,8,0),"")</f>
        <v/>
      </c>
      <c r="L122" s="15" t="str">
        <f>IFERROR(VLOOKUP($A122,Veille!$A:$J,9,0),"")</f>
        <v/>
      </c>
    </row>
    <row r="123" spans="1:12" x14ac:dyDescent="0.3">
      <c r="A123">
        <v>12094</v>
      </c>
      <c r="B123" s="16" t="s">
        <v>29</v>
      </c>
      <c r="C123" s="16" t="s">
        <v>122</v>
      </c>
      <c r="D123" s="31">
        <v>18.29</v>
      </c>
      <c r="E123" s="31">
        <v>21.95</v>
      </c>
      <c r="F123" s="23">
        <f>IFERROR(VLOOKUP(A123,'Export-tarif-cov-oct-20'!$A$2:$D$1519,4,0),"")</f>
        <v>14.63</v>
      </c>
      <c r="G123" s="23">
        <f t="shared" si="2"/>
        <v>3.6599999999999984</v>
      </c>
      <c r="H123" s="29">
        <f t="shared" si="3"/>
        <v>0.20010934937124103</v>
      </c>
      <c r="I123" s="16" t="str">
        <f>IFERROR(VLOOKUP($A123,Veille!$A:$J,6,0),"")</f>
        <v/>
      </c>
      <c r="J123" s="16" t="str">
        <f>IFERROR(VLOOKUP($A123,Veille!$A:$J,7,0),"")</f>
        <v/>
      </c>
      <c r="K123" s="16" t="str">
        <f>IFERROR(VLOOKUP($A123,Veille!$A:$J,8,0),"")</f>
        <v/>
      </c>
      <c r="L123" s="16" t="str">
        <f>IFERROR(VLOOKUP($A123,Veille!$A:$J,9,0),"")</f>
        <v/>
      </c>
    </row>
    <row r="124" spans="1:12" x14ac:dyDescent="0.3">
      <c r="A124">
        <v>12095</v>
      </c>
      <c r="B124" s="15" t="s">
        <v>29</v>
      </c>
      <c r="C124" s="15" t="s">
        <v>123</v>
      </c>
      <c r="D124" s="32">
        <v>46.66</v>
      </c>
      <c r="E124" s="32">
        <v>56</v>
      </c>
      <c r="F124" s="25">
        <f>IFERROR(VLOOKUP(A124,'Export-tarif-cov-oct-20'!$A$2:$D$1519,4,0),"")</f>
        <v>37.33</v>
      </c>
      <c r="G124" s="25">
        <f t="shared" si="2"/>
        <v>9.3299999999999983</v>
      </c>
      <c r="H124" s="30">
        <f t="shared" si="3"/>
        <v>0.1999571367338191</v>
      </c>
      <c r="I124" s="15">
        <f>IFERROR(VLOOKUP($A124,Veille!$A:$J,6,0),"")</f>
        <v>0</v>
      </c>
      <c r="J124" s="15">
        <f>IFERROR(VLOOKUP($A124,Veille!$A:$J,7,0),"")</f>
        <v>48.44</v>
      </c>
      <c r="K124" s="15">
        <f>IFERROR(VLOOKUP($A124,Veille!$A:$J,8,0),"")</f>
        <v>61.99</v>
      </c>
      <c r="L124" s="15">
        <f>IFERROR(VLOOKUP($A124,Veille!$A:$J,9,0),"")</f>
        <v>46.59</v>
      </c>
    </row>
    <row r="125" spans="1:12" x14ac:dyDescent="0.3">
      <c r="A125">
        <v>8278</v>
      </c>
      <c r="B125" s="16" t="s">
        <v>29</v>
      </c>
      <c r="C125" s="16" t="s">
        <v>124</v>
      </c>
      <c r="D125" s="31">
        <v>18.03</v>
      </c>
      <c r="E125" s="31">
        <v>21.63</v>
      </c>
      <c r="F125" s="23">
        <f>IFERROR(VLOOKUP(A125,'Export-tarif-cov-oct-20'!$A$2:$D$1519,4,0),"")</f>
        <v>14.42</v>
      </c>
      <c r="G125" s="23">
        <f t="shared" si="2"/>
        <v>3.6100000000000012</v>
      </c>
      <c r="H125" s="29">
        <f t="shared" si="3"/>
        <v>0.20022185246810875</v>
      </c>
      <c r="I125" s="16" t="str">
        <f>IFERROR(VLOOKUP($A125,Veille!$A:$J,6,0),"")</f>
        <v/>
      </c>
      <c r="J125" s="16" t="str">
        <f>IFERROR(VLOOKUP($A125,Veille!$A:$J,7,0),"")</f>
        <v/>
      </c>
      <c r="K125" s="16" t="str">
        <f>IFERROR(VLOOKUP($A125,Veille!$A:$J,8,0),"")</f>
        <v/>
      </c>
      <c r="L125" s="16" t="str">
        <f>IFERROR(VLOOKUP($A125,Veille!$A:$J,9,0),"")</f>
        <v/>
      </c>
    </row>
    <row r="126" spans="1:12" x14ac:dyDescent="0.3">
      <c r="A126">
        <v>12128</v>
      </c>
      <c r="B126" s="15" t="s">
        <v>29</v>
      </c>
      <c r="C126" s="15" t="s">
        <v>125</v>
      </c>
      <c r="D126" s="32">
        <v>47.13</v>
      </c>
      <c r="E126" s="32">
        <v>56.55</v>
      </c>
      <c r="F126" s="25">
        <f>IFERROR(VLOOKUP(A126,'Export-tarif-cov-oct-20'!$A$2:$D$1519,4,0),"")</f>
        <v>37.700000000000003</v>
      </c>
      <c r="G126" s="25">
        <f t="shared" si="2"/>
        <v>9.43</v>
      </c>
      <c r="H126" s="30">
        <f t="shared" si="3"/>
        <v>0.20008487163165711</v>
      </c>
      <c r="I126" s="15" t="str">
        <f>IFERROR(VLOOKUP($A126,Veille!$A:$J,6,0),"")</f>
        <v/>
      </c>
      <c r="J126" s="15" t="str">
        <f>IFERROR(VLOOKUP($A126,Veille!$A:$J,7,0),"")</f>
        <v/>
      </c>
      <c r="K126" s="15" t="str">
        <f>IFERROR(VLOOKUP($A126,Veille!$A:$J,8,0),"")</f>
        <v/>
      </c>
      <c r="L126" s="15" t="str">
        <f>IFERROR(VLOOKUP($A126,Veille!$A:$J,9,0),"")</f>
        <v/>
      </c>
    </row>
    <row r="127" spans="1:12" x14ac:dyDescent="0.3">
      <c r="A127">
        <v>12124</v>
      </c>
      <c r="B127" s="16" t="s">
        <v>29</v>
      </c>
      <c r="C127" s="16" t="s">
        <v>126</v>
      </c>
      <c r="D127" s="31">
        <v>22.06</v>
      </c>
      <c r="E127" s="31">
        <v>26.48</v>
      </c>
      <c r="F127" s="23">
        <f>IFERROR(VLOOKUP(A127,'Export-tarif-cov-oct-20'!$A$2:$D$1519,4,0),"")</f>
        <v>17.649999999999999</v>
      </c>
      <c r="G127" s="23">
        <f t="shared" si="2"/>
        <v>4.41</v>
      </c>
      <c r="H127" s="29">
        <f t="shared" si="3"/>
        <v>0.19990933816863102</v>
      </c>
      <c r="I127" s="16" t="str">
        <f>IFERROR(VLOOKUP($A127,Veille!$A:$J,6,0),"")</f>
        <v/>
      </c>
      <c r="J127" s="16" t="str">
        <f>IFERROR(VLOOKUP($A127,Veille!$A:$J,7,0),"")</f>
        <v/>
      </c>
      <c r="K127" s="16" t="str">
        <f>IFERROR(VLOOKUP($A127,Veille!$A:$J,8,0),"")</f>
        <v/>
      </c>
      <c r="L127" s="16" t="str">
        <f>IFERROR(VLOOKUP($A127,Veille!$A:$J,9,0),"")</f>
        <v/>
      </c>
    </row>
    <row r="128" spans="1:12" x14ac:dyDescent="0.3">
      <c r="A128">
        <v>12127</v>
      </c>
      <c r="B128" s="15" t="s">
        <v>29</v>
      </c>
      <c r="C128" s="15" t="s">
        <v>127</v>
      </c>
      <c r="D128" s="32">
        <v>34.9</v>
      </c>
      <c r="E128" s="32">
        <v>41.88</v>
      </c>
      <c r="F128" s="25">
        <f>IFERROR(VLOOKUP(A128,'Export-tarif-cov-oct-20'!$A$2:$D$1519,4,0),"")</f>
        <v>27.92</v>
      </c>
      <c r="G128" s="25">
        <f t="shared" si="2"/>
        <v>6.9799999999999969</v>
      </c>
      <c r="H128" s="30">
        <f t="shared" si="3"/>
        <v>0.19999999999999993</v>
      </c>
      <c r="I128" s="15" t="str">
        <f>IFERROR(VLOOKUP($A128,Veille!$A:$J,6,0),"")</f>
        <v/>
      </c>
      <c r="J128" s="15" t="str">
        <f>IFERROR(VLOOKUP($A128,Veille!$A:$J,7,0),"")</f>
        <v/>
      </c>
      <c r="K128" s="15" t="str">
        <f>IFERROR(VLOOKUP($A128,Veille!$A:$J,8,0),"")</f>
        <v/>
      </c>
      <c r="L128" s="15" t="str">
        <f>IFERROR(VLOOKUP($A128,Veille!$A:$J,9,0),"")</f>
        <v/>
      </c>
    </row>
    <row r="129" spans="1:12" x14ac:dyDescent="0.3">
      <c r="A129">
        <v>12888</v>
      </c>
      <c r="B129" s="16" t="s">
        <v>29</v>
      </c>
      <c r="C129" s="16" t="s">
        <v>128</v>
      </c>
      <c r="D129" s="31">
        <v>6.76</v>
      </c>
      <c r="E129" s="31">
        <v>8.1199999999999992</v>
      </c>
      <c r="F129" s="23">
        <f>IFERROR(VLOOKUP(A129,'Export-tarif-cov-oct-20'!$A$2:$D$1519,4,0),"")</f>
        <v>5.41</v>
      </c>
      <c r="G129" s="23">
        <f t="shared" si="2"/>
        <v>1.3499999999999996</v>
      </c>
      <c r="H129" s="29">
        <f t="shared" si="3"/>
        <v>0.19970414201183428</v>
      </c>
      <c r="I129" s="16" t="str">
        <f>IFERROR(VLOOKUP($A129,Veille!$A:$J,6,0),"")</f>
        <v/>
      </c>
      <c r="J129" s="16" t="str">
        <f>IFERROR(VLOOKUP($A129,Veille!$A:$J,7,0),"")</f>
        <v/>
      </c>
      <c r="K129" s="16" t="str">
        <f>IFERROR(VLOOKUP($A129,Veille!$A:$J,8,0),"")</f>
        <v/>
      </c>
      <c r="L129" s="16" t="str">
        <f>IFERROR(VLOOKUP($A129,Veille!$A:$J,9,0),"")</f>
        <v/>
      </c>
    </row>
    <row r="130" spans="1:12" x14ac:dyDescent="0.3">
      <c r="A130">
        <v>12901</v>
      </c>
      <c r="B130" s="15" t="s">
        <v>29</v>
      </c>
      <c r="C130" s="15" t="s">
        <v>129</v>
      </c>
      <c r="D130" s="32">
        <v>16.059999999999999</v>
      </c>
      <c r="E130" s="32">
        <v>19.28</v>
      </c>
      <c r="F130" s="25">
        <f>IFERROR(VLOOKUP(A130,'Export-tarif-cov-oct-20'!$A$2:$D$1519,4,0),"")</f>
        <v>12.85</v>
      </c>
      <c r="G130" s="25">
        <f t="shared" si="2"/>
        <v>3.2099999999999991</v>
      </c>
      <c r="H130" s="30">
        <f t="shared" si="3"/>
        <v>0.19987546699875464</v>
      </c>
      <c r="I130" s="15" t="str">
        <f>IFERROR(VLOOKUP($A130,Veille!$A:$J,6,0),"")</f>
        <v/>
      </c>
      <c r="J130" s="15" t="str">
        <f>IFERROR(VLOOKUP($A130,Veille!$A:$J,7,0),"")</f>
        <v/>
      </c>
      <c r="K130" s="15" t="str">
        <f>IFERROR(VLOOKUP($A130,Veille!$A:$J,8,0),"")</f>
        <v/>
      </c>
      <c r="L130" s="15" t="str">
        <f>IFERROR(VLOOKUP($A130,Veille!$A:$J,9,0),"")</f>
        <v/>
      </c>
    </row>
    <row r="131" spans="1:12" x14ac:dyDescent="0.3">
      <c r="A131">
        <v>12116</v>
      </c>
      <c r="B131" s="16" t="s">
        <v>29</v>
      </c>
      <c r="C131" s="16" t="s">
        <v>130</v>
      </c>
      <c r="D131" s="31">
        <v>6.3</v>
      </c>
      <c r="E131" s="31">
        <v>7.56</v>
      </c>
      <c r="F131" s="23">
        <f>IFERROR(VLOOKUP(A131,'Export-tarif-cov-oct-20'!$A$2:$D$1519,4,0),"")</f>
        <v>5.04</v>
      </c>
      <c r="G131" s="23">
        <f t="shared" ref="G131:G194" si="4">IFERROR(D131-F131,"")</f>
        <v>1.2599999999999998</v>
      </c>
      <c r="H131" s="29">
        <f t="shared" ref="H131:H194" si="5">IFERROR(G131/D131,"")</f>
        <v>0.19999999999999998</v>
      </c>
      <c r="I131" s="16" t="str">
        <f>IFERROR(VLOOKUP($A131,Veille!$A:$J,6,0),"")</f>
        <v/>
      </c>
      <c r="J131" s="16" t="str">
        <f>IFERROR(VLOOKUP($A131,Veille!$A:$J,7,0),"")</f>
        <v/>
      </c>
      <c r="K131" s="16" t="str">
        <f>IFERROR(VLOOKUP($A131,Veille!$A:$J,8,0),"")</f>
        <v/>
      </c>
      <c r="L131" s="16" t="str">
        <f>IFERROR(VLOOKUP($A131,Veille!$A:$J,9,0),"")</f>
        <v/>
      </c>
    </row>
    <row r="132" spans="1:12" x14ac:dyDescent="0.3">
      <c r="A132">
        <v>12119</v>
      </c>
      <c r="B132" s="15" t="s">
        <v>29</v>
      </c>
      <c r="C132" s="15" t="s">
        <v>131</v>
      </c>
      <c r="D132" s="32">
        <v>22.7</v>
      </c>
      <c r="E132" s="32">
        <v>27.24</v>
      </c>
      <c r="F132" s="25">
        <f>IFERROR(VLOOKUP(A132,'Export-tarif-cov-oct-20'!$A$2:$D$1519,4,0),"")</f>
        <v>18.16</v>
      </c>
      <c r="G132" s="25">
        <f t="shared" si="4"/>
        <v>4.5399999999999991</v>
      </c>
      <c r="H132" s="30">
        <f t="shared" si="5"/>
        <v>0.19999999999999996</v>
      </c>
      <c r="I132" s="15" t="str">
        <f>IFERROR(VLOOKUP($A132,Veille!$A:$J,6,0),"")</f>
        <v/>
      </c>
      <c r="J132" s="15" t="str">
        <f>IFERROR(VLOOKUP($A132,Veille!$A:$J,7,0),"")</f>
        <v/>
      </c>
      <c r="K132" s="15" t="str">
        <f>IFERROR(VLOOKUP($A132,Veille!$A:$J,8,0),"")</f>
        <v/>
      </c>
      <c r="L132" s="15" t="str">
        <f>IFERROR(VLOOKUP($A132,Veille!$A:$J,9,0),"")</f>
        <v/>
      </c>
    </row>
    <row r="133" spans="1:12" x14ac:dyDescent="0.3">
      <c r="A133">
        <v>12120</v>
      </c>
      <c r="B133" s="16" t="s">
        <v>29</v>
      </c>
      <c r="C133" s="16" t="s">
        <v>132</v>
      </c>
      <c r="D133" s="31">
        <v>36.15</v>
      </c>
      <c r="E133" s="31">
        <v>43.38</v>
      </c>
      <c r="F133" s="23">
        <f>IFERROR(VLOOKUP(A133,'Export-tarif-cov-oct-20'!$A$2:$D$1519,4,0),"")</f>
        <v>28.92</v>
      </c>
      <c r="G133" s="23">
        <f t="shared" si="4"/>
        <v>7.2299999999999969</v>
      </c>
      <c r="H133" s="29">
        <f t="shared" si="5"/>
        <v>0.19999999999999993</v>
      </c>
      <c r="I133" s="16" t="str">
        <f>IFERROR(VLOOKUP($A133,Veille!$A:$J,6,0),"")</f>
        <v/>
      </c>
      <c r="J133" s="16" t="str">
        <f>IFERROR(VLOOKUP($A133,Veille!$A:$J,7,0),"")</f>
        <v/>
      </c>
      <c r="K133" s="16" t="str">
        <f>IFERROR(VLOOKUP($A133,Veille!$A:$J,8,0),"")</f>
        <v/>
      </c>
      <c r="L133" s="16" t="str">
        <f>IFERROR(VLOOKUP($A133,Veille!$A:$J,9,0),"")</f>
        <v/>
      </c>
    </row>
    <row r="134" spans="1:12" x14ac:dyDescent="0.3">
      <c r="A134">
        <v>12132</v>
      </c>
      <c r="B134" s="15" t="s">
        <v>29</v>
      </c>
      <c r="C134" s="15" t="s">
        <v>133</v>
      </c>
      <c r="D134" s="32">
        <v>44.19</v>
      </c>
      <c r="E134" s="32">
        <v>53.03</v>
      </c>
      <c r="F134" s="25">
        <f>IFERROR(VLOOKUP(A134,'Export-tarif-cov-oct-20'!$A$2:$D$1519,4,0),"")</f>
        <v>35.35</v>
      </c>
      <c r="G134" s="25">
        <f t="shared" si="4"/>
        <v>8.8399999999999963</v>
      </c>
      <c r="H134" s="30">
        <f t="shared" si="5"/>
        <v>0.20004525910839549</v>
      </c>
      <c r="I134" s="15" t="str">
        <f>IFERROR(VLOOKUP($A134,Veille!$A:$J,6,0),"")</f>
        <v/>
      </c>
      <c r="J134" s="15" t="str">
        <f>IFERROR(VLOOKUP($A134,Veille!$A:$J,7,0),"")</f>
        <v/>
      </c>
      <c r="K134" s="15" t="str">
        <f>IFERROR(VLOOKUP($A134,Veille!$A:$J,8,0),"")</f>
        <v/>
      </c>
      <c r="L134" s="15" t="str">
        <f>IFERROR(VLOOKUP($A134,Veille!$A:$J,9,0),"")</f>
        <v/>
      </c>
    </row>
    <row r="135" spans="1:12" x14ac:dyDescent="0.3">
      <c r="A135">
        <v>12129</v>
      </c>
      <c r="B135" s="16" t="s">
        <v>29</v>
      </c>
      <c r="C135" s="16" t="s">
        <v>134</v>
      </c>
      <c r="D135" s="31">
        <v>20.190000000000001</v>
      </c>
      <c r="E135" s="31">
        <v>24.23</v>
      </c>
      <c r="F135" s="23">
        <f>IFERROR(VLOOKUP(A135,'Export-tarif-cov-oct-20'!$A$2:$D$1519,4,0),"")</f>
        <v>16.149999999999999</v>
      </c>
      <c r="G135" s="23">
        <f t="shared" si="4"/>
        <v>4.0400000000000027</v>
      </c>
      <c r="H135" s="29">
        <f t="shared" si="5"/>
        <v>0.20009905894006946</v>
      </c>
      <c r="I135" s="16" t="str">
        <f>IFERROR(VLOOKUP($A135,Veille!$A:$J,6,0),"")</f>
        <v/>
      </c>
      <c r="J135" s="16" t="str">
        <f>IFERROR(VLOOKUP($A135,Veille!$A:$J,7,0),"")</f>
        <v/>
      </c>
      <c r="K135" s="16" t="str">
        <f>IFERROR(VLOOKUP($A135,Veille!$A:$J,8,0),"")</f>
        <v/>
      </c>
      <c r="L135" s="16" t="str">
        <f>IFERROR(VLOOKUP($A135,Veille!$A:$J,9,0),"")</f>
        <v/>
      </c>
    </row>
    <row r="136" spans="1:12" x14ac:dyDescent="0.3">
      <c r="A136">
        <v>12558</v>
      </c>
      <c r="B136" s="15" t="s">
        <v>29</v>
      </c>
      <c r="C136" s="15" t="s">
        <v>135</v>
      </c>
      <c r="D136" s="32">
        <v>6.91</v>
      </c>
      <c r="E136" s="32">
        <v>8.3000000000000007</v>
      </c>
      <c r="F136" s="25">
        <f>IFERROR(VLOOKUP(A136,'Export-tarif-cov-oct-20'!$A$2:$D$1519,4,0),"")</f>
        <v>5.53</v>
      </c>
      <c r="G136" s="25">
        <f t="shared" si="4"/>
        <v>1.38</v>
      </c>
      <c r="H136" s="30">
        <f t="shared" si="5"/>
        <v>0.19971056439942111</v>
      </c>
      <c r="I136" s="15" t="str">
        <f>IFERROR(VLOOKUP($A136,Veille!$A:$J,6,0),"")</f>
        <v/>
      </c>
      <c r="J136" s="15" t="str">
        <f>IFERROR(VLOOKUP($A136,Veille!$A:$J,7,0),"")</f>
        <v/>
      </c>
      <c r="K136" s="15" t="str">
        <f>IFERROR(VLOOKUP($A136,Veille!$A:$J,8,0),"")</f>
        <v/>
      </c>
      <c r="L136" s="15" t="str">
        <f>IFERROR(VLOOKUP($A136,Veille!$A:$J,9,0),"")</f>
        <v/>
      </c>
    </row>
    <row r="137" spans="1:12" x14ac:dyDescent="0.3">
      <c r="A137">
        <v>76053</v>
      </c>
      <c r="B137" s="16" t="s">
        <v>29</v>
      </c>
      <c r="C137" s="16" t="s">
        <v>136</v>
      </c>
      <c r="D137" s="31">
        <v>15.74</v>
      </c>
      <c r="E137" s="31">
        <v>18.89</v>
      </c>
      <c r="F137" s="23">
        <f>IFERROR(VLOOKUP(A137,'Export-tarif-cov-oct-20'!$A$2:$D$1519,4,0),"")</f>
        <v>12.59</v>
      </c>
      <c r="G137" s="23">
        <f t="shared" si="4"/>
        <v>3.1500000000000004</v>
      </c>
      <c r="H137" s="29">
        <f t="shared" si="5"/>
        <v>0.20012706480304956</v>
      </c>
      <c r="I137" s="16">
        <f>IFERROR(VLOOKUP($A137,Veille!$A:$J,6,0),"")</f>
        <v>0</v>
      </c>
      <c r="J137" s="16">
        <f>IFERROR(VLOOKUP($A137,Veille!$A:$J,7,0),"")</f>
        <v>15.99</v>
      </c>
      <c r="K137" s="16">
        <f>IFERROR(VLOOKUP($A137,Veille!$A:$J,8,0),"")</f>
        <v>0</v>
      </c>
      <c r="L137" s="16">
        <f>IFERROR(VLOOKUP($A137,Veille!$A:$J,9,0),"")</f>
        <v>16.79</v>
      </c>
    </row>
    <row r="138" spans="1:12" x14ac:dyDescent="0.3">
      <c r="A138">
        <v>12097</v>
      </c>
      <c r="B138" s="15" t="s">
        <v>29</v>
      </c>
      <c r="C138" s="15" t="s">
        <v>137</v>
      </c>
      <c r="D138" s="32">
        <v>11.99</v>
      </c>
      <c r="E138" s="32">
        <v>14.39</v>
      </c>
      <c r="F138" s="25">
        <f>IFERROR(VLOOKUP(A138,'Export-tarif-cov-oct-20'!$A$2:$D$1519,4,0),"")</f>
        <v>9.59</v>
      </c>
      <c r="G138" s="25">
        <f t="shared" si="4"/>
        <v>2.4000000000000004</v>
      </c>
      <c r="H138" s="30">
        <f t="shared" si="5"/>
        <v>0.20016680567139286</v>
      </c>
      <c r="I138" s="15" t="str">
        <f>IFERROR(VLOOKUP($A138,Veille!$A:$J,6,0),"")</f>
        <v/>
      </c>
      <c r="J138" s="15" t="str">
        <f>IFERROR(VLOOKUP($A138,Veille!$A:$J,7,0),"")</f>
        <v/>
      </c>
      <c r="K138" s="15" t="str">
        <f>IFERROR(VLOOKUP($A138,Veille!$A:$J,8,0),"")</f>
        <v/>
      </c>
      <c r="L138" s="15" t="str">
        <f>IFERROR(VLOOKUP($A138,Veille!$A:$J,9,0),"")</f>
        <v/>
      </c>
    </row>
    <row r="139" spans="1:12" x14ac:dyDescent="0.3">
      <c r="A139">
        <v>12099</v>
      </c>
      <c r="B139" s="16" t="s">
        <v>29</v>
      </c>
      <c r="C139" s="16" t="s">
        <v>138</v>
      </c>
      <c r="D139" s="31">
        <v>58.29</v>
      </c>
      <c r="E139" s="31">
        <v>69.95</v>
      </c>
      <c r="F139" s="23">
        <f>IFERROR(VLOOKUP(A139,'Export-tarif-cov-oct-20'!$A$2:$D$1519,4,0),"")</f>
        <v>46.63</v>
      </c>
      <c r="G139" s="23">
        <f t="shared" si="4"/>
        <v>11.659999999999997</v>
      </c>
      <c r="H139" s="29">
        <f t="shared" si="5"/>
        <v>0.20003431120260759</v>
      </c>
      <c r="I139" s="16">
        <f>IFERROR(VLOOKUP($A139,Veille!$A:$J,6,0),"")</f>
        <v>0</v>
      </c>
      <c r="J139" s="16">
        <f>IFERROR(VLOOKUP($A139,Veille!$A:$J,7,0),"")</f>
        <v>59.9</v>
      </c>
      <c r="K139" s="16">
        <f>IFERROR(VLOOKUP($A139,Veille!$A:$J,8,0),"")</f>
        <v>0</v>
      </c>
      <c r="L139" s="16">
        <f>IFERROR(VLOOKUP($A139,Veille!$A:$J,9,0),"")</f>
        <v>0</v>
      </c>
    </row>
    <row r="140" spans="1:12" x14ac:dyDescent="0.3">
      <c r="A140">
        <v>12098</v>
      </c>
      <c r="B140" s="15" t="s">
        <v>29</v>
      </c>
      <c r="C140" s="15" t="s">
        <v>139</v>
      </c>
      <c r="D140" s="32">
        <v>38.65</v>
      </c>
      <c r="E140" s="32">
        <v>46.38</v>
      </c>
      <c r="F140" s="25">
        <f>IFERROR(VLOOKUP(A140,'Export-tarif-cov-oct-20'!$A$2:$D$1519,4,0),"")</f>
        <v>30.92</v>
      </c>
      <c r="G140" s="25">
        <f t="shared" si="4"/>
        <v>7.7299999999999969</v>
      </c>
      <c r="H140" s="30">
        <f t="shared" si="5"/>
        <v>0.19999999999999993</v>
      </c>
      <c r="I140" s="15" t="str">
        <f>IFERROR(VLOOKUP($A140,Veille!$A:$J,6,0),"")</f>
        <v/>
      </c>
      <c r="J140" s="15" t="str">
        <f>IFERROR(VLOOKUP($A140,Veille!$A:$J,7,0),"")</f>
        <v/>
      </c>
      <c r="K140" s="15" t="str">
        <f>IFERROR(VLOOKUP($A140,Veille!$A:$J,8,0),"")</f>
        <v/>
      </c>
      <c r="L140" s="15" t="str">
        <f>IFERROR(VLOOKUP($A140,Veille!$A:$J,9,0),"")</f>
        <v/>
      </c>
    </row>
    <row r="141" spans="1:12" x14ac:dyDescent="0.3">
      <c r="A141">
        <v>12100</v>
      </c>
      <c r="B141" s="16" t="s">
        <v>29</v>
      </c>
      <c r="C141" s="16" t="s">
        <v>140</v>
      </c>
      <c r="D141" s="31">
        <v>11.35</v>
      </c>
      <c r="E141" s="31">
        <v>13.62</v>
      </c>
      <c r="F141" s="23">
        <f>IFERROR(VLOOKUP(A141,'Export-tarif-cov-oct-20'!$A$2:$D$1519,4,0),"")</f>
        <v>9.08</v>
      </c>
      <c r="G141" s="23">
        <f t="shared" si="4"/>
        <v>2.2699999999999996</v>
      </c>
      <c r="H141" s="29">
        <f t="shared" si="5"/>
        <v>0.19999999999999996</v>
      </c>
      <c r="I141" s="16" t="str">
        <f>IFERROR(VLOOKUP($A141,Veille!$A:$J,6,0),"")</f>
        <v/>
      </c>
      <c r="J141" s="16" t="str">
        <f>IFERROR(VLOOKUP($A141,Veille!$A:$J,7,0),"")</f>
        <v/>
      </c>
      <c r="K141" s="16" t="str">
        <f>IFERROR(VLOOKUP($A141,Veille!$A:$J,8,0),"")</f>
        <v/>
      </c>
      <c r="L141" s="16" t="str">
        <f>IFERROR(VLOOKUP($A141,Veille!$A:$J,9,0),"")</f>
        <v/>
      </c>
    </row>
    <row r="142" spans="1:12" x14ac:dyDescent="0.3">
      <c r="A142">
        <v>12102</v>
      </c>
      <c r="B142" s="15" t="s">
        <v>29</v>
      </c>
      <c r="C142" s="15" t="s">
        <v>141</v>
      </c>
      <c r="D142" s="32">
        <v>57.68</v>
      </c>
      <c r="E142" s="32">
        <v>69.209999999999994</v>
      </c>
      <c r="F142" s="25">
        <f>IFERROR(VLOOKUP(A142,'Export-tarif-cov-oct-20'!$A$2:$D$1519,4,0),"")</f>
        <v>46.14</v>
      </c>
      <c r="G142" s="25">
        <f t="shared" si="4"/>
        <v>11.54</v>
      </c>
      <c r="H142" s="30">
        <f t="shared" si="5"/>
        <v>0.20006934812760055</v>
      </c>
      <c r="I142" s="15" t="str">
        <f>IFERROR(VLOOKUP($A142,Veille!$A:$J,6,0),"")</f>
        <v/>
      </c>
      <c r="J142" s="15" t="str">
        <f>IFERROR(VLOOKUP($A142,Veille!$A:$J,7,0),"")</f>
        <v/>
      </c>
      <c r="K142" s="15" t="str">
        <f>IFERROR(VLOOKUP($A142,Veille!$A:$J,8,0),"")</f>
        <v/>
      </c>
      <c r="L142" s="15" t="str">
        <f>IFERROR(VLOOKUP($A142,Veille!$A:$J,9,0),"")</f>
        <v/>
      </c>
    </row>
    <row r="143" spans="1:12" x14ac:dyDescent="0.3">
      <c r="A143">
        <v>12101</v>
      </c>
      <c r="B143" s="16" t="s">
        <v>29</v>
      </c>
      <c r="C143" s="16" t="s">
        <v>142</v>
      </c>
      <c r="D143" s="31">
        <v>37.1</v>
      </c>
      <c r="E143" s="31">
        <v>44.52</v>
      </c>
      <c r="F143" s="23">
        <f>IFERROR(VLOOKUP(A143,'Export-tarif-cov-oct-20'!$A$2:$D$1519,4,0),"")</f>
        <v>29.68</v>
      </c>
      <c r="G143" s="23">
        <f t="shared" si="4"/>
        <v>7.4200000000000017</v>
      </c>
      <c r="H143" s="29">
        <f t="shared" si="5"/>
        <v>0.20000000000000004</v>
      </c>
      <c r="I143" s="16" t="str">
        <f>IFERROR(VLOOKUP($A143,Veille!$A:$J,6,0),"")</f>
        <v/>
      </c>
      <c r="J143" s="16" t="str">
        <f>IFERROR(VLOOKUP($A143,Veille!$A:$J,7,0),"")</f>
        <v/>
      </c>
      <c r="K143" s="16" t="str">
        <f>IFERROR(VLOOKUP($A143,Veille!$A:$J,8,0),"")</f>
        <v/>
      </c>
      <c r="L143" s="16" t="str">
        <f>IFERROR(VLOOKUP($A143,Veille!$A:$J,9,0),"")</f>
        <v/>
      </c>
    </row>
    <row r="144" spans="1:12" x14ac:dyDescent="0.3">
      <c r="A144">
        <v>76068</v>
      </c>
      <c r="B144" s="15" t="s">
        <v>29</v>
      </c>
      <c r="C144" s="15" t="s">
        <v>143</v>
      </c>
      <c r="D144" s="32">
        <v>16.739999999999998</v>
      </c>
      <c r="E144" s="32">
        <v>20.09</v>
      </c>
      <c r="F144" s="25">
        <f>IFERROR(VLOOKUP(A144,'Export-tarif-cov-oct-20'!$A$2:$D$1519,4,0),"")</f>
        <v>13.39</v>
      </c>
      <c r="G144" s="25">
        <f t="shared" si="4"/>
        <v>3.3499999999999979</v>
      </c>
      <c r="H144" s="30">
        <f t="shared" si="5"/>
        <v>0.2001194743130226</v>
      </c>
      <c r="I144" s="15">
        <f>IFERROR(VLOOKUP($A144,Veille!$A:$J,6,0),"")</f>
        <v>0</v>
      </c>
      <c r="J144" s="15">
        <f>IFERROR(VLOOKUP($A144,Veille!$A:$J,7,0),"")</f>
        <v>16.75</v>
      </c>
      <c r="K144" s="15">
        <f>IFERROR(VLOOKUP($A144,Veille!$A:$J,8,0),"")</f>
        <v>0</v>
      </c>
      <c r="L144" s="15">
        <f>IFERROR(VLOOKUP($A144,Veille!$A:$J,9,0),"")</f>
        <v>18.79</v>
      </c>
    </row>
    <row r="145" spans="1:12" x14ac:dyDescent="0.3">
      <c r="A145">
        <v>12137</v>
      </c>
      <c r="B145" s="16" t="s">
        <v>29</v>
      </c>
      <c r="C145" s="16" t="s">
        <v>144</v>
      </c>
      <c r="D145" s="31">
        <v>42.95</v>
      </c>
      <c r="E145" s="31">
        <v>51.54</v>
      </c>
      <c r="F145" s="23">
        <f>IFERROR(VLOOKUP(A145,'Export-tarif-cov-oct-20'!$A$2:$D$1519,4,0),"")</f>
        <v>34.36</v>
      </c>
      <c r="G145" s="23">
        <f t="shared" si="4"/>
        <v>8.5900000000000034</v>
      </c>
      <c r="H145" s="29">
        <f t="shared" si="5"/>
        <v>0.20000000000000007</v>
      </c>
      <c r="I145" s="16" t="str">
        <f>IFERROR(VLOOKUP($A145,Veille!$A:$J,6,0),"")</f>
        <v/>
      </c>
      <c r="J145" s="16" t="str">
        <f>IFERROR(VLOOKUP($A145,Veille!$A:$J,7,0),"")</f>
        <v/>
      </c>
      <c r="K145" s="16" t="str">
        <f>IFERROR(VLOOKUP($A145,Veille!$A:$J,8,0),"")</f>
        <v/>
      </c>
      <c r="L145" s="16" t="str">
        <f>IFERROR(VLOOKUP($A145,Veille!$A:$J,9,0),"")</f>
        <v/>
      </c>
    </row>
    <row r="146" spans="1:12" x14ac:dyDescent="0.3">
      <c r="A146">
        <v>12135</v>
      </c>
      <c r="B146" s="15" t="s">
        <v>29</v>
      </c>
      <c r="C146" s="15" t="s">
        <v>145</v>
      </c>
      <c r="D146" s="32">
        <v>19.55</v>
      </c>
      <c r="E146" s="32">
        <v>23.46</v>
      </c>
      <c r="F146" s="25">
        <f>IFERROR(VLOOKUP(A146,'Export-tarif-cov-oct-20'!$A$2:$D$1519,4,0),"")</f>
        <v>15.64</v>
      </c>
      <c r="G146" s="25">
        <f t="shared" si="4"/>
        <v>3.91</v>
      </c>
      <c r="H146" s="30">
        <f t="shared" si="5"/>
        <v>0.2</v>
      </c>
      <c r="I146" s="15" t="str">
        <f>IFERROR(VLOOKUP($A146,Veille!$A:$J,6,0),"")</f>
        <v/>
      </c>
      <c r="J146" s="15" t="str">
        <f>IFERROR(VLOOKUP($A146,Veille!$A:$J,7,0),"")</f>
        <v/>
      </c>
      <c r="K146" s="15" t="str">
        <f>IFERROR(VLOOKUP($A146,Veille!$A:$J,8,0),"")</f>
        <v/>
      </c>
      <c r="L146" s="15" t="str">
        <f>IFERROR(VLOOKUP($A146,Veille!$A:$J,9,0),"")</f>
        <v/>
      </c>
    </row>
    <row r="147" spans="1:12" x14ac:dyDescent="0.3">
      <c r="A147">
        <v>12136</v>
      </c>
      <c r="B147" s="16" t="s">
        <v>29</v>
      </c>
      <c r="C147" s="16" t="s">
        <v>146</v>
      </c>
      <c r="D147" s="31">
        <v>31.16</v>
      </c>
      <c r="E147" s="31">
        <v>37.4</v>
      </c>
      <c r="F147" s="23">
        <f>IFERROR(VLOOKUP(A147,'Export-tarif-cov-oct-20'!$A$2:$D$1519,4,0),"")</f>
        <v>24.93</v>
      </c>
      <c r="G147" s="23">
        <f t="shared" si="4"/>
        <v>6.23</v>
      </c>
      <c r="H147" s="29">
        <f t="shared" si="5"/>
        <v>0.19993581514762518</v>
      </c>
      <c r="I147" s="16" t="str">
        <f>IFERROR(VLOOKUP($A147,Veille!$A:$J,6,0),"")</f>
        <v/>
      </c>
      <c r="J147" s="16" t="str">
        <f>IFERROR(VLOOKUP($A147,Veille!$A:$J,7,0),"")</f>
        <v/>
      </c>
      <c r="K147" s="16" t="str">
        <f>IFERROR(VLOOKUP($A147,Veille!$A:$J,8,0),"")</f>
        <v/>
      </c>
      <c r="L147" s="16" t="str">
        <f>IFERROR(VLOOKUP($A147,Veille!$A:$J,9,0),"")</f>
        <v/>
      </c>
    </row>
    <row r="148" spans="1:12" x14ac:dyDescent="0.3">
      <c r="A148">
        <v>12133</v>
      </c>
      <c r="B148" s="15" t="s">
        <v>29</v>
      </c>
      <c r="C148" s="15" t="s">
        <v>147</v>
      </c>
      <c r="D148" s="32">
        <v>6.75</v>
      </c>
      <c r="E148" s="32">
        <v>8.1</v>
      </c>
      <c r="F148" s="25">
        <f>IFERROR(VLOOKUP(A148,'Export-tarif-cov-oct-20'!$A$2:$D$1519,4,0),"")</f>
        <v>5.4</v>
      </c>
      <c r="G148" s="25">
        <f t="shared" si="4"/>
        <v>1.3499999999999996</v>
      </c>
      <c r="H148" s="30">
        <f t="shared" si="5"/>
        <v>0.19999999999999996</v>
      </c>
      <c r="I148" s="15" t="str">
        <f>IFERROR(VLOOKUP($A148,Veille!$A:$J,6,0),"")</f>
        <v/>
      </c>
      <c r="J148" s="15" t="str">
        <f>IFERROR(VLOOKUP($A148,Veille!$A:$J,7,0),"")</f>
        <v/>
      </c>
      <c r="K148" s="15" t="str">
        <f>IFERROR(VLOOKUP($A148,Veille!$A:$J,8,0),"")</f>
        <v/>
      </c>
      <c r="L148" s="15" t="str">
        <f>IFERROR(VLOOKUP($A148,Veille!$A:$J,9,0),"")</f>
        <v/>
      </c>
    </row>
    <row r="149" spans="1:12" x14ac:dyDescent="0.3">
      <c r="A149">
        <v>12123</v>
      </c>
      <c r="B149" s="16" t="s">
        <v>29</v>
      </c>
      <c r="C149" s="16" t="s">
        <v>148</v>
      </c>
      <c r="D149" s="31">
        <v>22.06</v>
      </c>
      <c r="E149" s="31">
        <v>26.48</v>
      </c>
      <c r="F149" s="23">
        <f>IFERROR(VLOOKUP(A149,'Export-tarif-cov-oct-20'!$A$2:$D$1519,4,0),"")</f>
        <v>17.649999999999999</v>
      </c>
      <c r="G149" s="23">
        <f t="shared" si="4"/>
        <v>4.41</v>
      </c>
      <c r="H149" s="29">
        <f t="shared" si="5"/>
        <v>0.19990933816863102</v>
      </c>
      <c r="I149" s="16" t="str">
        <f>IFERROR(VLOOKUP($A149,Veille!$A:$J,6,0),"")</f>
        <v/>
      </c>
      <c r="J149" s="16" t="str">
        <f>IFERROR(VLOOKUP($A149,Veille!$A:$J,7,0),"")</f>
        <v/>
      </c>
      <c r="K149" s="16" t="str">
        <f>IFERROR(VLOOKUP($A149,Veille!$A:$J,8,0),"")</f>
        <v/>
      </c>
      <c r="L149" s="16" t="str">
        <f>IFERROR(VLOOKUP($A149,Veille!$A:$J,9,0),"")</f>
        <v/>
      </c>
    </row>
    <row r="150" spans="1:12" x14ac:dyDescent="0.3">
      <c r="A150">
        <v>12134</v>
      </c>
      <c r="B150" s="15" t="s">
        <v>29</v>
      </c>
      <c r="C150" s="15" t="s">
        <v>149</v>
      </c>
      <c r="D150" s="32">
        <v>33.049999999999997</v>
      </c>
      <c r="E150" s="32">
        <v>39.659999999999997</v>
      </c>
      <c r="F150" s="25">
        <f>IFERROR(VLOOKUP(A150,'Export-tarif-cov-oct-20'!$A$2:$D$1519,4,0),"")</f>
        <v>26.44</v>
      </c>
      <c r="G150" s="25">
        <f t="shared" si="4"/>
        <v>6.6099999999999959</v>
      </c>
      <c r="H150" s="30">
        <f t="shared" si="5"/>
        <v>0.1999999999999999</v>
      </c>
      <c r="I150" s="15" t="str">
        <f>IFERROR(VLOOKUP($A150,Veille!$A:$J,6,0),"")</f>
        <v/>
      </c>
      <c r="J150" s="15" t="str">
        <f>IFERROR(VLOOKUP($A150,Veille!$A:$J,7,0),"")</f>
        <v/>
      </c>
      <c r="K150" s="15" t="str">
        <f>IFERROR(VLOOKUP($A150,Veille!$A:$J,8,0),"")</f>
        <v/>
      </c>
      <c r="L150" s="15" t="str">
        <f>IFERROR(VLOOKUP($A150,Veille!$A:$J,9,0),"")</f>
        <v/>
      </c>
    </row>
    <row r="151" spans="1:12" x14ac:dyDescent="0.3">
      <c r="A151">
        <v>12139</v>
      </c>
      <c r="B151" s="16" t="s">
        <v>29</v>
      </c>
      <c r="C151" s="16" t="s">
        <v>150</v>
      </c>
      <c r="D151" s="31">
        <v>41.1</v>
      </c>
      <c r="E151" s="31">
        <v>49.32</v>
      </c>
      <c r="F151" s="23">
        <f>IFERROR(VLOOKUP(A151,'Export-tarif-cov-oct-20'!$A$2:$D$1519,4,0),"")</f>
        <v>32.880000000000003</v>
      </c>
      <c r="G151" s="23">
        <f t="shared" si="4"/>
        <v>8.2199999999999989</v>
      </c>
      <c r="H151" s="29">
        <f t="shared" si="5"/>
        <v>0.19999999999999996</v>
      </c>
      <c r="I151" s="16">
        <f>IFERROR(VLOOKUP($A151,Veille!$A:$J,6,0),"")</f>
        <v>0</v>
      </c>
      <c r="J151" s="16">
        <f>IFERROR(VLOOKUP($A151,Veille!$A:$J,7,0),"")</f>
        <v>0</v>
      </c>
      <c r="K151" s="16">
        <f>IFERROR(VLOOKUP($A151,Veille!$A:$J,8,0),"")</f>
        <v>0</v>
      </c>
      <c r="L151" s="16">
        <f>IFERROR(VLOOKUP($A151,Veille!$A:$J,9,0),"")</f>
        <v>0</v>
      </c>
    </row>
    <row r="152" spans="1:12" x14ac:dyDescent="0.3">
      <c r="A152">
        <v>12138</v>
      </c>
      <c r="B152" s="15" t="s">
        <v>29</v>
      </c>
      <c r="C152" s="15" t="s">
        <v>151</v>
      </c>
      <c r="D152" s="32">
        <v>19.55</v>
      </c>
      <c r="E152" s="32">
        <v>23.46</v>
      </c>
      <c r="F152" s="25">
        <f>IFERROR(VLOOKUP(A152,'Export-tarif-cov-oct-20'!$A$2:$D$1519,4,0),"")</f>
        <v>15.64</v>
      </c>
      <c r="G152" s="25">
        <f t="shared" si="4"/>
        <v>3.91</v>
      </c>
      <c r="H152" s="30">
        <f t="shared" si="5"/>
        <v>0.2</v>
      </c>
      <c r="I152" s="15" t="str">
        <f>IFERROR(VLOOKUP($A152,Veille!$A:$J,6,0),"")</f>
        <v/>
      </c>
      <c r="J152" s="15" t="str">
        <f>IFERROR(VLOOKUP($A152,Veille!$A:$J,7,0),"")</f>
        <v/>
      </c>
      <c r="K152" s="15" t="str">
        <f>IFERROR(VLOOKUP($A152,Veille!$A:$J,8,0),"")</f>
        <v/>
      </c>
      <c r="L152" s="15" t="str">
        <f>IFERROR(VLOOKUP($A152,Veille!$A:$J,9,0),"")</f>
        <v/>
      </c>
    </row>
    <row r="153" spans="1:12" x14ac:dyDescent="0.3">
      <c r="A153">
        <v>76072</v>
      </c>
      <c r="B153" s="16" t="s">
        <v>29</v>
      </c>
      <c r="C153" s="16" t="s">
        <v>152</v>
      </c>
      <c r="D153" s="31">
        <v>15.81</v>
      </c>
      <c r="E153" s="31">
        <v>18.98</v>
      </c>
      <c r="F153" s="23">
        <f>IFERROR(VLOOKUP(A153,'Export-tarif-cov-oct-20'!$A$2:$D$1519,4,0),"")</f>
        <v>12.65</v>
      </c>
      <c r="G153" s="23">
        <f t="shared" si="4"/>
        <v>3.16</v>
      </c>
      <c r="H153" s="29">
        <f t="shared" si="5"/>
        <v>0.19987349778621127</v>
      </c>
      <c r="I153" s="16">
        <f>IFERROR(VLOOKUP($A153,Veille!$A:$J,6,0),"")</f>
        <v>0</v>
      </c>
      <c r="J153" s="16">
        <f>IFERROR(VLOOKUP($A153,Veille!$A:$J,7,0),"")</f>
        <v>15.79</v>
      </c>
      <c r="K153" s="16">
        <f>IFERROR(VLOOKUP($A153,Veille!$A:$J,8,0),"")</f>
        <v>0</v>
      </c>
      <c r="L153" s="16">
        <f>IFERROR(VLOOKUP($A153,Veille!$A:$J,9,0),"")</f>
        <v>16.489999999999998</v>
      </c>
    </row>
    <row r="154" spans="1:12" x14ac:dyDescent="0.3">
      <c r="A154">
        <v>3474</v>
      </c>
      <c r="B154" s="15" t="s">
        <v>153</v>
      </c>
      <c r="C154" s="15" t="s">
        <v>154</v>
      </c>
      <c r="D154" s="15">
        <v>13.33</v>
      </c>
      <c r="E154" s="15">
        <v>15.99</v>
      </c>
      <c r="F154" s="25" t="str">
        <f>IFERROR(VLOOKUP(A154,'Export-tarif-cov-oct-20'!$A$2:$D$1519,4,0),"")</f>
        <v/>
      </c>
      <c r="G154" s="25" t="str">
        <f t="shared" si="4"/>
        <v/>
      </c>
      <c r="H154" s="30" t="str">
        <f t="shared" si="5"/>
        <v/>
      </c>
      <c r="I154" s="15" t="str">
        <f>IFERROR(VLOOKUP($A154,Veille!$A:$J,6,0),"")</f>
        <v/>
      </c>
      <c r="J154" s="15" t="str">
        <f>IFERROR(VLOOKUP($A154,Veille!$A:$J,7,0),"")</f>
        <v/>
      </c>
      <c r="K154" s="15" t="str">
        <f>IFERROR(VLOOKUP($A154,Veille!$A:$J,8,0),"")</f>
        <v/>
      </c>
      <c r="L154" s="15" t="str">
        <f>IFERROR(VLOOKUP($A154,Veille!$A:$J,9,0),"")</f>
        <v/>
      </c>
    </row>
    <row r="155" spans="1:12" x14ac:dyDescent="0.3">
      <c r="A155">
        <v>3489</v>
      </c>
      <c r="B155" s="16" t="s">
        <v>153</v>
      </c>
      <c r="C155" s="16" t="s">
        <v>155</v>
      </c>
      <c r="D155" s="16">
        <v>29.21</v>
      </c>
      <c r="E155" s="16">
        <v>35.06</v>
      </c>
      <c r="F155" s="23" t="str">
        <f>IFERROR(VLOOKUP(A155,'Export-tarif-cov-oct-20'!$A$2:$D$1519,4,0),"")</f>
        <v/>
      </c>
      <c r="G155" s="23" t="str">
        <f t="shared" si="4"/>
        <v/>
      </c>
      <c r="H155" s="29" t="str">
        <f t="shared" si="5"/>
        <v/>
      </c>
      <c r="I155" s="16" t="str">
        <f>IFERROR(VLOOKUP($A155,Veille!$A:$J,6,0),"")</f>
        <v/>
      </c>
      <c r="J155" s="16" t="str">
        <f>IFERROR(VLOOKUP($A155,Veille!$A:$J,7,0),"")</f>
        <v/>
      </c>
      <c r="K155" s="16" t="str">
        <f>IFERROR(VLOOKUP($A155,Veille!$A:$J,8,0),"")</f>
        <v/>
      </c>
      <c r="L155" s="16" t="str">
        <f>IFERROR(VLOOKUP($A155,Veille!$A:$J,9,0),"")</f>
        <v/>
      </c>
    </row>
    <row r="156" spans="1:12" x14ac:dyDescent="0.3">
      <c r="A156">
        <v>44521</v>
      </c>
      <c r="B156" s="15" t="s">
        <v>153</v>
      </c>
      <c r="C156" s="15" t="s">
        <v>877</v>
      </c>
      <c r="D156" s="15">
        <v>25.83</v>
      </c>
      <c r="E156" s="15">
        <v>30.99</v>
      </c>
      <c r="F156" s="25" t="str">
        <f>IFERROR(VLOOKUP(A156,'Export-tarif-cov-oct-20'!$A$2:$D$1519,4,0),"")</f>
        <v/>
      </c>
      <c r="G156" s="25" t="str">
        <f t="shared" si="4"/>
        <v/>
      </c>
      <c r="H156" s="30" t="str">
        <f t="shared" si="5"/>
        <v/>
      </c>
      <c r="I156" s="15" t="str">
        <f>IFERROR(VLOOKUP($A156,Veille!$A:$J,6,0),"")</f>
        <v/>
      </c>
      <c r="J156" s="15" t="str">
        <f>IFERROR(VLOOKUP($A156,Veille!$A:$J,7,0),"")</f>
        <v/>
      </c>
      <c r="K156" s="15" t="str">
        <f>IFERROR(VLOOKUP($A156,Veille!$A:$J,8,0),"")</f>
        <v/>
      </c>
      <c r="L156" s="15" t="str">
        <f>IFERROR(VLOOKUP($A156,Veille!$A:$J,9,0),"")</f>
        <v/>
      </c>
    </row>
    <row r="157" spans="1:12" x14ac:dyDescent="0.3">
      <c r="A157">
        <v>3527</v>
      </c>
      <c r="B157" s="16" t="s">
        <v>153</v>
      </c>
      <c r="C157" s="16" t="s">
        <v>878</v>
      </c>
      <c r="D157" s="16">
        <v>34.99</v>
      </c>
      <c r="E157" s="16">
        <v>41.99</v>
      </c>
      <c r="F157" s="23" t="str">
        <f>IFERROR(VLOOKUP(A157,'Export-tarif-cov-oct-20'!$A$2:$D$1519,4,0),"")</f>
        <v/>
      </c>
      <c r="G157" s="23" t="str">
        <f t="shared" si="4"/>
        <v/>
      </c>
      <c r="H157" s="29" t="str">
        <f t="shared" si="5"/>
        <v/>
      </c>
      <c r="I157" s="16" t="str">
        <f>IFERROR(VLOOKUP($A157,Veille!$A:$J,6,0),"")</f>
        <v/>
      </c>
      <c r="J157" s="16" t="str">
        <f>IFERROR(VLOOKUP($A157,Veille!$A:$J,7,0),"")</f>
        <v/>
      </c>
      <c r="K157" s="16" t="str">
        <f>IFERROR(VLOOKUP($A157,Veille!$A:$J,8,0),"")</f>
        <v/>
      </c>
      <c r="L157" s="16" t="str">
        <f>IFERROR(VLOOKUP($A157,Veille!$A:$J,9,0),"")</f>
        <v/>
      </c>
    </row>
    <row r="158" spans="1:12" x14ac:dyDescent="0.3">
      <c r="A158">
        <v>44517</v>
      </c>
      <c r="B158" s="15" t="s">
        <v>153</v>
      </c>
      <c r="C158" s="15" t="s">
        <v>879</v>
      </c>
      <c r="D158" s="15">
        <v>21.66</v>
      </c>
      <c r="E158" s="15">
        <v>25.99</v>
      </c>
      <c r="F158" s="25" t="str">
        <f>IFERROR(VLOOKUP(A158,'Export-tarif-cov-oct-20'!$A$2:$D$1519,4,0),"")</f>
        <v/>
      </c>
      <c r="G158" s="25" t="str">
        <f t="shared" si="4"/>
        <v/>
      </c>
      <c r="H158" s="30" t="str">
        <f t="shared" si="5"/>
        <v/>
      </c>
      <c r="I158" s="15" t="str">
        <f>IFERROR(VLOOKUP($A158,Veille!$A:$J,6,0),"")</f>
        <v/>
      </c>
      <c r="J158" s="15" t="str">
        <f>IFERROR(VLOOKUP($A158,Veille!$A:$J,7,0),"")</f>
        <v/>
      </c>
      <c r="K158" s="15" t="str">
        <f>IFERROR(VLOOKUP($A158,Veille!$A:$J,8,0),"")</f>
        <v/>
      </c>
      <c r="L158" s="15" t="str">
        <f>IFERROR(VLOOKUP($A158,Veille!$A:$J,9,0),"")</f>
        <v/>
      </c>
    </row>
    <row r="159" spans="1:12" x14ac:dyDescent="0.3">
      <c r="A159">
        <v>3546</v>
      </c>
      <c r="B159" s="16" t="s">
        <v>153</v>
      </c>
      <c r="C159" s="16" t="s">
        <v>880</v>
      </c>
      <c r="D159" s="16">
        <v>30.83</v>
      </c>
      <c r="E159" s="16">
        <v>36.99</v>
      </c>
      <c r="F159" s="23" t="str">
        <f>IFERROR(VLOOKUP(A159,'Export-tarif-cov-oct-20'!$A$2:$D$1519,4,0),"")</f>
        <v/>
      </c>
      <c r="G159" s="23" t="str">
        <f t="shared" si="4"/>
        <v/>
      </c>
      <c r="H159" s="29" t="str">
        <f t="shared" si="5"/>
        <v/>
      </c>
      <c r="I159" s="16" t="str">
        <f>IFERROR(VLOOKUP($A159,Veille!$A:$J,6,0),"")</f>
        <v/>
      </c>
      <c r="J159" s="16" t="str">
        <f>IFERROR(VLOOKUP($A159,Veille!$A:$J,7,0),"")</f>
        <v/>
      </c>
      <c r="K159" s="16" t="str">
        <f>IFERROR(VLOOKUP($A159,Veille!$A:$J,8,0),"")</f>
        <v/>
      </c>
      <c r="L159" s="16" t="str">
        <f>IFERROR(VLOOKUP($A159,Veille!$A:$J,9,0),"")</f>
        <v/>
      </c>
    </row>
    <row r="160" spans="1:12" x14ac:dyDescent="0.3">
      <c r="A160">
        <v>44502</v>
      </c>
      <c r="B160" s="15" t="s">
        <v>153</v>
      </c>
      <c r="C160" s="15" t="s">
        <v>881</v>
      </c>
      <c r="D160" s="15">
        <v>19.16</v>
      </c>
      <c r="E160" s="15">
        <v>22.99</v>
      </c>
      <c r="F160" s="25" t="str">
        <f>IFERROR(VLOOKUP(A160,'Export-tarif-cov-oct-20'!$A$2:$D$1519,4,0),"")</f>
        <v/>
      </c>
      <c r="G160" s="25" t="str">
        <f t="shared" si="4"/>
        <v/>
      </c>
      <c r="H160" s="30" t="str">
        <f t="shared" si="5"/>
        <v/>
      </c>
      <c r="I160" s="15" t="str">
        <f>IFERROR(VLOOKUP($A160,Veille!$A:$J,6,0),"")</f>
        <v/>
      </c>
      <c r="J160" s="15" t="str">
        <f>IFERROR(VLOOKUP($A160,Veille!$A:$J,7,0),"")</f>
        <v/>
      </c>
      <c r="K160" s="15" t="str">
        <f>IFERROR(VLOOKUP($A160,Veille!$A:$J,8,0),"")</f>
        <v/>
      </c>
      <c r="L160" s="15" t="str">
        <f>IFERROR(VLOOKUP($A160,Veille!$A:$J,9,0),"")</f>
        <v/>
      </c>
    </row>
    <row r="161" spans="1:12" x14ac:dyDescent="0.3">
      <c r="A161">
        <v>3508</v>
      </c>
      <c r="B161" s="16" t="s">
        <v>153</v>
      </c>
      <c r="C161" s="16" t="s">
        <v>882</v>
      </c>
      <c r="D161" s="16">
        <v>25.83</v>
      </c>
      <c r="E161" s="16">
        <v>30.99</v>
      </c>
      <c r="F161" s="23" t="str">
        <f>IFERROR(VLOOKUP(A161,'Export-tarif-cov-oct-20'!$A$2:$D$1519,4,0),"")</f>
        <v/>
      </c>
      <c r="G161" s="23" t="str">
        <f t="shared" si="4"/>
        <v/>
      </c>
      <c r="H161" s="29" t="str">
        <f t="shared" si="5"/>
        <v/>
      </c>
      <c r="I161" s="16" t="str">
        <f>IFERROR(VLOOKUP($A161,Veille!$A:$J,6,0),"")</f>
        <v/>
      </c>
      <c r="J161" s="16" t="str">
        <f>IFERROR(VLOOKUP($A161,Veille!$A:$J,7,0),"")</f>
        <v/>
      </c>
      <c r="K161" s="16" t="str">
        <f>IFERROR(VLOOKUP($A161,Veille!$A:$J,8,0),"")</f>
        <v/>
      </c>
      <c r="L161" s="16" t="str">
        <f>IFERROR(VLOOKUP($A161,Veille!$A:$J,9,0),"")</f>
        <v/>
      </c>
    </row>
    <row r="162" spans="1:12" x14ac:dyDescent="0.3">
      <c r="A162">
        <v>44593</v>
      </c>
      <c r="B162" s="15" t="s">
        <v>153</v>
      </c>
      <c r="C162" s="15" t="s">
        <v>883</v>
      </c>
      <c r="D162" s="15">
        <v>29.16</v>
      </c>
      <c r="E162" s="15">
        <v>34.99</v>
      </c>
      <c r="F162" s="25" t="str">
        <f>IFERROR(VLOOKUP(A162,'Export-tarif-cov-oct-20'!$A$2:$D$1519,4,0),"")</f>
        <v/>
      </c>
      <c r="G162" s="25" t="str">
        <f t="shared" si="4"/>
        <v/>
      </c>
      <c r="H162" s="30" t="str">
        <f t="shared" si="5"/>
        <v/>
      </c>
      <c r="I162" s="15" t="str">
        <f>IFERROR(VLOOKUP($A162,Veille!$A:$J,6,0),"")</f>
        <v/>
      </c>
      <c r="J162" s="15" t="str">
        <f>IFERROR(VLOOKUP($A162,Veille!$A:$J,7,0),"")</f>
        <v/>
      </c>
      <c r="K162" s="15" t="str">
        <f>IFERROR(VLOOKUP($A162,Veille!$A:$J,8,0),"")</f>
        <v/>
      </c>
      <c r="L162" s="15" t="str">
        <f>IFERROR(VLOOKUP($A162,Veille!$A:$J,9,0),"")</f>
        <v/>
      </c>
    </row>
    <row r="163" spans="1:12" x14ac:dyDescent="0.3">
      <c r="A163">
        <v>3584</v>
      </c>
      <c r="B163" s="16" t="s">
        <v>153</v>
      </c>
      <c r="C163" s="16" t="s">
        <v>884</v>
      </c>
      <c r="D163" s="16">
        <v>40.83</v>
      </c>
      <c r="E163" s="16">
        <v>48.99</v>
      </c>
      <c r="F163" s="23" t="str">
        <f>IFERROR(VLOOKUP(A163,'Export-tarif-cov-oct-20'!$A$2:$D$1519,4,0),"")</f>
        <v/>
      </c>
      <c r="G163" s="23" t="str">
        <f t="shared" si="4"/>
        <v/>
      </c>
      <c r="H163" s="29" t="str">
        <f t="shared" si="5"/>
        <v/>
      </c>
      <c r="I163" s="16" t="str">
        <f>IFERROR(VLOOKUP($A163,Veille!$A:$J,6,0),"")</f>
        <v/>
      </c>
      <c r="J163" s="16" t="str">
        <f>IFERROR(VLOOKUP($A163,Veille!$A:$J,7,0),"")</f>
        <v/>
      </c>
      <c r="K163" s="16" t="str">
        <f>IFERROR(VLOOKUP($A163,Veille!$A:$J,8,0),"")</f>
        <v/>
      </c>
      <c r="L163" s="16" t="str">
        <f>IFERROR(VLOOKUP($A163,Veille!$A:$J,9,0),"")</f>
        <v/>
      </c>
    </row>
    <row r="164" spans="1:12" x14ac:dyDescent="0.3">
      <c r="A164">
        <v>45643</v>
      </c>
      <c r="B164" s="15" t="s">
        <v>153</v>
      </c>
      <c r="C164" s="15" t="s">
        <v>1006</v>
      </c>
      <c r="D164" s="15">
        <v>4.99</v>
      </c>
      <c r="E164" s="15">
        <v>5.99</v>
      </c>
      <c r="F164" s="25" t="str">
        <f>IFERROR(VLOOKUP(A164,'Export-tarif-cov-oct-20'!$A$2:$D$1519,4,0),"")</f>
        <v/>
      </c>
      <c r="G164" s="25" t="str">
        <f t="shared" si="4"/>
        <v/>
      </c>
      <c r="H164" s="30" t="str">
        <f t="shared" si="5"/>
        <v/>
      </c>
      <c r="I164" s="15" t="str">
        <f>IFERROR(VLOOKUP($A164,Veille!$A:$J,6,0),"")</f>
        <v/>
      </c>
      <c r="J164" s="15" t="str">
        <f>IFERROR(VLOOKUP($A164,Veille!$A:$J,7,0),"")</f>
        <v/>
      </c>
      <c r="K164" s="15" t="str">
        <f>IFERROR(VLOOKUP($A164,Veille!$A:$J,8,0),"")</f>
        <v/>
      </c>
      <c r="L164" s="15" t="str">
        <f>IFERROR(VLOOKUP($A164,Veille!$A:$J,9,0),"")</f>
        <v/>
      </c>
    </row>
    <row r="165" spans="1:12" x14ac:dyDescent="0.3">
      <c r="A165">
        <v>54936</v>
      </c>
      <c r="B165" s="16" t="s">
        <v>153</v>
      </c>
      <c r="C165" s="16" t="s">
        <v>156</v>
      </c>
      <c r="D165" s="16">
        <v>15.59</v>
      </c>
      <c r="E165" s="16">
        <v>18.7</v>
      </c>
      <c r="F165" s="23" t="str">
        <f>IFERROR(VLOOKUP(A165,'Export-tarif-cov-oct-20'!$A$2:$D$1519,4,0),"")</f>
        <v/>
      </c>
      <c r="G165" s="23" t="str">
        <f t="shared" si="4"/>
        <v/>
      </c>
      <c r="H165" s="29" t="str">
        <f t="shared" si="5"/>
        <v/>
      </c>
      <c r="I165" s="16" t="str">
        <f>IFERROR(VLOOKUP($A165,Veille!$A:$J,6,0),"")</f>
        <v/>
      </c>
      <c r="J165" s="16" t="str">
        <f>IFERROR(VLOOKUP($A165,Veille!$A:$J,7,0),"")</f>
        <v/>
      </c>
      <c r="K165" s="16" t="str">
        <f>IFERROR(VLOOKUP($A165,Veille!$A:$J,8,0),"")</f>
        <v/>
      </c>
      <c r="L165" s="16" t="str">
        <f>IFERROR(VLOOKUP($A165,Veille!$A:$J,9,0),"")</f>
        <v/>
      </c>
    </row>
    <row r="166" spans="1:12" x14ac:dyDescent="0.3">
      <c r="A166">
        <v>54734</v>
      </c>
      <c r="B166" s="15" t="s">
        <v>153</v>
      </c>
      <c r="C166" s="15" t="s">
        <v>157</v>
      </c>
      <c r="D166" s="15">
        <v>16.66</v>
      </c>
      <c r="E166" s="15">
        <v>19.989999999999998</v>
      </c>
      <c r="F166" s="25" t="str">
        <f>IFERROR(VLOOKUP(A166,'Export-tarif-cov-oct-20'!$A$2:$D$1519,4,0),"")</f>
        <v/>
      </c>
      <c r="G166" s="25" t="str">
        <f t="shared" si="4"/>
        <v/>
      </c>
      <c r="H166" s="30" t="str">
        <f t="shared" si="5"/>
        <v/>
      </c>
      <c r="I166" s="15" t="str">
        <f>IFERROR(VLOOKUP($A166,Veille!$A:$J,6,0),"")</f>
        <v/>
      </c>
      <c r="J166" s="15" t="str">
        <f>IFERROR(VLOOKUP($A166,Veille!$A:$J,7,0),"")</f>
        <v/>
      </c>
      <c r="K166" s="15" t="str">
        <f>IFERROR(VLOOKUP($A166,Veille!$A:$J,8,0),"")</f>
        <v/>
      </c>
      <c r="L166" s="15" t="str">
        <f>IFERROR(VLOOKUP($A166,Veille!$A:$J,9,0),"")</f>
        <v/>
      </c>
    </row>
    <row r="167" spans="1:12" x14ac:dyDescent="0.3">
      <c r="A167">
        <v>45677</v>
      </c>
      <c r="B167" s="16" t="s">
        <v>153</v>
      </c>
      <c r="C167" s="16" t="s">
        <v>1007</v>
      </c>
      <c r="D167" s="16">
        <v>8.33</v>
      </c>
      <c r="E167" s="16">
        <v>9.99</v>
      </c>
      <c r="F167" s="23" t="str">
        <f>IFERROR(VLOOKUP(A167,'Export-tarif-cov-oct-20'!$A$2:$D$1519,4,0),"")</f>
        <v/>
      </c>
      <c r="G167" s="23" t="str">
        <f t="shared" si="4"/>
        <v/>
      </c>
      <c r="H167" s="29" t="str">
        <f t="shared" si="5"/>
        <v/>
      </c>
      <c r="I167" s="16" t="str">
        <f>IFERROR(VLOOKUP($A167,Veille!$A:$J,6,0),"")</f>
        <v/>
      </c>
      <c r="J167" s="16" t="str">
        <f>IFERROR(VLOOKUP($A167,Veille!$A:$J,7,0),"")</f>
        <v/>
      </c>
      <c r="K167" s="16" t="str">
        <f>IFERROR(VLOOKUP($A167,Veille!$A:$J,8,0),"")</f>
        <v/>
      </c>
      <c r="L167" s="16" t="str">
        <f>IFERROR(VLOOKUP($A167,Veille!$A:$J,9,0),"")</f>
        <v/>
      </c>
    </row>
    <row r="168" spans="1:12" x14ac:dyDescent="0.3">
      <c r="A168">
        <v>54993</v>
      </c>
      <c r="B168" s="15" t="s">
        <v>153</v>
      </c>
      <c r="C168" s="15" t="s">
        <v>885</v>
      </c>
      <c r="D168" s="15">
        <v>19.989999999999998</v>
      </c>
      <c r="E168" s="15">
        <v>23.99</v>
      </c>
      <c r="F168" s="25" t="str">
        <f>IFERROR(VLOOKUP(A168,'Export-tarif-cov-oct-20'!$A$2:$D$1519,4,0),"")</f>
        <v/>
      </c>
      <c r="G168" s="25" t="str">
        <f t="shared" si="4"/>
        <v/>
      </c>
      <c r="H168" s="30" t="str">
        <f t="shared" si="5"/>
        <v/>
      </c>
      <c r="I168" s="15" t="str">
        <f>IFERROR(VLOOKUP($A168,Veille!$A:$J,6,0),"")</f>
        <v/>
      </c>
      <c r="J168" s="15" t="str">
        <f>IFERROR(VLOOKUP($A168,Veille!$A:$J,7,0),"")</f>
        <v/>
      </c>
      <c r="K168" s="15" t="str">
        <f>IFERROR(VLOOKUP($A168,Veille!$A:$J,8,0),"")</f>
        <v/>
      </c>
      <c r="L168" s="15" t="str">
        <f>IFERROR(VLOOKUP($A168,Veille!$A:$J,9,0),"")</f>
        <v/>
      </c>
    </row>
    <row r="169" spans="1:12" x14ac:dyDescent="0.3">
      <c r="A169">
        <v>54662</v>
      </c>
      <c r="B169" s="16" t="s">
        <v>153</v>
      </c>
      <c r="C169" s="16" t="s">
        <v>886</v>
      </c>
      <c r="D169" s="16">
        <v>26.66</v>
      </c>
      <c r="E169" s="16">
        <v>31.99</v>
      </c>
      <c r="F169" s="23" t="str">
        <f>IFERROR(VLOOKUP(A169,'Export-tarif-cov-oct-20'!$A$2:$D$1519,4,0),"")</f>
        <v/>
      </c>
      <c r="G169" s="23" t="str">
        <f t="shared" si="4"/>
        <v/>
      </c>
      <c r="H169" s="29" t="str">
        <f t="shared" si="5"/>
        <v/>
      </c>
      <c r="I169" s="16" t="str">
        <f>IFERROR(VLOOKUP($A169,Veille!$A:$J,6,0),"")</f>
        <v/>
      </c>
      <c r="J169" s="16" t="str">
        <f>IFERROR(VLOOKUP($A169,Veille!$A:$J,7,0),"")</f>
        <v/>
      </c>
      <c r="K169" s="16" t="str">
        <f>IFERROR(VLOOKUP($A169,Veille!$A:$J,8,0),"")</f>
        <v/>
      </c>
      <c r="L169" s="16" t="str">
        <f>IFERROR(VLOOKUP($A169,Veille!$A:$J,9,0),"")</f>
        <v/>
      </c>
    </row>
    <row r="170" spans="1:12" x14ac:dyDescent="0.3">
      <c r="A170">
        <v>45662</v>
      </c>
      <c r="B170" s="15" t="s">
        <v>153</v>
      </c>
      <c r="C170" s="15" t="s">
        <v>1008</v>
      </c>
      <c r="D170" s="15">
        <v>7.49</v>
      </c>
      <c r="E170" s="15">
        <v>8.99</v>
      </c>
      <c r="F170" s="25" t="str">
        <f>IFERROR(VLOOKUP(A170,'Export-tarif-cov-oct-20'!$A$2:$D$1519,4,0),"")</f>
        <v/>
      </c>
      <c r="G170" s="25" t="str">
        <f t="shared" si="4"/>
        <v/>
      </c>
      <c r="H170" s="30" t="str">
        <f t="shared" si="5"/>
        <v/>
      </c>
      <c r="I170" s="15" t="str">
        <f>IFERROR(VLOOKUP($A170,Veille!$A:$J,6,0),"")</f>
        <v/>
      </c>
      <c r="J170" s="15" t="str">
        <f>IFERROR(VLOOKUP($A170,Veille!$A:$J,7,0),"")</f>
        <v/>
      </c>
      <c r="K170" s="15" t="str">
        <f>IFERROR(VLOOKUP($A170,Veille!$A:$J,8,0),"")</f>
        <v/>
      </c>
      <c r="L170" s="15" t="str">
        <f>IFERROR(VLOOKUP($A170,Veille!$A:$J,9,0),"")</f>
        <v/>
      </c>
    </row>
    <row r="171" spans="1:12" x14ac:dyDescent="0.3">
      <c r="A171">
        <v>54955</v>
      </c>
      <c r="B171" s="16" t="s">
        <v>153</v>
      </c>
      <c r="C171" s="16" t="s">
        <v>887</v>
      </c>
      <c r="D171" s="16">
        <v>16.66</v>
      </c>
      <c r="E171" s="16">
        <v>19.989999999999998</v>
      </c>
      <c r="F171" s="23" t="str">
        <f>IFERROR(VLOOKUP(A171,'Export-tarif-cov-oct-20'!$A$2:$D$1519,4,0),"")</f>
        <v/>
      </c>
      <c r="G171" s="23" t="str">
        <f t="shared" si="4"/>
        <v/>
      </c>
      <c r="H171" s="29" t="str">
        <f t="shared" si="5"/>
        <v/>
      </c>
      <c r="I171" s="16" t="str">
        <f>IFERROR(VLOOKUP($A171,Veille!$A:$J,6,0),"")</f>
        <v/>
      </c>
      <c r="J171" s="16" t="str">
        <f>IFERROR(VLOOKUP($A171,Veille!$A:$J,7,0),"")</f>
        <v/>
      </c>
      <c r="K171" s="16" t="str">
        <f>IFERROR(VLOOKUP($A171,Veille!$A:$J,8,0),"")</f>
        <v/>
      </c>
      <c r="L171" s="16" t="str">
        <f>IFERROR(VLOOKUP($A171,Veille!$A:$J,9,0),"")</f>
        <v/>
      </c>
    </row>
    <row r="172" spans="1:12" x14ac:dyDescent="0.3">
      <c r="A172">
        <v>54658</v>
      </c>
      <c r="B172" s="15" t="s">
        <v>153</v>
      </c>
      <c r="C172" s="15" t="s">
        <v>888</v>
      </c>
      <c r="D172" s="15">
        <v>22.49</v>
      </c>
      <c r="E172" s="15">
        <v>26.99</v>
      </c>
      <c r="F172" s="25" t="str">
        <f>IFERROR(VLOOKUP(A172,'Export-tarif-cov-oct-20'!$A$2:$D$1519,4,0),"")</f>
        <v/>
      </c>
      <c r="G172" s="25" t="str">
        <f t="shared" si="4"/>
        <v/>
      </c>
      <c r="H172" s="30" t="str">
        <f t="shared" si="5"/>
        <v/>
      </c>
      <c r="I172" s="15" t="str">
        <f>IFERROR(VLOOKUP($A172,Veille!$A:$J,6,0),"")</f>
        <v/>
      </c>
      <c r="J172" s="15" t="str">
        <f>IFERROR(VLOOKUP($A172,Veille!$A:$J,7,0),"")</f>
        <v/>
      </c>
      <c r="K172" s="15" t="str">
        <f>IFERROR(VLOOKUP($A172,Veille!$A:$J,8,0),"")</f>
        <v/>
      </c>
      <c r="L172" s="15" t="str">
        <f>IFERROR(VLOOKUP($A172,Veille!$A:$J,9,0),"")</f>
        <v/>
      </c>
    </row>
    <row r="173" spans="1:12" x14ac:dyDescent="0.3">
      <c r="A173">
        <v>45658</v>
      </c>
      <c r="B173" s="16" t="s">
        <v>153</v>
      </c>
      <c r="C173" s="16" t="s">
        <v>1009</v>
      </c>
      <c r="D173" s="16">
        <v>6.66</v>
      </c>
      <c r="E173" s="16">
        <v>7.99</v>
      </c>
      <c r="F173" s="23" t="str">
        <f>IFERROR(VLOOKUP(A173,'Export-tarif-cov-oct-20'!$A$2:$D$1519,4,0),"")</f>
        <v/>
      </c>
      <c r="G173" s="23" t="str">
        <f t="shared" si="4"/>
        <v/>
      </c>
      <c r="H173" s="29" t="str">
        <f t="shared" si="5"/>
        <v/>
      </c>
      <c r="I173" s="16" t="str">
        <f>IFERROR(VLOOKUP($A173,Veille!$A:$J,6,0),"")</f>
        <v/>
      </c>
      <c r="J173" s="16" t="str">
        <f>IFERROR(VLOOKUP($A173,Veille!$A:$J,7,0),"")</f>
        <v/>
      </c>
      <c r="K173" s="16" t="str">
        <f>IFERROR(VLOOKUP($A173,Veille!$A:$J,8,0),"")</f>
        <v/>
      </c>
      <c r="L173" s="16" t="str">
        <f>IFERROR(VLOOKUP($A173,Veille!$A:$J,9,0),"")</f>
        <v/>
      </c>
    </row>
    <row r="174" spans="1:12" x14ac:dyDescent="0.3">
      <c r="A174">
        <v>54941</v>
      </c>
      <c r="B174" s="15" t="s">
        <v>153</v>
      </c>
      <c r="C174" s="15" t="s">
        <v>889</v>
      </c>
      <c r="D174" s="15">
        <v>15.83</v>
      </c>
      <c r="E174" s="15">
        <v>18.989999999999998</v>
      </c>
      <c r="F174" s="25" t="str">
        <f>IFERROR(VLOOKUP(A174,'Export-tarif-cov-oct-20'!$A$2:$D$1519,4,0),"")</f>
        <v/>
      </c>
      <c r="G174" s="25" t="str">
        <f t="shared" si="4"/>
        <v/>
      </c>
      <c r="H174" s="30" t="str">
        <f t="shared" si="5"/>
        <v/>
      </c>
      <c r="I174" s="15" t="str">
        <f>IFERROR(VLOOKUP($A174,Veille!$A:$J,6,0),"")</f>
        <v/>
      </c>
      <c r="J174" s="15" t="str">
        <f>IFERROR(VLOOKUP($A174,Veille!$A:$J,7,0),"")</f>
        <v/>
      </c>
      <c r="K174" s="15" t="str">
        <f>IFERROR(VLOOKUP($A174,Veille!$A:$J,8,0),"")</f>
        <v/>
      </c>
      <c r="L174" s="15" t="str">
        <f>IFERROR(VLOOKUP($A174,Veille!$A:$J,9,0),"")</f>
        <v/>
      </c>
    </row>
    <row r="175" spans="1:12" x14ac:dyDescent="0.3">
      <c r="A175">
        <v>54643</v>
      </c>
      <c r="B175" s="16" t="s">
        <v>153</v>
      </c>
      <c r="C175" s="16" t="s">
        <v>890</v>
      </c>
      <c r="D175" s="16">
        <v>19.16</v>
      </c>
      <c r="E175" s="16">
        <v>22.99</v>
      </c>
      <c r="F175" s="23" t="str">
        <f>IFERROR(VLOOKUP(A175,'Export-tarif-cov-oct-20'!$A$2:$D$1519,4,0),"")</f>
        <v/>
      </c>
      <c r="G175" s="23" t="str">
        <f t="shared" si="4"/>
        <v/>
      </c>
      <c r="H175" s="29" t="str">
        <f t="shared" si="5"/>
        <v/>
      </c>
      <c r="I175" s="16" t="str">
        <f>IFERROR(VLOOKUP($A175,Veille!$A:$J,6,0),"")</f>
        <v/>
      </c>
      <c r="J175" s="16" t="str">
        <f>IFERROR(VLOOKUP($A175,Veille!$A:$J,7,0),"")</f>
        <v/>
      </c>
      <c r="K175" s="16" t="str">
        <f>IFERROR(VLOOKUP($A175,Veille!$A:$J,8,0),"")</f>
        <v/>
      </c>
      <c r="L175" s="16" t="str">
        <f>IFERROR(VLOOKUP($A175,Veille!$A:$J,9,0),"")</f>
        <v/>
      </c>
    </row>
    <row r="176" spans="1:12" x14ac:dyDescent="0.3">
      <c r="A176">
        <v>45624</v>
      </c>
      <c r="B176" s="15" t="s">
        <v>153</v>
      </c>
      <c r="C176" s="15" t="s">
        <v>1010</v>
      </c>
      <c r="D176" s="15">
        <v>9.16</v>
      </c>
      <c r="E176" s="15">
        <v>10.99</v>
      </c>
      <c r="F176" s="25" t="str">
        <f>IFERROR(VLOOKUP(A176,'Export-tarif-cov-oct-20'!$A$2:$D$1519,4,0),"")</f>
        <v/>
      </c>
      <c r="G176" s="25" t="str">
        <f t="shared" si="4"/>
        <v/>
      </c>
      <c r="H176" s="30" t="str">
        <f t="shared" si="5"/>
        <v/>
      </c>
      <c r="I176" s="15" t="str">
        <f>IFERROR(VLOOKUP($A176,Veille!$A:$J,6,0),"")</f>
        <v/>
      </c>
      <c r="J176" s="15" t="str">
        <f>IFERROR(VLOOKUP($A176,Veille!$A:$J,7,0),"")</f>
        <v/>
      </c>
      <c r="K176" s="15" t="str">
        <f>IFERROR(VLOOKUP($A176,Veille!$A:$J,8,0),"")</f>
        <v/>
      </c>
      <c r="L176" s="15" t="str">
        <f>IFERROR(VLOOKUP($A176,Veille!$A:$J,9,0),"")</f>
        <v/>
      </c>
    </row>
    <row r="177" spans="1:12" x14ac:dyDescent="0.3">
      <c r="A177">
        <v>55008</v>
      </c>
      <c r="B177" s="16" t="s">
        <v>153</v>
      </c>
      <c r="C177" s="16" t="s">
        <v>891</v>
      </c>
      <c r="D177" s="16">
        <v>22.49</v>
      </c>
      <c r="E177" s="16">
        <v>26.99</v>
      </c>
      <c r="F177" s="23" t="str">
        <f>IFERROR(VLOOKUP(A177,'Export-tarif-cov-oct-20'!$A$2:$D$1519,4,0),"")</f>
        <v/>
      </c>
      <c r="G177" s="23" t="str">
        <f t="shared" si="4"/>
        <v/>
      </c>
      <c r="H177" s="29" t="str">
        <f t="shared" si="5"/>
        <v/>
      </c>
      <c r="I177" s="16" t="str">
        <f>IFERROR(VLOOKUP($A177,Veille!$A:$J,6,0),"")</f>
        <v/>
      </c>
      <c r="J177" s="16" t="str">
        <f>IFERROR(VLOOKUP($A177,Veille!$A:$J,7,0),"")</f>
        <v/>
      </c>
      <c r="K177" s="16" t="str">
        <f>IFERROR(VLOOKUP($A177,Veille!$A:$J,8,0),"")</f>
        <v/>
      </c>
      <c r="L177" s="16" t="str">
        <f>IFERROR(VLOOKUP($A177,Veille!$A:$J,9,0),"")</f>
        <v/>
      </c>
    </row>
    <row r="178" spans="1:12" x14ac:dyDescent="0.3">
      <c r="A178">
        <v>70316</v>
      </c>
      <c r="B178" s="15" t="s">
        <v>153</v>
      </c>
      <c r="C178" s="15" t="s">
        <v>892</v>
      </c>
      <c r="D178" s="15">
        <v>29.99</v>
      </c>
      <c r="E178" s="15">
        <v>35.99</v>
      </c>
      <c r="F178" s="25" t="str">
        <f>IFERROR(VLOOKUP(A178,'Export-tarif-cov-oct-20'!$A$2:$D$1519,4,0),"")</f>
        <v/>
      </c>
      <c r="G178" s="25" t="str">
        <f t="shared" si="4"/>
        <v/>
      </c>
      <c r="H178" s="30" t="str">
        <f t="shared" si="5"/>
        <v/>
      </c>
      <c r="I178" s="15" t="str">
        <f>IFERROR(VLOOKUP($A178,Veille!$A:$J,6,0),"")</f>
        <v/>
      </c>
      <c r="J178" s="15" t="str">
        <f>IFERROR(VLOOKUP($A178,Veille!$A:$J,7,0),"")</f>
        <v/>
      </c>
      <c r="K178" s="15" t="str">
        <f>IFERROR(VLOOKUP($A178,Veille!$A:$J,8,0),"")</f>
        <v/>
      </c>
      <c r="L178" s="15" t="str">
        <f>IFERROR(VLOOKUP($A178,Veille!$A:$J,9,0),"")</f>
        <v/>
      </c>
    </row>
    <row r="179" spans="1:12" x14ac:dyDescent="0.3">
      <c r="A179">
        <v>12117</v>
      </c>
      <c r="B179" s="16" t="s">
        <v>153</v>
      </c>
      <c r="C179" s="16" t="s">
        <v>158</v>
      </c>
      <c r="D179" s="16">
        <v>10.83</v>
      </c>
      <c r="E179" s="16">
        <v>12.99</v>
      </c>
      <c r="F179" s="23" t="str">
        <f>IFERROR(VLOOKUP(A179,'Export-tarif-cov-oct-20'!$A$2:$D$1519,4,0),"")</f>
        <v/>
      </c>
      <c r="G179" s="23" t="str">
        <f t="shared" si="4"/>
        <v/>
      </c>
      <c r="H179" s="29" t="str">
        <f t="shared" si="5"/>
        <v/>
      </c>
      <c r="I179" s="16" t="str">
        <f>IFERROR(VLOOKUP($A179,Veille!$A:$J,6,0),"")</f>
        <v/>
      </c>
      <c r="J179" s="16" t="str">
        <f>IFERROR(VLOOKUP($A179,Veille!$A:$J,7,0),"")</f>
        <v/>
      </c>
      <c r="K179" s="16" t="str">
        <f>IFERROR(VLOOKUP($A179,Veille!$A:$J,8,0),"")</f>
        <v/>
      </c>
      <c r="L179" s="16" t="str">
        <f>IFERROR(VLOOKUP($A179,Veille!$A:$J,9,0),"")</f>
        <v/>
      </c>
    </row>
    <row r="180" spans="1:12" x14ac:dyDescent="0.3">
      <c r="A180">
        <v>12125</v>
      </c>
      <c r="B180" s="15" t="s">
        <v>153</v>
      </c>
      <c r="C180" s="15" t="s">
        <v>159</v>
      </c>
      <c r="D180" s="15">
        <v>19.989999999999998</v>
      </c>
      <c r="E180" s="15">
        <v>23.99</v>
      </c>
      <c r="F180" s="25" t="str">
        <f>IFERROR(VLOOKUP(A180,'Export-tarif-cov-oct-20'!$A$2:$D$1519,4,0),"")</f>
        <v/>
      </c>
      <c r="G180" s="25" t="str">
        <f t="shared" si="4"/>
        <v/>
      </c>
      <c r="H180" s="30" t="str">
        <f t="shared" si="5"/>
        <v/>
      </c>
      <c r="I180" s="15" t="str">
        <f>IFERROR(VLOOKUP($A180,Veille!$A:$J,6,0),"")</f>
        <v/>
      </c>
      <c r="J180" s="15" t="str">
        <f>IFERROR(VLOOKUP($A180,Veille!$A:$J,7,0),"")</f>
        <v/>
      </c>
      <c r="K180" s="15" t="str">
        <f>IFERROR(VLOOKUP($A180,Veille!$A:$J,8,0),"")</f>
        <v/>
      </c>
      <c r="L180" s="15" t="str">
        <f>IFERROR(VLOOKUP($A180,Veille!$A:$J,9,0),"")</f>
        <v/>
      </c>
    </row>
    <row r="181" spans="1:12" x14ac:dyDescent="0.3">
      <c r="A181">
        <v>43032</v>
      </c>
      <c r="B181" s="16" t="s">
        <v>153</v>
      </c>
      <c r="C181" s="16" t="s">
        <v>893</v>
      </c>
      <c r="D181" s="16">
        <v>25.23</v>
      </c>
      <c r="E181" s="16">
        <v>30.27</v>
      </c>
      <c r="F181" s="23" t="str">
        <f>IFERROR(VLOOKUP(A181,'Export-tarif-cov-oct-20'!$A$2:$D$1519,4,0),"")</f>
        <v/>
      </c>
      <c r="G181" s="23" t="str">
        <f t="shared" si="4"/>
        <v/>
      </c>
      <c r="H181" s="29" t="str">
        <f t="shared" si="5"/>
        <v/>
      </c>
      <c r="I181" s="16" t="str">
        <f>IFERROR(VLOOKUP($A181,Veille!$A:$J,6,0),"")</f>
        <v/>
      </c>
      <c r="J181" s="16" t="str">
        <f>IFERROR(VLOOKUP($A181,Veille!$A:$J,7,0),"")</f>
        <v/>
      </c>
      <c r="K181" s="16" t="str">
        <f>IFERROR(VLOOKUP($A181,Veille!$A:$J,8,0),"")</f>
        <v/>
      </c>
      <c r="L181" s="16" t="str">
        <f>IFERROR(VLOOKUP($A181,Veille!$A:$J,9,0),"")</f>
        <v/>
      </c>
    </row>
    <row r="182" spans="1:12" x14ac:dyDescent="0.3">
      <c r="A182">
        <v>43047</v>
      </c>
      <c r="B182" s="15" t="s">
        <v>153</v>
      </c>
      <c r="C182" s="15" t="s">
        <v>894</v>
      </c>
      <c r="D182" s="15">
        <v>43.39</v>
      </c>
      <c r="E182" s="15">
        <v>52.06</v>
      </c>
      <c r="F182" s="25" t="str">
        <f>IFERROR(VLOOKUP(A182,'Export-tarif-cov-oct-20'!$A$2:$D$1519,4,0),"")</f>
        <v/>
      </c>
      <c r="G182" s="25" t="str">
        <f t="shared" si="4"/>
        <v/>
      </c>
      <c r="H182" s="30" t="str">
        <f t="shared" si="5"/>
        <v/>
      </c>
      <c r="I182" s="15" t="str">
        <f>IFERROR(VLOOKUP($A182,Veille!$A:$J,6,0),"")</f>
        <v/>
      </c>
      <c r="J182" s="15" t="str">
        <f>IFERROR(VLOOKUP($A182,Veille!$A:$J,7,0),"")</f>
        <v/>
      </c>
      <c r="K182" s="15" t="str">
        <f>IFERROR(VLOOKUP($A182,Veille!$A:$J,8,0),"")</f>
        <v/>
      </c>
      <c r="L182" s="15" t="str">
        <f>IFERROR(VLOOKUP($A182,Veille!$A:$J,9,0),"")</f>
        <v/>
      </c>
    </row>
    <row r="183" spans="1:12" x14ac:dyDescent="0.3">
      <c r="A183">
        <v>43051</v>
      </c>
      <c r="B183" s="16" t="s">
        <v>153</v>
      </c>
      <c r="C183" s="16" t="s">
        <v>895</v>
      </c>
      <c r="D183" s="16">
        <v>21.13</v>
      </c>
      <c r="E183" s="16">
        <v>25.36</v>
      </c>
      <c r="F183" s="23" t="str">
        <f>IFERROR(VLOOKUP(A183,'Export-tarif-cov-oct-20'!$A$2:$D$1519,4,0),"")</f>
        <v/>
      </c>
      <c r="G183" s="23" t="str">
        <f t="shared" si="4"/>
        <v/>
      </c>
      <c r="H183" s="29" t="str">
        <f t="shared" si="5"/>
        <v/>
      </c>
      <c r="I183" s="16" t="str">
        <f>IFERROR(VLOOKUP($A183,Veille!$A:$J,6,0),"")</f>
        <v/>
      </c>
      <c r="J183" s="16" t="str">
        <f>IFERROR(VLOOKUP($A183,Veille!$A:$J,7,0),"")</f>
        <v/>
      </c>
      <c r="K183" s="16" t="str">
        <f>IFERROR(VLOOKUP($A183,Veille!$A:$J,8,0),"")</f>
        <v/>
      </c>
      <c r="L183" s="16" t="str">
        <f>IFERROR(VLOOKUP($A183,Veille!$A:$J,9,0),"")</f>
        <v/>
      </c>
    </row>
    <row r="184" spans="1:12" x14ac:dyDescent="0.3">
      <c r="A184">
        <v>43066</v>
      </c>
      <c r="B184" s="15" t="s">
        <v>153</v>
      </c>
      <c r="C184" s="15" t="s">
        <v>896</v>
      </c>
      <c r="D184" s="15">
        <v>36.19</v>
      </c>
      <c r="E184" s="15">
        <v>43.42</v>
      </c>
      <c r="F184" s="25" t="str">
        <f>IFERROR(VLOOKUP(A184,'Export-tarif-cov-oct-20'!$A$2:$D$1519,4,0),"")</f>
        <v/>
      </c>
      <c r="G184" s="25" t="str">
        <f t="shared" si="4"/>
        <v/>
      </c>
      <c r="H184" s="30" t="str">
        <f t="shared" si="5"/>
        <v/>
      </c>
      <c r="I184" s="15" t="str">
        <f>IFERROR(VLOOKUP($A184,Veille!$A:$J,6,0),"")</f>
        <v/>
      </c>
      <c r="J184" s="15" t="str">
        <f>IFERROR(VLOOKUP($A184,Veille!$A:$J,7,0),"")</f>
        <v/>
      </c>
      <c r="K184" s="15" t="str">
        <f>IFERROR(VLOOKUP($A184,Veille!$A:$J,8,0),"")</f>
        <v/>
      </c>
      <c r="L184" s="15" t="str">
        <f>IFERROR(VLOOKUP($A184,Veille!$A:$J,9,0),"")</f>
        <v/>
      </c>
    </row>
    <row r="185" spans="1:12" x14ac:dyDescent="0.3">
      <c r="A185">
        <v>43085</v>
      </c>
      <c r="B185" s="16" t="s">
        <v>153</v>
      </c>
      <c r="C185" s="16" t="s">
        <v>897</v>
      </c>
      <c r="D185" s="16">
        <v>18.11</v>
      </c>
      <c r="E185" s="16">
        <v>21.73</v>
      </c>
      <c r="F185" s="23" t="str">
        <f>IFERROR(VLOOKUP(A185,'Export-tarif-cov-oct-20'!$A$2:$D$1519,4,0),"")</f>
        <v/>
      </c>
      <c r="G185" s="23" t="str">
        <f t="shared" si="4"/>
        <v/>
      </c>
      <c r="H185" s="29" t="str">
        <f t="shared" si="5"/>
        <v/>
      </c>
      <c r="I185" s="16" t="str">
        <f>IFERROR(VLOOKUP($A185,Veille!$A:$J,6,0),"")</f>
        <v/>
      </c>
      <c r="J185" s="16" t="str">
        <f>IFERROR(VLOOKUP($A185,Veille!$A:$J,7,0),"")</f>
        <v/>
      </c>
      <c r="K185" s="16" t="str">
        <f>IFERROR(VLOOKUP($A185,Veille!$A:$J,8,0),"")</f>
        <v/>
      </c>
      <c r="L185" s="16" t="str">
        <f>IFERROR(VLOOKUP($A185,Veille!$A:$J,9,0),"")</f>
        <v/>
      </c>
    </row>
    <row r="186" spans="1:12" x14ac:dyDescent="0.3">
      <c r="A186">
        <v>43077</v>
      </c>
      <c r="B186" s="15" t="s">
        <v>153</v>
      </c>
      <c r="C186" s="15" t="s">
        <v>898</v>
      </c>
      <c r="D186" s="15">
        <v>30.55</v>
      </c>
      <c r="E186" s="15">
        <v>36.659999999999997</v>
      </c>
      <c r="F186" s="25" t="str">
        <f>IFERROR(VLOOKUP(A186,'Export-tarif-cov-oct-20'!$A$2:$D$1519,4,0),"")</f>
        <v/>
      </c>
      <c r="G186" s="25" t="str">
        <f t="shared" si="4"/>
        <v/>
      </c>
      <c r="H186" s="30" t="str">
        <f t="shared" si="5"/>
        <v/>
      </c>
      <c r="I186" s="15" t="str">
        <f>IFERROR(VLOOKUP($A186,Veille!$A:$J,6,0),"")</f>
        <v/>
      </c>
      <c r="J186" s="15" t="str">
        <f>IFERROR(VLOOKUP($A186,Veille!$A:$J,7,0),"")</f>
        <v/>
      </c>
      <c r="K186" s="15" t="str">
        <f>IFERROR(VLOOKUP($A186,Veille!$A:$J,8,0),"")</f>
        <v/>
      </c>
      <c r="L186" s="15" t="str">
        <f>IFERROR(VLOOKUP($A186,Veille!$A:$J,9,0),"")</f>
        <v/>
      </c>
    </row>
    <row r="187" spans="1:12" x14ac:dyDescent="0.3">
      <c r="A187">
        <v>43104</v>
      </c>
      <c r="B187" s="16" t="s">
        <v>153</v>
      </c>
      <c r="C187" s="16" t="s">
        <v>899</v>
      </c>
      <c r="D187" s="16">
        <v>30.4</v>
      </c>
      <c r="E187" s="16">
        <v>36.479999999999997</v>
      </c>
      <c r="F187" s="23" t="str">
        <f>IFERROR(VLOOKUP(A187,'Export-tarif-cov-oct-20'!$A$2:$D$1519,4,0),"")</f>
        <v/>
      </c>
      <c r="G187" s="23" t="str">
        <f t="shared" si="4"/>
        <v/>
      </c>
      <c r="H187" s="29" t="str">
        <f t="shared" si="5"/>
        <v/>
      </c>
      <c r="I187" s="16" t="str">
        <f>IFERROR(VLOOKUP($A187,Veille!$A:$J,6,0),"")</f>
        <v/>
      </c>
      <c r="J187" s="16" t="str">
        <f>IFERROR(VLOOKUP($A187,Veille!$A:$J,7,0),"")</f>
        <v/>
      </c>
      <c r="K187" s="16" t="str">
        <f>IFERROR(VLOOKUP($A187,Veille!$A:$J,8,0),"")</f>
        <v/>
      </c>
      <c r="L187" s="16" t="str">
        <f>IFERROR(VLOOKUP($A187,Veille!$A:$J,9,0),"")</f>
        <v/>
      </c>
    </row>
    <row r="188" spans="1:12" x14ac:dyDescent="0.3">
      <c r="A188">
        <v>43009</v>
      </c>
      <c r="B188" s="15" t="s">
        <v>153</v>
      </c>
      <c r="C188" s="15" t="s">
        <v>900</v>
      </c>
      <c r="D188" s="15">
        <v>51.47</v>
      </c>
      <c r="E188" s="15">
        <v>61.76</v>
      </c>
      <c r="F188" s="25" t="str">
        <f>IFERROR(VLOOKUP(A188,'Export-tarif-cov-oct-20'!$A$2:$D$1519,4,0),"")</f>
        <v/>
      </c>
      <c r="G188" s="25" t="str">
        <f t="shared" si="4"/>
        <v/>
      </c>
      <c r="H188" s="30" t="str">
        <f t="shared" si="5"/>
        <v/>
      </c>
      <c r="I188" s="15" t="str">
        <f>IFERROR(VLOOKUP($A188,Veille!$A:$J,6,0),"")</f>
        <v/>
      </c>
      <c r="J188" s="15" t="str">
        <f>IFERROR(VLOOKUP($A188,Veille!$A:$J,7,0),"")</f>
        <v/>
      </c>
      <c r="K188" s="15" t="str">
        <f>IFERROR(VLOOKUP($A188,Veille!$A:$J,8,0),"")</f>
        <v/>
      </c>
      <c r="L188" s="15" t="str">
        <f>IFERROR(VLOOKUP($A188,Veille!$A:$J,9,0),"")</f>
        <v/>
      </c>
    </row>
    <row r="189" spans="1:12" x14ac:dyDescent="0.3">
      <c r="A189">
        <v>43090</v>
      </c>
      <c r="B189" s="16" t="s">
        <v>153</v>
      </c>
      <c r="C189" s="16" t="s">
        <v>901</v>
      </c>
      <c r="D189" s="16">
        <v>17.09</v>
      </c>
      <c r="E189" s="16">
        <v>20.51</v>
      </c>
      <c r="F189" s="23" t="str">
        <f>IFERROR(VLOOKUP(A189,'Export-tarif-cov-oct-20'!$A$2:$D$1519,4,0),"")</f>
        <v/>
      </c>
      <c r="G189" s="23" t="str">
        <f t="shared" si="4"/>
        <v/>
      </c>
      <c r="H189" s="29" t="str">
        <f t="shared" si="5"/>
        <v/>
      </c>
      <c r="I189" s="16" t="str">
        <f>IFERROR(VLOOKUP($A189,Veille!$A:$J,6,0),"")</f>
        <v/>
      </c>
      <c r="J189" s="16" t="str">
        <f>IFERROR(VLOOKUP($A189,Veille!$A:$J,7,0),"")</f>
        <v/>
      </c>
      <c r="K189" s="16" t="str">
        <f>IFERROR(VLOOKUP($A189,Veille!$A:$J,8,0),"")</f>
        <v/>
      </c>
      <c r="L189" s="16" t="str">
        <f>IFERROR(VLOOKUP($A189,Veille!$A:$J,9,0),"")</f>
        <v/>
      </c>
    </row>
    <row r="190" spans="1:12" x14ac:dyDescent="0.3">
      <c r="A190">
        <v>43028</v>
      </c>
      <c r="B190" s="15" t="s">
        <v>153</v>
      </c>
      <c r="C190" s="15" t="s">
        <v>902</v>
      </c>
      <c r="D190" s="15">
        <v>29.37</v>
      </c>
      <c r="E190" s="15">
        <v>35.25</v>
      </c>
      <c r="F190" s="25" t="str">
        <f>IFERROR(VLOOKUP(A190,'Export-tarif-cov-oct-20'!$A$2:$D$1519,4,0),"")</f>
        <v/>
      </c>
      <c r="G190" s="25" t="str">
        <f t="shared" si="4"/>
        <v/>
      </c>
      <c r="H190" s="30" t="str">
        <f t="shared" si="5"/>
        <v/>
      </c>
      <c r="I190" s="15" t="str">
        <f>IFERROR(VLOOKUP($A190,Veille!$A:$J,6,0),"")</f>
        <v/>
      </c>
      <c r="J190" s="15" t="str">
        <f>IFERROR(VLOOKUP($A190,Veille!$A:$J,7,0),"")</f>
        <v/>
      </c>
      <c r="K190" s="15" t="str">
        <f>IFERROR(VLOOKUP($A190,Veille!$A:$J,8,0),"")</f>
        <v/>
      </c>
      <c r="L190" s="15" t="str">
        <f>IFERROR(VLOOKUP($A190,Veille!$A:$J,9,0),"")</f>
        <v/>
      </c>
    </row>
    <row r="191" spans="1:12" x14ac:dyDescent="0.3">
      <c r="A191">
        <v>88622</v>
      </c>
      <c r="B191" s="16" t="s">
        <v>160</v>
      </c>
      <c r="C191" s="16" t="s">
        <v>161</v>
      </c>
      <c r="D191" s="16">
        <v>11.5</v>
      </c>
      <c r="E191" s="16">
        <v>13.8</v>
      </c>
      <c r="F191" s="23" t="str">
        <f>IFERROR(VLOOKUP(A191,'Export-tarif-cov-oct-20'!$A$2:$D$1519,4,0),"")</f>
        <v/>
      </c>
      <c r="G191" s="23" t="str">
        <f t="shared" si="4"/>
        <v/>
      </c>
      <c r="H191" s="29" t="str">
        <f t="shared" si="5"/>
        <v/>
      </c>
      <c r="I191" s="16" t="str">
        <f>IFERROR(VLOOKUP($A191,Veille!$A:$J,6,0),"")</f>
        <v/>
      </c>
      <c r="J191" s="16" t="str">
        <f>IFERROR(VLOOKUP($A191,Veille!$A:$J,7,0),"")</f>
        <v/>
      </c>
      <c r="K191" s="16" t="str">
        <f>IFERROR(VLOOKUP($A191,Veille!$A:$J,8,0),"")</f>
        <v/>
      </c>
      <c r="L191" s="16" t="str">
        <f>IFERROR(VLOOKUP($A191,Veille!$A:$J,9,0),"")</f>
        <v/>
      </c>
    </row>
    <row r="192" spans="1:12" x14ac:dyDescent="0.3">
      <c r="A192">
        <v>41788</v>
      </c>
      <c r="B192" s="15" t="s">
        <v>160</v>
      </c>
      <c r="C192" s="15" t="s">
        <v>162</v>
      </c>
      <c r="D192" s="15">
        <v>11.16</v>
      </c>
      <c r="E192" s="15">
        <v>13.39</v>
      </c>
      <c r="F192" s="25" t="str">
        <f>IFERROR(VLOOKUP(A192,'Export-tarif-cov-oct-20'!$A$2:$D$1519,4,0),"")</f>
        <v/>
      </c>
      <c r="G192" s="25" t="str">
        <f t="shared" si="4"/>
        <v/>
      </c>
      <c r="H192" s="30" t="str">
        <f t="shared" si="5"/>
        <v/>
      </c>
      <c r="I192" s="15" t="str">
        <f>IFERROR(VLOOKUP($A192,Veille!$A:$J,6,0),"")</f>
        <v/>
      </c>
      <c r="J192" s="15" t="str">
        <f>IFERROR(VLOOKUP($A192,Veille!$A:$J,7,0),"")</f>
        <v/>
      </c>
      <c r="K192" s="15" t="str">
        <f>IFERROR(VLOOKUP($A192,Veille!$A:$J,8,0),"")</f>
        <v/>
      </c>
      <c r="L192" s="15" t="str">
        <f>IFERROR(VLOOKUP($A192,Veille!$A:$J,9,0),"")</f>
        <v/>
      </c>
    </row>
    <row r="193" spans="1:12" x14ac:dyDescent="0.3">
      <c r="A193">
        <v>41762</v>
      </c>
      <c r="B193" s="16" t="s">
        <v>160</v>
      </c>
      <c r="C193" s="16" t="s">
        <v>903</v>
      </c>
      <c r="D193" s="16">
        <v>14.16</v>
      </c>
      <c r="E193" s="16">
        <v>16.989999999999998</v>
      </c>
      <c r="F193" s="23" t="str">
        <f>IFERROR(VLOOKUP(A193,'Export-tarif-cov-oct-20'!$A$2:$D$1519,4,0),"")</f>
        <v/>
      </c>
      <c r="G193" s="23" t="str">
        <f t="shared" si="4"/>
        <v/>
      </c>
      <c r="H193" s="29" t="str">
        <f t="shared" si="5"/>
        <v/>
      </c>
      <c r="I193" s="16" t="str">
        <f>IFERROR(VLOOKUP($A193,Veille!$A:$J,6,0),"")</f>
        <v/>
      </c>
      <c r="J193" s="16" t="str">
        <f>IFERROR(VLOOKUP($A193,Veille!$A:$J,7,0),"")</f>
        <v/>
      </c>
      <c r="K193" s="16" t="str">
        <f>IFERROR(VLOOKUP($A193,Veille!$A:$J,8,0),"")</f>
        <v/>
      </c>
      <c r="L193" s="16" t="str">
        <f>IFERROR(VLOOKUP($A193,Veille!$A:$J,9,0),"")</f>
        <v/>
      </c>
    </row>
    <row r="194" spans="1:12" x14ac:dyDescent="0.3">
      <c r="A194">
        <v>41796</v>
      </c>
      <c r="B194" s="15" t="s">
        <v>160</v>
      </c>
      <c r="C194" s="15" t="s">
        <v>163</v>
      </c>
      <c r="D194" s="15">
        <v>8.84</v>
      </c>
      <c r="E194" s="15">
        <v>10.61</v>
      </c>
      <c r="F194" s="25" t="str">
        <f>IFERROR(VLOOKUP(A194,'Export-tarif-cov-oct-20'!$A$2:$D$1519,4,0),"")</f>
        <v/>
      </c>
      <c r="G194" s="25" t="str">
        <f t="shared" si="4"/>
        <v/>
      </c>
      <c r="H194" s="30" t="str">
        <f t="shared" si="5"/>
        <v/>
      </c>
      <c r="I194" s="15" t="str">
        <f>IFERROR(VLOOKUP($A194,Veille!$A:$J,6,0),"")</f>
        <v/>
      </c>
      <c r="J194" s="15" t="str">
        <f>IFERROR(VLOOKUP($A194,Veille!$A:$J,7,0),"")</f>
        <v/>
      </c>
      <c r="K194" s="15" t="str">
        <f>IFERROR(VLOOKUP($A194,Veille!$A:$J,8,0),"")</f>
        <v/>
      </c>
      <c r="L194" s="15" t="str">
        <f>IFERROR(VLOOKUP($A194,Veille!$A:$J,9,0),"")</f>
        <v/>
      </c>
    </row>
    <row r="195" spans="1:12" x14ac:dyDescent="0.3">
      <c r="A195">
        <v>41815</v>
      </c>
      <c r="B195" s="16" t="s">
        <v>160</v>
      </c>
      <c r="C195" s="16" t="s">
        <v>904</v>
      </c>
      <c r="D195" s="16">
        <v>16.66</v>
      </c>
      <c r="E195" s="16">
        <v>19.989999999999998</v>
      </c>
      <c r="F195" s="23" t="str">
        <f>IFERROR(VLOOKUP(A195,'Export-tarif-cov-oct-20'!$A$2:$D$1519,4,0),"")</f>
        <v/>
      </c>
      <c r="G195" s="23" t="str">
        <f t="shared" ref="G195:G258" si="6">IFERROR(D195-F195,"")</f>
        <v/>
      </c>
      <c r="H195" s="29" t="str">
        <f t="shared" ref="H195:H258" si="7">IFERROR(G195/D195,"")</f>
        <v/>
      </c>
      <c r="I195" s="16" t="str">
        <f>IFERROR(VLOOKUP($A195,Veille!$A:$J,6,0),"")</f>
        <v/>
      </c>
      <c r="J195" s="16" t="str">
        <f>IFERROR(VLOOKUP($A195,Veille!$A:$J,7,0),"")</f>
        <v/>
      </c>
      <c r="K195" s="16" t="str">
        <f>IFERROR(VLOOKUP($A195,Veille!$A:$J,8,0),"")</f>
        <v/>
      </c>
      <c r="L195" s="16" t="str">
        <f>IFERROR(VLOOKUP($A195,Veille!$A:$J,9,0),"")</f>
        <v/>
      </c>
    </row>
    <row r="196" spans="1:12" x14ac:dyDescent="0.3">
      <c r="A196">
        <v>41758</v>
      </c>
      <c r="B196" s="15" t="s">
        <v>160</v>
      </c>
      <c r="C196" s="15" t="s">
        <v>905</v>
      </c>
      <c r="D196" s="15">
        <v>11.77</v>
      </c>
      <c r="E196" s="15">
        <v>14.13</v>
      </c>
      <c r="F196" s="25" t="str">
        <f>IFERROR(VLOOKUP(A196,'Export-tarif-cov-oct-20'!$A$2:$D$1519,4,0),"")</f>
        <v/>
      </c>
      <c r="G196" s="25" t="str">
        <f t="shared" si="6"/>
        <v/>
      </c>
      <c r="H196" s="30" t="str">
        <f t="shared" si="7"/>
        <v/>
      </c>
      <c r="I196" s="15" t="str">
        <f>IFERROR(VLOOKUP($A196,Veille!$A:$J,6,0),"")</f>
        <v/>
      </c>
      <c r="J196" s="15" t="str">
        <f>IFERROR(VLOOKUP($A196,Veille!$A:$J,7,0),"")</f>
        <v/>
      </c>
      <c r="K196" s="15" t="str">
        <f>IFERROR(VLOOKUP($A196,Veille!$A:$J,8,0),"")</f>
        <v/>
      </c>
      <c r="L196" s="15" t="str">
        <f>IFERROR(VLOOKUP($A196,Veille!$A:$J,9,0),"")</f>
        <v/>
      </c>
    </row>
    <row r="197" spans="1:12" x14ac:dyDescent="0.3">
      <c r="A197">
        <v>54916</v>
      </c>
      <c r="B197" s="16" t="s">
        <v>160</v>
      </c>
      <c r="C197" s="16" t="s">
        <v>164</v>
      </c>
      <c r="D197" s="16">
        <v>12.34</v>
      </c>
      <c r="E197" s="16">
        <v>14.81</v>
      </c>
      <c r="F197" s="23" t="str">
        <f>IFERROR(VLOOKUP(A197,'Export-tarif-cov-oct-20'!$A$2:$D$1519,4,0),"")</f>
        <v/>
      </c>
      <c r="G197" s="23" t="str">
        <f t="shared" si="6"/>
        <v/>
      </c>
      <c r="H197" s="29" t="str">
        <f t="shared" si="7"/>
        <v/>
      </c>
      <c r="I197" s="16" t="str">
        <f>IFERROR(VLOOKUP($A197,Veille!$A:$J,6,0),"")</f>
        <v/>
      </c>
      <c r="J197" s="16" t="str">
        <f>IFERROR(VLOOKUP($A197,Veille!$A:$J,7,0),"")</f>
        <v/>
      </c>
      <c r="K197" s="16" t="str">
        <f>IFERROR(VLOOKUP($A197,Veille!$A:$J,8,0),"")</f>
        <v/>
      </c>
      <c r="L197" s="16" t="str">
        <f>IFERROR(VLOOKUP($A197,Veille!$A:$J,9,0),"")</f>
        <v/>
      </c>
    </row>
    <row r="198" spans="1:12" x14ac:dyDescent="0.3">
      <c r="A198">
        <v>30792</v>
      </c>
      <c r="B198" s="15" t="s">
        <v>160</v>
      </c>
      <c r="C198" s="15" t="s">
        <v>165</v>
      </c>
      <c r="D198" s="15">
        <v>17.87</v>
      </c>
      <c r="E198" s="15">
        <v>21.45</v>
      </c>
      <c r="F198" s="25" t="str">
        <f>IFERROR(VLOOKUP(A198,'Export-tarif-cov-oct-20'!$A$2:$D$1519,4,0),"")</f>
        <v/>
      </c>
      <c r="G198" s="25" t="str">
        <f t="shared" si="6"/>
        <v/>
      </c>
      <c r="H198" s="30" t="str">
        <f t="shared" si="7"/>
        <v/>
      </c>
      <c r="I198" s="15" t="str">
        <f>IFERROR(VLOOKUP($A198,Veille!$A:$J,6,0),"")</f>
        <v/>
      </c>
      <c r="J198" s="15" t="str">
        <f>IFERROR(VLOOKUP($A198,Veille!$A:$J,7,0),"")</f>
        <v/>
      </c>
      <c r="K198" s="15" t="str">
        <f>IFERROR(VLOOKUP($A198,Veille!$A:$J,8,0),"")</f>
        <v/>
      </c>
      <c r="L198" s="15" t="str">
        <f>IFERROR(VLOOKUP($A198,Veille!$A:$J,9,0),"")</f>
        <v/>
      </c>
    </row>
    <row r="199" spans="1:12" x14ac:dyDescent="0.3">
      <c r="A199">
        <v>24255</v>
      </c>
      <c r="B199" s="16" t="s">
        <v>160</v>
      </c>
      <c r="C199" s="16" t="s">
        <v>166</v>
      </c>
      <c r="D199" s="16">
        <v>24.99</v>
      </c>
      <c r="E199" s="16">
        <v>29.99</v>
      </c>
      <c r="F199" s="23" t="str">
        <f>IFERROR(VLOOKUP(A199,'Export-tarif-cov-oct-20'!$A$2:$D$1519,4,0),"")</f>
        <v/>
      </c>
      <c r="G199" s="23" t="str">
        <f t="shared" si="6"/>
        <v/>
      </c>
      <c r="H199" s="29" t="str">
        <f t="shared" si="7"/>
        <v/>
      </c>
      <c r="I199" s="16" t="str">
        <f>IFERROR(VLOOKUP($A199,Veille!$A:$J,6,0),"")</f>
        <v/>
      </c>
      <c r="J199" s="16" t="str">
        <f>IFERROR(VLOOKUP($A199,Veille!$A:$J,7,0),"")</f>
        <v/>
      </c>
      <c r="K199" s="16" t="str">
        <f>IFERROR(VLOOKUP($A199,Veille!$A:$J,8,0),"")</f>
        <v/>
      </c>
      <c r="L199" s="16" t="str">
        <f>IFERROR(VLOOKUP($A199,Veille!$A:$J,9,0),"")</f>
        <v/>
      </c>
    </row>
    <row r="200" spans="1:12" x14ac:dyDescent="0.3">
      <c r="A200">
        <v>45256</v>
      </c>
      <c r="B200" s="15" t="s">
        <v>167</v>
      </c>
      <c r="C200" s="15" t="s">
        <v>168</v>
      </c>
      <c r="D200" s="32">
        <v>16.95</v>
      </c>
      <c r="E200" s="32">
        <v>20.34</v>
      </c>
      <c r="F200" s="25">
        <f>IFERROR(VLOOKUP(A200,'Export-tarif-cov-oct-20'!$A$2:$D$1519,4,0),"")</f>
        <v>13.22</v>
      </c>
      <c r="G200" s="25">
        <f t="shared" si="6"/>
        <v>3.7299999999999986</v>
      </c>
      <c r="H200" s="30">
        <f t="shared" si="7"/>
        <v>0.22005899705014742</v>
      </c>
      <c r="I200" s="15">
        <f>IFERROR(VLOOKUP($A200,Veille!$A:$J,6,0),"")</f>
        <v>0</v>
      </c>
      <c r="J200" s="15">
        <f>IFERROR(VLOOKUP($A200,Veille!$A:$J,7,0),"")</f>
        <v>0</v>
      </c>
      <c r="K200" s="15">
        <f>IFERROR(VLOOKUP($A200,Veille!$A:$J,8,0),"")</f>
        <v>0</v>
      </c>
      <c r="L200" s="15">
        <f>IFERROR(VLOOKUP($A200,Veille!$A:$J,9,0),"")</f>
        <v>17.989999999999998</v>
      </c>
    </row>
    <row r="201" spans="1:12" x14ac:dyDescent="0.3">
      <c r="A201">
        <v>11788</v>
      </c>
      <c r="B201" s="16" t="s">
        <v>167</v>
      </c>
      <c r="C201" s="16" t="s">
        <v>169</v>
      </c>
      <c r="D201" s="31">
        <v>47.27</v>
      </c>
      <c r="E201" s="31">
        <v>56.72</v>
      </c>
      <c r="F201" s="23">
        <f>IFERROR(VLOOKUP(A201,'Export-tarif-cov-oct-20'!$A$2:$D$1519,4,0),"")</f>
        <v>36.869999999999997</v>
      </c>
      <c r="G201" s="23">
        <f t="shared" si="6"/>
        <v>10.400000000000006</v>
      </c>
      <c r="H201" s="29">
        <f t="shared" si="7"/>
        <v>0.22001269303998319</v>
      </c>
      <c r="I201" s="16">
        <f>IFERROR(VLOOKUP($A201,Veille!$A:$J,6,0),"")</f>
        <v>41.99</v>
      </c>
      <c r="J201" s="16">
        <f>IFERROR(VLOOKUP($A201,Veille!$A:$J,7,0),"")</f>
        <v>42.49</v>
      </c>
      <c r="K201" s="16">
        <f>IFERROR(VLOOKUP($A201,Veille!$A:$J,8,0),"")</f>
        <v>0</v>
      </c>
      <c r="L201" s="16">
        <f>IFERROR(VLOOKUP($A201,Veille!$A:$J,9,0),"")</f>
        <v>0</v>
      </c>
    </row>
    <row r="202" spans="1:12" x14ac:dyDescent="0.3">
      <c r="A202">
        <v>55966</v>
      </c>
      <c r="B202" s="15" t="s">
        <v>167</v>
      </c>
      <c r="C202" s="15" t="s">
        <v>170</v>
      </c>
      <c r="D202" s="32">
        <v>13.71</v>
      </c>
      <c r="E202" s="32">
        <v>16.45</v>
      </c>
      <c r="F202" s="25">
        <f>IFERROR(VLOOKUP(A202,'Export-tarif-cov-oct-20'!$A$2:$D$1519,4,0),"")</f>
        <v>10.69</v>
      </c>
      <c r="G202" s="25">
        <f t="shared" si="6"/>
        <v>3.0200000000000014</v>
      </c>
      <c r="H202" s="30">
        <f t="shared" si="7"/>
        <v>0.22027716994894248</v>
      </c>
      <c r="I202" s="15">
        <f>IFERROR(VLOOKUP($A202,Veille!$A:$J,6,0),"")</f>
        <v>0</v>
      </c>
      <c r="J202" s="15">
        <f>IFERROR(VLOOKUP($A202,Veille!$A:$J,7,0),"")</f>
        <v>12.35</v>
      </c>
      <c r="K202" s="15">
        <f>IFERROR(VLOOKUP($A202,Veille!$A:$J,8,0),"")</f>
        <v>0</v>
      </c>
      <c r="L202" s="15">
        <f>IFERROR(VLOOKUP($A202,Veille!$A:$J,9,0),"")</f>
        <v>14.99</v>
      </c>
    </row>
    <row r="203" spans="1:12" x14ac:dyDescent="0.3">
      <c r="A203">
        <v>98102</v>
      </c>
      <c r="B203" s="16" t="s">
        <v>167</v>
      </c>
      <c r="C203" s="16" t="s">
        <v>906</v>
      </c>
      <c r="D203" s="31">
        <v>57.46</v>
      </c>
      <c r="E203" s="31">
        <v>68.95</v>
      </c>
      <c r="F203" s="23">
        <f>IFERROR(VLOOKUP(A203,'Export-tarif-cov-oct-20'!$A$2:$D$1519,4,0),"")</f>
        <v>44.82</v>
      </c>
      <c r="G203" s="23">
        <f t="shared" si="6"/>
        <v>12.64</v>
      </c>
      <c r="H203" s="29">
        <f t="shared" si="7"/>
        <v>0.21997911590671773</v>
      </c>
      <c r="I203" s="16" t="str">
        <f>IFERROR(VLOOKUP($A203,Veille!$A:$J,6,0),"")</f>
        <v/>
      </c>
      <c r="J203" s="16" t="str">
        <f>IFERROR(VLOOKUP($A203,Veille!$A:$J,7,0),"")</f>
        <v/>
      </c>
      <c r="K203" s="16" t="str">
        <f>IFERROR(VLOOKUP($A203,Veille!$A:$J,8,0),"")</f>
        <v/>
      </c>
      <c r="L203" s="16" t="str">
        <f>IFERROR(VLOOKUP($A203,Veille!$A:$J,9,0),"")</f>
        <v/>
      </c>
    </row>
    <row r="204" spans="1:12" x14ac:dyDescent="0.3">
      <c r="A204">
        <v>45248</v>
      </c>
      <c r="B204" s="15" t="s">
        <v>167</v>
      </c>
      <c r="C204" s="15" t="s">
        <v>171</v>
      </c>
      <c r="D204" s="32">
        <v>17.45</v>
      </c>
      <c r="E204" s="32">
        <v>20.94</v>
      </c>
      <c r="F204" s="25">
        <f>IFERROR(VLOOKUP(A204,'Export-tarif-cov-oct-20'!$A$2:$D$1519,4,0),"")</f>
        <v>13.61</v>
      </c>
      <c r="G204" s="25">
        <f t="shared" si="6"/>
        <v>3.84</v>
      </c>
      <c r="H204" s="30">
        <f t="shared" si="7"/>
        <v>0.22005730659025788</v>
      </c>
      <c r="I204" s="15">
        <f>IFERROR(VLOOKUP($A204,Veille!$A:$J,6,0),"")</f>
        <v>16.989999999999998</v>
      </c>
      <c r="J204" s="15">
        <f>IFERROR(VLOOKUP($A204,Veille!$A:$J,7,0),"")</f>
        <v>16.989999999999998</v>
      </c>
      <c r="K204" s="15">
        <f>IFERROR(VLOOKUP($A204,Veille!$A:$J,8,0),"")</f>
        <v>0</v>
      </c>
      <c r="L204" s="15">
        <f>IFERROR(VLOOKUP($A204,Veille!$A:$J,9,0),"")</f>
        <v>17.989999999999998</v>
      </c>
    </row>
    <row r="205" spans="1:12" x14ac:dyDescent="0.3">
      <c r="A205">
        <v>57422</v>
      </c>
      <c r="B205" s="16" t="s">
        <v>167</v>
      </c>
      <c r="C205" s="16" t="s">
        <v>172</v>
      </c>
      <c r="D205" s="31">
        <v>59.13</v>
      </c>
      <c r="E205" s="31">
        <v>70.95</v>
      </c>
      <c r="F205" s="23">
        <f>IFERROR(VLOOKUP(A205,'Export-tarif-cov-oct-20'!$A$2:$D$1519,4,0),"")</f>
        <v>57.93</v>
      </c>
      <c r="G205" s="23">
        <f t="shared" si="6"/>
        <v>1.2000000000000028</v>
      </c>
      <c r="H205" s="29">
        <f t="shared" si="7"/>
        <v>2.0294266869609383E-2</v>
      </c>
      <c r="I205" s="16">
        <f>IFERROR(VLOOKUP($A205,Veille!$A:$J,6,0),"")</f>
        <v>64.989999999999995</v>
      </c>
      <c r="J205" s="16">
        <f>IFERROR(VLOOKUP($A205,Veille!$A:$J,7,0),"")</f>
        <v>0</v>
      </c>
      <c r="K205" s="16">
        <f>IFERROR(VLOOKUP($A205,Veille!$A:$J,8,0),"")</f>
        <v>0</v>
      </c>
      <c r="L205" s="16">
        <f>IFERROR(VLOOKUP($A205,Veille!$A:$J,9,0),"")</f>
        <v>0</v>
      </c>
    </row>
    <row r="206" spans="1:12" x14ac:dyDescent="0.3">
      <c r="A206">
        <v>37614</v>
      </c>
      <c r="B206" s="15" t="s">
        <v>167</v>
      </c>
      <c r="C206" s="15" t="s">
        <v>173</v>
      </c>
      <c r="D206" s="32">
        <v>38.25</v>
      </c>
      <c r="E206" s="32">
        <v>45.9</v>
      </c>
      <c r="F206" s="25">
        <f>IFERROR(VLOOKUP(A206,'Export-tarif-cov-oct-20'!$A$2:$D$1519,4,0),"")</f>
        <v>36.840000000000003</v>
      </c>
      <c r="G206" s="25">
        <f t="shared" si="6"/>
        <v>1.4099999999999966</v>
      </c>
      <c r="H206" s="30">
        <f t="shared" si="7"/>
        <v>3.6862745098039128E-2</v>
      </c>
      <c r="I206" s="15">
        <f>IFERROR(VLOOKUP($A206,Veille!$A:$J,6,0),"")</f>
        <v>4.99</v>
      </c>
      <c r="J206" s="15">
        <f>IFERROR(VLOOKUP($A206,Veille!$A:$J,7,0),"")</f>
        <v>4.75</v>
      </c>
      <c r="K206" s="15">
        <f>IFERROR(VLOOKUP($A206,Veille!$A:$J,8,0),"")</f>
        <v>0</v>
      </c>
      <c r="L206" s="15">
        <f>IFERROR(VLOOKUP($A206,Veille!$A:$J,9,0),"")</f>
        <v>0</v>
      </c>
    </row>
    <row r="207" spans="1:12" x14ac:dyDescent="0.3">
      <c r="A207">
        <v>78928</v>
      </c>
      <c r="B207" s="16" t="s">
        <v>167</v>
      </c>
      <c r="C207" s="16" t="s">
        <v>174</v>
      </c>
      <c r="D207" s="31">
        <v>13.71</v>
      </c>
      <c r="E207" s="31">
        <v>16.45</v>
      </c>
      <c r="F207" s="23">
        <f>IFERROR(VLOOKUP(A207,'Export-tarif-cov-oct-20'!$A$2:$D$1519,4,0),"")</f>
        <v>10.69</v>
      </c>
      <c r="G207" s="23">
        <f t="shared" si="6"/>
        <v>3.0200000000000014</v>
      </c>
      <c r="H207" s="29">
        <f t="shared" si="7"/>
        <v>0.22027716994894248</v>
      </c>
      <c r="I207" s="16">
        <f>IFERROR(VLOOKUP($A207,Veille!$A:$J,6,0),"")</f>
        <v>0</v>
      </c>
      <c r="J207" s="16">
        <f>IFERROR(VLOOKUP($A207,Veille!$A:$J,7,0),"")</f>
        <v>0</v>
      </c>
      <c r="K207" s="16">
        <f>IFERROR(VLOOKUP($A207,Veille!$A:$J,8,0),"")</f>
        <v>0</v>
      </c>
      <c r="L207" s="16">
        <f>IFERROR(VLOOKUP($A207,Veille!$A:$J,9,0),"")</f>
        <v>14.95</v>
      </c>
    </row>
    <row r="208" spans="1:12" x14ac:dyDescent="0.3">
      <c r="A208">
        <v>10819</v>
      </c>
      <c r="B208" s="15" t="s">
        <v>167</v>
      </c>
      <c r="C208" s="15" t="s">
        <v>1011</v>
      </c>
      <c r="D208" s="32">
        <v>31.18</v>
      </c>
      <c r="E208" s="32">
        <v>37.42</v>
      </c>
      <c r="F208" s="25">
        <f>IFERROR(VLOOKUP(A208,'Export-tarif-cov-oct-20'!$A$2:$D$1519,4,0),"")</f>
        <v>24.32</v>
      </c>
      <c r="G208" s="25">
        <f t="shared" si="6"/>
        <v>6.8599999999999994</v>
      </c>
      <c r="H208" s="30">
        <f t="shared" si="7"/>
        <v>0.22001282873636946</v>
      </c>
      <c r="I208" s="15" t="str">
        <f>IFERROR(VLOOKUP($A208,Veille!$A:$J,6,0),"")</f>
        <v/>
      </c>
      <c r="J208" s="15" t="str">
        <f>IFERROR(VLOOKUP($A208,Veille!$A:$J,7,0),"")</f>
        <v/>
      </c>
      <c r="K208" s="15" t="str">
        <f>IFERROR(VLOOKUP($A208,Veille!$A:$J,8,0),"")</f>
        <v/>
      </c>
      <c r="L208" s="15" t="str">
        <f>IFERROR(VLOOKUP($A208,Veille!$A:$J,9,0),"")</f>
        <v/>
      </c>
    </row>
    <row r="209" spans="1:12" x14ac:dyDescent="0.3">
      <c r="A209">
        <v>26018</v>
      </c>
      <c r="B209" s="16" t="s">
        <v>167</v>
      </c>
      <c r="C209" s="16" t="s">
        <v>175</v>
      </c>
      <c r="D209" s="31">
        <v>13.71</v>
      </c>
      <c r="E209" s="31">
        <v>16.45</v>
      </c>
      <c r="F209" s="23">
        <f>IFERROR(VLOOKUP(A209,'Export-tarif-cov-oct-20'!$A$2:$D$1519,4,0),"")</f>
        <v>10.69</v>
      </c>
      <c r="G209" s="23">
        <f t="shared" si="6"/>
        <v>3.0200000000000014</v>
      </c>
      <c r="H209" s="29">
        <f t="shared" si="7"/>
        <v>0.22027716994894248</v>
      </c>
      <c r="I209" s="16">
        <f>IFERROR(VLOOKUP($A209,Veille!$A:$J,6,0),"")</f>
        <v>11.99</v>
      </c>
      <c r="J209" s="16">
        <f>IFERROR(VLOOKUP($A209,Veille!$A:$J,7,0),"")</f>
        <v>12.99</v>
      </c>
      <c r="K209" s="16">
        <f>IFERROR(VLOOKUP($A209,Veille!$A:$J,8,0),"")</f>
        <v>0</v>
      </c>
      <c r="L209" s="16">
        <f>IFERROR(VLOOKUP($A209,Veille!$A:$J,9,0),"")</f>
        <v>14.99</v>
      </c>
    </row>
    <row r="210" spans="1:12" x14ac:dyDescent="0.3">
      <c r="A210">
        <v>26080</v>
      </c>
      <c r="B210" s="15" t="s">
        <v>167</v>
      </c>
      <c r="C210" s="15" t="s">
        <v>176</v>
      </c>
      <c r="D210" s="32">
        <v>17.760000000000002</v>
      </c>
      <c r="E210" s="32">
        <v>21.31</v>
      </c>
      <c r="F210" s="25">
        <f>IFERROR(VLOOKUP(A210,'Export-tarif-cov-oct-20'!$A$2:$D$1519,4,0),"")</f>
        <v>13.85</v>
      </c>
      <c r="G210" s="25">
        <f t="shared" si="6"/>
        <v>3.9100000000000019</v>
      </c>
      <c r="H210" s="30">
        <f t="shared" si="7"/>
        <v>0.22015765765765774</v>
      </c>
      <c r="I210" s="15">
        <f>IFERROR(VLOOKUP($A210,Veille!$A:$J,6,0),"")</f>
        <v>16.989999999999998</v>
      </c>
      <c r="J210" s="15">
        <f>IFERROR(VLOOKUP($A210,Veille!$A:$J,7,0),"")</f>
        <v>16.989999999999998</v>
      </c>
      <c r="K210" s="15">
        <f>IFERROR(VLOOKUP($A210,Veille!$A:$J,8,0),"")</f>
        <v>0</v>
      </c>
      <c r="L210" s="15">
        <f>IFERROR(VLOOKUP($A210,Veille!$A:$J,9,0),"")</f>
        <v>2.99</v>
      </c>
    </row>
    <row r="211" spans="1:12" x14ac:dyDescent="0.3">
      <c r="A211">
        <v>25917</v>
      </c>
      <c r="B211" s="16" t="s">
        <v>167</v>
      </c>
      <c r="C211" s="16" t="s">
        <v>177</v>
      </c>
      <c r="D211" s="31">
        <v>39.549999999999997</v>
      </c>
      <c r="E211" s="31">
        <v>47.46</v>
      </c>
      <c r="F211" s="23">
        <f>IFERROR(VLOOKUP(A211,'Export-tarif-cov-oct-20'!$A$2:$D$1519,4,0),"")</f>
        <v>30.85</v>
      </c>
      <c r="G211" s="23">
        <f t="shared" si="6"/>
        <v>8.6999999999999957</v>
      </c>
      <c r="H211" s="29">
        <f t="shared" si="7"/>
        <v>0.21997471554993669</v>
      </c>
      <c r="I211" s="16">
        <f>IFERROR(VLOOKUP($A211,Veille!$A:$J,6,0),"")</f>
        <v>34.99</v>
      </c>
      <c r="J211" s="16">
        <f>IFERROR(VLOOKUP($A211,Veille!$A:$J,7,0),"")</f>
        <v>35.99</v>
      </c>
      <c r="K211" s="16">
        <f>IFERROR(VLOOKUP($A211,Veille!$A:$J,8,0),"")</f>
        <v>0</v>
      </c>
      <c r="L211" s="16">
        <f>IFERROR(VLOOKUP($A211,Veille!$A:$J,9,0),"")</f>
        <v>0</v>
      </c>
    </row>
    <row r="212" spans="1:12" x14ac:dyDescent="0.3">
      <c r="A212">
        <v>25758</v>
      </c>
      <c r="B212" s="15" t="s">
        <v>167</v>
      </c>
      <c r="C212" s="15" t="s">
        <v>178</v>
      </c>
      <c r="D212" s="32">
        <v>53.37</v>
      </c>
      <c r="E212" s="32">
        <v>64.040000000000006</v>
      </c>
      <c r="F212" s="25">
        <f>IFERROR(VLOOKUP(A212,'Export-tarif-cov-oct-20'!$A$2:$D$1519,4,0),"")</f>
        <v>50.85</v>
      </c>
      <c r="G212" s="25">
        <f t="shared" si="6"/>
        <v>2.519999999999996</v>
      </c>
      <c r="H212" s="30">
        <f t="shared" si="7"/>
        <v>4.7217537942664346E-2</v>
      </c>
      <c r="I212" s="15">
        <f>IFERROR(VLOOKUP($A212,Veille!$A:$J,6,0),"")</f>
        <v>56.99</v>
      </c>
      <c r="J212" s="15">
        <f>IFERROR(VLOOKUP($A212,Veille!$A:$J,7,0),"")</f>
        <v>0</v>
      </c>
      <c r="K212" s="15">
        <f>IFERROR(VLOOKUP($A212,Veille!$A:$J,8,0),"")</f>
        <v>0</v>
      </c>
      <c r="L212" s="15">
        <f>IFERROR(VLOOKUP($A212,Veille!$A:$J,9,0),"")</f>
        <v>0</v>
      </c>
    </row>
    <row r="213" spans="1:12" x14ac:dyDescent="0.3">
      <c r="A213">
        <v>25697</v>
      </c>
      <c r="B213" s="16" t="s">
        <v>167</v>
      </c>
      <c r="C213" s="16" t="s">
        <v>179</v>
      </c>
      <c r="D213" s="31">
        <v>13.71</v>
      </c>
      <c r="E213" s="31">
        <v>16.45</v>
      </c>
      <c r="F213" s="23">
        <f>IFERROR(VLOOKUP(A213,'Export-tarif-cov-oct-20'!$A$2:$D$1519,4,0),"")</f>
        <v>10.69</v>
      </c>
      <c r="G213" s="23">
        <f t="shared" si="6"/>
        <v>3.0200000000000014</v>
      </c>
      <c r="H213" s="29">
        <f t="shared" si="7"/>
        <v>0.22027716994894248</v>
      </c>
      <c r="I213" s="16">
        <f>IFERROR(VLOOKUP($A213,Veille!$A:$J,6,0),"")</f>
        <v>0</v>
      </c>
      <c r="J213" s="16">
        <f>IFERROR(VLOOKUP($A213,Veille!$A:$J,7,0),"")</f>
        <v>13.25</v>
      </c>
      <c r="K213" s="16">
        <f>IFERROR(VLOOKUP($A213,Veille!$A:$J,8,0),"")</f>
        <v>0</v>
      </c>
      <c r="L213" s="16">
        <f>IFERROR(VLOOKUP($A213,Veille!$A:$J,9,0),"")</f>
        <v>0</v>
      </c>
    </row>
    <row r="214" spans="1:12" x14ac:dyDescent="0.3">
      <c r="A214">
        <v>10820</v>
      </c>
      <c r="B214" s="15" t="s">
        <v>167</v>
      </c>
      <c r="C214" s="15" t="s">
        <v>1012</v>
      </c>
      <c r="D214" s="32">
        <v>31.18</v>
      </c>
      <c r="E214" s="32">
        <v>37.42</v>
      </c>
      <c r="F214" s="25">
        <f>IFERROR(VLOOKUP(A214,'Export-tarif-cov-oct-20'!$A$2:$D$1519,4,0),"")</f>
        <v>24.32</v>
      </c>
      <c r="G214" s="25">
        <f t="shared" si="6"/>
        <v>6.8599999999999994</v>
      </c>
      <c r="H214" s="30">
        <f t="shared" si="7"/>
        <v>0.22001282873636946</v>
      </c>
      <c r="I214" s="15" t="str">
        <f>IFERROR(VLOOKUP($A214,Veille!$A:$J,6,0),"")</f>
        <v/>
      </c>
      <c r="J214" s="15" t="str">
        <f>IFERROR(VLOOKUP($A214,Veille!$A:$J,7,0),"")</f>
        <v/>
      </c>
      <c r="K214" s="15" t="str">
        <f>IFERROR(VLOOKUP($A214,Veille!$A:$J,8,0),"")</f>
        <v/>
      </c>
      <c r="L214" s="15" t="str">
        <f>IFERROR(VLOOKUP($A214,Veille!$A:$J,9,0),"")</f>
        <v/>
      </c>
    </row>
    <row r="215" spans="1:12" x14ac:dyDescent="0.3">
      <c r="A215">
        <v>45862</v>
      </c>
      <c r="B215" s="16" t="s">
        <v>167</v>
      </c>
      <c r="C215" s="16" t="s">
        <v>180</v>
      </c>
      <c r="D215" s="31">
        <v>13.71</v>
      </c>
      <c r="E215" s="31">
        <v>16.45</v>
      </c>
      <c r="F215" s="23">
        <f>IFERROR(VLOOKUP(A215,'Export-tarif-cov-oct-20'!$A$2:$D$1519,4,0),"")</f>
        <v>10.69</v>
      </c>
      <c r="G215" s="23">
        <f t="shared" si="6"/>
        <v>3.0200000000000014</v>
      </c>
      <c r="H215" s="29">
        <f t="shared" si="7"/>
        <v>0.22027716994894248</v>
      </c>
      <c r="I215" s="16">
        <f>IFERROR(VLOOKUP($A215,Veille!$A:$J,6,0),"")</f>
        <v>0</v>
      </c>
      <c r="J215" s="16">
        <f>IFERROR(VLOOKUP($A215,Veille!$A:$J,7,0),"")</f>
        <v>12.99</v>
      </c>
      <c r="K215" s="16">
        <f>IFERROR(VLOOKUP($A215,Veille!$A:$J,8,0),"")</f>
        <v>0</v>
      </c>
      <c r="L215" s="16">
        <f>IFERROR(VLOOKUP($A215,Veille!$A:$J,9,0),"")</f>
        <v>14.99</v>
      </c>
    </row>
    <row r="216" spans="1:12" x14ac:dyDescent="0.3">
      <c r="A216">
        <v>45915</v>
      </c>
      <c r="B216" s="15" t="s">
        <v>167</v>
      </c>
      <c r="C216" s="15" t="s">
        <v>181</v>
      </c>
      <c r="D216" s="32">
        <v>17.38</v>
      </c>
      <c r="E216" s="32">
        <v>20.86</v>
      </c>
      <c r="F216" s="25">
        <f>IFERROR(VLOOKUP(A216,'Export-tarif-cov-oct-20'!$A$2:$D$1519,4,0),"")</f>
        <v>13.56</v>
      </c>
      <c r="G216" s="25">
        <f t="shared" si="6"/>
        <v>3.8199999999999985</v>
      </c>
      <c r="H216" s="30">
        <f t="shared" si="7"/>
        <v>0.21979286536248555</v>
      </c>
      <c r="I216" s="15" t="str">
        <f>IFERROR(VLOOKUP($A216,Veille!$A:$J,6,0),"")</f>
        <v/>
      </c>
      <c r="J216" s="15" t="str">
        <f>IFERROR(VLOOKUP($A216,Veille!$A:$J,7,0),"")</f>
        <v/>
      </c>
      <c r="K216" s="15" t="str">
        <f>IFERROR(VLOOKUP($A216,Veille!$A:$J,8,0),"")</f>
        <v/>
      </c>
      <c r="L216" s="15" t="str">
        <f>IFERROR(VLOOKUP($A216,Veille!$A:$J,9,0),"")</f>
        <v/>
      </c>
    </row>
    <row r="217" spans="1:12" x14ac:dyDescent="0.3">
      <c r="A217">
        <v>45987</v>
      </c>
      <c r="B217" s="16" t="s">
        <v>167</v>
      </c>
      <c r="C217" s="16" t="s">
        <v>182</v>
      </c>
      <c r="D217" s="31">
        <v>65.63</v>
      </c>
      <c r="E217" s="31">
        <v>78.75</v>
      </c>
      <c r="F217" s="23">
        <f>IFERROR(VLOOKUP(A217,'Export-tarif-cov-oct-20'!$A$2:$D$1519,4,0),"")</f>
        <v>51.19</v>
      </c>
      <c r="G217" s="23">
        <f t="shared" si="6"/>
        <v>14.439999999999998</v>
      </c>
      <c r="H217" s="29">
        <f t="shared" si="7"/>
        <v>0.22002133170806032</v>
      </c>
      <c r="I217" s="16" t="str">
        <f>IFERROR(VLOOKUP($A217,Veille!$A:$J,6,0),"")</f>
        <v/>
      </c>
      <c r="J217" s="16" t="str">
        <f>IFERROR(VLOOKUP($A217,Veille!$A:$J,7,0),"")</f>
        <v/>
      </c>
      <c r="K217" s="16" t="str">
        <f>IFERROR(VLOOKUP($A217,Veille!$A:$J,8,0),"")</f>
        <v/>
      </c>
      <c r="L217" s="16" t="str">
        <f>IFERROR(VLOOKUP($A217,Veille!$A:$J,9,0),"")</f>
        <v/>
      </c>
    </row>
    <row r="218" spans="1:12" x14ac:dyDescent="0.3">
      <c r="A218">
        <v>10642</v>
      </c>
      <c r="B218" s="15" t="s">
        <v>167</v>
      </c>
      <c r="C218" s="15" t="s">
        <v>183</v>
      </c>
      <c r="D218" s="32">
        <v>17.38</v>
      </c>
      <c r="E218" s="32">
        <v>20.86</v>
      </c>
      <c r="F218" s="25">
        <f>IFERROR(VLOOKUP(A218,'Export-tarif-cov-oct-20'!$A$2:$D$1519,4,0),"")</f>
        <v>13.56</v>
      </c>
      <c r="G218" s="25">
        <f t="shared" si="6"/>
        <v>3.8199999999999985</v>
      </c>
      <c r="H218" s="30">
        <f t="shared" si="7"/>
        <v>0.21979286536248555</v>
      </c>
      <c r="I218" s="15" t="str">
        <f>IFERROR(VLOOKUP($A218,Veille!$A:$J,6,0),"")</f>
        <v/>
      </c>
      <c r="J218" s="15" t="str">
        <f>IFERROR(VLOOKUP($A218,Veille!$A:$J,7,0),"")</f>
        <v/>
      </c>
      <c r="K218" s="15" t="str">
        <f>IFERROR(VLOOKUP($A218,Veille!$A:$J,8,0),"")</f>
        <v/>
      </c>
      <c r="L218" s="15" t="str">
        <f>IFERROR(VLOOKUP($A218,Veille!$A:$J,9,0),"")</f>
        <v/>
      </c>
    </row>
    <row r="219" spans="1:12" x14ac:dyDescent="0.3">
      <c r="A219">
        <v>11712</v>
      </c>
      <c r="B219" s="16" t="s">
        <v>167</v>
      </c>
      <c r="C219" s="16" t="s">
        <v>184</v>
      </c>
      <c r="D219" s="31">
        <v>21.5</v>
      </c>
      <c r="E219" s="31">
        <v>25.8</v>
      </c>
      <c r="F219" s="23">
        <f>IFERROR(VLOOKUP(A219,'Export-tarif-cov-oct-20'!$A$2:$D$1519,4,0),"")</f>
        <v>16.77</v>
      </c>
      <c r="G219" s="23">
        <f t="shared" si="6"/>
        <v>4.7300000000000004</v>
      </c>
      <c r="H219" s="29">
        <f t="shared" si="7"/>
        <v>0.22000000000000003</v>
      </c>
      <c r="I219" s="16" t="str">
        <f>IFERROR(VLOOKUP($A219,Veille!$A:$J,6,0),"")</f>
        <v/>
      </c>
      <c r="J219" s="16" t="str">
        <f>IFERROR(VLOOKUP($A219,Veille!$A:$J,7,0),"")</f>
        <v/>
      </c>
      <c r="K219" s="16" t="str">
        <f>IFERROR(VLOOKUP($A219,Veille!$A:$J,8,0),"")</f>
        <v/>
      </c>
      <c r="L219" s="16" t="str">
        <f>IFERROR(VLOOKUP($A219,Veille!$A:$J,9,0),"")</f>
        <v/>
      </c>
    </row>
    <row r="220" spans="1:12" x14ac:dyDescent="0.3">
      <c r="A220">
        <v>11711</v>
      </c>
      <c r="B220" s="15" t="s">
        <v>167</v>
      </c>
      <c r="C220" s="15" t="s">
        <v>185</v>
      </c>
      <c r="D220" s="32">
        <v>56.86</v>
      </c>
      <c r="E220" s="32">
        <v>68.23</v>
      </c>
      <c r="F220" s="25">
        <f>IFERROR(VLOOKUP(A220,'Export-tarif-cov-oct-20'!$A$2:$D$1519,4,0),"")</f>
        <v>44.35</v>
      </c>
      <c r="G220" s="25">
        <f t="shared" si="6"/>
        <v>12.509999999999998</v>
      </c>
      <c r="H220" s="30">
        <f t="shared" si="7"/>
        <v>0.22001406964474143</v>
      </c>
      <c r="I220" s="15">
        <f>IFERROR(VLOOKUP($A220,Veille!$A:$J,6,0),"")</f>
        <v>52.99</v>
      </c>
      <c r="J220" s="15">
        <f>IFERROR(VLOOKUP($A220,Veille!$A:$J,7,0),"")</f>
        <v>55.95</v>
      </c>
      <c r="K220" s="15">
        <f>IFERROR(VLOOKUP($A220,Veille!$A:$J,8,0),"")</f>
        <v>0</v>
      </c>
      <c r="L220" s="15">
        <f>IFERROR(VLOOKUP($A220,Veille!$A:$J,9,0),"")</f>
        <v>0</v>
      </c>
    </row>
    <row r="221" spans="1:12" x14ac:dyDescent="0.3">
      <c r="A221">
        <v>12022</v>
      </c>
      <c r="B221" s="16" t="s">
        <v>167</v>
      </c>
      <c r="C221" s="16" t="s">
        <v>1013</v>
      </c>
      <c r="D221" s="31">
        <v>33.01</v>
      </c>
      <c r="E221" s="31">
        <v>39.619999999999997</v>
      </c>
      <c r="F221" s="23">
        <f>IFERROR(VLOOKUP(A221,'Export-tarif-cov-oct-20'!$A$2:$D$1519,4,0),"")</f>
        <v>25.75</v>
      </c>
      <c r="G221" s="23">
        <f t="shared" si="6"/>
        <v>7.259999999999998</v>
      </c>
      <c r="H221" s="29">
        <f t="shared" si="7"/>
        <v>0.21993335352923352</v>
      </c>
      <c r="I221" s="16" t="str">
        <f>IFERROR(VLOOKUP($A221,Veille!$A:$J,6,0),"")</f>
        <v/>
      </c>
      <c r="J221" s="16" t="str">
        <f>IFERROR(VLOOKUP($A221,Veille!$A:$J,7,0),"")</f>
        <v/>
      </c>
      <c r="K221" s="16" t="str">
        <f>IFERROR(VLOOKUP($A221,Veille!$A:$J,8,0),"")</f>
        <v/>
      </c>
      <c r="L221" s="16" t="str">
        <f>IFERROR(VLOOKUP($A221,Veille!$A:$J,9,0),"")</f>
        <v/>
      </c>
    </row>
    <row r="222" spans="1:12" x14ac:dyDescent="0.3">
      <c r="A222">
        <v>49523</v>
      </c>
      <c r="B222" s="15" t="s">
        <v>167</v>
      </c>
      <c r="C222" s="15" t="s">
        <v>907</v>
      </c>
      <c r="D222" s="32">
        <v>57.44</v>
      </c>
      <c r="E222" s="32">
        <v>68.92</v>
      </c>
      <c r="F222" s="25">
        <f>IFERROR(VLOOKUP(A222,'Export-tarif-cov-oct-20'!$A$2:$D$1519,4,0),"")</f>
        <v>44.8</v>
      </c>
      <c r="G222" s="25">
        <f t="shared" si="6"/>
        <v>12.64</v>
      </c>
      <c r="H222" s="30">
        <f t="shared" si="7"/>
        <v>0.22005571030640669</v>
      </c>
      <c r="I222" s="15" t="str">
        <f>IFERROR(VLOOKUP($A222,Veille!$A:$J,6,0),"")</f>
        <v/>
      </c>
      <c r="J222" s="15" t="str">
        <f>IFERROR(VLOOKUP($A222,Veille!$A:$J,7,0),"")</f>
        <v/>
      </c>
      <c r="K222" s="15" t="str">
        <f>IFERROR(VLOOKUP($A222,Veille!$A:$J,8,0),"")</f>
        <v/>
      </c>
      <c r="L222" s="15" t="str">
        <f>IFERROR(VLOOKUP($A222,Veille!$A:$J,9,0),"")</f>
        <v/>
      </c>
    </row>
    <row r="223" spans="1:12" x14ac:dyDescent="0.3">
      <c r="A223">
        <v>55985</v>
      </c>
      <c r="B223" s="16" t="s">
        <v>167</v>
      </c>
      <c r="C223" s="16" t="s">
        <v>186</v>
      </c>
      <c r="D223" s="31">
        <v>13.71</v>
      </c>
      <c r="E223" s="31">
        <v>16.45</v>
      </c>
      <c r="F223" s="23">
        <f>IFERROR(VLOOKUP(A223,'Export-tarif-cov-oct-20'!$A$2:$D$1519,4,0),"")</f>
        <v>10.69</v>
      </c>
      <c r="G223" s="23">
        <f t="shared" si="6"/>
        <v>3.0200000000000014</v>
      </c>
      <c r="H223" s="29">
        <f t="shared" si="7"/>
        <v>0.22027716994894248</v>
      </c>
      <c r="I223" s="16">
        <f>IFERROR(VLOOKUP($A223,Veille!$A:$J,6,0),"")</f>
        <v>0</v>
      </c>
      <c r="J223" s="16">
        <f>IFERROR(VLOOKUP($A223,Veille!$A:$J,7,0),"")</f>
        <v>13.49</v>
      </c>
      <c r="K223" s="16">
        <f>IFERROR(VLOOKUP($A223,Veille!$A:$J,8,0),"")</f>
        <v>0</v>
      </c>
      <c r="L223" s="16">
        <f>IFERROR(VLOOKUP($A223,Veille!$A:$J,9,0),"")</f>
        <v>0</v>
      </c>
    </row>
    <row r="224" spans="1:12" x14ac:dyDescent="0.3">
      <c r="A224">
        <v>78955</v>
      </c>
      <c r="B224" s="15" t="s">
        <v>167</v>
      </c>
      <c r="C224" s="15" t="s">
        <v>187</v>
      </c>
      <c r="D224" s="32">
        <v>13.71</v>
      </c>
      <c r="E224" s="32">
        <v>16.45</v>
      </c>
      <c r="F224" s="25">
        <f>IFERROR(VLOOKUP(A224,'Export-tarif-cov-oct-20'!$A$2:$D$1519,4,0),"")</f>
        <v>10.69</v>
      </c>
      <c r="G224" s="25">
        <f t="shared" si="6"/>
        <v>3.0200000000000014</v>
      </c>
      <c r="H224" s="30">
        <f t="shared" si="7"/>
        <v>0.22027716994894248</v>
      </c>
      <c r="I224" s="15">
        <f>IFERROR(VLOOKUP($A224,Veille!$A:$J,6,0),"")</f>
        <v>0</v>
      </c>
      <c r="J224" s="15">
        <f>IFERROR(VLOOKUP($A224,Veille!$A:$J,7,0),"")</f>
        <v>12.85</v>
      </c>
      <c r="K224" s="15">
        <f>IFERROR(VLOOKUP($A224,Veille!$A:$J,8,0),"")</f>
        <v>0</v>
      </c>
      <c r="L224" s="15">
        <f>IFERROR(VLOOKUP($A224,Veille!$A:$J,9,0),"")</f>
        <v>14.99</v>
      </c>
    </row>
    <row r="225" spans="1:12" x14ac:dyDescent="0.3">
      <c r="A225">
        <v>82695</v>
      </c>
      <c r="B225" s="16" t="s">
        <v>167</v>
      </c>
      <c r="C225" s="16" t="s">
        <v>908</v>
      </c>
      <c r="D225" s="31">
        <v>28.13</v>
      </c>
      <c r="E225" s="31">
        <v>33.75</v>
      </c>
      <c r="F225" s="23">
        <f>IFERROR(VLOOKUP(A225,'Export-tarif-cov-oct-20'!$A$2:$D$1519,4,0),"")</f>
        <v>21.94</v>
      </c>
      <c r="G225" s="23">
        <f t="shared" si="6"/>
        <v>6.1899999999999977</v>
      </c>
      <c r="H225" s="29">
        <f t="shared" si="7"/>
        <v>0.22004976892996794</v>
      </c>
      <c r="I225" s="16">
        <f>IFERROR(VLOOKUP($A225,Veille!$A:$J,6,0),"")</f>
        <v>4.99</v>
      </c>
      <c r="J225" s="16">
        <f>IFERROR(VLOOKUP($A225,Veille!$A:$J,7,0),"")</f>
        <v>27.99</v>
      </c>
      <c r="K225" s="16">
        <f>IFERROR(VLOOKUP($A225,Veille!$A:$J,8,0),"")</f>
        <v>0</v>
      </c>
      <c r="L225" s="16">
        <f>IFERROR(VLOOKUP($A225,Veille!$A:$J,9,0),"")</f>
        <v>0</v>
      </c>
    </row>
    <row r="226" spans="1:12" x14ac:dyDescent="0.3">
      <c r="A226">
        <v>10821</v>
      </c>
      <c r="B226" s="15" t="s">
        <v>167</v>
      </c>
      <c r="C226" s="15" t="s">
        <v>1014</v>
      </c>
      <c r="D226" s="32">
        <v>31.18</v>
      </c>
      <c r="E226" s="32">
        <v>37.42</v>
      </c>
      <c r="F226" s="25">
        <f>IFERROR(VLOOKUP(A226,'Export-tarif-cov-oct-20'!$A$2:$D$1519,4,0),"")</f>
        <v>24.32</v>
      </c>
      <c r="G226" s="25">
        <f t="shared" si="6"/>
        <v>6.8599999999999994</v>
      </c>
      <c r="H226" s="30">
        <f t="shared" si="7"/>
        <v>0.22001282873636946</v>
      </c>
      <c r="I226" s="15" t="str">
        <f>IFERROR(VLOOKUP($A226,Veille!$A:$J,6,0),"")</f>
        <v/>
      </c>
      <c r="J226" s="15" t="str">
        <f>IFERROR(VLOOKUP($A226,Veille!$A:$J,7,0),"")</f>
        <v/>
      </c>
      <c r="K226" s="15" t="str">
        <f>IFERROR(VLOOKUP($A226,Veille!$A:$J,8,0),"")</f>
        <v/>
      </c>
      <c r="L226" s="15" t="str">
        <f>IFERROR(VLOOKUP($A226,Veille!$A:$J,9,0),"")</f>
        <v/>
      </c>
    </row>
    <row r="227" spans="1:12" x14ac:dyDescent="0.3">
      <c r="A227">
        <v>45288</v>
      </c>
      <c r="B227" s="16" t="s">
        <v>167</v>
      </c>
      <c r="C227" s="16" t="s">
        <v>188</v>
      </c>
      <c r="D227" s="31">
        <v>18.91</v>
      </c>
      <c r="E227" s="31">
        <v>22.69</v>
      </c>
      <c r="F227" s="23">
        <f>IFERROR(VLOOKUP(A227,'Export-tarif-cov-oct-20'!$A$2:$D$1519,4,0),"")</f>
        <v>14.75</v>
      </c>
      <c r="G227" s="23">
        <f t="shared" si="6"/>
        <v>4.16</v>
      </c>
      <c r="H227" s="29">
        <f t="shared" si="7"/>
        <v>0.21998942358540455</v>
      </c>
      <c r="I227" s="16">
        <f>IFERROR(VLOOKUP($A227,Veille!$A:$J,6,0),"")</f>
        <v>17.489999999999998</v>
      </c>
      <c r="J227" s="16">
        <f>IFERROR(VLOOKUP($A227,Veille!$A:$J,7,0),"")</f>
        <v>17.25</v>
      </c>
      <c r="K227" s="16">
        <f>IFERROR(VLOOKUP($A227,Veille!$A:$J,8,0),"")</f>
        <v>0</v>
      </c>
      <c r="L227" s="16">
        <f>IFERROR(VLOOKUP($A227,Veille!$A:$J,9,0),"")</f>
        <v>19.78</v>
      </c>
    </row>
    <row r="228" spans="1:12" x14ac:dyDescent="0.3">
      <c r="A228">
        <v>49519</v>
      </c>
      <c r="B228" s="15" t="s">
        <v>167</v>
      </c>
      <c r="C228" s="15" t="s">
        <v>189</v>
      </c>
      <c r="D228" s="32">
        <v>49.49</v>
      </c>
      <c r="E228" s="32">
        <v>59.38</v>
      </c>
      <c r="F228" s="25">
        <f>IFERROR(VLOOKUP(A228,'Export-tarif-cov-oct-20'!$A$2:$D$1519,4,0),"")</f>
        <v>38.6</v>
      </c>
      <c r="G228" s="25">
        <f t="shared" si="6"/>
        <v>10.89</v>
      </c>
      <c r="H228" s="30">
        <f t="shared" si="7"/>
        <v>0.22004445342493434</v>
      </c>
      <c r="I228" s="15">
        <f>IFERROR(VLOOKUP($A228,Veille!$A:$J,6,0),"")</f>
        <v>41.99</v>
      </c>
      <c r="J228" s="15">
        <f>IFERROR(VLOOKUP($A228,Veille!$A:$J,7,0),"")</f>
        <v>41.99</v>
      </c>
      <c r="K228" s="15">
        <f>IFERROR(VLOOKUP($A228,Veille!$A:$J,8,0),"")</f>
        <v>0</v>
      </c>
      <c r="L228" s="15">
        <f>IFERROR(VLOOKUP($A228,Veille!$A:$J,9,0),"")</f>
        <v>0</v>
      </c>
    </row>
    <row r="229" spans="1:12" x14ac:dyDescent="0.3">
      <c r="A229">
        <v>20341</v>
      </c>
      <c r="B229" s="16" t="s">
        <v>167</v>
      </c>
      <c r="C229" s="16" t="s">
        <v>190</v>
      </c>
      <c r="D229" s="31">
        <v>25.56</v>
      </c>
      <c r="E229" s="31">
        <v>30.68</v>
      </c>
      <c r="F229" s="23">
        <f>IFERROR(VLOOKUP(A229,'Export-tarif-cov-oct-20'!$A$2:$D$1519,4,0),"")</f>
        <v>19.940000000000001</v>
      </c>
      <c r="G229" s="23">
        <f t="shared" si="6"/>
        <v>5.6199999999999974</v>
      </c>
      <c r="H229" s="29">
        <f t="shared" si="7"/>
        <v>0.21987480438184653</v>
      </c>
      <c r="I229" s="16">
        <f>IFERROR(VLOOKUP($A229,Veille!$A:$J,6,0),"")</f>
        <v>0</v>
      </c>
      <c r="J229" s="16">
        <f>IFERROR(VLOOKUP($A229,Veille!$A:$J,7,0),"")</f>
        <v>23.75</v>
      </c>
      <c r="K229" s="16">
        <f>IFERROR(VLOOKUP($A229,Veille!$A:$J,8,0),"")</f>
        <v>0</v>
      </c>
      <c r="L229" s="16">
        <f>IFERROR(VLOOKUP($A229,Veille!$A:$J,9,0),"")</f>
        <v>0</v>
      </c>
    </row>
    <row r="230" spans="1:12" x14ac:dyDescent="0.3">
      <c r="A230">
        <v>32976</v>
      </c>
      <c r="B230" s="15" t="s">
        <v>167</v>
      </c>
      <c r="C230" s="15" t="s">
        <v>191</v>
      </c>
      <c r="D230" s="32">
        <v>50.64</v>
      </c>
      <c r="E230" s="32">
        <v>60.77</v>
      </c>
      <c r="F230" s="25">
        <f>IFERROR(VLOOKUP(A230,'Export-tarif-cov-oct-20'!$A$2:$D$1519,4,0),"")</f>
        <v>39.5</v>
      </c>
      <c r="G230" s="25">
        <f t="shared" si="6"/>
        <v>11.14</v>
      </c>
      <c r="H230" s="30">
        <f t="shared" si="7"/>
        <v>0.21998420221169038</v>
      </c>
      <c r="I230" s="15">
        <f>IFERROR(VLOOKUP($A230,Veille!$A:$J,6,0),"")</f>
        <v>0</v>
      </c>
      <c r="J230" s="15">
        <f>IFERROR(VLOOKUP($A230,Veille!$A:$J,7,0),"")</f>
        <v>46.99</v>
      </c>
      <c r="K230" s="15">
        <f>IFERROR(VLOOKUP($A230,Veille!$A:$J,8,0),"")</f>
        <v>0</v>
      </c>
      <c r="L230" s="15">
        <f>IFERROR(VLOOKUP($A230,Veille!$A:$J,9,0),"")</f>
        <v>0</v>
      </c>
    </row>
    <row r="231" spans="1:12" x14ac:dyDescent="0.3">
      <c r="A231">
        <v>78720</v>
      </c>
      <c r="B231" s="16" t="s">
        <v>167</v>
      </c>
      <c r="C231" s="16" t="s">
        <v>192</v>
      </c>
      <c r="D231" s="31">
        <v>13.71</v>
      </c>
      <c r="E231" s="31">
        <v>16.45</v>
      </c>
      <c r="F231" s="23">
        <f>IFERROR(VLOOKUP(A231,'Export-tarif-cov-oct-20'!$A$2:$D$1519,4,0),"")</f>
        <v>10.69</v>
      </c>
      <c r="G231" s="23">
        <f t="shared" si="6"/>
        <v>3.0200000000000014</v>
      </c>
      <c r="H231" s="29">
        <f t="shared" si="7"/>
        <v>0.22027716994894248</v>
      </c>
      <c r="I231" s="16">
        <f>IFERROR(VLOOKUP($A231,Veille!$A:$J,6,0),"")</f>
        <v>11.99</v>
      </c>
      <c r="J231" s="16">
        <f>IFERROR(VLOOKUP($A231,Veille!$A:$J,7,0),"")</f>
        <v>0</v>
      </c>
      <c r="K231" s="16">
        <f>IFERROR(VLOOKUP($A231,Veille!$A:$J,8,0),"")</f>
        <v>0</v>
      </c>
      <c r="L231" s="16">
        <f>IFERROR(VLOOKUP($A231,Veille!$A:$J,9,0),"")</f>
        <v>14.99</v>
      </c>
    </row>
    <row r="232" spans="1:12" x14ac:dyDescent="0.3">
      <c r="A232">
        <v>78529</v>
      </c>
      <c r="B232" s="15" t="s">
        <v>167</v>
      </c>
      <c r="C232" s="15" t="s">
        <v>193</v>
      </c>
      <c r="D232" s="32">
        <v>18.920000000000002</v>
      </c>
      <c r="E232" s="32">
        <v>22.71</v>
      </c>
      <c r="F232" s="25">
        <f>IFERROR(VLOOKUP(A232,'Export-tarif-cov-oct-20'!$A$2:$D$1519,4,0),"")</f>
        <v>14.76</v>
      </c>
      <c r="G232" s="25">
        <f t="shared" si="6"/>
        <v>4.1600000000000019</v>
      </c>
      <c r="H232" s="30">
        <f t="shared" si="7"/>
        <v>0.21987315010570832</v>
      </c>
      <c r="I232" s="15">
        <f>IFERROR(VLOOKUP($A232,Veille!$A:$J,6,0),"")</f>
        <v>17.989999999999998</v>
      </c>
      <c r="J232" s="15">
        <f>IFERROR(VLOOKUP($A232,Veille!$A:$J,7,0),"")</f>
        <v>17.25</v>
      </c>
      <c r="K232" s="15">
        <f>IFERROR(VLOOKUP($A232,Veille!$A:$J,8,0),"")</f>
        <v>0</v>
      </c>
      <c r="L232" s="15">
        <f>IFERROR(VLOOKUP($A232,Veille!$A:$J,9,0),"")</f>
        <v>19.32</v>
      </c>
    </row>
    <row r="233" spans="1:12" x14ac:dyDescent="0.3">
      <c r="A233">
        <v>78548</v>
      </c>
      <c r="B233" s="16" t="s">
        <v>167</v>
      </c>
      <c r="C233" s="16" t="s">
        <v>194</v>
      </c>
      <c r="D233" s="31">
        <v>49.5</v>
      </c>
      <c r="E233" s="31">
        <v>59.4</v>
      </c>
      <c r="F233" s="23">
        <f>IFERROR(VLOOKUP(A233,'Export-tarif-cov-oct-20'!$A$2:$D$1519,4,0),"")</f>
        <v>38.61</v>
      </c>
      <c r="G233" s="23">
        <f t="shared" si="6"/>
        <v>10.89</v>
      </c>
      <c r="H233" s="29">
        <f t="shared" si="7"/>
        <v>0.22</v>
      </c>
      <c r="I233" s="16">
        <f>IFERROR(VLOOKUP($A233,Veille!$A:$J,6,0),"")</f>
        <v>41.99</v>
      </c>
      <c r="J233" s="16">
        <f>IFERROR(VLOOKUP($A233,Veille!$A:$J,7,0),"")</f>
        <v>42.45</v>
      </c>
      <c r="K233" s="16">
        <f>IFERROR(VLOOKUP($A233,Veille!$A:$J,8,0),"")</f>
        <v>0</v>
      </c>
      <c r="L233" s="16">
        <f>IFERROR(VLOOKUP($A233,Veille!$A:$J,9,0),"")</f>
        <v>0</v>
      </c>
    </row>
    <row r="234" spans="1:12" x14ac:dyDescent="0.3">
      <c r="A234">
        <v>78681</v>
      </c>
      <c r="B234" s="15" t="s">
        <v>167</v>
      </c>
      <c r="C234" s="15" t="s">
        <v>195</v>
      </c>
      <c r="D234" s="32">
        <v>13.71</v>
      </c>
      <c r="E234" s="32">
        <v>16.45</v>
      </c>
      <c r="F234" s="25">
        <f>IFERROR(VLOOKUP(A234,'Export-tarif-cov-oct-20'!$A$2:$D$1519,4,0),"")</f>
        <v>10.69</v>
      </c>
      <c r="G234" s="25">
        <f t="shared" si="6"/>
        <v>3.0200000000000014</v>
      </c>
      <c r="H234" s="30">
        <f t="shared" si="7"/>
        <v>0.22027716994894248</v>
      </c>
      <c r="I234" s="15">
        <f>IFERROR(VLOOKUP($A234,Veille!$A:$J,6,0),"")</f>
        <v>11.99</v>
      </c>
      <c r="J234" s="15">
        <f>IFERROR(VLOOKUP($A234,Veille!$A:$J,7,0),"")</f>
        <v>0</v>
      </c>
      <c r="K234" s="15">
        <f>IFERROR(VLOOKUP($A234,Veille!$A:$J,8,0),"")</f>
        <v>0</v>
      </c>
      <c r="L234" s="15">
        <f>IFERROR(VLOOKUP($A234,Veille!$A:$J,9,0),"")</f>
        <v>14.99</v>
      </c>
    </row>
    <row r="235" spans="1:12" x14ac:dyDescent="0.3">
      <c r="A235">
        <v>78715</v>
      </c>
      <c r="B235" s="16" t="s">
        <v>167</v>
      </c>
      <c r="C235" s="16" t="s">
        <v>196</v>
      </c>
      <c r="D235" s="31">
        <v>13.68</v>
      </c>
      <c r="E235" s="31">
        <v>16.420000000000002</v>
      </c>
      <c r="F235" s="23">
        <f>IFERROR(VLOOKUP(A235,'Export-tarif-cov-oct-20'!$A$2:$D$1519,4,0),"")</f>
        <v>10.67</v>
      </c>
      <c r="G235" s="23">
        <f t="shared" si="6"/>
        <v>3.01</v>
      </c>
      <c r="H235" s="29">
        <f t="shared" si="7"/>
        <v>0.22002923976608185</v>
      </c>
      <c r="I235" s="16">
        <f>IFERROR(VLOOKUP($A235,Veille!$A:$J,6,0),"")</f>
        <v>11.99</v>
      </c>
      <c r="J235" s="16">
        <f>IFERROR(VLOOKUP($A235,Veille!$A:$J,7,0),"")</f>
        <v>12.3</v>
      </c>
      <c r="K235" s="16">
        <f>IFERROR(VLOOKUP($A235,Veille!$A:$J,8,0),"")</f>
        <v>0</v>
      </c>
      <c r="L235" s="16">
        <f>IFERROR(VLOOKUP($A235,Veille!$A:$J,9,0),"")</f>
        <v>15.49</v>
      </c>
    </row>
    <row r="236" spans="1:12" x14ac:dyDescent="0.3">
      <c r="A236">
        <v>8936</v>
      </c>
      <c r="B236" s="15" t="s">
        <v>167</v>
      </c>
      <c r="C236" s="15" t="s">
        <v>197</v>
      </c>
      <c r="D236" s="32">
        <v>18.91</v>
      </c>
      <c r="E236" s="32">
        <v>22.69</v>
      </c>
      <c r="F236" s="25">
        <f>IFERROR(VLOOKUP(A236,'Export-tarif-cov-oct-20'!$A$2:$D$1519,4,0),"")</f>
        <v>14.75</v>
      </c>
      <c r="G236" s="25">
        <f t="shared" si="6"/>
        <v>4.16</v>
      </c>
      <c r="H236" s="30">
        <f t="shared" si="7"/>
        <v>0.21998942358540455</v>
      </c>
      <c r="I236" s="15">
        <f>IFERROR(VLOOKUP($A236,Veille!$A:$J,6,0),"")</f>
        <v>0</v>
      </c>
      <c r="J236" s="15">
        <f>IFERROR(VLOOKUP($A236,Veille!$A:$J,7,0),"")</f>
        <v>18.8</v>
      </c>
      <c r="K236" s="15">
        <f>IFERROR(VLOOKUP($A236,Veille!$A:$J,8,0),"")</f>
        <v>0</v>
      </c>
      <c r="L236" s="15">
        <f>IFERROR(VLOOKUP($A236,Veille!$A:$J,9,0),"")</f>
        <v>0</v>
      </c>
    </row>
    <row r="237" spans="1:12" x14ac:dyDescent="0.3">
      <c r="A237">
        <v>8932</v>
      </c>
      <c r="B237" s="16" t="s">
        <v>167</v>
      </c>
      <c r="C237" s="16" t="s">
        <v>198</v>
      </c>
      <c r="D237" s="31">
        <v>6.29</v>
      </c>
      <c r="E237" s="31">
        <v>7.55</v>
      </c>
      <c r="F237" s="23">
        <f>IFERROR(VLOOKUP(A237,'Export-tarif-cov-oct-20'!$A$2:$D$1519,4,0),"")</f>
        <v>4.91</v>
      </c>
      <c r="G237" s="23">
        <f t="shared" si="6"/>
        <v>1.38</v>
      </c>
      <c r="H237" s="29">
        <f t="shared" si="7"/>
        <v>0.21939586645468998</v>
      </c>
      <c r="I237" s="16" t="str">
        <f>IFERROR(VLOOKUP($A237,Veille!$A:$J,6,0),"")</f>
        <v/>
      </c>
      <c r="J237" s="16" t="str">
        <f>IFERROR(VLOOKUP($A237,Veille!$A:$J,7,0),"")</f>
        <v/>
      </c>
      <c r="K237" s="16" t="str">
        <f>IFERROR(VLOOKUP($A237,Veille!$A:$J,8,0),"")</f>
        <v/>
      </c>
      <c r="L237" s="16" t="str">
        <f>IFERROR(VLOOKUP($A237,Veille!$A:$J,9,0),"")</f>
        <v/>
      </c>
    </row>
    <row r="238" spans="1:12" x14ac:dyDescent="0.3">
      <c r="A238">
        <v>8933</v>
      </c>
      <c r="B238" s="15" t="s">
        <v>167</v>
      </c>
      <c r="C238" s="15" t="s">
        <v>199</v>
      </c>
      <c r="D238" s="32">
        <v>49.54</v>
      </c>
      <c r="E238" s="32">
        <v>59.45</v>
      </c>
      <c r="F238" s="25">
        <f>IFERROR(VLOOKUP(A238,'Export-tarif-cov-oct-20'!$A$2:$D$1519,4,0),"")</f>
        <v>38.64</v>
      </c>
      <c r="G238" s="25">
        <f t="shared" si="6"/>
        <v>10.899999999999999</v>
      </c>
      <c r="H238" s="30">
        <f t="shared" si="7"/>
        <v>0.22002422285022202</v>
      </c>
      <c r="I238" s="15" t="str">
        <f>IFERROR(VLOOKUP($A238,Veille!$A:$J,6,0),"")</f>
        <v/>
      </c>
      <c r="J238" s="15" t="str">
        <f>IFERROR(VLOOKUP($A238,Veille!$A:$J,7,0),"")</f>
        <v/>
      </c>
      <c r="K238" s="15" t="str">
        <f>IFERROR(VLOOKUP($A238,Veille!$A:$J,8,0),"")</f>
        <v/>
      </c>
      <c r="L238" s="15" t="str">
        <f>IFERROR(VLOOKUP($A238,Veille!$A:$J,9,0),"")</f>
        <v/>
      </c>
    </row>
    <row r="239" spans="1:12" x14ac:dyDescent="0.3">
      <c r="A239">
        <v>21202</v>
      </c>
      <c r="B239" s="16" t="s">
        <v>167</v>
      </c>
      <c r="C239" s="16" t="s">
        <v>909</v>
      </c>
      <c r="D239" s="31">
        <v>57.44</v>
      </c>
      <c r="E239" s="31">
        <v>68.92</v>
      </c>
      <c r="F239" s="23">
        <f>IFERROR(VLOOKUP(A239,'Export-tarif-cov-oct-20'!$A$2:$D$1519,4,0),"")</f>
        <v>44.8</v>
      </c>
      <c r="G239" s="23">
        <f t="shared" si="6"/>
        <v>12.64</v>
      </c>
      <c r="H239" s="29">
        <f t="shared" si="7"/>
        <v>0.22005571030640669</v>
      </c>
      <c r="I239" s="16">
        <f>IFERROR(VLOOKUP($A239,Veille!$A:$J,6,0),"")</f>
        <v>0</v>
      </c>
      <c r="J239" s="16">
        <f>IFERROR(VLOOKUP($A239,Veille!$A:$J,7,0),"")</f>
        <v>48.86</v>
      </c>
      <c r="K239" s="16">
        <f>IFERROR(VLOOKUP($A239,Veille!$A:$J,8,0),"")</f>
        <v>0</v>
      </c>
      <c r="L239" s="16">
        <f>IFERROR(VLOOKUP($A239,Veille!$A:$J,9,0),"")</f>
        <v>55.79</v>
      </c>
    </row>
    <row r="240" spans="1:12" x14ac:dyDescent="0.3">
      <c r="A240">
        <v>8942</v>
      </c>
      <c r="B240" s="15" t="s">
        <v>167</v>
      </c>
      <c r="C240" s="15" t="s">
        <v>200</v>
      </c>
      <c r="D240" s="32">
        <v>13.71</v>
      </c>
      <c r="E240" s="32">
        <v>16.45</v>
      </c>
      <c r="F240" s="25">
        <f>IFERROR(VLOOKUP(A240,'Export-tarif-cov-oct-20'!$A$2:$D$1519,4,0),"")</f>
        <v>10.69</v>
      </c>
      <c r="G240" s="25">
        <f t="shared" si="6"/>
        <v>3.0200000000000014</v>
      </c>
      <c r="H240" s="30">
        <f t="shared" si="7"/>
        <v>0.22027716994894248</v>
      </c>
      <c r="I240" s="15" t="str">
        <f>IFERROR(VLOOKUP($A240,Veille!$A:$J,6,0),"")</f>
        <v/>
      </c>
      <c r="J240" s="15" t="str">
        <f>IFERROR(VLOOKUP($A240,Veille!$A:$J,7,0),"")</f>
        <v/>
      </c>
      <c r="K240" s="15" t="str">
        <f>IFERROR(VLOOKUP($A240,Veille!$A:$J,8,0),"")</f>
        <v/>
      </c>
      <c r="L240" s="15" t="str">
        <f>IFERROR(VLOOKUP($A240,Veille!$A:$J,9,0),"")</f>
        <v/>
      </c>
    </row>
    <row r="241" spans="1:12" x14ac:dyDescent="0.3">
      <c r="A241">
        <v>8938</v>
      </c>
      <c r="B241" s="16" t="s">
        <v>167</v>
      </c>
      <c r="C241" s="16" t="s">
        <v>201</v>
      </c>
      <c r="D241" s="31">
        <v>17.64</v>
      </c>
      <c r="E241" s="31">
        <v>21.17</v>
      </c>
      <c r="F241" s="23">
        <f>IFERROR(VLOOKUP(A241,'Export-tarif-cov-oct-20'!$A$2:$D$1519,4,0),"")</f>
        <v>13.76</v>
      </c>
      <c r="G241" s="23">
        <f t="shared" si="6"/>
        <v>3.8800000000000008</v>
      </c>
      <c r="H241" s="29">
        <f t="shared" si="7"/>
        <v>0.21995464852607713</v>
      </c>
      <c r="I241" s="16" t="str">
        <f>IFERROR(VLOOKUP($A241,Veille!$A:$J,6,0),"")</f>
        <v/>
      </c>
      <c r="J241" s="16" t="str">
        <f>IFERROR(VLOOKUP($A241,Veille!$A:$J,7,0),"")</f>
        <v/>
      </c>
      <c r="K241" s="16" t="str">
        <f>IFERROR(VLOOKUP($A241,Veille!$A:$J,8,0),"")</f>
        <v/>
      </c>
      <c r="L241" s="16" t="str">
        <f>IFERROR(VLOOKUP($A241,Veille!$A:$J,9,0),"")</f>
        <v/>
      </c>
    </row>
    <row r="242" spans="1:12" x14ac:dyDescent="0.3">
      <c r="A242">
        <v>8939</v>
      </c>
      <c r="B242" s="15" t="s">
        <v>167</v>
      </c>
      <c r="C242" s="15" t="s">
        <v>202</v>
      </c>
      <c r="D242" s="32">
        <v>49.54</v>
      </c>
      <c r="E242" s="32">
        <v>59.45</v>
      </c>
      <c r="F242" s="25">
        <f>IFERROR(VLOOKUP(A242,'Export-tarif-cov-oct-20'!$A$2:$D$1519,4,0),"")</f>
        <v>38.64</v>
      </c>
      <c r="G242" s="25">
        <f t="shared" si="6"/>
        <v>10.899999999999999</v>
      </c>
      <c r="H242" s="30">
        <f t="shared" si="7"/>
        <v>0.22002422285022202</v>
      </c>
      <c r="I242" s="15" t="str">
        <f>IFERROR(VLOOKUP($A242,Veille!$A:$J,6,0),"")</f>
        <v/>
      </c>
      <c r="J242" s="15" t="str">
        <f>IFERROR(VLOOKUP($A242,Veille!$A:$J,7,0),"")</f>
        <v/>
      </c>
      <c r="K242" s="15" t="str">
        <f>IFERROR(VLOOKUP($A242,Veille!$A:$J,8,0),"")</f>
        <v/>
      </c>
      <c r="L242" s="15" t="str">
        <f>IFERROR(VLOOKUP($A242,Veille!$A:$J,9,0),"")</f>
        <v/>
      </c>
    </row>
    <row r="243" spans="1:12" x14ac:dyDescent="0.3">
      <c r="A243">
        <v>82767</v>
      </c>
      <c r="B243" s="16" t="s">
        <v>167</v>
      </c>
      <c r="C243" s="16" t="s">
        <v>203</v>
      </c>
      <c r="D243" s="31">
        <v>13.71</v>
      </c>
      <c r="E243" s="31">
        <v>16.45</v>
      </c>
      <c r="F243" s="23">
        <f>IFERROR(VLOOKUP(A243,'Export-tarif-cov-oct-20'!$A$2:$D$1519,4,0),"")</f>
        <v>10.69</v>
      </c>
      <c r="G243" s="23">
        <f t="shared" si="6"/>
        <v>3.0200000000000014</v>
      </c>
      <c r="H243" s="29">
        <f t="shared" si="7"/>
        <v>0.22027716994894248</v>
      </c>
      <c r="I243" s="16">
        <f>IFERROR(VLOOKUP($A243,Veille!$A:$J,6,0),"")</f>
        <v>0</v>
      </c>
      <c r="J243" s="16">
        <f>IFERROR(VLOOKUP($A243,Veille!$A:$J,7,0),"")</f>
        <v>12.9</v>
      </c>
      <c r="K243" s="16">
        <f>IFERROR(VLOOKUP($A243,Veille!$A:$J,8,0),"")</f>
        <v>0</v>
      </c>
      <c r="L243" s="16">
        <f>IFERROR(VLOOKUP($A243,Veille!$A:$J,9,0),"")</f>
        <v>0</v>
      </c>
    </row>
    <row r="244" spans="1:12" x14ac:dyDescent="0.3">
      <c r="A244">
        <v>82748</v>
      </c>
      <c r="B244" s="15" t="s">
        <v>167</v>
      </c>
      <c r="C244" s="15" t="s">
        <v>204</v>
      </c>
      <c r="D244" s="32">
        <v>25.26</v>
      </c>
      <c r="E244" s="32">
        <v>30.31</v>
      </c>
      <c r="F244" s="25">
        <f>IFERROR(VLOOKUP(A244,'Export-tarif-cov-oct-20'!$A$2:$D$1519,4,0),"")</f>
        <v>19.7</v>
      </c>
      <c r="G244" s="25">
        <f t="shared" si="6"/>
        <v>5.5600000000000023</v>
      </c>
      <c r="H244" s="30">
        <f t="shared" si="7"/>
        <v>0.22011084718923207</v>
      </c>
      <c r="I244" s="15">
        <f>IFERROR(VLOOKUP($A244,Veille!$A:$J,6,0),"")</f>
        <v>24.99</v>
      </c>
      <c r="J244" s="15">
        <f>IFERROR(VLOOKUP($A244,Veille!$A:$J,7,0),"")</f>
        <v>0</v>
      </c>
      <c r="K244" s="15">
        <f>IFERROR(VLOOKUP($A244,Veille!$A:$J,8,0),"")</f>
        <v>0</v>
      </c>
      <c r="L244" s="15">
        <f>IFERROR(VLOOKUP($A244,Veille!$A:$J,9,0),"")</f>
        <v>24.85</v>
      </c>
    </row>
    <row r="245" spans="1:12" x14ac:dyDescent="0.3">
      <c r="A245">
        <v>82752</v>
      </c>
      <c r="B245" s="16" t="s">
        <v>167</v>
      </c>
      <c r="C245" s="16" t="s">
        <v>205</v>
      </c>
      <c r="D245" s="31">
        <v>51.28</v>
      </c>
      <c r="E245" s="31">
        <v>61.54</v>
      </c>
      <c r="F245" s="23">
        <f>IFERROR(VLOOKUP(A245,'Export-tarif-cov-oct-20'!$A$2:$D$1519,4,0),"")</f>
        <v>40</v>
      </c>
      <c r="G245" s="23">
        <f t="shared" si="6"/>
        <v>11.280000000000001</v>
      </c>
      <c r="H245" s="29">
        <f t="shared" si="7"/>
        <v>0.21996879875195011</v>
      </c>
      <c r="I245" s="16">
        <f>IFERROR(VLOOKUP($A245,Veille!$A:$J,6,0),"")</f>
        <v>46.99</v>
      </c>
      <c r="J245" s="16">
        <f>IFERROR(VLOOKUP($A245,Veille!$A:$J,7,0),"")</f>
        <v>0</v>
      </c>
      <c r="K245" s="16">
        <f>IFERROR(VLOOKUP($A245,Veille!$A:$J,8,0),"")</f>
        <v>0</v>
      </c>
      <c r="L245" s="16">
        <f>IFERROR(VLOOKUP($A245,Veille!$A:$J,9,0),"")</f>
        <v>0</v>
      </c>
    </row>
    <row r="246" spans="1:12" x14ac:dyDescent="0.3">
      <c r="A246">
        <v>10822</v>
      </c>
      <c r="B246" s="15" t="s">
        <v>167</v>
      </c>
      <c r="C246" s="15" t="s">
        <v>1015</v>
      </c>
      <c r="D246" s="32">
        <v>31.18</v>
      </c>
      <c r="E246" s="32">
        <v>37.42</v>
      </c>
      <c r="F246" s="25">
        <f>IFERROR(VLOOKUP(A246,'Export-tarif-cov-oct-20'!$A$2:$D$1519,4,0),"")</f>
        <v>24.32</v>
      </c>
      <c r="G246" s="25">
        <f t="shared" si="6"/>
        <v>6.8599999999999994</v>
      </c>
      <c r="H246" s="30">
        <f t="shared" si="7"/>
        <v>0.22001282873636946</v>
      </c>
      <c r="I246" s="15">
        <f>IFERROR(VLOOKUP($A246,Veille!$A:$J,6,0),"")</f>
        <v>0</v>
      </c>
      <c r="J246" s="15">
        <f>IFERROR(VLOOKUP($A246,Veille!$A:$J,7,0),"")</f>
        <v>32.35</v>
      </c>
      <c r="K246" s="15">
        <f>IFERROR(VLOOKUP($A246,Veille!$A:$J,8,0),"")</f>
        <v>0</v>
      </c>
      <c r="L246" s="15">
        <f>IFERROR(VLOOKUP($A246,Veille!$A:$J,9,0),"")</f>
        <v>0</v>
      </c>
    </row>
    <row r="247" spans="1:12" x14ac:dyDescent="0.3">
      <c r="A247">
        <v>54477</v>
      </c>
      <c r="B247" s="16" t="s">
        <v>167</v>
      </c>
      <c r="C247" s="16" t="s">
        <v>206</v>
      </c>
      <c r="D247" s="31">
        <v>19.670000000000002</v>
      </c>
      <c r="E247" s="31">
        <v>23.6</v>
      </c>
      <c r="F247" s="23">
        <f>IFERROR(VLOOKUP(A247,'Export-tarif-cov-oct-20'!$A$2:$D$1519,4,0),"")</f>
        <v>15.34</v>
      </c>
      <c r="G247" s="23">
        <f t="shared" si="6"/>
        <v>4.3300000000000018</v>
      </c>
      <c r="H247" s="29">
        <f t="shared" si="7"/>
        <v>0.2201321809862736</v>
      </c>
      <c r="I247" s="16">
        <f>IFERROR(VLOOKUP($A247,Veille!$A:$J,6,0),"")</f>
        <v>0</v>
      </c>
      <c r="J247" s="16">
        <f>IFERROR(VLOOKUP($A247,Veille!$A:$J,7,0),"")</f>
        <v>0</v>
      </c>
      <c r="K247" s="16">
        <f>IFERROR(VLOOKUP($A247,Veille!$A:$J,8,0),"")</f>
        <v>0</v>
      </c>
      <c r="L247" s="16">
        <f>IFERROR(VLOOKUP($A247,Veille!$A:$J,9,0),"")</f>
        <v>19.989999999999998</v>
      </c>
    </row>
    <row r="248" spans="1:12" x14ac:dyDescent="0.3">
      <c r="A248">
        <v>935</v>
      </c>
      <c r="B248" s="15" t="s">
        <v>167</v>
      </c>
      <c r="C248" s="15" t="s">
        <v>910</v>
      </c>
      <c r="D248" s="32">
        <v>57.45</v>
      </c>
      <c r="E248" s="32">
        <v>68.94</v>
      </c>
      <c r="F248" s="25">
        <f>IFERROR(VLOOKUP(A248,'Export-tarif-cov-oct-20'!$A$2:$D$1519,4,0),"")</f>
        <v>44.81</v>
      </c>
      <c r="G248" s="25">
        <f t="shared" si="6"/>
        <v>12.64</v>
      </c>
      <c r="H248" s="30">
        <f t="shared" si="7"/>
        <v>0.22001740644038295</v>
      </c>
      <c r="I248" s="15">
        <f>IFERROR(VLOOKUP($A248,Veille!$A:$J,6,0),"")</f>
        <v>0</v>
      </c>
      <c r="J248" s="15">
        <f>IFERROR(VLOOKUP($A248,Veille!$A:$J,7,0),"")</f>
        <v>49.45</v>
      </c>
      <c r="K248" s="15">
        <f>IFERROR(VLOOKUP($A248,Veille!$A:$J,8,0),"")</f>
        <v>0</v>
      </c>
      <c r="L248" s="15">
        <f>IFERROR(VLOOKUP($A248,Veille!$A:$J,9,0),"")</f>
        <v>54.79</v>
      </c>
    </row>
    <row r="249" spans="1:12" x14ac:dyDescent="0.3">
      <c r="A249">
        <v>54501</v>
      </c>
      <c r="B249" s="16" t="s">
        <v>167</v>
      </c>
      <c r="C249" s="16" t="s">
        <v>207</v>
      </c>
      <c r="D249" s="31">
        <v>19.45</v>
      </c>
      <c r="E249" s="31">
        <v>23.34</v>
      </c>
      <c r="F249" s="23">
        <f>IFERROR(VLOOKUP(A249,'Export-tarif-cov-oct-20'!$A$2:$D$1519,4,0),"")</f>
        <v>15.17</v>
      </c>
      <c r="G249" s="23">
        <f t="shared" si="6"/>
        <v>4.2799999999999994</v>
      </c>
      <c r="H249" s="29">
        <f t="shared" si="7"/>
        <v>0.22005141388174804</v>
      </c>
      <c r="I249" s="16" t="str">
        <f>IFERROR(VLOOKUP($A249,Veille!$A:$J,6,0),"")</f>
        <v/>
      </c>
      <c r="J249" s="16" t="str">
        <f>IFERROR(VLOOKUP($A249,Veille!$A:$J,7,0),"")</f>
        <v/>
      </c>
      <c r="K249" s="16" t="str">
        <f>IFERROR(VLOOKUP($A249,Veille!$A:$J,8,0),"")</f>
        <v/>
      </c>
      <c r="L249" s="16" t="str">
        <f>IFERROR(VLOOKUP($A249,Veille!$A:$J,9,0),"")</f>
        <v/>
      </c>
    </row>
    <row r="250" spans="1:12" x14ac:dyDescent="0.3">
      <c r="A250">
        <v>8954</v>
      </c>
      <c r="B250" s="15" t="s">
        <v>167</v>
      </c>
      <c r="C250" s="15" t="s">
        <v>208</v>
      </c>
      <c r="D250" s="32">
        <v>44.08</v>
      </c>
      <c r="E250" s="32">
        <v>52.9</v>
      </c>
      <c r="F250" s="25">
        <f>IFERROR(VLOOKUP(A250,'Export-tarif-cov-oct-20'!$A$2:$D$1519,4,0),"")</f>
        <v>43.59</v>
      </c>
      <c r="G250" s="25">
        <f t="shared" si="6"/>
        <v>0.48999999999999488</v>
      </c>
      <c r="H250" s="30">
        <f t="shared" si="7"/>
        <v>1.1116152450090629E-2</v>
      </c>
      <c r="I250" s="15">
        <f>IFERROR(VLOOKUP($A250,Veille!$A:$J,6,0),"")</f>
        <v>47.99</v>
      </c>
      <c r="J250" s="15">
        <f>IFERROR(VLOOKUP($A250,Veille!$A:$J,7,0),"")</f>
        <v>0</v>
      </c>
      <c r="K250" s="15">
        <f>IFERROR(VLOOKUP($A250,Veille!$A:$J,8,0),"")</f>
        <v>0</v>
      </c>
      <c r="L250" s="15">
        <f>IFERROR(VLOOKUP($A250,Veille!$A:$J,9,0),"")</f>
        <v>0</v>
      </c>
    </row>
    <row r="251" spans="1:12" x14ac:dyDescent="0.3">
      <c r="A251">
        <v>85748</v>
      </c>
      <c r="B251" s="16" t="s">
        <v>167</v>
      </c>
      <c r="C251" s="16" t="s">
        <v>911</v>
      </c>
      <c r="D251" s="31">
        <v>57.49</v>
      </c>
      <c r="E251" s="31">
        <v>68.98</v>
      </c>
      <c r="F251" s="23">
        <f>IFERROR(VLOOKUP(A251,'Export-tarif-cov-oct-20'!$A$2:$D$1519,4,0),"")</f>
        <v>44.84</v>
      </c>
      <c r="G251" s="23">
        <f t="shared" si="6"/>
        <v>12.649999999999999</v>
      </c>
      <c r="H251" s="29">
        <f t="shared" si="7"/>
        <v>0.22003826752478689</v>
      </c>
      <c r="I251" s="16">
        <f>IFERROR(VLOOKUP($A251,Veille!$A:$J,6,0),"")</f>
        <v>4.99</v>
      </c>
      <c r="J251" s="16">
        <f>IFERROR(VLOOKUP($A251,Veille!$A:$J,7,0),"")</f>
        <v>5.85</v>
      </c>
      <c r="K251" s="16">
        <f>IFERROR(VLOOKUP($A251,Veille!$A:$J,8,0),"")</f>
        <v>0</v>
      </c>
      <c r="L251" s="16">
        <f>IFERROR(VLOOKUP($A251,Veille!$A:$J,9,0),"")</f>
        <v>54.79</v>
      </c>
    </row>
    <row r="252" spans="1:12" x14ac:dyDescent="0.3">
      <c r="A252">
        <v>42055</v>
      </c>
      <c r="B252" s="15" t="s">
        <v>167</v>
      </c>
      <c r="C252" s="15" t="s">
        <v>209</v>
      </c>
      <c r="D252" s="32">
        <v>13.71</v>
      </c>
      <c r="E252" s="32">
        <v>16.45</v>
      </c>
      <c r="F252" s="25">
        <f>IFERROR(VLOOKUP(A252,'Export-tarif-cov-oct-20'!$A$2:$D$1519,4,0),"")</f>
        <v>10.69</v>
      </c>
      <c r="G252" s="25">
        <f t="shared" si="6"/>
        <v>3.0200000000000014</v>
      </c>
      <c r="H252" s="30">
        <f t="shared" si="7"/>
        <v>0.22027716994894248</v>
      </c>
      <c r="I252" s="15">
        <f>IFERROR(VLOOKUP($A252,Veille!$A:$J,6,0),"")</f>
        <v>11.99</v>
      </c>
      <c r="J252" s="15">
        <f>IFERROR(VLOOKUP($A252,Veille!$A:$J,7,0),"")</f>
        <v>12.4</v>
      </c>
      <c r="K252" s="15">
        <f>IFERROR(VLOOKUP($A252,Veille!$A:$J,8,0),"")</f>
        <v>0</v>
      </c>
      <c r="L252" s="15">
        <f>IFERROR(VLOOKUP($A252,Veille!$A:$J,9,0),"")</f>
        <v>0</v>
      </c>
    </row>
    <row r="253" spans="1:12" x14ac:dyDescent="0.3">
      <c r="A253">
        <v>72243</v>
      </c>
      <c r="B253" s="16" t="s">
        <v>167</v>
      </c>
      <c r="C253" s="16" t="s">
        <v>210</v>
      </c>
      <c r="D253" s="31">
        <v>20.63</v>
      </c>
      <c r="E253" s="31">
        <v>24.75</v>
      </c>
      <c r="F253" s="23">
        <f>IFERROR(VLOOKUP(A253,'Export-tarif-cov-oct-20'!$A$2:$D$1519,4,0),"")</f>
        <v>16.09</v>
      </c>
      <c r="G253" s="23">
        <f t="shared" si="6"/>
        <v>4.5399999999999991</v>
      </c>
      <c r="H253" s="29">
        <f t="shared" si="7"/>
        <v>0.22006786233640327</v>
      </c>
      <c r="I253" s="16" t="str">
        <f>IFERROR(VLOOKUP($A253,Veille!$A:$J,6,0),"")</f>
        <v/>
      </c>
      <c r="J253" s="16" t="str">
        <f>IFERROR(VLOOKUP($A253,Veille!$A:$J,7,0),"")</f>
        <v/>
      </c>
      <c r="K253" s="16" t="str">
        <f>IFERROR(VLOOKUP($A253,Veille!$A:$J,8,0),"")</f>
        <v/>
      </c>
      <c r="L253" s="16" t="str">
        <f>IFERROR(VLOOKUP($A253,Veille!$A:$J,9,0),"")</f>
        <v/>
      </c>
    </row>
    <row r="254" spans="1:12" x14ac:dyDescent="0.3">
      <c r="A254">
        <v>72277</v>
      </c>
      <c r="B254" s="15" t="s">
        <v>167</v>
      </c>
      <c r="C254" s="15" t="s">
        <v>211</v>
      </c>
      <c r="D254" s="32">
        <v>13.71</v>
      </c>
      <c r="E254" s="32">
        <v>16.45</v>
      </c>
      <c r="F254" s="25">
        <f>IFERROR(VLOOKUP(A254,'Export-tarif-cov-oct-20'!$A$2:$D$1519,4,0),"")</f>
        <v>10.69</v>
      </c>
      <c r="G254" s="25">
        <f t="shared" si="6"/>
        <v>3.0200000000000014</v>
      </c>
      <c r="H254" s="30">
        <f t="shared" si="7"/>
        <v>0.22027716994894248</v>
      </c>
      <c r="I254" s="15">
        <f>IFERROR(VLOOKUP($A254,Veille!$A:$J,6,0),"")</f>
        <v>0</v>
      </c>
      <c r="J254" s="15">
        <f>IFERROR(VLOOKUP($A254,Veille!$A:$J,7,0),"")</f>
        <v>12.95</v>
      </c>
      <c r="K254" s="15">
        <f>IFERROR(VLOOKUP($A254,Veille!$A:$J,8,0),"")</f>
        <v>0</v>
      </c>
      <c r="L254" s="15">
        <f>IFERROR(VLOOKUP($A254,Veille!$A:$J,9,0),"")</f>
        <v>15.35</v>
      </c>
    </row>
    <row r="255" spans="1:12" x14ac:dyDescent="0.3">
      <c r="A255">
        <v>10823</v>
      </c>
      <c r="B255" s="16" t="s">
        <v>167</v>
      </c>
      <c r="C255" s="16" t="s">
        <v>1016</v>
      </c>
      <c r="D255" s="31">
        <v>31.18</v>
      </c>
      <c r="E255" s="31">
        <v>37.42</v>
      </c>
      <c r="F255" s="23">
        <f>IFERROR(VLOOKUP(A255,'Export-tarif-cov-oct-20'!$A$2:$D$1519,4,0),"")</f>
        <v>24.32</v>
      </c>
      <c r="G255" s="23">
        <f t="shared" si="6"/>
        <v>6.8599999999999994</v>
      </c>
      <c r="H255" s="29">
        <f t="shared" si="7"/>
        <v>0.22001282873636946</v>
      </c>
      <c r="I255" s="16" t="str">
        <f>IFERROR(VLOOKUP($A255,Veille!$A:$J,6,0),"")</f>
        <v/>
      </c>
      <c r="J255" s="16" t="str">
        <f>IFERROR(VLOOKUP($A255,Veille!$A:$J,7,0),"")</f>
        <v/>
      </c>
      <c r="K255" s="16" t="str">
        <f>IFERROR(VLOOKUP($A255,Veille!$A:$J,8,0),"")</f>
        <v/>
      </c>
      <c r="L255" s="16" t="str">
        <f>IFERROR(VLOOKUP($A255,Veille!$A:$J,9,0),"")</f>
        <v/>
      </c>
    </row>
    <row r="256" spans="1:12" x14ac:dyDescent="0.3">
      <c r="A256">
        <v>85858</v>
      </c>
      <c r="B256" s="15" t="s">
        <v>167</v>
      </c>
      <c r="C256" s="15" t="s">
        <v>212</v>
      </c>
      <c r="D256" s="32">
        <v>19.09</v>
      </c>
      <c r="E256" s="32">
        <v>22.91</v>
      </c>
      <c r="F256" s="25">
        <f>IFERROR(VLOOKUP(A256,'Export-tarif-cov-oct-20'!$A$2:$D$1519,4,0),"")</f>
        <v>14.89</v>
      </c>
      <c r="G256" s="25">
        <f t="shared" si="6"/>
        <v>4.1999999999999993</v>
      </c>
      <c r="H256" s="30">
        <f t="shared" si="7"/>
        <v>0.22001047668936613</v>
      </c>
      <c r="I256" s="15">
        <f>IFERROR(VLOOKUP($A256,Veille!$A:$J,6,0),"")</f>
        <v>17.989999999999998</v>
      </c>
      <c r="J256" s="15">
        <f>IFERROR(VLOOKUP($A256,Veille!$A:$J,7,0),"")</f>
        <v>18.45</v>
      </c>
      <c r="K256" s="15">
        <f>IFERROR(VLOOKUP($A256,Veille!$A:$J,8,0),"")</f>
        <v>0</v>
      </c>
      <c r="L256" s="15">
        <f>IFERROR(VLOOKUP($A256,Veille!$A:$J,9,0),"")</f>
        <v>0</v>
      </c>
    </row>
    <row r="257" spans="1:12" x14ac:dyDescent="0.3">
      <c r="A257">
        <v>85877</v>
      </c>
      <c r="B257" s="16" t="s">
        <v>167</v>
      </c>
      <c r="C257" s="16" t="s">
        <v>213</v>
      </c>
      <c r="D257" s="31">
        <v>33.25</v>
      </c>
      <c r="E257" s="31">
        <v>39.9</v>
      </c>
      <c r="F257" s="23">
        <f>IFERROR(VLOOKUP(A257,'Export-tarif-cov-oct-20'!$A$2:$D$1519,4,0),"")</f>
        <v>31.07</v>
      </c>
      <c r="G257" s="23">
        <f t="shared" si="6"/>
        <v>2.1799999999999997</v>
      </c>
      <c r="H257" s="29">
        <f t="shared" si="7"/>
        <v>6.5563909774436088E-2</v>
      </c>
      <c r="I257" s="16">
        <f>IFERROR(VLOOKUP($A257,Veille!$A:$J,6,0),"")</f>
        <v>34.99</v>
      </c>
      <c r="J257" s="16">
        <f>IFERROR(VLOOKUP($A257,Veille!$A:$J,7,0),"")</f>
        <v>36.49</v>
      </c>
      <c r="K257" s="16">
        <f>IFERROR(VLOOKUP($A257,Veille!$A:$J,8,0),"")</f>
        <v>0</v>
      </c>
      <c r="L257" s="16">
        <f>IFERROR(VLOOKUP($A257,Veille!$A:$J,9,0),"")</f>
        <v>0</v>
      </c>
    </row>
    <row r="258" spans="1:12" x14ac:dyDescent="0.3">
      <c r="A258">
        <v>72239</v>
      </c>
      <c r="B258" s="15" t="s">
        <v>167</v>
      </c>
      <c r="C258" s="15" t="s">
        <v>214</v>
      </c>
      <c r="D258" s="32">
        <v>65.92</v>
      </c>
      <c r="E258" s="32">
        <v>79.11</v>
      </c>
      <c r="F258" s="25">
        <f>IFERROR(VLOOKUP(A258,'Export-tarif-cov-oct-20'!$A$2:$D$1519,4,0),"")</f>
        <v>51.42</v>
      </c>
      <c r="G258" s="25">
        <f t="shared" si="6"/>
        <v>14.5</v>
      </c>
      <c r="H258" s="30">
        <f t="shared" si="7"/>
        <v>0.21996359223300971</v>
      </c>
      <c r="I258" s="15">
        <f>IFERROR(VLOOKUP($A258,Veille!$A:$J,6,0),"")</f>
        <v>56.99</v>
      </c>
      <c r="J258" s="15">
        <f>IFERROR(VLOOKUP($A258,Veille!$A:$J,7,0),"")</f>
        <v>55.99</v>
      </c>
      <c r="K258" s="15">
        <f>IFERROR(VLOOKUP($A258,Veille!$A:$J,8,0),"")</f>
        <v>0</v>
      </c>
      <c r="L258" s="15">
        <f>IFERROR(VLOOKUP($A258,Veille!$A:$J,9,0),"")</f>
        <v>0</v>
      </c>
    </row>
    <row r="259" spans="1:12" x14ac:dyDescent="0.3">
      <c r="A259">
        <v>45309</v>
      </c>
      <c r="B259" s="16" t="s">
        <v>167</v>
      </c>
      <c r="C259" s="16" t="s">
        <v>215</v>
      </c>
      <c r="D259" s="31">
        <v>18.09</v>
      </c>
      <c r="E259" s="31">
        <v>21.71</v>
      </c>
      <c r="F259" s="23">
        <f>IFERROR(VLOOKUP(A259,'Export-tarif-cov-oct-20'!$A$2:$D$1519,4,0),"")</f>
        <v>14.11</v>
      </c>
      <c r="G259" s="23">
        <f t="shared" ref="G259:G322" si="8">IFERROR(D259-F259,"")</f>
        <v>3.9800000000000004</v>
      </c>
      <c r="H259" s="29">
        <f t="shared" ref="H259:H322" si="9">IFERROR(G259/D259,"")</f>
        <v>0.22001105583195138</v>
      </c>
      <c r="I259" s="16">
        <f>IFERROR(VLOOKUP($A259,Veille!$A:$J,6,0),"")</f>
        <v>16.989999999999998</v>
      </c>
      <c r="J259" s="16">
        <f>IFERROR(VLOOKUP($A259,Veille!$A:$J,7,0),"")</f>
        <v>17.489999999999998</v>
      </c>
      <c r="K259" s="16">
        <f>IFERROR(VLOOKUP($A259,Veille!$A:$J,8,0),"")</f>
        <v>0</v>
      </c>
      <c r="L259" s="16">
        <f>IFERROR(VLOOKUP($A259,Veille!$A:$J,9,0),"")</f>
        <v>18.989999999999998</v>
      </c>
    </row>
    <row r="260" spans="1:12" x14ac:dyDescent="0.3">
      <c r="A260">
        <v>80032</v>
      </c>
      <c r="B260" s="15" t="s">
        <v>167</v>
      </c>
      <c r="C260" s="15" t="s">
        <v>216</v>
      </c>
      <c r="D260" s="32">
        <v>47.53</v>
      </c>
      <c r="E260" s="32">
        <v>57.03</v>
      </c>
      <c r="F260" s="25">
        <f>IFERROR(VLOOKUP(A260,'Export-tarif-cov-oct-20'!$A$2:$D$1519,4,0),"")</f>
        <v>37.07</v>
      </c>
      <c r="G260" s="25">
        <f t="shared" si="8"/>
        <v>10.46</v>
      </c>
      <c r="H260" s="30">
        <f t="shared" si="9"/>
        <v>0.22007153376814645</v>
      </c>
      <c r="I260" s="15">
        <f>IFERROR(VLOOKUP($A260,Veille!$A:$J,6,0),"")</f>
        <v>41.99</v>
      </c>
      <c r="J260" s="15">
        <f>IFERROR(VLOOKUP($A260,Veille!$A:$J,7,0),"")</f>
        <v>0</v>
      </c>
      <c r="K260" s="15">
        <f>IFERROR(VLOOKUP($A260,Veille!$A:$J,8,0),"")</f>
        <v>0</v>
      </c>
      <c r="L260" s="15">
        <f>IFERROR(VLOOKUP($A260,Veille!$A:$J,9,0),"")</f>
        <v>0</v>
      </c>
    </row>
    <row r="261" spans="1:12" x14ac:dyDescent="0.3">
      <c r="A261">
        <v>21221</v>
      </c>
      <c r="B261" s="16" t="s">
        <v>167</v>
      </c>
      <c r="C261" s="16" t="s">
        <v>912</v>
      </c>
      <c r="D261" s="31">
        <v>57.45</v>
      </c>
      <c r="E261" s="31">
        <v>68.94</v>
      </c>
      <c r="F261" s="23">
        <f>IFERROR(VLOOKUP(A261,'Export-tarif-cov-oct-20'!$A$2:$D$1519,4,0),"")</f>
        <v>44.81</v>
      </c>
      <c r="G261" s="23">
        <f t="shared" si="8"/>
        <v>12.64</v>
      </c>
      <c r="H261" s="29">
        <f t="shared" si="9"/>
        <v>0.22001740644038295</v>
      </c>
      <c r="I261" s="16" t="str">
        <f>IFERROR(VLOOKUP($A261,Veille!$A:$J,6,0),"")</f>
        <v/>
      </c>
      <c r="J261" s="16" t="str">
        <f>IFERROR(VLOOKUP($A261,Veille!$A:$J,7,0),"")</f>
        <v/>
      </c>
      <c r="K261" s="16" t="str">
        <f>IFERROR(VLOOKUP($A261,Veille!$A:$J,8,0),"")</f>
        <v/>
      </c>
      <c r="L261" s="16" t="str">
        <f>IFERROR(VLOOKUP($A261,Veille!$A:$J,9,0),"")</f>
        <v/>
      </c>
    </row>
    <row r="262" spans="1:12" x14ac:dyDescent="0.3">
      <c r="A262">
        <v>45313</v>
      </c>
      <c r="B262" s="15" t="s">
        <v>167</v>
      </c>
      <c r="C262" s="15" t="s">
        <v>217</v>
      </c>
      <c r="D262" s="32">
        <v>18.489999999999998</v>
      </c>
      <c r="E262" s="32">
        <v>22.18</v>
      </c>
      <c r="F262" s="25">
        <f>IFERROR(VLOOKUP(A262,'Export-tarif-cov-oct-20'!$A$2:$D$1519,4,0),"")</f>
        <v>14.42</v>
      </c>
      <c r="G262" s="25">
        <f t="shared" si="8"/>
        <v>4.0699999999999985</v>
      </c>
      <c r="H262" s="30">
        <f t="shared" si="9"/>
        <v>0.22011898323418058</v>
      </c>
      <c r="I262" s="15">
        <f>IFERROR(VLOOKUP($A262,Veille!$A:$J,6,0),"")</f>
        <v>17.989999999999998</v>
      </c>
      <c r="J262" s="15">
        <f>IFERROR(VLOOKUP($A262,Veille!$A:$J,7,0),"")</f>
        <v>17.899999999999999</v>
      </c>
      <c r="K262" s="15">
        <f>IFERROR(VLOOKUP($A262,Veille!$A:$J,8,0),"")</f>
        <v>0</v>
      </c>
      <c r="L262" s="15">
        <f>IFERROR(VLOOKUP($A262,Veille!$A:$J,9,0),"")</f>
        <v>18.79</v>
      </c>
    </row>
    <row r="263" spans="1:12" x14ac:dyDescent="0.3">
      <c r="A263">
        <v>80047</v>
      </c>
      <c r="B263" s="16" t="s">
        <v>167</v>
      </c>
      <c r="C263" s="16" t="s">
        <v>218</v>
      </c>
      <c r="D263" s="31">
        <v>51.32</v>
      </c>
      <c r="E263" s="31">
        <v>61.58</v>
      </c>
      <c r="F263" s="23">
        <f>IFERROR(VLOOKUP(A263,'Export-tarif-cov-oct-20'!$A$2:$D$1519,4,0),"")</f>
        <v>40.03</v>
      </c>
      <c r="G263" s="23">
        <f t="shared" si="8"/>
        <v>11.29</v>
      </c>
      <c r="H263" s="29">
        <f t="shared" si="9"/>
        <v>0.21999220576773187</v>
      </c>
      <c r="I263" s="16">
        <f>IFERROR(VLOOKUP($A263,Veille!$A:$J,6,0),"")</f>
        <v>44.99</v>
      </c>
      <c r="J263" s="16">
        <f>IFERROR(VLOOKUP($A263,Veille!$A:$J,7,0),"")</f>
        <v>44.99</v>
      </c>
      <c r="K263" s="16">
        <f>IFERROR(VLOOKUP($A263,Veille!$A:$J,8,0),"")</f>
        <v>0</v>
      </c>
      <c r="L263" s="16">
        <f>IFERROR(VLOOKUP($A263,Veille!$A:$J,9,0),"")</f>
        <v>0</v>
      </c>
    </row>
    <row r="264" spans="1:12" x14ac:dyDescent="0.3">
      <c r="A264">
        <v>54378</v>
      </c>
      <c r="B264" s="15" t="s">
        <v>167</v>
      </c>
      <c r="C264" s="15" t="s">
        <v>219</v>
      </c>
      <c r="D264" s="32">
        <v>19.670000000000002</v>
      </c>
      <c r="E264" s="32">
        <v>23.6</v>
      </c>
      <c r="F264" s="25">
        <f>IFERROR(VLOOKUP(A264,'Export-tarif-cov-oct-20'!$A$2:$D$1519,4,0),"")</f>
        <v>15.34</v>
      </c>
      <c r="G264" s="25">
        <f t="shared" si="8"/>
        <v>4.3300000000000018</v>
      </c>
      <c r="H264" s="30">
        <f t="shared" si="9"/>
        <v>0.2201321809862736</v>
      </c>
      <c r="I264" s="15">
        <f>IFERROR(VLOOKUP($A264,Veille!$A:$J,6,0),"")</f>
        <v>18.489999999999998</v>
      </c>
      <c r="J264" s="15">
        <f>IFERROR(VLOOKUP($A264,Veille!$A:$J,7,0),"")</f>
        <v>18.75</v>
      </c>
      <c r="K264" s="15">
        <f>IFERROR(VLOOKUP($A264,Veille!$A:$J,8,0),"")</f>
        <v>0</v>
      </c>
      <c r="L264" s="15">
        <f>IFERROR(VLOOKUP($A264,Veille!$A:$J,9,0),"")</f>
        <v>19.989999999999998</v>
      </c>
    </row>
    <row r="265" spans="1:12" x14ac:dyDescent="0.3">
      <c r="A265">
        <v>57509</v>
      </c>
      <c r="B265" s="16" t="s">
        <v>167</v>
      </c>
      <c r="C265" s="16" t="s">
        <v>220</v>
      </c>
      <c r="D265" s="31">
        <v>55.88</v>
      </c>
      <c r="E265" s="31">
        <v>67.06</v>
      </c>
      <c r="F265" s="23">
        <f>IFERROR(VLOOKUP(A265,'Export-tarif-cov-oct-20'!$A$2:$D$1519,4,0),"")</f>
        <v>43.59</v>
      </c>
      <c r="G265" s="23">
        <f t="shared" si="8"/>
        <v>12.29</v>
      </c>
      <c r="H265" s="29">
        <f t="shared" si="9"/>
        <v>0.21993557623478882</v>
      </c>
      <c r="I265" s="16">
        <f>IFERROR(VLOOKUP($A265,Veille!$A:$J,6,0),"")</f>
        <v>45.99</v>
      </c>
      <c r="J265" s="16">
        <f>IFERROR(VLOOKUP($A265,Veille!$A:$J,7,0),"")</f>
        <v>46.99</v>
      </c>
      <c r="K265" s="16">
        <f>IFERROR(VLOOKUP($A265,Veille!$A:$J,8,0),"")</f>
        <v>0</v>
      </c>
      <c r="L265" s="16">
        <f>IFERROR(VLOOKUP($A265,Veille!$A:$J,9,0),"")</f>
        <v>0</v>
      </c>
    </row>
    <row r="266" spans="1:12" x14ac:dyDescent="0.3">
      <c r="A266">
        <v>45328</v>
      </c>
      <c r="B266" s="15" t="s">
        <v>167</v>
      </c>
      <c r="C266" s="15" t="s">
        <v>221</v>
      </c>
      <c r="D266" s="32">
        <v>17.79</v>
      </c>
      <c r="E266" s="32">
        <v>21.35</v>
      </c>
      <c r="F266" s="25">
        <f>IFERROR(VLOOKUP(A266,'Export-tarif-cov-oct-20'!$A$2:$D$1519,4,0),"")</f>
        <v>13.88</v>
      </c>
      <c r="G266" s="25">
        <f t="shared" si="8"/>
        <v>3.9099999999999984</v>
      </c>
      <c r="H266" s="30">
        <f t="shared" si="9"/>
        <v>0.21978639685216406</v>
      </c>
      <c r="I266" s="15">
        <f>IFERROR(VLOOKUP($A266,Veille!$A:$J,6,0),"")</f>
        <v>0</v>
      </c>
      <c r="J266" s="15">
        <f>IFERROR(VLOOKUP($A266,Veille!$A:$J,7,0),"")</f>
        <v>16.899999999999999</v>
      </c>
      <c r="K266" s="15">
        <f>IFERROR(VLOOKUP($A266,Veille!$A:$J,8,0),"")</f>
        <v>0</v>
      </c>
      <c r="L266" s="15">
        <f>IFERROR(VLOOKUP($A266,Veille!$A:$J,9,0),"")</f>
        <v>0</v>
      </c>
    </row>
    <row r="267" spans="1:12" x14ac:dyDescent="0.3">
      <c r="A267">
        <v>80051</v>
      </c>
      <c r="B267" s="16" t="s">
        <v>167</v>
      </c>
      <c r="C267" s="16" t="s">
        <v>222</v>
      </c>
      <c r="D267" s="31">
        <v>47.23</v>
      </c>
      <c r="E267" s="31">
        <v>56.68</v>
      </c>
      <c r="F267" s="23">
        <f>IFERROR(VLOOKUP(A267,'Export-tarif-cov-oct-20'!$A$2:$D$1519,4,0),"")</f>
        <v>36.840000000000003</v>
      </c>
      <c r="G267" s="23">
        <f t="shared" si="8"/>
        <v>10.389999999999993</v>
      </c>
      <c r="H267" s="29">
        <f t="shared" si="9"/>
        <v>0.21998729621003588</v>
      </c>
      <c r="I267" s="16">
        <f>IFERROR(VLOOKUP($A267,Veille!$A:$J,6,0),"")</f>
        <v>41.99</v>
      </c>
      <c r="J267" s="16">
        <f>IFERROR(VLOOKUP($A267,Veille!$A:$J,7,0),"")</f>
        <v>41.99</v>
      </c>
      <c r="K267" s="16">
        <f>IFERROR(VLOOKUP($A267,Veille!$A:$J,8,0),"")</f>
        <v>0</v>
      </c>
      <c r="L267" s="16">
        <f>IFERROR(VLOOKUP($A267,Veille!$A:$J,9,0),"")</f>
        <v>0</v>
      </c>
    </row>
    <row r="268" spans="1:12" x14ac:dyDescent="0.3">
      <c r="A268">
        <v>21236</v>
      </c>
      <c r="B268" s="15" t="s">
        <v>167</v>
      </c>
      <c r="C268" s="15" t="s">
        <v>913</v>
      </c>
      <c r="D268" s="32">
        <v>57.44</v>
      </c>
      <c r="E268" s="32">
        <v>68.92</v>
      </c>
      <c r="F268" s="25">
        <f>IFERROR(VLOOKUP(A268,'Export-tarif-cov-oct-20'!$A$2:$D$1519,4,0),"")</f>
        <v>44.8</v>
      </c>
      <c r="G268" s="25">
        <f t="shared" si="8"/>
        <v>12.64</v>
      </c>
      <c r="H268" s="30">
        <f t="shared" si="9"/>
        <v>0.22005571030640669</v>
      </c>
      <c r="I268" s="15">
        <f>IFERROR(VLOOKUP($A268,Veille!$A:$J,6,0),"")</f>
        <v>4.99</v>
      </c>
      <c r="J268" s="15">
        <f>IFERROR(VLOOKUP($A268,Veille!$A:$J,7,0),"")</f>
        <v>47.99</v>
      </c>
      <c r="K268" s="15">
        <f>IFERROR(VLOOKUP($A268,Veille!$A:$J,8,0),"")</f>
        <v>0</v>
      </c>
      <c r="L268" s="15">
        <f>IFERROR(VLOOKUP($A268,Veille!$A:$J,9,0),"")</f>
        <v>54.79</v>
      </c>
    </row>
    <row r="269" spans="1:12" x14ac:dyDescent="0.3">
      <c r="A269">
        <v>77519</v>
      </c>
      <c r="B269" s="16" t="s">
        <v>167</v>
      </c>
      <c r="C269" s="16" t="s">
        <v>223</v>
      </c>
      <c r="D269" s="31">
        <v>57.5</v>
      </c>
      <c r="E269" s="31">
        <v>69</v>
      </c>
      <c r="F269" s="23">
        <f>IFERROR(VLOOKUP(A269,'Export-tarif-cov-oct-20'!$A$2:$D$1519,4,0),"")</f>
        <v>44.85</v>
      </c>
      <c r="G269" s="23">
        <f t="shared" si="8"/>
        <v>12.649999999999999</v>
      </c>
      <c r="H269" s="29">
        <f t="shared" si="9"/>
        <v>0.21999999999999997</v>
      </c>
      <c r="I269" s="16">
        <f>IFERROR(VLOOKUP($A269,Veille!$A:$J,6,0),"")</f>
        <v>4.99</v>
      </c>
      <c r="J269" s="16">
        <f>IFERROR(VLOOKUP($A269,Veille!$A:$J,7,0),"")</f>
        <v>0</v>
      </c>
      <c r="K269" s="16">
        <f>IFERROR(VLOOKUP($A269,Veille!$A:$J,8,0),"")</f>
        <v>0</v>
      </c>
      <c r="L269" s="16">
        <f>IFERROR(VLOOKUP($A269,Veille!$A:$J,9,0),"")</f>
        <v>54.79</v>
      </c>
    </row>
    <row r="270" spans="1:12" x14ac:dyDescent="0.3">
      <c r="A270">
        <v>77542</v>
      </c>
      <c r="B270" s="15" t="s">
        <v>167</v>
      </c>
      <c r="C270" s="15" t="s">
        <v>224</v>
      </c>
      <c r="D270" s="32">
        <v>19.670000000000002</v>
      </c>
      <c r="E270" s="32">
        <v>23.6</v>
      </c>
      <c r="F270" s="25">
        <f>IFERROR(VLOOKUP(A270,'Export-tarif-cov-oct-20'!$A$2:$D$1519,4,0),"")</f>
        <v>15.34</v>
      </c>
      <c r="G270" s="25">
        <f t="shared" si="8"/>
        <v>4.3300000000000018</v>
      </c>
      <c r="H270" s="30">
        <f t="shared" si="9"/>
        <v>0.2201321809862736</v>
      </c>
      <c r="I270" s="15">
        <f>IFERROR(VLOOKUP($A270,Veille!$A:$J,6,0),"")</f>
        <v>18.989999999999998</v>
      </c>
      <c r="J270" s="15">
        <f>IFERROR(VLOOKUP($A270,Veille!$A:$J,7,0),"")</f>
        <v>0</v>
      </c>
      <c r="K270" s="15">
        <f>IFERROR(VLOOKUP($A270,Veille!$A:$J,8,0),"")</f>
        <v>0</v>
      </c>
      <c r="L270" s="15">
        <f>IFERROR(VLOOKUP($A270,Veille!$A:$J,9,0),"")</f>
        <v>19.989999999999998</v>
      </c>
    </row>
    <row r="271" spans="1:12" x14ac:dyDescent="0.3">
      <c r="A271">
        <v>77568</v>
      </c>
      <c r="B271" s="16" t="s">
        <v>167</v>
      </c>
      <c r="C271" s="16" t="s">
        <v>225</v>
      </c>
      <c r="D271" s="31">
        <v>55.17</v>
      </c>
      <c r="E271" s="31">
        <v>66.2</v>
      </c>
      <c r="F271" s="23">
        <f>IFERROR(VLOOKUP(A271,'Export-tarif-cov-oct-20'!$A$2:$D$1519,4,0),"")</f>
        <v>43.03</v>
      </c>
      <c r="G271" s="23">
        <f t="shared" si="8"/>
        <v>12.14</v>
      </c>
      <c r="H271" s="29">
        <f t="shared" si="9"/>
        <v>0.22004712706180896</v>
      </c>
      <c r="I271" s="16">
        <f>IFERROR(VLOOKUP($A271,Veille!$A:$J,6,0),"")</f>
        <v>45.99</v>
      </c>
      <c r="J271" s="16">
        <f>IFERROR(VLOOKUP($A271,Veille!$A:$J,7,0),"")</f>
        <v>0</v>
      </c>
      <c r="K271" s="16">
        <f>IFERROR(VLOOKUP($A271,Veille!$A:$J,8,0),"")</f>
        <v>0</v>
      </c>
      <c r="L271" s="16">
        <f>IFERROR(VLOOKUP($A271,Veille!$A:$J,9,0),"")</f>
        <v>0</v>
      </c>
    </row>
    <row r="272" spans="1:12" x14ac:dyDescent="0.3">
      <c r="A272">
        <v>11024</v>
      </c>
      <c r="B272" s="15" t="s">
        <v>167</v>
      </c>
      <c r="C272" s="15" t="s">
        <v>914</v>
      </c>
      <c r="D272" s="32">
        <v>57.49</v>
      </c>
      <c r="E272" s="32">
        <v>68.98</v>
      </c>
      <c r="F272" s="25">
        <f>IFERROR(VLOOKUP(A272,'Export-tarif-cov-oct-20'!$A$2:$D$1519,4,0),"")</f>
        <v>44.84</v>
      </c>
      <c r="G272" s="25">
        <f t="shared" si="8"/>
        <v>12.649999999999999</v>
      </c>
      <c r="H272" s="30">
        <f t="shared" si="9"/>
        <v>0.22003826752478689</v>
      </c>
      <c r="I272" s="15">
        <f>IFERROR(VLOOKUP($A272,Veille!$A:$J,6,0),"")</f>
        <v>0</v>
      </c>
      <c r="J272" s="15">
        <f>IFERROR(VLOOKUP($A272,Veille!$A:$J,7,0),"")</f>
        <v>49.49</v>
      </c>
      <c r="K272" s="15">
        <f>IFERROR(VLOOKUP($A272,Veille!$A:$J,8,0),"")</f>
        <v>0</v>
      </c>
      <c r="L272" s="15">
        <f>IFERROR(VLOOKUP($A272,Veille!$A:$J,9,0),"")</f>
        <v>54.79</v>
      </c>
    </row>
    <row r="273" spans="1:12" x14ac:dyDescent="0.3">
      <c r="A273">
        <v>87185</v>
      </c>
      <c r="B273" s="16" t="s">
        <v>167</v>
      </c>
      <c r="C273" s="16" t="s">
        <v>226</v>
      </c>
      <c r="D273" s="31">
        <v>24.18</v>
      </c>
      <c r="E273" s="31">
        <v>29.02</v>
      </c>
      <c r="F273" s="23">
        <f>IFERROR(VLOOKUP(A273,'Export-tarif-cov-oct-20'!$A$2:$D$1519,4,0),"")</f>
        <v>18.86</v>
      </c>
      <c r="G273" s="23">
        <f t="shared" si="8"/>
        <v>5.32</v>
      </c>
      <c r="H273" s="29">
        <f t="shared" si="9"/>
        <v>0.22001654259718778</v>
      </c>
      <c r="I273" s="16">
        <f>IFERROR(VLOOKUP($A273,Veille!$A:$J,6,0),"")</f>
        <v>0</v>
      </c>
      <c r="J273" s="16">
        <f>IFERROR(VLOOKUP($A273,Veille!$A:$J,7,0),"")</f>
        <v>22.69</v>
      </c>
      <c r="K273" s="16">
        <f>IFERROR(VLOOKUP($A273,Veille!$A:$J,8,0),"")</f>
        <v>0</v>
      </c>
      <c r="L273" s="16">
        <f>IFERROR(VLOOKUP($A273,Veille!$A:$J,9,0),"")</f>
        <v>24.65</v>
      </c>
    </row>
    <row r="274" spans="1:12" x14ac:dyDescent="0.3">
      <c r="A274">
        <v>85843</v>
      </c>
      <c r="B274" s="15" t="s">
        <v>167</v>
      </c>
      <c r="C274" s="15" t="s">
        <v>915</v>
      </c>
      <c r="D274" s="32">
        <v>38.22</v>
      </c>
      <c r="E274" s="32">
        <v>45.86</v>
      </c>
      <c r="F274" s="25">
        <f>IFERROR(VLOOKUP(A274,'Export-tarif-cov-oct-20'!$A$2:$D$1519,4,0),"")</f>
        <v>29.81</v>
      </c>
      <c r="G274" s="25">
        <f t="shared" si="8"/>
        <v>8.41</v>
      </c>
      <c r="H274" s="30">
        <f t="shared" si="9"/>
        <v>0.22004186289900576</v>
      </c>
      <c r="I274" s="15" t="str">
        <f>IFERROR(VLOOKUP($A274,Veille!$A:$J,6,0),"")</f>
        <v/>
      </c>
      <c r="J274" s="15" t="str">
        <f>IFERROR(VLOOKUP($A274,Veille!$A:$J,7,0),"")</f>
        <v/>
      </c>
      <c r="K274" s="15" t="str">
        <f>IFERROR(VLOOKUP($A274,Veille!$A:$J,8,0),"")</f>
        <v/>
      </c>
      <c r="L274" s="15" t="str">
        <f>IFERROR(VLOOKUP($A274,Veille!$A:$J,9,0),"")</f>
        <v/>
      </c>
    </row>
    <row r="275" spans="1:12" x14ac:dyDescent="0.3">
      <c r="A275">
        <v>10843</v>
      </c>
      <c r="B275" s="16" t="s">
        <v>167</v>
      </c>
      <c r="C275" s="16" t="s">
        <v>1017</v>
      </c>
      <c r="D275" s="31">
        <v>44.04</v>
      </c>
      <c r="E275" s="31">
        <v>52.85</v>
      </c>
      <c r="F275" s="23">
        <f>IFERROR(VLOOKUP(A275,'Export-tarif-cov-oct-20'!$A$2:$D$1519,4,0),"")</f>
        <v>34.35</v>
      </c>
      <c r="G275" s="23">
        <f t="shared" si="8"/>
        <v>9.6899999999999977</v>
      </c>
      <c r="H275" s="29">
        <f t="shared" si="9"/>
        <v>0.22002724795640322</v>
      </c>
      <c r="I275" s="16" t="str">
        <f>IFERROR(VLOOKUP($A275,Veille!$A:$J,6,0),"")</f>
        <v/>
      </c>
      <c r="J275" s="16" t="str">
        <f>IFERROR(VLOOKUP($A275,Veille!$A:$J,7,0),"")</f>
        <v/>
      </c>
      <c r="K275" s="16" t="str">
        <f>IFERROR(VLOOKUP($A275,Veille!$A:$J,8,0),"")</f>
        <v/>
      </c>
      <c r="L275" s="16" t="str">
        <f>IFERROR(VLOOKUP($A275,Veille!$A:$J,9,0),"")</f>
        <v/>
      </c>
    </row>
    <row r="276" spans="1:12" x14ac:dyDescent="0.3">
      <c r="A276">
        <v>60899</v>
      </c>
      <c r="B276" s="15" t="s">
        <v>167</v>
      </c>
      <c r="C276" s="15" t="s">
        <v>916</v>
      </c>
      <c r="D276" s="32">
        <v>38.22</v>
      </c>
      <c r="E276" s="32">
        <v>45.86</v>
      </c>
      <c r="F276" s="25">
        <f>IFERROR(VLOOKUP(A276,'Export-tarif-cov-oct-20'!$A$2:$D$1519,4,0),"")</f>
        <v>29.81</v>
      </c>
      <c r="G276" s="25">
        <f t="shared" si="8"/>
        <v>8.41</v>
      </c>
      <c r="H276" s="30">
        <f t="shared" si="9"/>
        <v>0.22004186289900576</v>
      </c>
      <c r="I276" s="15">
        <f>IFERROR(VLOOKUP($A276,Veille!$A:$J,6,0),"")</f>
        <v>35.99</v>
      </c>
      <c r="J276" s="15">
        <f>IFERROR(VLOOKUP($A276,Veille!$A:$J,7,0),"")</f>
        <v>35.49</v>
      </c>
      <c r="K276" s="15">
        <f>IFERROR(VLOOKUP($A276,Veille!$A:$J,8,0),"")</f>
        <v>0</v>
      </c>
      <c r="L276" s="15">
        <f>IFERROR(VLOOKUP($A276,Veille!$A:$J,9,0),"")</f>
        <v>35.99</v>
      </c>
    </row>
    <row r="277" spans="1:12" x14ac:dyDescent="0.3">
      <c r="A277">
        <v>60884</v>
      </c>
      <c r="B277" s="16" t="s">
        <v>167</v>
      </c>
      <c r="C277" s="16" t="s">
        <v>227</v>
      </c>
      <c r="D277" s="31">
        <v>55.83</v>
      </c>
      <c r="E277" s="31">
        <v>66.989999999999995</v>
      </c>
      <c r="F277" s="23">
        <f>IFERROR(VLOOKUP(A277,'Export-tarif-cov-oct-20'!$A$2:$D$1519,4,0),"")</f>
        <v>54.22</v>
      </c>
      <c r="G277" s="23">
        <f t="shared" si="8"/>
        <v>1.6099999999999994</v>
      </c>
      <c r="H277" s="29">
        <f t="shared" si="9"/>
        <v>2.8837542539853118E-2</v>
      </c>
      <c r="I277" s="16">
        <f>IFERROR(VLOOKUP($A277,Veille!$A:$J,6,0),"")</f>
        <v>59.99</v>
      </c>
      <c r="J277" s="16">
        <f>IFERROR(VLOOKUP($A277,Veille!$A:$J,7,0),"")</f>
        <v>58.99</v>
      </c>
      <c r="K277" s="16">
        <f>IFERROR(VLOOKUP($A277,Veille!$A:$J,8,0),"")</f>
        <v>0</v>
      </c>
      <c r="L277" s="16">
        <f>IFERROR(VLOOKUP($A277,Veille!$A:$J,9,0),"")</f>
        <v>0</v>
      </c>
    </row>
    <row r="278" spans="1:12" x14ac:dyDescent="0.3">
      <c r="A278">
        <v>60865</v>
      </c>
      <c r="B278" s="15" t="s">
        <v>167</v>
      </c>
      <c r="C278" s="15" t="s">
        <v>228</v>
      </c>
      <c r="D278" s="32">
        <v>18.510000000000002</v>
      </c>
      <c r="E278" s="32">
        <v>22.22</v>
      </c>
      <c r="F278" s="25">
        <f>IFERROR(VLOOKUP(A278,'Export-tarif-cov-oct-20'!$A$2:$D$1519,4,0),"")</f>
        <v>14.44</v>
      </c>
      <c r="G278" s="25">
        <f t="shared" si="8"/>
        <v>4.0700000000000021</v>
      </c>
      <c r="H278" s="30">
        <f t="shared" si="9"/>
        <v>0.21988114532685044</v>
      </c>
      <c r="I278" s="15">
        <f>IFERROR(VLOOKUP($A278,Veille!$A:$J,6,0),"")</f>
        <v>16.989999999999998</v>
      </c>
      <c r="J278" s="15">
        <f>IFERROR(VLOOKUP($A278,Veille!$A:$J,7,0),"")</f>
        <v>16.989999999999998</v>
      </c>
      <c r="K278" s="15">
        <f>IFERROR(VLOOKUP($A278,Veille!$A:$J,8,0),"")</f>
        <v>0</v>
      </c>
      <c r="L278" s="15">
        <f>IFERROR(VLOOKUP($A278,Veille!$A:$J,9,0),"")</f>
        <v>0</v>
      </c>
    </row>
    <row r="279" spans="1:12" x14ac:dyDescent="0.3">
      <c r="A279">
        <v>60870</v>
      </c>
      <c r="B279" s="16" t="s">
        <v>167</v>
      </c>
      <c r="C279" s="16" t="s">
        <v>229</v>
      </c>
      <c r="D279" s="31">
        <v>40.72</v>
      </c>
      <c r="E279" s="31">
        <v>48.86</v>
      </c>
      <c r="F279" s="23">
        <f>IFERROR(VLOOKUP(A279,'Export-tarif-cov-oct-20'!$A$2:$D$1519,4,0),"")</f>
        <v>31.76</v>
      </c>
      <c r="G279" s="23">
        <f t="shared" si="8"/>
        <v>8.9599999999999973</v>
      </c>
      <c r="H279" s="29">
        <f t="shared" si="9"/>
        <v>0.22003929273084474</v>
      </c>
      <c r="I279" s="16">
        <f>IFERROR(VLOOKUP($A279,Veille!$A:$J,6,0),"")</f>
        <v>0</v>
      </c>
      <c r="J279" s="16">
        <f>IFERROR(VLOOKUP($A279,Veille!$A:$J,7,0),"")</f>
        <v>0</v>
      </c>
      <c r="K279" s="16">
        <f>IFERROR(VLOOKUP($A279,Veille!$A:$J,8,0),"")</f>
        <v>0</v>
      </c>
      <c r="L279" s="16">
        <f>IFERROR(VLOOKUP($A279,Veille!$A:$J,9,0),"")</f>
        <v>0</v>
      </c>
    </row>
    <row r="280" spans="1:12" x14ac:dyDescent="0.3">
      <c r="A280">
        <v>45237</v>
      </c>
      <c r="B280" s="15" t="s">
        <v>167</v>
      </c>
      <c r="C280" s="15" t="s">
        <v>230</v>
      </c>
      <c r="D280" s="32">
        <v>57.46</v>
      </c>
      <c r="E280" s="32">
        <v>68.95</v>
      </c>
      <c r="F280" s="25">
        <f>IFERROR(VLOOKUP(A280,'Export-tarif-cov-oct-20'!$A$2:$D$1519,4,0),"")</f>
        <v>55.89</v>
      </c>
      <c r="G280" s="25">
        <f t="shared" si="8"/>
        <v>1.5700000000000003</v>
      </c>
      <c r="H280" s="30">
        <f t="shared" si="9"/>
        <v>2.7323355377654023E-2</v>
      </c>
      <c r="I280" s="15">
        <f>IFERROR(VLOOKUP($A280,Veille!$A:$J,6,0),"")</f>
        <v>62.99</v>
      </c>
      <c r="J280" s="15">
        <f>IFERROR(VLOOKUP($A280,Veille!$A:$J,7,0),"")</f>
        <v>62.99</v>
      </c>
      <c r="K280" s="15">
        <f>IFERROR(VLOOKUP($A280,Veille!$A:$J,8,0),"")</f>
        <v>0</v>
      </c>
      <c r="L280" s="15">
        <f>IFERROR(VLOOKUP($A280,Veille!$A:$J,9,0),"")</f>
        <v>68.97</v>
      </c>
    </row>
    <row r="281" spans="1:12" x14ac:dyDescent="0.3">
      <c r="A281">
        <v>50595</v>
      </c>
      <c r="B281" s="16" t="s">
        <v>167</v>
      </c>
      <c r="C281" s="16" t="s">
        <v>231</v>
      </c>
      <c r="D281" s="31">
        <v>20.56</v>
      </c>
      <c r="E281" s="31">
        <v>24.68</v>
      </c>
      <c r="F281" s="23">
        <f>IFERROR(VLOOKUP(A281,'Export-tarif-cov-oct-20'!$A$2:$D$1519,4,0),"")</f>
        <v>16.04</v>
      </c>
      <c r="G281" s="23">
        <f t="shared" si="8"/>
        <v>4.5199999999999996</v>
      </c>
      <c r="H281" s="29">
        <f t="shared" si="9"/>
        <v>0.21984435797665369</v>
      </c>
      <c r="I281" s="16">
        <f>IFERROR(VLOOKUP($A281,Veille!$A:$J,6,0),"")</f>
        <v>0</v>
      </c>
      <c r="J281" s="16">
        <f>IFERROR(VLOOKUP($A281,Veille!$A:$J,7,0),"")</f>
        <v>19.25</v>
      </c>
      <c r="K281" s="16">
        <f>IFERROR(VLOOKUP($A281,Veille!$A:$J,8,0),"")</f>
        <v>0</v>
      </c>
      <c r="L281" s="16">
        <f>IFERROR(VLOOKUP($A281,Veille!$A:$J,9,0),"")</f>
        <v>0</v>
      </c>
    </row>
    <row r="282" spans="1:12" x14ac:dyDescent="0.3">
      <c r="A282">
        <v>50600</v>
      </c>
      <c r="B282" s="15" t="s">
        <v>167</v>
      </c>
      <c r="C282" s="15" t="s">
        <v>232</v>
      </c>
      <c r="D282" s="32">
        <v>35.75</v>
      </c>
      <c r="E282" s="32">
        <v>42.9</v>
      </c>
      <c r="F282" s="25">
        <f>IFERROR(VLOOKUP(A282,'Export-tarif-cov-oct-20'!$A$2:$D$1519,4,0),"")</f>
        <v>31.97</v>
      </c>
      <c r="G282" s="25">
        <f t="shared" si="8"/>
        <v>3.7800000000000011</v>
      </c>
      <c r="H282" s="30">
        <f t="shared" si="9"/>
        <v>0.10573426573426577</v>
      </c>
      <c r="I282" s="15">
        <f>IFERROR(VLOOKUP($A282,Veille!$A:$J,6,0),"")</f>
        <v>0</v>
      </c>
      <c r="J282" s="15">
        <f>IFERROR(VLOOKUP($A282,Veille!$A:$J,7,0),"")</f>
        <v>38.49</v>
      </c>
      <c r="K282" s="15">
        <f>IFERROR(VLOOKUP($A282,Veille!$A:$J,8,0),"")</f>
        <v>0</v>
      </c>
      <c r="L282" s="15">
        <f>IFERROR(VLOOKUP($A282,Veille!$A:$J,9,0),"")</f>
        <v>0</v>
      </c>
    </row>
    <row r="283" spans="1:12" x14ac:dyDescent="0.3">
      <c r="A283">
        <v>45222</v>
      </c>
      <c r="B283" s="16" t="s">
        <v>167</v>
      </c>
      <c r="C283" s="16" t="s">
        <v>233</v>
      </c>
      <c r="D283" s="31">
        <v>58.25</v>
      </c>
      <c r="E283" s="31">
        <v>69.900000000000006</v>
      </c>
      <c r="F283" s="23">
        <f>IFERROR(VLOOKUP(A283,'Export-tarif-cov-oct-20'!$A$2:$D$1519,4,0),"")</f>
        <v>55.89</v>
      </c>
      <c r="G283" s="23">
        <f t="shared" si="8"/>
        <v>2.3599999999999994</v>
      </c>
      <c r="H283" s="29">
        <f t="shared" si="9"/>
        <v>4.051502145922746E-2</v>
      </c>
      <c r="I283" s="16">
        <f>IFERROR(VLOOKUP($A283,Veille!$A:$J,6,0),"")</f>
        <v>64.989999999999995</v>
      </c>
      <c r="J283" s="16">
        <f>IFERROR(VLOOKUP($A283,Veille!$A:$J,7,0),"")</f>
        <v>61.99</v>
      </c>
      <c r="K283" s="16">
        <f>IFERROR(VLOOKUP($A283,Veille!$A:$J,8,0),"")</f>
        <v>0</v>
      </c>
      <c r="L283" s="16">
        <f>IFERROR(VLOOKUP($A283,Veille!$A:$J,9,0),"")</f>
        <v>0</v>
      </c>
    </row>
    <row r="284" spans="1:12" x14ac:dyDescent="0.3">
      <c r="A284">
        <v>10844</v>
      </c>
      <c r="B284" s="15" t="s">
        <v>167</v>
      </c>
      <c r="C284" s="15" t="s">
        <v>1018</v>
      </c>
      <c r="D284" s="32">
        <v>44.04</v>
      </c>
      <c r="E284" s="32">
        <v>52.85</v>
      </c>
      <c r="F284" s="25">
        <f>IFERROR(VLOOKUP(A284,'Export-tarif-cov-oct-20'!$A$2:$D$1519,4,0),"")</f>
        <v>34.35</v>
      </c>
      <c r="G284" s="25">
        <f t="shared" si="8"/>
        <v>9.6899999999999977</v>
      </c>
      <c r="H284" s="30">
        <f t="shared" si="9"/>
        <v>0.22002724795640322</v>
      </c>
      <c r="I284" s="15" t="str">
        <f>IFERROR(VLOOKUP($A284,Veille!$A:$J,6,0),"")</f>
        <v/>
      </c>
      <c r="J284" s="15" t="str">
        <f>IFERROR(VLOOKUP($A284,Veille!$A:$J,7,0),"")</f>
        <v/>
      </c>
      <c r="K284" s="15" t="str">
        <f>IFERROR(VLOOKUP($A284,Veille!$A:$J,8,0),"")</f>
        <v/>
      </c>
      <c r="L284" s="15" t="str">
        <f>IFERROR(VLOOKUP($A284,Veille!$A:$J,9,0),"")</f>
        <v/>
      </c>
    </row>
    <row r="285" spans="1:12" x14ac:dyDescent="0.3">
      <c r="A285">
        <v>74026</v>
      </c>
      <c r="B285" s="16" t="s">
        <v>167</v>
      </c>
      <c r="C285" s="16" t="s">
        <v>234</v>
      </c>
      <c r="D285" s="31">
        <v>59.99</v>
      </c>
      <c r="E285" s="31">
        <v>71.989999999999995</v>
      </c>
      <c r="F285" s="23">
        <f>IFERROR(VLOOKUP(A285,'Export-tarif-cov-oct-20'!$A$2:$D$1519,4,0),"")</f>
        <v>57.21</v>
      </c>
      <c r="G285" s="23">
        <f t="shared" si="8"/>
        <v>2.7800000000000011</v>
      </c>
      <c r="H285" s="29">
        <f t="shared" si="9"/>
        <v>4.6341056842807149E-2</v>
      </c>
      <c r="I285" s="16">
        <f>IFERROR(VLOOKUP($A285,Veille!$A:$J,6,0),"")</f>
        <v>63.99</v>
      </c>
      <c r="J285" s="16">
        <f>IFERROR(VLOOKUP($A285,Veille!$A:$J,7,0),"")</f>
        <v>62.99</v>
      </c>
      <c r="K285" s="16">
        <f>IFERROR(VLOOKUP($A285,Veille!$A:$J,8,0),"")</f>
        <v>0</v>
      </c>
      <c r="L285" s="16">
        <f>IFERROR(VLOOKUP($A285,Veille!$A:$J,9,0),"")</f>
        <v>69.88</v>
      </c>
    </row>
    <row r="286" spans="1:12" x14ac:dyDescent="0.3">
      <c r="A286">
        <v>74045</v>
      </c>
      <c r="B286" s="15" t="s">
        <v>167</v>
      </c>
      <c r="C286" s="15" t="s">
        <v>235</v>
      </c>
      <c r="D286" s="32">
        <v>20.79</v>
      </c>
      <c r="E286" s="32">
        <v>24.95</v>
      </c>
      <c r="F286" s="25">
        <f>IFERROR(VLOOKUP(A286,'Export-tarif-cov-oct-20'!$A$2:$D$1519,4,0),"")</f>
        <v>16.22</v>
      </c>
      <c r="G286" s="25">
        <f t="shared" si="8"/>
        <v>4.57</v>
      </c>
      <c r="H286" s="30">
        <f t="shared" si="9"/>
        <v>0.21981721981721983</v>
      </c>
      <c r="I286" s="15">
        <f>IFERROR(VLOOKUP($A286,Veille!$A:$J,6,0),"")</f>
        <v>0</v>
      </c>
      <c r="J286" s="15">
        <f>IFERROR(VLOOKUP($A286,Veille!$A:$J,7,0),"")</f>
        <v>19.95</v>
      </c>
      <c r="K286" s="15">
        <f>IFERROR(VLOOKUP($A286,Veille!$A:$J,8,0),"")</f>
        <v>0</v>
      </c>
      <c r="L286" s="15">
        <f>IFERROR(VLOOKUP($A286,Veille!$A:$J,9,0),"")</f>
        <v>21.55</v>
      </c>
    </row>
    <row r="287" spans="1:12" x14ac:dyDescent="0.3">
      <c r="A287">
        <v>74037</v>
      </c>
      <c r="B287" s="16" t="s">
        <v>167</v>
      </c>
      <c r="C287" s="16" t="s">
        <v>236</v>
      </c>
      <c r="D287" s="31">
        <v>35.83</v>
      </c>
      <c r="E287" s="31">
        <v>42.99</v>
      </c>
      <c r="F287" s="23">
        <f>IFERROR(VLOOKUP(A287,'Export-tarif-cov-oct-20'!$A$2:$D$1519,4,0),"")</f>
        <v>32.19</v>
      </c>
      <c r="G287" s="23">
        <f t="shared" si="8"/>
        <v>3.6400000000000006</v>
      </c>
      <c r="H287" s="29">
        <f t="shared" si="9"/>
        <v>0.10159084566006142</v>
      </c>
      <c r="I287" s="16">
        <f>IFERROR(VLOOKUP($A287,Veille!$A:$J,6,0),"")</f>
        <v>38.99</v>
      </c>
      <c r="J287" s="16">
        <f>IFERROR(VLOOKUP($A287,Veille!$A:$J,7,0),"")</f>
        <v>38.69</v>
      </c>
      <c r="K287" s="16">
        <f>IFERROR(VLOOKUP($A287,Veille!$A:$J,8,0),"")</f>
        <v>0</v>
      </c>
      <c r="L287" s="16">
        <f>IFERROR(VLOOKUP($A287,Veille!$A:$J,9,0),"")</f>
        <v>38.549999999999997</v>
      </c>
    </row>
    <row r="288" spans="1:12" x14ac:dyDescent="0.3">
      <c r="A288">
        <v>11714</v>
      </c>
      <c r="B288" s="15" t="s">
        <v>167</v>
      </c>
      <c r="C288" s="15" t="s">
        <v>237</v>
      </c>
      <c r="D288" s="32">
        <v>64.900000000000006</v>
      </c>
      <c r="E288" s="32">
        <v>77.88</v>
      </c>
      <c r="F288" s="25">
        <f>IFERROR(VLOOKUP(A288,'Export-tarif-cov-oct-20'!$A$2:$D$1519,4,0),"")</f>
        <v>50.62</v>
      </c>
      <c r="G288" s="25">
        <f t="shared" si="8"/>
        <v>14.280000000000008</v>
      </c>
      <c r="H288" s="30">
        <f t="shared" si="9"/>
        <v>0.22003081664098623</v>
      </c>
      <c r="I288" s="15" t="str">
        <f>IFERROR(VLOOKUP($A288,Veille!$A:$J,6,0),"")</f>
        <v/>
      </c>
      <c r="J288" s="15" t="str">
        <f>IFERROR(VLOOKUP($A288,Veille!$A:$J,7,0),"")</f>
        <v/>
      </c>
      <c r="K288" s="15" t="str">
        <f>IFERROR(VLOOKUP($A288,Veille!$A:$J,8,0),"")</f>
        <v/>
      </c>
      <c r="L288" s="15" t="str">
        <f>IFERROR(VLOOKUP($A288,Veille!$A:$J,9,0),"")</f>
        <v/>
      </c>
    </row>
    <row r="289" spans="1:12" x14ac:dyDescent="0.3">
      <c r="A289">
        <v>11715</v>
      </c>
      <c r="B289" s="16" t="s">
        <v>167</v>
      </c>
      <c r="C289" s="16" t="s">
        <v>238</v>
      </c>
      <c r="D289" s="31">
        <v>16.170000000000002</v>
      </c>
      <c r="E289" s="31">
        <v>19.399999999999999</v>
      </c>
      <c r="F289" s="23">
        <f>IFERROR(VLOOKUP(A289,'Export-tarif-cov-oct-20'!$A$2:$D$1519,4,0),"")</f>
        <v>12.61</v>
      </c>
      <c r="G289" s="23">
        <f t="shared" si="8"/>
        <v>3.5600000000000023</v>
      </c>
      <c r="H289" s="29">
        <f t="shared" si="9"/>
        <v>0.22016079158936314</v>
      </c>
      <c r="I289" s="16" t="str">
        <f>IFERROR(VLOOKUP($A289,Veille!$A:$J,6,0),"")</f>
        <v/>
      </c>
      <c r="J289" s="16" t="str">
        <f>IFERROR(VLOOKUP($A289,Veille!$A:$J,7,0),"")</f>
        <v/>
      </c>
      <c r="K289" s="16" t="str">
        <f>IFERROR(VLOOKUP($A289,Veille!$A:$J,8,0),"")</f>
        <v/>
      </c>
      <c r="L289" s="16" t="str">
        <f>IFERROR(VLOOKUP($A289,Veille!$A:$J,9,0),"")</f>
        <v/>
      </c>
    </row>
    <row r="290" spans="1:12" x14ac:dyDescent="0.3">
      <c r="A290">
        <v>40383</v>
      </c>
      <c r="B290" s="15" t="s">
        <v>167</v>
      </c>
      <c r="C290" s="15" t="s">
        <v>917</v>
      </c>
      <c r="D290" s="32">
        <v>38.229999999999997</v>
      </c>
      <c r="E290" s="32">
        <v>45.88</v>
      </c>
      <c r="F290" s="25">
        <f>IFERROR(VLOOKUP(A290,'Export-tarif-cov-oct-20'!$A$2:$D$1519,4,0),"")</f>
        <v>29.82</v>
      </c>
      <c r="G290" s="25">
        <f t="shared" si="8"/>
        <v>8.4099999999999966</v>
      </c>
      <c r="H290" s="30">
        <f t="shared" si="9"/>
        <v>0.21998430551922568</v>
      </c>
      <c r="I290" s="15" t="str">
        <f>IFERROR(VLOOKUP($A290,Veille!$A:$J,6,0),"")</f>
        <v/>
      </c>
      <c r="J290" s="15" t="str">
        <f>IFERROR(VLOOKUP($A290,Veille!$A:$J,7,0),"")</f>
        <v/>
      </c>
      <c r="K290" s="15" t="str">
        <f>IFERROR(VLOOKUP($A290,Veille!$A:$J,8,0),"")</f>
        <v/>
      </c>
      <c r="L290" s="15" t="str">
        <f>IFERROR(VLOOKUP($A290,Veille!$A:$J,9,0),"")</f>
        <v/>
      </c>
    </row>
    <row r="291" spans="1:12" x14ac:dyDescent="0.3">
      <c r="A291">
        <v>41504</v>
      </c>
      <c r="B291" s="16" t="s">
        <v>167</v>
      </c>
      <c r="C291" s="16" t="s">
        <v>918</v>
      </c>
      <c r="D291" s="31">
        <v>34.409999999999997</v>
      </c>
      <c r="E291" s="31">
        <v>41.29</v>
      </c>
      <c r="F291" s="23">
        <f>IFERROR(VLOOKUP(A291,'Export-tarif-cov-oct-20'!$A$2:$D$1519,4,0),"")</f>
        <v>26.84</v>
      </c>
      <c r="G291" s="23">
        <f t="shared" si="8"/>
        <v>7.5699999999999967</v>
      </c>
      <c r="H291" s="29">
        <f t="shared" si="9"/>
        <v>0.21999418773612314</v>
      </c>
      <c r="I291" s="16">
        <f>IFERROR(VLOOKUP($A291,Veille!$A:$J,6,0),"")</f>
        <v>0</v>
      </c>
      <c r="J291" s="16">
        <f>IFERROR(VLOOKUP($A291,Veille!$A:$J,7,0),"")</f>
        <v>0</v>
      </c>
      <c r="K291" s="16">
        <f>IFERROR(VLOOKUP($A291,Veille!$A:$J,8,0),"")</f>
        <v>0</v>
      </c>
      <c r="L291" s="16">
        <f>IFERROR(VLOOKUP($A291,Veille!$A:$J,9,0),"")</f>
        <v>35.49</v>
      </c>
    </row>
    <row r="292" spans="1:12" x14ac:dyDescent="0.3">
      <c r="A292">
        <v>10846</v>
      </c>
      <c r="B292" s="15" t="s">
        <v>167</v>
      </c>
      <c r="C292" s="15" t="s">
        <v>1019</v>
      </c>
      <c r="D292" s="32">
        <v>44.04</v>
      </c>
      <c r="E292" s="32">
        <v>52.85</v>
      </c>
      <c r="F292" s="25">
        <f>IFERROR(VLOOKUP(A292,'Export-tarif-cov-oct-20'!$A$2:$D$1519,4,0),"")</f>
        <v>34.35</v>
      </c>
      <c r="G292" s="25">
        <f t="shared" si="8"/>
        <v>9.6899999999999977</v>
      </c>
      <c r="H292" s="30">
        <f t="shared" si="9"/>
        <v>0.22002724795640322</v>
      </c>
      <c r="I292" s="15" t="str">
        <f>IFERROR(VLOOKUP($A292,Veille!$A:$J,6,0),"")</f>
        <v/>
      </c>
      <c r="J292" s="15" t="str">
        <f>IFERROR(VLOOKUP($A292,Veille!$A:$J,7,0),"")</f>
        <v/>
      </c>
      <c r="K292" s="15" t="str">
        <f>IFERROR(VLOOKUP($A292,Veille!$A:$J,8,0),"")</f>
        <v/>
      </c>
      <c r="L292" s="15" t="str">
        <f>IFERROR(VLOOKUP($A292,Veille!$A:$J,9,0),"")</f>
        <v/>
      </c>
    </row>
    <row r="293" spans="1:12" x14ac:dyDescent="0.3">
      <c r="A293">
        <v>78879</v>
      </c>
      <c r="B293" s="16" t="s">
        <v>167</v>
      </c>
      <c r="C293" s="16" t="s">
        <v>919</v>
      </c>
      <c r="D293" s="31">
        <v>38.22</v>
      </c>
      <c r="E293" s="31">
        <v>45.86</v>
      </c>
      <c r="F293" s="23">
        <f>IFERROR(VLOOKUP(A293,'Export-tarif-cov-oct-20'!$A$2:$D$1519,4,0),"")</f>
        <v>29.81</v>
      </c>
      <c r="G293" s="23">
        <f t="shared" si="8"/>
        <v>8.41</v>
      </c>
      <c r="H293" s="29">
        <f t="shared" si="9"/>
        <v>0.22004186289900576</v>
      </c>
      <c r="I293" s="16" t="str">
        <f>IFERROR(VLOOKUP($A293,Veille!$A:$J,6,0),"")</f>
        <v/>
      </c>
      <c r="J293" s="16" t="str">
        <f>IFERROR(VLOOKUP($A293,Veille!$A:$J,7,0),"")</f>
        <v/>
      </c>
      <c r="K293" s="16" t="str">
        <f>IFERROR(VLOOKUP($A293,Veille!$A:$J,8,0),"")</f>
        <v/>
      </c>
      <c r="L293" s="16" t="str">
        <f>IFERROR(VLOOKUP($A293,Veille!$A:$J,9,0),"")</f>
        <v/>
      </c>
    </row>
    <row r="294" spans="1:12" x14ac:dyDescent="0.3">
      <c r="A294">
        <v>78917</v>
      </c>
      <c r="B294" s="15" t="s">
        <v>167</v>
      </c>
      <c r="C294" s="15" t="s">
        <v>239</v>
      </c>
      <c r="D294" s="32">
        <v>16.600000000000001</v>
      </c>
      <c r="E294" s="32">
        <v>19.920000000000002</v>
      </c>
      <c r="F294" s="25">
        <f>IFERROR(VLOOKUP(A294,'Export-tarif-cov-oct-20'!$A$2:$D$1519,4,0),"")</f>
        <v>12.95</v>
      </c>
      <c r="G294" s="25">
        <f t="shared" si="8"/>
        <v>3.6500000000000021</v>
      </c>
      <c r="H294" s="30">
        <f t="shared" si="9"/>
        <v>0.21987951807228925</v>
      </c>
      <c r="I294" s="15">
        <f>IFERROR(VLOOKUP($A294,Veille!$A:$J,6,0),"")</f>
        <v>16.989999999999998</v>
      </c>
      <c r="J294" s="15">
        <f>IFERROR(VLOOKUP($A294,Veille!$A:$J,7,0),"")</f>
        <v>15.49</v>
      </c>
      <c r="K294" s="15">
        <f>IFERROR(VLOOKUP($A294,Veille!$A:$J,8,0),"")</f>
        <v>0</v>
      </c>
      <c r="L294" s="15">
        <f>IFERROR(VLOOKUP($A294,Veille!$A:$J,9,0),"")</f>
        <v>17.649999999999999</v>
      </c>
    </row>
    <row r="295" spans="1:12" x14ac:dyDescent="0.3">
      <c r="A295">
        <v>78898</v>
      </c>
      <c r="B295" s="16" t="s">
        <v>167</v>
      </c>
      <c r="C295" s="16" t="s">
        <v>240</v>
      </c>
      <c r="D295" s="31">
        <v>60.75</v>
      </c>
      <c r="E295" s="31">
        <v>72.900000000000006</v>
      </c>
      <c r="F295" s="23">
        <f>IFERROR(VLOOKUP(A295,'Export-tarif-cov-oct-20'!$A$2:$D$1519,4,0),"")</f>
        <v>56.89</v>
      </c>
      <c r="G295" s="23">
        <f t="shared" si="8"/>
        <v>3.8599999999999994</v>
      </c>
      <c r="H295" s="29">
        <f t="shared" si="9"/>
        <v>6.3539094650205755E-2</v>
      </c>
      <c r="I295" s="16">
        <f>IFERROR(VLOOKUP($A295,Veille!$A:$J,6,0),"")</f>
        <v>62.99</v>
      </c>
      <c r="J295" s="16">
        <f>IFERROR(VLOOKUP($A295,Veille!$A:$J,7,0),"")</f>
        <v>62.99</v>
      </c>
      <c r="K295" s="16">
        <f>IFERROR(VLOOKUP($A295,Veille!$A:$J,8,0),"")</f>
        <v>0</v>
      </c>
      <c r="L295" s="16">
        <f>IFERROR(VLOOKUP($A295,Veille!$A:$J,9,0),"")</f>
        <v>0</v>
      </c>
    </row>
    <row r="296" spans="1:12" x14ac:dyDescent="0.3">
      <c r="A296">
        <v>78902</v>
      </c>
      <c r="B296" s="15" t="s">
        <v>167</v>
      </c>
      <c r="C296" s="15" t="s">
        <v>241</v>
      </c>
      <c r="D296" s="32">
        <v>39.159999999999997</v>
      </c>
      <c r="E296" s="32">
        <v>46.99</v>
      </c>
      <c r="F296" s="25">
        <f>IFERROR(VLOOKUP(A296,'Export-tarif-cov-oct-20'!$A$2:$D$1519,4,0),"")</f>
        <v>36.47</v>
      </c>
      <c r="G296" s="25">
        <f t="shared" si="8"/>
        <v>2.6899999999999977</v>
      </c>
      <c r="H296" s="30">
        <f t="shared" si="9"/>
        <v>6.8692543411644477E-2</v>
      </c>
      <c r="I296" s="15">
        <f>IFERROR(VLOOKUP($A296,Veille!$A:$J,6,0),"")</f>
        <v>0</v>
      </c>
      <c r="J296" s="15">
        <f>IFERROR(VLOOKUP($A296,Veille!$A:$J,7,0),"")</f>
        <v>42.49</v>
      </c>
      <c r="K296" s="15">
        <f>IFERROR(VLOOKUP($A296,Veille!$A:$J,8,0),"")</f>
        <v>0</v>
      </c>
      <c r="L296" s="15">
        <f>IFERROR(VLOOKUP($A296,Veille!$A:$J,9,0),"")</f>
        <v>0</v>
      </c>
    </row>
    <row r="297" spans="1:12" x14ac:dyDescent="0.3">
      <c r="A297">
        <v>10845</v>
      </c>
      <c r="B297" s="16" t="s">
        <v>167</v>
      </c>
      <c r="C297" s="16" t="s">
        <v>1020</v>
      </c>
      <c r="D297" s="31">
        <v>44.04</v>
      </c>
      <c r="E297" s="31">
        <v>52.85</v>
      </c>
      <c r="F297" s="23">
        <f>IFERROR(VLOOKUP(A297,'Export-tarif-cov-oct-20'!$A$2:$D$1519,4,0),"")</f>
        <v>34.35</v>
      </c>
      <c r="G297" s="23">
        <f t="shared" si="8"/>
        <v>9.6899999999999977</v>
      </c>
      <c r="H297" s="29">
        <f t="shared" si="9"/>
        <v>0.22002724795640322</v>
      </c>
      <c r="I297" s="16" t="str">
        <f>IFERROR(VLOOKUP($A297,Veille!$A:$J,6,0),"")</f>
        <v/>
      </c>
      <c r="J297" s="16" t="str">
        <f>IFERROR(VLOOKUP($A297,Veille!$A:$J,7,0),"")</f>
        <v/>
      </c>
      <c r="K297" s="16" t="str">
        <f>IFERROR(VLOOKUP($A297,Veille!$A:$J,8,0),"")</f>
        <v/>
      </c>
      <c r="L297" s="16" t="str">
        <f>IFERROR(VLOOKUP($A297,Veille!$A:$J,9,0),"")</f>
        <v/>
      </c>
    </row>
    <row r="298" spans="1:12" x14ac:dyDescent="0.3">
      <c r="A298">
        <v>45146</v>
      </c>
      <c r="B298" s="15" t="s">
        <v>167</v>
      </c>
      <c r="C298" s="15" t="s">
        <v>242</v>
      </c>
      <c r="D298" s="32">
        <v>58.25</v>
      </c>
      <c r="E298" s="32">
        <v>69.900000000000006</v>
      </c>
      <c r="F298" s="25">
        <f>IFERROR(VLOOKUP(A298,'Export-tarif-cov-oct-20'!$A$2:$D$1519,4,0),"")</f>
        <v>56.29</v>
      </c>
      <c r="G298" s="25">
        <f t="shared" si="8"/>
        <v>1.9600000000000009</v>
      </c>
      <c r="H298" s="30">
        <f t="shared" si="9"/>
        <v>3.3648068669527909E-2</v>
      </c>
      <c r="I298" s="15">
        <f>IFERROR(VLOOKUP($A298,Veille!$A:$J,6,0),"")</f>
        <v>6.99</v>
      </c>
      <c r="J298" s="15">
        <f>IFERROR(VLOOKUP($A298,Veille!$A:$J,7,0),"")</f>
        <v>6.99</v>
      </c>
      <c r="K298" s="15">
        <f>IFERROR(VLOOKUP($A298,Veille!$A:$J,8,0),"")</f>
        <v>0</v>
      </c>
      <c r="L298" s="15">
        <f>IFERROR(VLOOKUP($A298,Veille!$A:$J,9,0),"")</f>
        <v>0</v>
      </c>
    </row>
    <row r="299" spans="1:12" x14ac:dyDescent="0.3">
      <c r="A299">
        <v>21418</v>
      </c>
      <c r="B299" s="16" t="s">
        <v>167</v>
      </c>
      <c r="C299" s="16" t="s">
        <v>243</v>
      </c>
      <c r="D299" s="31">
        <v>20.29</v>
      </c>
      <c r="E299" s="31">
        <v>24.35</v>
      </c>
      <c r="F299" s="23">
        <f>IFERROR(VLOOKUP(A299,'Export-tarif-cov-oct-20'!$A$2:$D$1519,4,0),"")</f>
        <v>15.83</v>
      </c>
      <c r="G299" s="23">
        <f t="shared" si="8"/>
        <v>4.4599999999999991</v>
      </c>
      <c r="H299" s="29">
        <f t="shared" si="9"/>
        <v>0.2198127156234598</v>
      </c>
      <c r="I299" s="16">
        <f>IFERROR(VLOOKUP($A299,Veille!$A:$J,6,0),"")</f>
        <v>0</v>
      </c>
      <c r="J299" s="16">
        <f>IFERROR(VLOOKUP($A299,Veille!$A:$J,7,0),"")</f>
        <v>18.489999999999998</v>
      </c>
      <c r="K299" s="16">
        <f>IFERROR(VLOOKUP($A299,Veille!$A:$J,8,0),"")</f>
        <v>0</v>
      </c>
      <c r="L299" s="16">
        <f>IFERROR(VLOOKUP($A299,Veille!$A:$J,9,0),"")</f>
        <v>2.25</v>
      </c>
    </row>
    <row r="300" spans="1:12" x14ac:dyDescent="0.3">
      <c r="A300">
        <v>37667</v>
      </c>
      <c r="B300" s="15" t="s">
        <v>167</v>
      </c>
      <c r="C300" s="15" t="s">
        <v>244</v>
      </c>
      <c r="D300" s="32">
        <v>34.99</v>
      </c>
      <c r="E300" s="32">
        <v>41.99</v>
      </c>
      <c r="F300" s="25">
        <f>IFERROR(VLOOKUP(A300,'Export-tarif-cov-oct-20'!$A$2:$D$1519,4,0),"")</f>
        <v>31.76</v>
      </c>
      <c r="G300" s="25">
        <f t="shared" si="8"/>
        <v>3.2300000000000004</v>
      </c>
      <c r="H300" s="30">
        <f t="shared" si="9"/>
        <v>9.2312089168333819E-2</v>
      </c>
      <c r="I300" s="15">
        <f>IFERROR(VLOOKUP($A300,Veille!$A:$J,6,0),"")</f>
        <v>37.99</v>
      </c>
      <c r="J300" s="15">
        <f>IFERROR(VLOOKUP($A300,Veille!$A:$J,7,0),"")</f>
        <v>37.25</v>
      </c>
      <c r="K300" s="15">
        <f>IFERROR(VLOOKUP($A300,Veille!$A:$J,8,0),"")</f>
        <v>0</v>
      </c>
      <c r="L300" s="15">
        <f>IFERROR(VLOOKUP($A300,Veille!$A:$J,9,0),"")</f>
        <v>0</v>
      </c>
    </row>
    <row r="301" spans="1:12" x14ac:dyDescent="0.3">
      <c r="A301">
        <v>37820</v>
      </c>
      <c r="B301" s="16" t="s">
        <v>167</v>
      </c>
      <c r="C301" s="16" t="s">
        <v>245</v>
      </c>
      <c r="D301" s="31">
        <v>16.03</v>
      </c>
      <c r="E301" s="31">
        <v>19.23</v>
      </c>
      <c r="F301" s="23">
        <f>IFERROR(VLOOKUP(A301,'Export-tarif-cov-oct-20'!$A$2:$D$1519,4,0),"")</f>
        <v>12.5</v>
      </c>
      <c r="G301" s="23">
        <f t="shared" si="8"/>
        <v>3.5300000000000011</v>
      </c>
      <c r="H301" s="29">
        <f t="shared" si="9"/>
        <v>0.22021210230817223</v>
      </c>
      <c r="I301" s="16">
        <f>IFERROR(VLOOKUP($A301,Veille!$A:$J,6,0),"")</f>
        <v>0</v>
      </c>
      <c r="J301" s="16">
        <f>IFERROR(VLOOKUP($A301,Veille!$A:$J,7,0),"")</f>
        <v>16.989999999999998</v>
      </c>
      <c r="K301" s="16">
        <f>IFERROR(VLOOKUP($A301,Veille!$A:$J,8,0),"")</f>
        <v>0</v>
      </c>
      <c r="L301" s="16">
        <f>IFERROR(VLOOKUP($A301,Veille!$A:$J,9,0),"")</f>
        <v>16.88</v>
      </c>
    </row>
    <row r="302" spans="1:12" x14ac:dyDescent="0.3">
      <c r="A302">
        <v>37815</v>
      </c>
      <c r="B302" s="15" t="s">
        <v>167</v>
      </c>
      <c r="C302" s="15" t="s">
        <v>246</v>
      </c>
      <c r="D302" s="32">
        <v>57.49</v>
      </c>
      <c r="E302" s="32">
        <v>68.989999999999995</v>
      </c>
      <c r="F302" s="25">
        <f>IFERROR(VLOOKUP(A302,'Export-tarif-cov-oct-20'!$A$2:$D$1519,4,0),"")</f>
        <v>56.43</v>
      </c>
      <c r="G302" s="25">
        <f t="shared" si="8"/>
        <v>1.0600000000000023</v>
      </c>
      <c r="H302" s="30">
        <f t="shared" si="9"/>
        <v>1.8437989215515781E-2</v>
      </c>
      <c r="I302" s="15">
        <f>IFERROR(VLOOKUP($A302,Veille!$A:$J,6,0),"")</f>
        <v>61.99</v>
      </c>
      <c r="J302" s="15">
        <f>IFERROR(VLOOKUP($A302,Veille!$A:$J,7,0),"")</f>
        <v>63.81</v>
      </c>
      <c r="K302" s="15">
        <f>IFERROR(VLOOKUP($A302,Veille!$A:$J,8,0),"")</f>
        <v>0</v>
      </c>
      <c r="L302" s="15">
        <f>IFERROR(VLOOKUP($A302,Veille!$A:$J,9,0),"")</f>
        <v>0</v>
      </c>
    </row>
    <row r="303" spans="1:12" x14ac:dyDescent="0.3">
      <c r="A303">
        <v>37807</v>
      </c>
      <c r="B303" s="16" t="s">
        <v>167</v>
      </c>
      <c r="C303" s="16" t="s">
        <v>247</v>
      </c>
      <c r="D303" s="31">
        <v>33.33</v>
      </c>
      <c r="E303" s="31">
        <v>39.99</v>
      </c>
      <c r="F303" s="23">
        <f>IFERROR(VLOOKUP(A303,'Export-tarif-cov-oct-20'!$A$2:$D$1519,4,0),"")</f>
        <v>32.54</v>
      </c>
      <c r="G303" s="23">
        <f t="shared" si="8"/>
        <v>0.78999999999999915</v>
      </c>
      <c r="H303" s="29">
        <f t="shared" si="9"/>
        <v>2.3702370237023679E-2</v>
      </c>
      <c r="I303" s="16">
        <f>IFERROR(VLOOKUP($A303,Veille!$A:$J,6,0),"")</f>
        <v>0</v>
      </c>
      <c r="J303" s="16">
        <f>IFERROR(VLOOKUP($A303,Veille!$A:$J,7,0),"")</f>
        <v>0</v>
      </c>
      <c r="K303" s="16">
        <f>IFERROR(VLOOKUP($A303,Veille!$A:$J,8,0),"")</f>
        <v>0</v>
      </c>
      <c r="L303" s="16">
        <f>IFERROR(VLOOKUP($A303,Veille!$A:$J,9,0),"")</f>
        <v>38.99</v>
      </c>
    </row>
    <row r="304" spans="1:12" x14ac:dyDescent="0.3">
      <c r="A304">
        <v>68479</v>
      </c>
      <c r="B304" s="15" t="s">
        <v>167</v>
      </c>
      <c r="C304" s="15" t="s">
        <v>248</v>
      </c>
      <c r="D304" s="32">
        <v>16.62</v>
      </c>
      <c r="E304" s="32">
        <v>19.940000000000001</v>
      </c>
      <c r="F304" s="25">
        <f>IFERROR(VLOOKUP(A304,'Export-tarif-cov-oct-20'!$A$2:$D$1519,4,0),"")</f>
        <v>12.96</v>
      </c>
      <c r="G304" s="25">
        <f t="shared" si="8"/>
        <v>3.66</v>
      </c>
      <c r="H304" s="30">
        <f t="shared" si="9"/>
        <v>0.22021660649819494</v>
      </c>
      <c r="I304" s="15">
        <f>IFERROR(VLOOKUP($A304,Veille!$A:$J,6,0),"")</f>
        <v>0</v>
      </c>
      <c r="J304" s="15">
        <f>IFERROR(VLOOKUP($A304,Veille!$A:$J,7,0),"")</f>
        <v>17.760000000000002</v>
      </c>
      <c r="K304" s="15">
        <f>IFERROR(VLOOKUP($A304,Veille!$A:$J,8,0),"")</f>
        <v>0</v>
      </c>
      <c r="L304" s="15">
        <f>IFERROR(VLOOKUP($A304,Veille!$A:$J,9,0),"")</f>
        <v>0</v>
      </c>
    </row>
    <row r="305" spans="1:12" x14ac:dyDescent="0.3">
      <c r="A305">
        <v>68483</v>
      </c>
      <c r="B305" s="16" t="s">
        <v>167</v>
      </c>
      <c r="C305" s="16" t="s">
        <v>249</v>
      </c>
      <c r="D305" s="31">
        <v>35.75</v>
      </c>
      <c r="E305" s="31">
        <v>42.9</v>
      </c>
      <c r="F305" s="23">
        <f>IFERROR(VLOOKUP(A305,'Export-tarif-cov-oct-20'!$A$2:$D$1519,4,0),"")</f>
        <v>33.69</v>
      </c>
      <c r="G305" s="23">
        <f t="shared" si="8"/>
        <v>2.0600000000000023</v>
      </c>
      <c r="H305" s="29">
        <f t="shared" si="9"/>
        <v>5.7622377622377687E-2</v>
      </c>
      <c r="I305" s="16">
        <f>IFERROR(VLOOKUP($A305,Veille!$A:$J,6,0),"")</f>
        <v>0</v>
      </c>
      <c r="J305" s="16">
        <f>IFERROR(VLOOKUP($A305,Veille!$A:$J,7,0),"")</f>
        <v>38.49</v>
      </c>
      <c r="K305" s="16">
        <f>IFERROR(VLOOKUP($A305,Veille!$A:$J,8,0),"")</f>
        <v>0</v>
      </c>
      <c r="L305" s="16">
        <f>IFERROR(VLOOKUP($A305,Veille!$A:$J,9,0),"")</f>
        <v>38.99</v>
      </c>
    </row>
    <row r="306" spans="1:12" x14ac:dyDescent="0.3">
      <c r="A306">
        <v>10848</v>
      </c>
      <c r="B306" s="15" t="s">
        <v>167</v>
      </c>
      <c r="C306" s="15" t="s">
        <v>1021</v>
      </c>
      <c r="D306" s="32">
        <v>49.18</v>
      </c>
      <c r="E306" s="32">
        <v>59.02</v>
      </c>
      <c r="F306" s="25">
        <f>IFERROR(VLOOKUP(A306,'Export-tarif-cov-oct-20'!$A$2:$D$1519,4,0),"")</f>
        <v>38.36</v>
      </c>
      <c r="G306" s="25">
        <f t="shared" si="8"/>
        <v>10.82</v>
      </c>
      <c r="H306" s="30">
        <f t="shared" si="9"/>
        <v>0.22000813338755593</v>
      </c>
      <c r="I306" s="15" t="str">
        <f>IFERROR(VLOOKUP($A306,Veille!$A:$J,6,0),"")</f>
        <v/>
      </c>
      <c r="J306" s="15" t="str">
        <f>IFERROR(VLOOKUP($A306,Veille!$A:$J,7,0),"")</f>
        <v/>
      </c>
      <c r="K306" s="15" t="str">
        <f>IFERROR(VLOOKUP($A306,Veille!$A:$J,8,0),"")</f>
        <v/>
      </c>
      <c r="L306" s="15" t="str">
        <f>IFERROR(VLOOKUP($A306,Veille!$A:$J,9,0),"")</f>
        <v/>
      </c>
    </row>
    <row r="307" spans="1:12" x14ac:dyDescent="0.3">
      <c r="A307">
        <v>15798</v>
      </c>
      <c r="B307" s="16" t="s">
        <v>167</v>
      </c>
      <c r="C307" s="16" t="s">
        <v>920</v>
      </c>
      <c r="D307" s="31">
        <v>38.22</v>
      </c>
      <c r="E307" s="31">
        <v>45.86</v>
      </c>
      <c r="F307" s="23">
        <f>IFERROR(VLOOKUP(A307,'Export-tarif-cov-oct-20'!$A$2:$D$1519,4,0),"")</f>
        <v>29.81</v>
      </c>
      <c r="G307" s="23">
        <f t="shared" si="8"/>
        <v>8.41</v>
      </c>
      <c r="H307" s="29">
        <f t="shared" si="9"/>
        <v>0.22004186289900576</v>
      </c>
      <c r="I307" s="16">
        <f>IFERROR(VLOOKUP($A307,Veille!$A:$J,6,0),"")</f>
        <v>35.99</v>
      </c>
      <c r="J307" s="16">
        <f>IFERROR(VLOOKUP($A307,Veille!$A:$J,7,0),"")</f>
        <v>33.99</v>
      </c>
      <c r="K307" s="16">
        <f>IFERROR(VLOOKUP($A307,Veille!$A:$J,8,0),"")</f>
        <v>0</v>
      </c>
      <c r="L307" s="16">
        <f>IFERROR(VLOOKUP($A307,Veille!$A:$J,9,0),"")</f>
        <v>35.99</v>
      </c>
    </row>
    <row r="308" spans="1:12" x14ac:dyDescent="0.3">
      <c r="A308">
        <v>38631</v>
      </c>
      <c r="B308" s="15" t="s">
        <v>167</v>
      </c>
      <c r="C308" s="15" t="s">
        <v>250</v>
      </c>
      <c r="D308" s="32">
        <v>20.32</v>
      </c>
      <c r="E308" s="32">
        <v>24.38</v>
      </c>
      <c r="F308" s="25">
        <f>IFERROR(VLOOKUP(A308,'Export-tarif-cov-oct-20'!$A$2:$D$1519,4,0),"")</f>
        <v>15.85</v>
      </c>
      <c r="G308" s="25">
        <f t="shared" si="8"/>
        <v>4.4700000000000006</v>
      </c>
      <c r="H308" s="30">
        <f t="shared" si="9"/>
        <v>0.21998031496062995</v>
      </c>
      <c r="I308" s="15">
        <f>IFERROR(VLOOKUP($A308,Veille!$A:$J,6,0),"")</f>
        <v>2.99</v>
      </c>
      <c r="J308" s="15">
        <f>IFERROR(VLOOKUP($A308,Veille!$A:$J,7,0),"")</f>
        <v>19.989999999999998</v>
      </c>
      <c r="K308" s="15">
        <f>IFERROR(VLOOKUP($A308,Veille!$A:$J,8,0),"")</f>
        <v>0</v>
      </c>
      <c r="L308" s="15">
        <f>IFERROR(VLOOKUP($A308,Veille!$A:$J,9,0),"")</f>
        <v>2.66</v>
      </c>
    </row>
    <row r="309" spans="1:12" x14ac:dyDescent="0.3">
      <c r="A309">
        <v>38626</v>
      </c>
      <c r="B309" s="16" t="s">
        <v>167</v>
      </c>
      <c r="C309" s="16" t="s">
        <v>251</v>
      </c>
      <c r="D309" s="31">
        <v>36.659999999999997</v>
      </c>
      <c r="E309" s="31">
        <v>43.99</v>
      </c>
      <c r="F309" s="23">
        <f>IFERROR(VLOOKUP(A309,'Export-tarif-cov-oct-20'!$A$2:$D$1519,4,0),"")</f>
        <v>32.950000000000003</v>
      </c>
      <c r="G309" s="23">
        <f t="shared" si="8"/>
        <v>3.7099999999999937</v>
      </c>
      <c r="H309" s="29">
        <f t="shared" si="9"/>
        <v>0.10120021822149465</v>
      </c>
      <c r="I309" s="16">
        <f>IFERROR(VLOOKUP($A309,Veille!$A:$J,6,0),"")</f>
        <v>0</v>
      </c>
      <c r="J309" s="16">
        <f>IFERROR(VLOOKUP($A309,Veille!$A:$J,7,0),"")</f>
        <v>38.9</v>
      </c>
      <c r="K309" s="16">
        <f>IFERROR(VLOOKUP($A309,Veille!$A:$J,8,0),"")</f>
        <v>0</v>
      </c>
      <c r="L309" s="16">
        <f>IFERROR(VLOOKUP($A309,Veille!$A:$J,9,0),"")</f>
        <v>0</v>
      </c>
    </row>
    <row r="310" spans="1:12" x14ac:dyDescent="0.3">
      <c r="A310">
        <v>20336</v>
      </c>
      <c r="B310" s="15" t="s">
        <v>167</v>
      </c>
      <c r="C310" s="15" t="s">
        <v>252</v>
      </c>
      <c r="D310" s="32">
        <v>58.33</v>
      </c>
      <c r="E310" s="32">
        <v>69.989999999999995</v>
      </c>
      <c r="F310" s="25">
        <f>IFERROR(VLOOKUP(A310,'Export-tarif-cov-oct-20'!$A$2:$D$1519,4,0),"")</f>
        <v>57.21</v>
      </c>
      <c r="G310" s="25">
        <f t="shared" si="8"/>
        <v>1.1199999999999974</v>
      </c>
      <c r="H310" s="30">
        <f t="shared" si="9"/>
        <v>1.920109720555456E-2</v>
      </c>
      <c r="I310" s="15">
        <f>IFERROR(VLOOKUP($A310,Veille!$A:$J,6,0),"")</f>
        <v>0</v>
      </c>
      <c r="J310" s="15">
        <f>IFERROR(VLOOKUP($A310,Veille!$A:$J,7,0),"")</f>
        <v>61.49</v>
      </c>
      <c r="K310" s="15">
        <f>IFERROR(VLOOKUP($A310,Veille!$A:$J,8,0),"")</f>
        <v>0</v>
      </c>
      <c r="L310" s="15">
        <f>IFERROR(VLOOKUP($A310,Veille!$A:$J,9,0),"")</f>
        <v>0</v>
      </c>
    </row>
    <row r="311" spans="1:12" x14ac:dyDescent="0.3">
      <c r="A311">
        <v>20283</v>
      </c>
      <c r="B311" s="16" t="s">
        <v>167</v>
      </c>
      <c r="C311" s="16" t="s">
        <v>253</v>
      </c>
      <c r="D311" s="31">
        <v>31.66</v>
      </c>
      <c r="E311" s="31">
        <v>37.99</v>
      </c>
      <c r="F311" s="23">
        <f>IFERROR(VLOOKUP(A311,'Export-tarif-cov-oct-20'!$A$2:$D$1519,4,0),"")</f>
        <v>28.88</v>
      </c>
      <c r="G311" s="23">
        <f t="shared" si="8"/>
        <v>2.7800000000000011</v>
      </c>
      <c r="H311" s="29">
        <f t="shared" si="9"/>
        <v>8.7807959570435912E-2</v>
      </c>
      <c r="I311" s="16" t="str">
        <f>IFERROR(VLOOKUP($A311,Veille!$A:$J,6,0),"")</f>
        <v/>
      </c>
      <c r="J311" s="16" t="str">
        <f>IFERROR(VLOOKUP($A311,Veille!$A:$J,7,0),"")</f>
        <v/>
      </c>
      <c r="K311" s="16" t="str">
        <f>IFERROR(VLOOKUP($A311,Veille!$A:$J,8,0),"")</f>
        <v/>
      </c>
      <c r="L311" s="16" t="str">
        <f>IFERROR(VLOOKUP($A311,Veille!$A:$J,9,0),"")</f>
        <v/>
      </c>
    </row>
    <row r="312" spans="1:12" x14ac:dyDescent="0.3">
      <c r="A312">
        <v>45165</v>
      </c>
      <c r="B312" s="15" t="s">
        <v>167</v>
      </c>
      <c r="C312" s="15" t="s">
        <v>254</v>
      </c>
      <c r="D312" s="32">
        <v>56.58</v>
      </c>
      <c r="E312" s="32">
        <v>67.900000000000006</v>
      </c>
      <c r="F312" s="25">
        <f>IFERROR(VLOOKUP(A312,'Export-tarif-cov-oct-20'!$A$2:$D$1519,4,0),"")</f>
        <v>55.89</v>
      </c>
      <c r="G312" s="25">
        <f t="shared" si="8"/>
        <v>0.68999999999999773</v>
      </c>
      <c r="H312" s="30">
        <f t="shared" si="9"/>
        <v>1.2195121951219473E-2</v>
      </c>
      <c r="I312" s="15">
        <f>IFERROR(VLOOKUP($A312,Veille!$A:$J,6,0),"")</f>
        <v>61.99</v>
      </c>
      <c r="J312" s="15">
        <f>IFERROR(VLOOKUP($A312,Veille!$A:$J,7,0),"")</f>
        <v>0</v>
      </c>
      <c r="K312" s="15">
        <f>IFERROR(VLOOKUP($A312,Veille!$A:$J,8,0),"")</f>
        <v>0</v>
      </c>
      <c r="L312" s="15">
        <f>IFERROR(VLOOKUP($A312,Veille!$A:$J,9,0),"")</f>
        <v>0</v>
      </c>
    </row>
    <row r="313" spans="1:12" x14ac:dyDescent="0.3">
      <c r="A313">
        <v>7231</v>
      </c>
      <c r="B313" s="16" t="s">
        <v>167</v>
      </c>
      <c r="C313" s="16" t="s">
        <v>255</v>
      </c>
      <c r="D313" s="31">
        <v>20.100000000000001</v>
      </c>
      <c r="E313" s="31">
        <v>24.12</v>
      </c>
      <c r="F313" s="23">
        <f>IFERROR(VLOOKUP(A313,'Export-tarif-cov-oct-20'!$A$2:$D$1519,4,0),"")</f>
        <v>15.68</v>
      </c>
      <c r="G313" s="23">
        <f t="shared" si="8"/>
        <v>4.4200000000000017</v>
      </c>
      <c r="H313" s="29">
        <f t="shared" si="9"/>
        <v>0.21990049751243787</v>
      </c>
      <c r="I313" s="16">
        <f>IFERROR(VLOOKUP($A313,Veille!$A:$J,6,0),"")</f>
        <v>19.989999999999998</v>
      </c>
      <c r="J313" s="16">
        <f>IFERROR(VLOOKUP($A313,Veille!$A:$J,7,0),"")</f>
        <v>18.489999999999998</v>
      </c>
      <c r="K313" s="16">
        <f>IFERROR(VLOOKUP($A313,Veille!$A:$J,8,0),"")</f>
        <v>0</v>
      </c>
      <c r="L313" s="16">
        <f>IFERROR(VLOOKUP($A313,Veille!$A:$J,9,0),"")</f>
        <v>0</v>
      </c>
    </row>
    <row r="314" spans="1:12" x14ac:dyDescent="0.3">
      <c r="A314">
        <v>7245</v>
      </c>
      <c r="B314" s="15" t="s">
        <v>167</v>
      </c>
      <c r="C314" s="15" t="s">
        <v>256</v>
      </c>
      <c r="D314" s="32">
        <v>34.99</v>
      </c>
      <c r="E314" s="32">
        <v>41.99</v>
      </c>
      <c r="F314" s="25">
        <f>IFERROR(VLOOKUP(A314,'Export-tarif-cov-oct-20'!$A$2:$D$1519,4,0),"")</f>
        <v>31.75</v>
      </c>
      <c r="G314" s="25">
        <f t="shared" si="8"/>
        <v>3.240000000000002</v>
      </c>
      <c r="H314" s="30">
        <f t="shared" si="9"/>
        <v>9.2597885110031489E-2</v>
      </c>
      <c r="I314" s="15">
        <f>IFERROR(VLOOKUP($A314,Veille!$A:$J,6,0),"")</f>
        <v>0</v>
      </c>
      <c r="J314" s="15">
        <f>IFERROR(VLOOKUP($A314,Veille!$A:$J,7,0),"")</f>
        <v>36.99</v>
      </c>
      <c r="K314" s="15">
        <f>IFERROR(VLOOKUP($A314,Veille!$A:$J,8,0),"")</f>
        <v>0</v>
      </c>
      <c r="L314" s="15">
        <f>IFERROR(VLOOKUP($A314,Veille!$A:$J,9,0),"")</f>
        <v>0</v>
      </c>
    </row>
    <row r="315" spans="1:12" x14ac:dyDescent="0.3">
      <c r="A315">
        <v>78677</v>
      </c>
      <c r="B315" s="16" t="s">
        <v>167</v>
      </c>
      <c r="C315" s="16" t="s">
        <v>921</v>
      </c>
      <c r="D315" s="31">
        <v>38.22</v>
      </c>
      <c r="E315" s="31">
        <v>45.86</v>
      </c>
      <c r="F315" s="23">
        <f>IFERROR(VLOOKUP(A315,'Export-tarif-cov-oct-20'!$A$2:$D$1519,4,0),"")</f>
        <v>29.81</v>
      </c>
      <c r="G315" s="23">
        <f t="shared" si="8"/>
        <v>8.41</v>
      </c>
      <c r="H315" s="29">
        <f t="shared" si="9"/>
        <v>0.22004186289900576</v>
      </c>
      <c r="I315" s="16">
        <f>IFERROR(VLOOKUP($A315,Veille!$A:$J,6,0),"")</f>
        <v>35.99</v>
      </c>
      <c r="J315" s="16">
        <f>IFERROR(VLOOKUP($A315,Veille!$A:$J,7,0),"")</f>
        <v>35.99</v>
      </c>
      <c r="K315" s="16">
        <f>IFERROR(VLOOKUP($A315,Veille!$A:$J,8,0),"")</f>
        <v>0</v>
      </c>
      <c r="L315" s="16">
        <f>IFERROR(VLOOKUP($A315,Veille!$A:$J,9,0),"")</f>
        <v>35.35</v>
      </c>
    </row>
    <row r="316" spans="1:12" x14ac:dyDescent="0.3">
      <c r="A316">
        <v>8941</v>
      </c>
      <c r="B316" s="15" t="s">
        <v>167</v>
      </c>
      <c r="C316" s="15" t="s">
        <v>257</v>
      </c>
      <c r="D316" s="32">
        <v>18.54</v>
      </c>
      <c r="E316" s="32">
        <v>22.25</v>
      </c>
      <c r="F316" s="25">
        <f>IFERROR(VLOOKUP(A316,'Export-tarif-cov-oct-20'!$A$2:$D$1519,4,0),"")</f>
        <v>14.46</v>
      </c>
      <c r="G316" s="25">
        <f t="shared" si="8"/>
        <v>4.0799999999999983</v>
      </c>
      <c r="H316" s="30">
        <f t="shared" si="9"/>
        <v>0.22006472491909376</v>
      </c>
      <c r="I316" s="15" t="str">
        <f>IFERROR(VLOOKUP($A316,Veille!$A:$J,6,0),"")</f>
        <v/>
      </c>
      <c r="J316" s="15" t="str">
        <f>IFERROR(VLOOKUP($A316,Veille!$A:$J,7,0),"")</f>
        <v/>
      </c>
      <c r="K316" s="15" t="str">
        <f>IFERROR(VLOOKUP($A316,Veille!$A:$J,8,0),"")</f>
        <v/>
      </c>
      <c r="L316" s="15" t="str">
        <f>IFERROR(VLOOKUP($A316,Veille!$A:$J,9,0),"")</f>
        <v/>
      </c>
    </row>
    <row r="317" spans="1:12" x14ac:dyDescent="0.3">
      <c r="A317">
        <v>8940</v>
      </c>
      <c r="B317" s="16" t="s">
        <v>167</v>
      </c>
      <c r="C317" s="16" t="s">
        <v>258</v>
      </c>
      <c r="D317" s="31">
        <v>40.74</v>
      </c>
      <c r="E317" s="31">
        <v>48.89</v>
      </c>
      <c r="F317" s="23">
        <f>IFERROR(VLOOKUP(A317,'Export-tarif-cov-oct-20'!$A$2:$D$1519,4,0),"")</f>
        <v>31.78</v>
      </c>
      <c r="G317" s="23">
        <f t="shared" si="8"/>
        <v>8.9600000000000009</v>
      </c>
      <c r="H317" s="29">
        <f t="shared" si="9"/>
        <v>0.21993127147766325</v>
      </c>
      <c r="I317" s="16" t="str">
        <f>IFERROR(VLOOKUP($A317,Veille!$A:$J,6,0),"")</f>
        <v/>
      </c>
      <c r="J317" s="16" t="str">
        <f>IFERROR(VLOOKUP($A317,Veille!$A:$J,7,0),"")</f>
        <v/>
      </c>
      <c r="K317" s="16" t="str">
        <f>IFERROR(VLOOKUP($A317,Veille!$A:$J,8,0),"")</f>
        <v/>
      </c>
      <c r="L317" s="16" t="str">
        <f>IFERROR(VLOOKUP($A317,Veille!$A:$J,9,0),"")</f>
        <v/>
      </c>
    </row>
    <row r="318" spans="1:12" x14ac:dyDescent="0.3">
      <c r="A318">
        <v>10847</v>
      </c>
      <c r="B318" s="15" t="s">
        <v>167</v>
      </c>
      <c r="C318" s="15" t="s">
        <v>1022</v>
      </c>
      <c r="D318" s="32">
        <v>44.04</v>
      </c>
      <c r="E318" s="32">
        <v>52.85</v>
      </c>
      <c r="F318" s="25">
        <f>IFERROR(VLOOKUP(A318,'Export-tarif-cov-oct-20'!$A$2:$D$1519,4,0),"")</f>
        <v>34.35</v>
      </c>
      <c r="G318" s="25">
        <f t="shared" si="8"/>
        <v>9.6899999999999977</v>
      </c>
      <c r="H318" s="30">
        <f t="shared" si="9"/>
        <v>0.22002724795640322</v>
      </c>
      <c r="I318" s="15" t="str">
        <f>IFERROR(VLOOKUP($A318,Veille!$A:$J,6,0),"")</f>
        <v/>
      </c>
      <c r="J318" s="15" t="str">
        <f>IFERROR(VLOOKUP($A318,Veille!$A:$J,7,0),"")</f>
        <v/>
      </c>
      <c r="K318" s="15" t="str">
        <f>IFERROR(VLOOKUP($A318,Veille!$A:$J,8,0),"")</f>
        <v/>
      </c>
      <c r="L318" s="15" t="str">
        <f>IFERROR(VLOOKUP($A318,Veille!$A:$J,9,0),"")</f>
        <v/>
      </c>
    </row>
    <row r="319" spans="1:12" x14ac:dyDescent="0.3">
      <c r="A319">
        <v>82729</v>
      </c>
      <c r="B319" s="16" t="s">
        <v>167</v>
      </c>
      <c r="C319" s="16" t="s">
        <v>259</v>
      </c>
      <c r="D319" s="31">
        <v>63.33</v>
      </c>
      <c r="E319" s="31">
        <v>75.989999999999995</v>
      </c>
      <c r="F319" s="23">
        <f>IFERROR(VLOOKUP(A319,'Export-tarif-cov-oct-20'!$A$2:$D$1519,4,0),"")</f>
        <v>57.92</v>
      </c>
      <c r="G319" s="23">
        <f t="shared" si="8"/>
        <v>5.4099999999999966</v>
      </c>
      <c r="H319" s="29">
        <f t="shared" si="9"/>
        <v>8.5425548713090105E-2</v>
      </c>
      <c r="I319" s="16">
        <f>IFERROR(VLOOKUP($A319,Veille!$A:$J,6,0),"")</f>
        <v>67.989999999999995</v>
      </c>
      <c r="J319" s="16">
        <f>IFERROR(VLOOKUP($A319,Veille!$A:$J,7,0),"")</f>
        <v>0</v>
      </c>
      <c r="K319" s="16">
        <f>IFERROR(VLOOKUP($A319,Veille!$A:$J,8,0),"")</f>
        <v>0</v>
      </c>
      <c r="L319" s="16">
        <f>IFERROR(VLOOKUP($A319,Veille!$A:$J,9,0),"")</f>
        <v>71.650000000000006</v>
      </c>
    </row>
    <row r="320" spans="1:12" x14ac:dyDescent="0.3">
      <c r="A320">
        <v>82733</v>
      </c>
      <c r="B320" s="15" t="s">
        <v>167</v>
      </c>
      <c r="C320" s="15" t="s">
        <v>260</v>
      </c>
      <c r="D320" s="32">
        <v>44.04</v>
      </c>
      <c r="E320" s="32">
        <v>52.85</v>
      </c>
      <c r="F320" s="25">
        <f>IFERROR(VLOOKUP(A320,'Export-tarif-cov-oct-20'!$A$2:$D$1519,4,0),"")</f>
        <v>34.35</v>
      </c>
      <c r="G320" s="25">
        <f t="shared" si="8"/>
        <v>9.6899999999999977</v>
      </c>
      <c r="H320" s="30">
        <f t="shared" si="9"/>
        <v>0.22002724795640322</v>
      </c>
      <c r="I320" s="15">
        <f>IFERROR(VLOOKUP($A320,Veille!$A:$J,6,0),"")</f>
        <v>0</v>
      </c>
      <c r="J320" s="15">
        <f>IFERROR(VLOOKUP($A320,Veille!$A:$J,7,0),"")</f>
        <v>0</v>
      </c>
      <c r="K320" s="15">
        <f>IFERROR(VLOOKUP($A320,Veille!$A:$J,8,0),"")</f>
        <v>0</v>
      </c>
      <c r="L320" s="15">
        <f>IFERROR(VLOOKUP($A320,Veille!$A:$J,9,0),"")</f>
        <v>4.75</v>
      </c>
    </row>
    <row r="321" spans="1:12" x14ac:dyDescent="0.3">
      <c r="A321">
        <v>11474</v>
      </c>
      <c r="B321" s="16" t="s">
        <v>167</v>
      </c>
      <c r="C321" s="16" t="s">
        <v>1023</v>
      </c>
      <c r="D321" s="31">
        <v>3.67</v>
      </c>
      <c r="E321" s="31">
        <v>4.4000000000000004</v>
      </c>
      <c r="F321" s="23">
        <f>IFERROR(VLOOKUP(A321,'Export-tarif-cov-oct-20'!$A$2:$D$1519,4,0),"")</f>
        <v>2.86</v>
      </c>
      <c r="G321" s="23">
        <f t="shared" si="8"/>
        <v>0.81</v>
      </c>
      <c r="H321" s="29">
        <f t="shared" si="9"/>
        <v>0.22070844686648503</v>
      </c>
      <c r="I321" s="16" t="str">
        <f>IFERROR(VLOOKUP($A321,Veille!$A:$J,6,0),"")</f>
        <v/>
      </c>
      <c r="J321" s="16" t="str">
        <f>IFERROR(VLOOKUP($A321,Veille!$A:$J,7,0),"")</f>
        <v/>
      </c>
      <c r="K321" s="16" t="str">
        <f>IFERROR(VLOOKUP($A321,Veille!$A:$J,8,0),"")</f>
        <v/>
      </c>
      <c r="L321" s="16" t="str">
        <f>IFERROR(VLOOKUP($A321,Veille!$A:$J,9,0),"")</f>
        <v/>
      </c>
    </row>
    <row r="322" spans="1:12" x14ac:dyDescent="0.3">
      <c r="A322">
        <v>78643</v>
      </c>
      <c r="B322" s="15" t="s">
        <v>167</v>
      </c>
      <c r="C322" s="15" t="s">
        <v>261</v>
      </c>
      <c r="D322" s="32">
        <v>62.49</v>
      </c>
      <c r="E322" s="32">
        <v>74.989999999999995</v>
      </c>
      <c r="F322" s="25">
        <f>IFERROR(VLOOKUP(A322,'Export-tarif-cov-oct-20'!$A$2:$D$1519,4,0),"")</f>
        <v>56.29</v>
      </c>
      <c r="G322" s="25">
        <f t="shared" si="8"/>
        <v>6.2000000000000028</v>
      </c>
      <c r="H322" s="30">
        <f t="shared" si="9"/>
        <v>9.9215874539926432E-2</v>
      </c>
      <c r="I322" s="15">
        <f>IFERROR(VLOOKUP($A322,Veille!$A:$J,6,0),"")</f>
        <v>59.99</v>
      </c>
      <c r="J322" s="15">
        <f>IFERROR(VLOOKUP($A322,Veille!$A:$J,7,0),"")</f>
        <v>0</v>
      </c>
      <c r="K322" s="15">
        <f>IFERROR(VLOOKUP($A322,Veille!$A:$J,8,0),"")</f>
        <v>0</v>
      </c>
      <c r="L322" s="15">
        <f>IFERROR(VLOOKUP($A322,Veille!$A:$J,9,0),"")</f>
        <v>68.989999999999995</v>
      </c>
    </row>
    <row r="323" spans="1:12" x14ac:dyDescent="0.3">
      <c r="A323">
        <v>78597</v>
      </c>
      <c r="B323" s="16" t="s">
        <v>167</v>
      </c>
      <c r="C323" s="16" t="s">
        <v>262</v>
      </c>
      <c r="D323" s="31">
        <v>20.190000000000001</v>
      </c>
      <c r="E323" s="31">
        <v>24.23</v>
      </c>
      <c r="F323" s="23">
        <f>IFERROR(VLOOKUP(A323,'Export-tarif-cov-oct-20'!$A$2:$D$1519,4,0),"")</f>
        <v>15.75</v>
      </c>
      <c r="G323" s="23">
        <f t="shared" ref="G323:G386" si="10">IFERROR(D323-F323,"")</f>
        <v>4.4400000000000013</v>
      </c>
      <c r="H323" s="29">
        <f t="shared" ref="H323:H386" si="11">IFERROR(G323/D323,"")</f>
        <v>0.21991084695393764</v>
      </c>
      <c r="I323" s="16">
        <f>IFERROR(VLOOKUP($A323,Veille!$A:$J,6,0),"")</f>
        <v>18.489999999999998</v>
      </c>
      <c r="J323" s="16">
        <f>IFERROR(VLOOKUP($A323,Veille!$A:$J,7,0),"")</f>
        <v>18.649999999999999</v>
      </c>
      <c r="K323" s="16">
        <f>IFERROR(VLOOKUP($A323,Veille!$A:$J,8,0),"")</f>
        <v>0</v>
      </c>
      <c r="L323" s="16">
        <f>IFERROR(VLOOKUP($A323,Veille!$A:$J,9,0),"")</f>
        <v>0</v>
      </c>
    </row>
    <row r="324" spans="1:12" x14ac:dyDescent="0.3">
      <c r="A324">
        <v>78605</v>
      </c>
      <c r="B324" s="15" t="s">
        <v>167</v>
      </c>
      <c r="C324" s="15" t="s">
        <v>263</v>
      </c>
      <c r="D324" s="32">
        <v>34.159999999999997</v>
      </c>
      <c r="E324" s="32">
        <v>40.99</v>
      </c>
      <c r="F324" s="25">
        <f>IFERROR(VLOOKUP(A324,'Export-tarif-cov-oct-20'!$A$2:$D$1519,4,0),"")</f>
        <v>31.76</v>
      </c>
      <c r="G324" s="25">
        <f t="shared" si="10"/>
        <v>2.399999999999995</v>
      </c>
      <c r="H324" s="30">
        <f t="shared" si="11"/>
        <v>7.0257611241217655E-2</v>
      </c>
      <c r="I324" s="15">
        <f>IFERROR(VLOOKUP($A324,Veille!$A:$J,6,0),"")</f>
        <v>0</v>
      </c>
      <c r="J324" s="15">
        <f>IFERROR(VLOOKUP($A324,Veille!$A:$J,7,0),"")</f>
        <v>36.99</v>
      </c>
      <c r="K324" s="15">
        <f>IFERROR(VLOOKUP($A324,Veille!$A:$J,8,0),"")</f>
        <v>0</v>
      </c>
      <c r="L324" s="15">
        <f>IFERROR(VLOOKUP($A324,Veille!$A:$J,9,0),"")</f>
        <v>37.479999999999997</v>
      </c>
    </row>
    <row r="325" spans="1:12" x14ac:dyDescent="0.3">
      <c r="A325">
        <v>54405</v>
      </c>
      <c r="B325" s="16" t="s">
        <v>167</v>
      </c>
      <c r="C325" s="16" t="s">
        <v>264</v>
      </c>
      <c r="D325" s="31">
        <v>62.49</v>
      </c>
      <c r="E325" s="31">
        <v>74.989999999999995</v>
      </c>
      <c r="F325" s="23">
        <f>IFERROR(VLOOKUP(A325,'Export-tarif-cov-oct-20'!$A$2:$D$1519,4,0),"")</f>
        <v>59.85</v>
      </c>
      <c r="G325" s="23">
        <f t="shared" si="10"/>
        <v>2.6400000000000006</v>
      </c>
      <c r="H325" s="29">
        <f t="shared" si="11"/>
        <v>4.224675948151705E-2</v>
      </c>
      <c r="I325" s="16">
        <f>IFERROR(VLOOKUP($A325,Veille!$A:$J,6,0),"")</f>
        <v>66.989999999999995</v>
      </c>
      <c r="J325" s="16">
        <f>IFERROR(VLOOKUP($A325,Veille!$A:$J,7,0),"")</f>
        <v>66.989999999999995</v>
      </c>
      <c r="K325" s="16">
        <f>IFERROR(VLOOKUP($A325,Veille!$A:$J,8,0),"")</f>
        <v>0</v>
      </c>
      <c r="L325" s="16">
        <f>IFERROR(VLOOKUP($A325,Veille!$A:$J,9,0),"")</f>
        <v>73.989999999999995</v>
      </c>
    </row>
    <row r="326" spans="1:12" x14ac:dyDescent="0.3">
      <c r="A326">
        <v>62576</v>
      </c>
      <c r="B326" s="15" t="s">
        <v>167</v>
      </c>
      <c r="C326" s="15" t="s">
        <v>265</v>
      </c>
      <c r="D326" s="32">
        <v>21.15</v>
      </c>
      <c r="E326" s="32">
        <v>25.38</v>
      </c>
      <c r="F326" s="25">
        <f>IFERROR(VLOOKUP(A326,'Export-tarif-cov-oct-20'!$A$2:$D$1519,4,0),"")</f>
        <v>16.5</v>
      </c>
      <c r="G326" s="25">
        <f t="shared" si="10"/>
        <v>4.6499999999999986</v>
      </c>
      <c r="H326" s="30">
        <f t="shared" si="11"/>
        <v>0.21985815602836875</v>
      </c>
      <c r="I326" s="15">
        <f>IFERROR(VLOOKUP($A326,Veille!$A:$J,6,0),"")</f>
        <v>0</v>
      </c>
      <c r="J326" s="15">
        <f>IFERROR(VLOOKUP($A326,Veille!$A:$J,7,0),"")</f>
        <v>19.45</v>
      </c>
      <c r="K326" s="15">
        <f>IFERROR(VLOOKUP($A326,Veille!$A:$J,8,0),"")</f>
        <v>0</v>
      </c>
      <c r="L326" s="15">
        <f>IFERROR(VLOOKUP($A326,Veille!$A:$J,9,0),"")</f>
        <v>0</v>
      </c>
    </row>
    <row r="327" spans="1:12" x14ac:dyDescent="0.3">
      <c r="A327">
        <v>62561</v>
      </c>
      <c r="B327" s="16" t="s">
        <v>167</v>
      </c>
      <c r="C327" s="16" t="s">
        <v>266</v>
      </c>
      <c r="D327" s="31">
        <v>37.49</v>
      </c>
      <c r="E327" s="31">
        <v>44.99</v>
      </c>
      <c r="F327" s="23">
        <f>IFERROR(VLOOKUP(A327,'Export-tarif-cov-oct-20'!$A$2:$D$1519,4,0),"")</f>
        <v>33.840000000000003</v>
      </c>
      <c r="G327" s="23">
        <f t="shared" si="10"/>
        <v>3.6499999999999986</v>
      </c>
      <c r="H327" s="29">
        <f t="shared" si="11"/>
        <v>9.7359295812216542E-2</v>
      </c>
      <c r="I327" s="16" t="str">
        <f>IFERROR(VLOOKUP($A327,Veille!$A:$J,6,0),"")</f>
        <v/>
      </c>
      <c r="J327" s="16" t="str">
        <f>IFERROR(VLOOKUP($A327,Veille!$A:$J,7,0),"")</f>
        <v/>
      </c>
      <c r="K327" s="16" t="str">
        <f>IFERROR(VLOOKUP($A327,Veille!$A:$J,8,0),"")</f>
        <v/>
      </c>
      <c r="L327" s="16" t="str">
        <f>IFERROR(VLOOKUP($A327,Veille!$A:$J,9,0),"")</f>
        <v/>
      </c>
    </row>
    <row r="328" spans="1:12" x14ac:dyDescent="0.3">
      <c r="A328">
        <v>10818</v>
      </c>
      <c r="B328" s="15" t="s">
        <v>167</v>
      </c>
      <c r="C328" s="15" t="s">
        <v>1024</v>
      </c>
      <c r="D328" s="32">
        <v>44.04</v>
      </c>
      <c r="E328" s="32">
        <v>52.85</v>
      </c>
      <c r="F328" s="25">
        <f>IFERROR(VLOOKUP(A328,'Export-tarif-cov-oct-20'!$A$2:$D$1519,4,0),"")</f>
        <v>34.35</v>
      </c>
      <c r="G328" s="25">
        <f t="shared" si="10"/>
        <v>9.6899999999999977</v>
      </c>
      <c r="H328" s="30">
        <f t="shared" si="11"/>
        <v>0.22002724795640322</v>
      </c>
      <c r="I328" s="15" t="str">
        <f>IFERROR(VLOOKUP($A328,Veille!$A:$J,6,0),"")</f>
        <v/>
      </c>
      <c r="J328" s="15" t="str">
        <f>IFERROR(VLOOKUP($A328,Veille!$A:$J,7,0),"")</f>
        <v/>
      </c>
      <c r="K328" s="15" t="str">
        <f>IFERROR(VLOOKUP($A328,Veille!$A:$J,8,0),"")</f>
        <v/>
      </c>
      <c r="L328" s="15" t="str">
        <f>IFERROR(VLOOKUP($A328,Veille!$A:$J,9,0),"")</f>
        <v/>
      </c>
    </row>
    <row r="329" spans="1:12" x14ac:dyDescent="0.3">
      <c r="A329">
        <v>8585</v>
      </c>
      <c r="B329" s="16" t="s">
        <v>167</v>
      </c>
      <c r="C329" s="16" t="s">
        <v>267</v>
      </c>
      <c r="D329" s="31">
        <v>73.94</v>
      </c>
      <c r="E329" s="31">
        <v>88.72</v>
      </c>
      <c r="F329" s="23">
        <f>IFERROR(VLOOKUP(A329,'Export-tarif-cov-oct-20'!$A$2:$D$1519,4,0),"")</f>
        <v>57.67</v>
      </c>
      <c r="G329" s="23">
        <f t="shared" si="10"/>
        <v>16.269999999999996</v>
      </c>
      <c r="H329" s="29">
        <f t="shared" si="11"/>
        <v>0.22004327833378409</v>
      </c>
      <c r="I329" s="16" t="str">
        <f>IFERROR(VLOOKUP($A329,Veille!$A:$J,6,0),"")</f>
        <v/>
      </c>
      <c r="J329" s="16" t="str">
        <f>IFERROR(VLOOKUP($A329,Veille!$A:$J,7,0),"")</f>
        <v/>
      </c>
      <c r="K329" s="16" t="str">
        <f>IFERROR(VLOOKUP($A329,Veille!$A:$J,8,0),"")</f>
        <v/>
      </c>
      <c r="L329" s="16" t="str">
        <f>IFERROR(VLOOKUP($A329,Veille!$A:$J,9,0),"")</f>
        <v/>
      </c>
    </row>
    <row r="330" spans="1:12" x14ac:dyDescent="0.3">
      <c r="A330">
        <v>8584</v>
      </c>
      <c r="B330" s="15" t="s">
        <v>167</v>
      </c>
      <c r="C330" s="15" t="s">
        <v>268</v>
      </c>
      <c r="D330" s="32">
        <v>21.17</v>
      </c>
      <c r="E330" s="32">
        <v>25.4</v>
      </c>
      <c r="F330" s="25">
        <f>IFERROR(VLOOKUP(A330,'Export-tarif-cov-oct-20'!$A$2:$D$1519,4,0),"")</f>
        <v>16.510000000000002</v>
      </c>
      <c r="G330" s="25">
        <f t="shared" si="10"/>
        <v>4.66</v>
      </c>
      <c r="H330" s="30">
        <f t="shared" si="11"/>
        <v>0.22012281530467642</v>
      </c>
      <c r="I330" s="15" t="str">
        <f>IFERROR(VLOOKUP($A330,Veille!$A:$J,6,0),"")</f>
        <v/>
      </c>
      <c r="J330" s="15" t="str">
        <f>IFERROR(VLOOKUP($A330,Veille!$A:$J,7,0),"")</f>
        <v/>
      </c>
      <c r="K330" s="15" t="str">
        <f>IFERROR(VLOOKUP($A330,Veille!$A:$J,8,0),"")</f>
        <v/>
      </c>
      <c r="L330" s="15" t="str">
        <f>IFERROR(VLOOKUP($A330,Veille!$A:$J,9,0),"")</f>
        <v/>
      </c>
    </row>
    <row r="331" spans="1:12" x14ac:dyDescent="0.3">
      <c r="A331">
        <v>50284</v>
      </c>
      <c r="B331" s="16" t="s">
        <v>167</v>
      </c>
      <c r="C331" s="16" t="s">
        <v>269</v>
      </c>
      <c r="D331" s="31">
        <v>60.75</v>
      </c>
      <c r="E331" s="31">
        <v>72.900000000000006</v>
      </c>
      <c r="F331" s="23">
        <f>IFERROR(VLOOKUP(A331,'Export-tarif-cov-oct-20'!$A$2:$D$1519,4,0),"")</f>
        <v>60.09</v>
      </c>
      <c r="G331" s="23">
        <f t="shared" si="10"/>
        <v>0.65999999999999659</v>
      </c>
      <c r="H331" s="29">
        <f t="shared" si="11"/>
        <v>1.0864197530864142E-2</v>
      </c>
      <c r="I331" s="16">
        <f>IFERROR(VLOOKUP($A331,Veille!$A:$J,6,0),"")</f>
        <v>66.989999999999995</v>
      </c>
      <c r="J331" s="16">
        <f>IFERROR(VLOOKUP($A331,Veille!$A:$J,7,0),"")</f>
        <v>66.3</v>
      </c>
      <c r="K331" s="16">
        <f>IFERROR(VLOOKUP($A331,Veille!$A:$J,8,0),"")</f>
        <v>0</v>
      </c>
      <c r="L331" s="16">
        <f>IFERROR(VLOOKUP($A331,Veille!$A:$J,9,0),"")</f>
        <v>0</v>
      </c>
    </row>
    <row r="332" spans="1:12" x14ac:dyDescent="0.3">
      <c r="A332">
        <v>50270</v>
      </c>
      <c r="B332" s="15" t="s">
        <v>167</v>
      </c>
      <c r="C332" s="15" t="s">
        <v>270</v>
      </c>
      <c r="D332" s="32">
        <v>32.42</v>
      </c>
      <c r="E332" s="32">
        <v>38.9</v>
      </c>
      <c r="F332" s="25">
        <f>IFERROR(VLOOKUP(A332,'Export-tarif-cov-oct-20'!$A$2:$D$1519,4,0),"")</f>
        <v>30.86</v>
      </c>
      <c r="G332" s="25">
        <f t="shared" si="10"/>
        <v>1.5600000000000023</v>
      </c>
      <c r="H332" s="30">
        <f t="shared" si="11"/>
        <v>4.8118445404071626E-2</v>
      </c>
      <c r="I332" s="15">
        <f>IFERROR(VLOOKUP($A332,Veille!$A:$J,6,0),"")</f>
        <v>0</v>
      </c>
      <c r="J332" s="15">
        <f>IFERROR(VLOOKUP($A332,Veille!$A:$J,7,0),"")</f>
        <v>35.99</v>
      </c>
      <c r="K332" s="15">
        <f>IFERROR(VLOOKUP($A332,Veille!$A:$J,8,0),"")</f>
        <v>0</v>
      </c>
      <c r="L332" s="15">
        <f>IFERROR(VLOOKUP($A332,Veille!$A:$J,9,0),"")</f>
        <v>0</v>
      </c>
    </row>
    <row r="333" spans="1:12" x14ac:dyDescent="0.3">
      <c r="A333">
        <v>10849</v>
      </c>
      <c r="B333" s="16" t="s">
        <v>167</v>
      </c>
      <c r="C333" s="16" t="s">
        <v>1025</v>
      </c>
      <c r="D333" s="31">
        <v>44.04</v>
      </c>
      <c r="E333" s="31">
        <v>52.85</v>
      </c>
      <c r="F333" s="23">
        <f>IFERROR(VLOOKUP(A333,'Export-tarif-cov-oct-20'!$A$2:$D$1519,4,0),"")</f>
        <v>34.35</v>
      </c>
      <c r="G333" s="23">
        <f t="shared" si="10"/>
        <v>9.6899999999999977</v>
      </c>
      <c r="H333" s="29">
        <f t="shared" si="11"/>
        <v>0.22002724795640322</v>
      </c>
      <c r="I333" s="16" t="str">
        <f>IFERROR(VLOOKUP($A333,Veille!$A:$J,6,0),"")</f>
        <v/>
      </c>
      <c r="J333" s="16" t="str">
        <f>IFERROR(VLOOKUP($A333,Veille!$A:$J,7,0),"")</f>
        <v/>
      </c>
      <c r="K333" s="16" t="str">
        <f>IFERROR(VLOOKUP($A333,Veille!$A:$J,8,0),"")</f>
        <v/>
      </c>
      <c r="L333" s="16" t="str">
        <f>IFERROR(VLOOKUP($A333,Veille!$A:$J,9,0),"")</f>
        <v/>
      </c>
    </row>
    <row r="334" spans="1:12" x14ac:dyDescent="0.3">
      <c r="A334">
        <v>85752</v>
      </c>
      <c r="B334" s="15" t="s">
        <v>167</v>
      </c>
      <c r="C334" s="15" t="s">
        <v>271</v>
      </c>
      <c r="D334" s="32">
        <v>16.62</v>
      </c>
      <c r="E334" s="32">
        <v>19.940000000000001</v>
      </c>
      <c r="F334" s="25">
        <f>IFERROR(VLOOKUP(A334,'Export-tarif-cov-oct-20'!$A$2:$D$1519,4,0),"")</f>
        <v>12.96</v>
      </c>
      <c r="G334" s="25">
        <f t="shared" si="10"/>
        <v>3.66</v>
      </c>
      <c r="H334" s="30">
        <f t="shared" si="11"/>
        <v>0.22021660649819494</v>
      </c>
      <c r="I334" s="15">
        <f>IFERROR(VLOOKUP($A334,Veille!$A:$J,6,0),"")</f>
        <v>0</v>
      </c>
      <c r="J334" s="15">
        <f>IFERROR(VLOOKUP($A334,Veille!$A:$J,7,0),"")</f>
        <v>15.49</v>
      </c>
      <c r="K334" s="15">
        <f>IFERROR(VLOOKUP($A334,Veille!$A:$J,8,0),"")</f>
        <v>0</v>
      </c>
      <c r="L334" s="15">
        <f>IFERROR(VLOOKUP($A334,Veille!$A:$J,9,0),"")</f>
        <v>0</v>
      </c>
    </row>
    <row r="335" spans="1:12" x14ac:dyDescent="0.3">
      <c r="A335">
        <v>85839</v>
      </c>
      <c r="B335" s="16" t="s">
        <v>167</v>
      </c>
      <c r="C335" s="16" t="s">
        <v>272</v>
      </c>
      <c r="D335" s="31">
        <v>59.13</v>
      </c>
      <c r="E335" s="31">
        <v>70.95</v>
      </c>
      <c r="F335" s="23">
        <f>IFERROR(VLOOKUP(A335,'Export-tarif-cov-oct-20'!$A$2:$D$1519,4,0),"")</f>
        <v>57.52</v>
      </c>
      <c r="G335" s="23">
        <f t="shared" si="10"/>
        <v>1.6099999999999994</v>
      </c>
      <c r="H335" s="29">
        <f t="shared" si="11"/>
        <v>2.7228141383392513E-2</v>
      </c>
      <c r="I335" s="16">
        <f>IFERROR(VLOOKUP($A335,Veille!$A:$J,6,0),"")</f>
        <v>62.99</v>
      </c>
      <c r="J335" s="16">
        <f>IFERROR(VLOOKUP($A335,Veille!$A:$J,7,0),"")</f>
        <v>62.45</v>
      </c>
      <c r="K335" s="16">
        <f>IFERROR(VLOOKUP($A335,Veille!$A:$J,8,0),"")</f>
        <v>0</v>
      </c>
      <c r="L335" s="16">
        <f>IFERROR(VLOOKUP($A335,Veille!$A:$J,9,0),"")</f>
        <v>0</v>
      </c>
    </row>
    <row r="336" spans="1:12" x14ac:dyDescent="0.3">
      <c r="A336">
        <v>85805</v>
      </c>
      <c r="B336" s="15" t="s">
        <v>167</v>
      </c>
      <c r="C336" s="15" t="s">
        <v>273</v>
      </c>
      <c r="D336" s="32">
        <v>31.58</v>
      </c>
      <c r="E336" s="32">
        <v>37.9</v>
      </c>
      <c r="F336" s="25">
        <f>IFERROR(VLOOKUP(A336,'Export-tarif-cov-oct-20'!$A$2:$D$1519,4,0),"")</f>
        <v>28.53</v>
      </c>
      <c r="G336" s="25">
        <f t="shared" si="10"/>
        <v>3.0499999999999972</v>
      </c>
      <c r="H336" s="30">
        <f t="shared" si="11"/>
        <v>9.6580113996200048E-2</v>
      </c>
      <c r="I336" s="15">
        <f>IFERROR(VLOOKUP($A336,Veille!$A:$J,6,0),"")</f>
        <v>0</v>
      </c>
      <c r="J336" s="15">
        <f>IFERROR(VLOOKUP($A336,Veille!$A:$J,7,0),"")</f>
        <v>0</v>
      </c>
      <c r="K336" s="15">
        <f>IFERROR(VLOOKUP($A336,Veille!$A:$J,8,0),"")</f>
        <v>0</v>
      </c>
      <c r="L336" s="15">
        <f>IFERROR(VLOOKUP($A336,Veille!$A:$J,9,0),"")</f>
        <v>0</v>
      </c>
    </row>
    <row r="337" spans="1:12" x14ac:dyDescent="0.3">
      <c r="A337">
        <v>32890</v>
      </c>
      <c r="B337" s="16" t="s">
        <v>167</v>
      </c>
      <c r="C337" s="16" t="s">
        <v>274</v>
      </c>
      <c r="D337" s="31">
        <v>16.600000000000001</v>
      </c>
      <c r="E337" s="31">
        <v>19.920000000000002</v>
      </c>
      <c r="F337" s="23">
        <f>IFERROR(VLOOKUP(A337,'Export-tarif-cov-oct-20'!$A$2:$D$1519,4,0),"")</f>
        <v>12.95</v>
      </c>
      <c r="G337" s="23">
        <f t="shared" si="10"/>
        <v>3.6500000000000021</v>
      </c>
      <c r="H337" s="29">
        <f t="shared" si="11"/>
        <v>0.21987951807228925</v>
      </c>
      <c r="I337" s="16">
        <f>IFERROR(VLOOKUP($A337,Veille!$A:$J,6,0),"")</f>
        <v>0</v>
      </c>
      <c r="J337" s="16">
        <f>IFERROR(VLOOKUP($A337,Veille!$A:$J,7,0),"")</f>
        <v>15.2</v>
      </c>
      <c r="K337" s="16">
        <f>IFERROR(VLOOKUP($A337,Veille!$A:$J,8,0),"")</f>
        <v>0</v>
      </c>
      <c r="L337" s="16">
        <f>IFERROR(VLOOKUP($A337,Veille!$A:$J,9,0),"")</f>
        <v>17.649999999999999</v>
      </c>
    </row>
    <row r="338" spans="1:12" x14ac:dyDescent="0.3">
      <c r="A338">
        <v>32923</v>
      </c>
      <c r="B338" s="15" t="s">
        <v>167</v>
      </c>
      <c r="C338" s="15" t="s">
        <v>275</v>
      </c>
      <c r="D338" s="32">
        <v>43.25</v>
      </c>
      <c r="E338" s="32">
        <v>51.9</v>
      </c>
      <c r="F338" s="25">
        <f>IFERROR(VLOOKUP(A338,'Export-tarif-cov-oct-20'!$A$2:$D$1519,4,0),"")</f>
        <v>40.29</v>
      </c>
      <c r="G338" s="25">
        <f t="shared" si="10"/>
        <v>2.9600000000000009</v>
      </c>
      <c r="H338" s="30">
        <f t="shared" si="11"/>
        <v>6.8439306358381524E-2</v>
      </c>
      <c r="I338" s="15">
        <f>IFERROR(VLOOKUP($A338,Veille!$A:$J,6,0),"")</f>
        <v>45.99</v>
      </c>
      <c r="J338" s="15">
        <f>IFERROR(VLOOKUP($A338,Veille!$A:$J,7,0),"")</f>
        <v>46.46</v>
      </c>
      <c r="K338" s="15">
        <f>IFERROR(VLOOKUP($A338,Veille!$A:$J,8,0),"")</f>
        <v>0</v>
      </c>
      <c r="L338" s="15">
        <f>IFERROR(VLOOKUP($A338,Veille!$A:$J,9,0),"")</f>
        <v>47.99</v>
      </c>
    </row>
    <row r="339" spans="1:12" x14ac:dyDescent="0.3">
      <c r="A339">
        <v>15728</v>
      </c>
      <c r="B339" s="16" t="s">
        <v>167</v>
      </c>
      <c r="C339" s="16" t="s">
        <v>922</v>
      </c>
      <c r="D339" s="31">
        <v>36.22</v>
      </c>
      <c r="E339" s="31">
        <v>43.46</v>
      </c>
      <c r="F339" s="23">
        <f>IFERROR(VLOOKUP(A339,'Export-tarif-cov-oct-20'!$A$2:$D$1519,4,0),"")</f>
        <v>28.25</v>
      </c>
      <c r="G339" s="23">
        <f t="shared" si="10"/>
        <v>7.9699999999999989</v>
      </c>
      <c r="H339" s="29">
        <f t="shared" si="11"/>
        <v>0.22004417448923244</v>
      </c>
      <c r="I339" s="16" t="str">
        <f>IFERROR(VLOOKUP($A339,Veille!$A:$J,6,0),"")</f>
        <v/>
      </c>
      <c r="J339" s="16" t="str">
        <f>IFERROR(VLOOKUP($A339,Veille!$A:$J,7,0),"")</f>
        <v/>
      </c>
      <c r="K339" s="16" t="str">
        <f>IFERROR(VLOOKUP($A339,Veille!$A:$J,8,0),"")</f>
        <v/>
      </c>
      <c r="L339" s="16" t="str">
        <f>IFERROR(VLOOKUP($A339,Veille!$A:$J,9,0),"")</f>
        <v/>
      </c>
    </row>
    <row r="340" spans="1:12" x14ac:dyDescent="0.3">
      <c r="A340">
        <v>35788</v>
      </c>
      <c r="B340" s="15" t="s">
        <v>167</v>
      </c>
      <c r="C340" s="15" t="s">
        <v>276</v>
      </c>
      <c r="D340" s="32">
        <v>15.94</v>
      </c>
      <c r="E340" s="32">
        <v>19.12</v>
      </c>
      <c r="F340" s="25">
        <f>IFERROR(VLOOKUP(A340,'Export-tarif-cov-oct-20'!$A$2:$D$1519,4,0),"")</f>
        <v>12.43</v>
      </c>
      <c r="G340" s="25">
        <f t="shared" si="10"/>
        <v>3.51</v>
      </c>
      <c r="H340" s="30">
        <f t="shared" si="11"/>
        <v>0.22020075282308657</v>
      </c>
      <c r="I340" s="15" t="str">
        <f>IFERROR(VLOOKUP($A340,Veille!$A:$J,6,0),"")</f>
        <v/>
      </c>
      <c r="J340" s="15" t="str">
        <f>IFERROR(VLOOKUP($A340,Veille!$A:$J,7,0),"")</f>
        <v/>
      </c>
      <c r="K340" s="15" t="str">
        <f>IFERROR(VLOOKUP($A340,Veille!$A:$J,8,0),"")</f>
        <v/>
      </c>
      <c r="L340" s="15" t="str">
        <f>IFERROR(VLOOKUP($A340,Veille!$A:$J,9,0),"")</f>
        <v/>
      </c>
    </row>
    <row r="341" spans="1:12" x14ac:dyDescent="0.3">
      <c r="A341">
        <v>35794</v>
      </c>
      <c r="B341" s="16" t="s">
        <v>167</v>
      </c>
      <c r="C341" s="16" t="s">
        <v>277</v>
      </c>
      <c r="D341" s="31">
        <v>39.99</v>
      </c>
      <c r="E341" s="31">
        <v>47.99</v>
      </c>
      <c r="F341" s="23">
        <f>IFERROR(VLOOKUP(A341,'Export-tarif-cov-oct-20'!$A$2:$D$1519,4,0),"")</f>
        <v>37.92</v>
      </c>
      <c r="G341" s="23">
        <f t="shared" si="10"/>
        <v>2.0700000000000003</v>
      </c>
      <c r="H341" s="29">
        <f t="shared" si="11"/>
        <v>5.1762940735183803E-2</v>
      </c>
      <c r="I341" s="16">
        <f>IFERROR(VLOOKUP($A341,Veille!$A:$J,6,0),"")</f>
        <v>0</v>
      </c>
      <c r="J341" s="16">
        <f>IFERROR(VLOOKUP($A341,Veille!$A:$J,7,0),"")</f>
        <v>44.99</v>
      </c>
      <c r="K341" s="16">
        <f>IFERROR(VLOOKUP($A341,Veille!$A:$J,8,0),"")</f>
        <v>0</v>
      </c>
      <c r="L341" s="16">
        <f>IFERROR(VLOOKUP($A341,Veille!$A:$J,9,0),"")</f>
        <v>44.59</v>
      </c>
    </row>
    <row r="342" spans="1:12" x14ac:dyDescent="0.3">
      <c r="A342">
        <v>24676</v>
      </c>
      <c r="B342" s="15" t="s">
        <v>167</v>
      </c>
      <c r="C342" s="15" t="s">
        <v>278</v>
      </c>
      <c r="D342" s="32">
        <v>57.49</v>
      </c>
      <c r="E342" s="32">
        <v>68.989999999999995</v>
      </c>
      <c r="F342" s="25">
        <f>IFERROR(VLOOKUP(A342,'Export-tarif-cov-oct-20'!$A$2:$D$1519,4,0),"")</f>
        <v>55.89</v>
      </c>
      <c r="G342" s="25">
        <f t="shared" si="10"/>
        <v>1.6000000000000014</v>
      </c>
      <c r="H342" s="30">
        <f t="shared" si="11"/>
        <v>2.7830927117759634E-2</v>
      </c>
      <c r="I342" s="15">
        <f>IFERROR(VLOOKUP($A342,Veille!$A:$J,6,0),"")</f>
        <v>61.99</v>
      </c>
      <c r="J342" s="15">
        <f>IFERROR(VLOOKUP($A342,Veille!$A:$J,7,0),"")</f>
        <v>61.45</v>
      </c>
      <c r="K342" s="15">
        <f>IFERROR(VLOOKUP($A342,Veille!$A:$J,8,0),"")</f>
        <v>0</v>
      </c>
      <c r="L342" s="15">
        <f>IFERROR(VLOOKUP($A342,Veille!$A:$J,9,0),"")</f>
        <v>0</v>
      </c>
    </row>
    <row r="343" spans="1:12" x14ac:dyDescent="0.3">
      <c r="A343">
        <v>24642</v>
      </c>
      <c r="B343" s="16" t="s">
        <v>167</v>
      </c>
      <c r="C343" s="16" t="s">
        <v>279</v>
      </c>
      <c r="D343" s="31">
        <v>35</v>
      </c>
      <c r="E343" s="31">
        <v>42</v>
      </c>
      <c r="F343" s="23">
        <f>IFERROR(VLOOKUP(A343,'Export-tarif-cov-oct-20'!$A$2:$D$1519,4,0),"")</f>
        <v>27.3</v>
      </c>
      <c r="G343" s="23">
        <f t="shared" si="10"/>
        <v>7.6999999999999993</v>
      </c>
      <c r="H343" s="29">
        <f t="shared" si="11"/>
        <v>0.21999999999999997</v>
      </c>
      <c r="I343" s="16" t="str">
        <f>IFERROR(VLOOKUP($A343,Veille!$A:$J,6,0),"")</f>
        <v/>
      </c>
      <c r="J343" s="16" t="str">
        <f>IFERROR(VLOOKUP($A343,Veille!$A:$J,7,0),"")</f>
        <v/>
      </c>
      <c r="K343" s="16" t="str">
        <f>IFERROR(VLOOKUP($A343,Veille!$A:$J,8,0),"")</f>
        <v/>
      </c>
      <c r="L343" s="16" t="str">
        <f>IFERROR(VLOOKUP($A343,Veille!$A:$J,9,0),"")</f>
        <v/>
      </c>
    </row>
    <row r="344" spans="1:12" x14ac:dyDescent="0.3">
      <c r="A344">
        <v>28499</v>
      </c>
      <c r="B344" s="15" t="s">
        <v>167</v>
      </c>
      <c r="C344" s="15" t="s">
        <v>280</v>
      </c>
      <c r="D344" s="32">
        <v>24.99</v>
      </c>
      <c r="E344" s="32">
        <v>29.99</v>
      </c>
      <c r="F344" s="25">
        <f>IFERROR(VLOOKUP(A344,'Export-tarif-cov-oct-20'!$A$2:$D$1519,4,0),"")</f>
        <v>23.03</v>
      </c>
      <c r="G344" s="25">
        <f t="shared" si="10"/>
        <v>1.9599999999999973</v>
      </c>
      <c r="H344" s="30">
        <f t="shared" si="11"/>
        <v>7.843137254901951E-2</v>
      </c>
      <c r="I344" s="15">
        <f>IFERROR(VLOOKUP($A344,Veille!$A:$J,6,0),"")</f>
        <v>26.99</v>
      </c>
      <c r="J344" s="15">
        <f>IFERROR(VLOOKUP($A344,Veille!$A:$J,7,0),"")</f>
        <v>26.99</v>
      </c>
      <c r="K344" s="15">
        <f>IFERROR(VLOOKUP($A344,Veille!$A:$J,8,0),"")</f>
        <v>0</v>
      </c>
      <c r="L344" s="15">
        <f>IFERROR(VLOOKUP($A344,Veille!$A:$J,9,0),"")</f>
        <v>0</v>
      </c>
    </row>
    <row r="345" spans="1:12" x14ac:dyDescent="0.3">
      <c r="A345">
        <v>17241</v>
      </c>
      <c r="B345" s="16" t="s">
        <v>167</v>
      </c>
      <c r="C345" s="16" t="s">
        <v>281</v>
      </c>
      <c r="D345" s="31">
        <v>55.83</v>
      </c>
      <c r="E345" s="31">
        <v>66.989999999999995</v>
      </c>
      <c r="F345" s="23">
        <f>IFERROR(VLOOKUP(A345,'Export-tarif-cov-oct-20'!$A$2:$D$1519,4,0),"")</f>
        <v>53.92</v>
      </c>
      <c r="G345" s="23">
        <f t="shared" si="10"/>
        <v>1.9099999999999966</v>
      </c>
      <c r="H345" s="29">
        <f t="shared" si="11"/>
        <v>3.4210997671502714E-2</v>
      </c>
      <c r="I345" s="16">
        <f>IFERROR(VLOOKUP($A345,Veille!$A:$J,6,0),"")</f>
        <v>59.99</v>
      </c>
      <c r="J345" s="16">
        <f>IFERROR(VLOOKUP($A345,Veille!$A:$J,7,0),"")</f>
        <v>59.49</v>
      </c>
      <c r="K345" s="16">
        <f>IFERROR(VLOOKUP($A345,Veille!$A:$J,8,0),"")</f>
        <v>0</v>
      </c>
      <c r="L345" s="16">
        <f>IFERROR(VLOOKUP($A345,Veille!$A:$J,9,0),"")</f>
        <v>66.849999999999994</v>
      </c>
    </row>
    <row r="346" spans="1:12" x14ac:dyDescent="0.3">
      <c r="A346">
        <v>17237</v>
      </c>
      <c r="B346" s="15" t="s">
        <v>167</v>
      </c>
      <c r="C346" s="15" t="s">
        <v>282</v>
      </c>
      <c r="D346" s="32">
        <v>29.53</v>
      </c>
      <c r="E346" s="32">
        <v>35.43</v>
      </c>
      <c r="F346" s="25">
        <f>IFERROR(VLOOKUP(A346,'Export-tarif-cov-oct-20'!$A$2:$D$1519,4,0),"")</f>
        <v>23.03</v>
      </c>
      <c r="G346" s="25">
        <f t="shared" si="10"/>
        <v>6.5</v>
      </c>
      <c r="H346" s="30">
        <f t="shared" si="11"/>
        <v>0.22011513714866238</v>
      </c>
      <c r="I346" s="15">
        <f>IFERROR(VLOOKUP($A346,Veille!$A:$J,6,0),"")</f>
        <v>0</v>
      </c>
      <c r="J346" s="15">
        <f>IFERROR(VLOOKUP($A346,Veille!$A:$J,7,0),"")</f>
        <v>26.49</v>
      </c>
      <c r="K346" s="15">
        <f>IFERROR(VLOOKUP($A346,Veille!$A:$J,8,0),"")</f>
        <v>0</v>
      </c>
      <c r="L346" s="15">
        <f>IFERROR(VLOOKUP($A346,Veille!$A:$J,9,0),"")</f>
        <v>0</v>
      </c>
    </row>
    <row r="347" spans="1:12" x14ac:dyDescent="0.3">
      <c r="A347">
        <v>37648</v>
      </c>
      <c r="B347" s="16" t="s">
        <v>167</v>
      </c>
      <c r="C347" s="16" t="s">
        <v>283</v>
      </c>
      <c r="D347" s="31">
        <v>39.159999999999997</v>
      </c>
      <c r="E347" s="31">
        <v>46.99</v>
      </c>
      <c r="F347" s="23">
        <f>IFERROR(VLOOKUP(A347,'Export-tarif-cov-oct-20'!$A$2:$D$1519,4,0),"")</f>
        <v>36.6</v>
      </c>
      <c r="G347" s="23">
        <f t="shared" si="10"/>
        <v>2.5599999999999952</v>
      </c>
      <c r="H347" s="29">
        <f t="shared" si="11"/>
        <v>6.5372829417773115E-2</v>
      </c>
      <c r="I347" s="16">
        <f>IFERROR(VLOOKUP($A347,Veille!$A:$J,6,0),"")</f>
        <v>0</v>
      </c>
      <c r="J347" s="16">
        <f>IFERROR(VLOOKUP($A347,Veille!$A:$J,7,0),"")</f>
        <v>42.76</v>
      </c>
      <c r="K347" s="16">
        <f>IFERROR(VLOOKUP($A347,Veille!$A:$J,8,0),"")</f>
        <v>0</v>
      </c>
      <c r="L347" s="16">
        <f>IFERROR(VLOOKUP($A347,Veille!$A:$J,9,0),"")</f>
        <v>0</v>
      </c>
    </row>
    <row r="348" spans="1:12" x14ac:dyDescent="0.3">
      <c r="A348">
        <v>15842</v>
      </c>
      <c r="B348" s="15" t="s">
        <v>167</v>
      </c>
      <c r="C348" s="15" t="s">
        <v>923</v>
      </c>
      <c r="D348" s="32">
        <v>42.5</v>
      </c>
      <c r="E348" s="32">
        <v>51</v>
      </c>
      <c r="F348" s="25">
        <f>IFERROR(VLOOKUP(A348,'Export-tarif-cov-oct-20'!$A$2:$D$1519,4,0),"")</f>
        <v>33.15</v>
      </c>
      <c r="G348" s="25">
        <f t="shared" si="10"/>
        <v>9.3500000000000014</v>
      </c>
      <c r="H348" s="30">
        <f t="shared" si="11"/>
        <v>0.22000000000000003</v>
      </c>
      <c r="I348" s="15">
        <f>IFERROR(VLOOKUP($A348,Veille!$A:$J,6,0),"")</f>
        <v>35.99</v>
      </c>
      <c r="J348" s="15">
        <f>IFERROR(VLOOKUP($A348,Veille!$A:$J,7,0),"")</f>
        <v>39.799999999999997</v>
      </c>
      <c r="K348" s="15">
        <f>IFERROR(VLOOKUP($A348,Veille!$A:$J,8,0),"")</f>
        <v>0</v>
      </c>
      <c r="L348" s="15">
        <f>IFERROR(VLOOKUP($A348,Veille!$A:$J,9,0),"")</f>
        <v>38.590000000000003</v>
      </c>
    </row>
    <row r="349" spans="1:12" x14ac:dyDescent="0.3">
      <c r="A349">
        <v>54443</v>
      </c>
      <c r="B349" s="16" t="s">
        <v>167</v>
      </c>
      <c r="C349" s="16" t="s">
        <v>284</v>
      </c>
      <c r="D349" s="31">
        <v>62.49</v>
      </c>
      <c r="E349" s="31">
        <v>74.989999999999995</v>
      </c>
      <c r="F349" s="23">
        <f>IFERROR(VLOOKUP(A349,'Export-tarif-cov-oct-20'!$A$2:$D$1519,4,0),"")</f>
        <v>59.86</v>
      </c>
      <c r="G349" s="23">
        <f t="shared" si="10"/>
        <v>2.6300000000000026</v>
      </c>
      <c r="H349" s="29">
        <f t="shared" si="11"/>
        <v>4.2086733877420429E-2</v>
      </c>
      <c r="I349" s="16">
        <f>IFERROR(VLOOKUP($A349,Veille!$A:$J,6,0),"")</f>
        <v>64.989999999999995</v>
      </c>
      <c r="J349" s="16">
        <f>IFERROR(VLOOKUP($A349,Veille!$A:$J,7,0),"")</f>
        <v>65.989999999999995</v>
      </c>
      <c r="K349" s="16">
        <f>IFERROR(VLOOKUP($A349,Veille!$A:$J,8,0),"")</f>
        <v>0</v>
      </c>
      <c r="L349" s="16">
        <f>IFERROR(VLOOKUP($A349,Veille!$A:$J,9,0),"")</f>
        <v>75.89</v>
      </c>
    </row>
    <row r="350" spans="1:12" x14ac:dyDescent="0.3">
      <c r="A350">
        <v>15868</v>
      </c>
      <c r="B350" s="15" t="s">
        <v>167</v>
      </c>
      <c r="C350" s="15" t="s">
        <v>924</v>
      </c>
      <c r="D350" s="32">
        <v>38.22</v>
      </c>
      <c r="E350" s="32">
        <v>45.86</v>
      </c>
      <c r="F350" s="25">
        <f>IFERROR(VLOOKUP(A350,'Export-tarif-cov-oct-20'!$A$2:$D$1519,4,0),"")</f>
        <v>29.81</v>
      </c>
      <c r="G350" s="25">
        <f t="shared" si="10"/>
        <v>8.41</v>
      </c>
      <c r="H350" s="30">
        <f t="shared" si="11"/>
        <v>0.22004186289900576</v>
      </c>
      <c r="I350" s="15" t="str">
        <f>IFERROR(VLOOKUP($A350,Veille!$A:$J,6,0),"")</f>
        <v/>
      </c>
      <c r="J350" s="15" t="str">
        <f>IFERROR(VLOOKUP($A350,Veille!$A:$J,7,0),"")</f>
        <v/>
      </c>
      <c r="K350" s="15" t="str">
        <f>IFERROR(VLOOKUP($A350,Veille!$A:$J,8,0),"")</f>
        <v/>
      </c>
      <c r="L350" s="15" t="str">
        <f>IFERROR(VLOOKUP($A350,Veille!$A:$J,9,0),"")</f>
        <v/>
      </c>
    </row>
    <row r="351" spans="1:12" x14ac:dyDescent="0.3">
      <c r="A351">
        <v>35756</v>
      </c>
      <c r="B351" s="16" t="s">
        <v>167</v>
      </c>
      <c r="C351" s="16" t="s">
        <v>285</v>
      </c>
      <c r="D351" s="31">
        <v>15.94</v>
      </c>
      <c r="E351" s="31">
        <v>19.12</v>
      </c>
      <c r="F351" s="23">
        <f>IFERROR(VLOOKUP(A351,'Export-tarif-cov-oct-20'!$A$2:$D$1519,4,0),"")</f>
        <v>12.43</v>
      </c>
      <c r="G351" s="23">
        <f t="shared" si="10"/>
        <v>3.51</v>
      </c>
      <c r="H351" s="29">
        <f t="shared" si="11"/>
        <v>0.22020075282308657</v>
      </c>
      <c r="I351" s="16">
        <f>IFERROR(VLOOKUP($A351,Veille!$A:$J,6,0),"")</f>
        <v>16.989999999999998</v>
      </c>
      <c r="J351" s="16">
        <f>IFERROR(VLOOKUP($A351,Veille!$A:$J,7,0),"")</f>
        <v>15.19</v>
      </c>
      <c r="K351" s="16">
        <f>IFERROR(VLOOKUP($A351,Veille!$A:$J,8,0),"")</f>
        <v>0</v>
      </c>
      <c r="L351" s="16">
        <f>IFERROR(VLOOKUP($A351,Veille!$A:$J,9,0),"")</f>
        <v>16.989999999999998</v>
      </c>
    </row>
    <row r="352" spans="1:12" x14ac:dyDescent="0.3">
      <c r="A352">
        <v>35775</v>
      </c>
      <c r="B352" s="15" t="s">
        <v>167</v>
      </c>
      <c r="C352" s="15" t="s">
        <v>286</v>
      </c>
      <c r="D352" s="32">
        <v>39.99</v>
      </c>
      <c r="E352" s="32">
        <v>47.99</v>
      </c>
      <c r="F352" s="25">
        <f>IFERROR(VLOOKUP(A352,'Export-tarif-cov-oct-20'!$A$2:$D$1519,4,0),"")</f>
        <v>36.950000000000003</v>
      </c>
      <c r="G352" s="25">
        <f t="shared" si="10"/>
        <v>3.0399999999999991</v>
      </c>
      <c r="H352" s="30">
        <f t="shared" si="11"/>
        <v>7.6019004751187766E-2</v>
      </c>
      <c r="I352" s="15">
        <f>IFERROR(VLOOKUP($A352,Veille!$A:$J,6,0),"")</f>
        <v>0</v>
      </c>
      <c r="J352" s="15">
        <f>IFERROR(VLOOKUP($A352,Veille!$A:$J,7,0),"")</f>
        <v>42.49</v>
      </c>
      <c r="K352" s="15">
        <f>IFERROR(VLOOKUP($A352,Veille!$A:$J,8,0),"")</f>
        <v>0</v>
      </c>
      <c r="L352" s="15">
        <f>IFERROR(VLOOKUP($A352,Veille!$A:$J,9,0),"")</f>
        <v>0</v>
      </c>
    </row>
    <row r="353" spans="1:12" x14ac:dyDescent="0.3">
      <c r="A353">
        <v>24566</v>
      </c>
      <c r="B353" s="16" t="s">
        <v>167</v>
      </c>
      <c r="C353" s="16" t="s">
        <v>287</v>
      </c>
      <c r="D353" s="31">
        <v>57.49</v>
      </c>
      <c r="E353" s="31">
        <v>68.989999999999995</v>
      </c>
      <c r="F353" s="23">
        <f>IFERROR(VLOOKUP(A353,'Export-tarif-cov-oct-20'!$A$2:$D$1519,4,0),"")</f>
        <v>56.29</v>
      </c>
      <c r="G353" s="23">
        <f t="shared" si="10"/>
        <v>1.2000000000000028</v>
      </c>
      <c r="H353" s="29">
        <f t="shared" si="11"/>
        <v>2.0873195338319755E-2</v>
      </c>
      <c r="I353" s="16">
        <f>IFERROR(VLOOKUP($A353,Veille!$A:$J,6,0),"")</f>
        <v>0</v>
      </c>
      <c r="J353" s="16">
        <f>IFERROR(VLOOKUP($A353,Veille!$A:$J,7,0),"")</f>
        <v>6.45</v>
      </c>
      <c r="K353" s="16">
        <f>IFERROR(VLOOKUP($A353,Veille!$A:$J,8,0),"")</f>
        <v>0</v>
      </c>
      <c r="L353" s="16">
        <f>IFERROR(VLOOKUP($A353,Veille!$A:$J,9,0),"")</f>
        <v>0</v>
      </c>
    </row>
    <row r="354" spans="1:12" x14ac:dyDescent="0.3">
      <c r="A354">
        <v>24558</v>
      </c>
      <c r="B354" s="15" t="s">
        <v>167</v>
      </c>
      <c r="C354" s="15" t="s">
        <v>288</v>
      </c>
      <c r="D354" s="32">
        <v>33.28</v>
      </c>
      <c r="E354" s="32">
        <v>39.94</v>
      </c>
      <c r="F354" s="25">
        <f>IFERROR(VLOOKUP(A354,'Export-tarif-cov-oct-20'!$A$2:$D$1519,4,0),"")</f>
        <v>25.96</v>
      </c>
      <c r="G354" s="25">
        <f t="shared" si="10"/>
        <v>7.32</v>
      </c>
      <c r="H354" s="30">
        <f t="shared" si="11"/>
        <v>0.21995192307692307</v>
      </c>
      <c r="I354" s="15">
        <f>IFERROR(VLOOKUP($A354,Veille!$A:$J,6,0),"")</f>
        <v>0</v>
      </c>
      <c r="J354" s="15">
        <f>IFERROR(VLOOKUP($A354,Veille!$A:$J,7,0),"")</f>
        <v>0</v>
      </c>
      <c r="K354" s="15">
        <f>IFERROR(VLOOKUP($A354,Veille!$A:$J,8,0),"")</f>
        <v>0</v>
      </c>
      <c r="L354" s="15">
        <f>IFERROR(VLOOKUP($A354,Veille!$A:$J,9,0),"")</f>
        <v>31.75</v>
      </c>
    </row>
    <row r="355" spans="1:12" x14ac:dyDescent="0.3">
      <c r="A355">
        <v>12578</v>
      </c>
      <c r="B355" s="16" t="s">
        <v>167</v>
      </c>
      <c r="C355" s="16" t="s">
        <v>289</v>
      </c>
      <c r="D355" s="31">
        <v>52.42</v>
      </c>
      <c r="E355" s="31">
        <v>62.9</v>
      </c>
      <c r="F355" s="23">
        <f>IFERROR(VLOOKUP(A355,'Export-tarif-cov-oct-20'!$A$2:$D$1519,4,0),"")</f>
        <v>51.27</v>
      </c>
      <c r="G355" s="23">
        <f t="shared" si="10"/>
        <v>1.1499999999999986</v>
      </c>
      <c r="H355" s="29">
        <f t="shared" si="11"/>
        <v>2.1938191529950374E-2</v>
      </c>
      <c r="I355" s="16">
        <f>IFERROR(VLOOKUP($A355,Veille!$A:$J,6,0),"")</f>
        <v>0</v>
      </c>
      <c r="J355" s="16">
        <f>IFERROR(VLOOKUP($A355,Veille!$A:$J,7,0),"")</f>
        <v>0</v>
      </c>
      <c r="K355" s="16">
        <f>IFERROR(VLOOKUP($A355,Veille!$A:$J,8,0),"")</f>
        <v>0</v>
      </c>
      <c r="L355" s="16">
        <f>IFERROR(VLOOKUP($A355,Veille!$A:$J,9,0),"")</f>
        <v>63.93</v>
      </c>
    </row>
    <row r="356" spans="1:12" x14ac:dyDescent="0.3">
      <c r="A356">
        <v>15888</v>
      </c>
      <c r="B356" s="15" t="s">
        <v>167</v>
      </c>
      <c r="C356" s="15" t="s">
        <v>925</v>
      </c>
      <c r="D356" s="32">
        <v>38.22</v>
      </c>
      <c r="E356" s="32">
        <v>45.86</v>
      </c>
      <c r="F356" s="25">
        <f>IFERROR(VLOOKUP(A356,'Export-tarif-cov-oct-20'!$A$2:$D$1519,4,0),"")</f>
        <v>29.81</v>
      </c>
      <c r="G356" s="25">
        <f t="shared" si="10"/>
        <v>8.41</v>
      </c>
      <c r="H356" s="30">
        <f t="shared" si="11"/>
        <v>0.22004186289900576</v>
      </c>
      <c r="I356" s="15">
        <f>IFERROR(VLOOKUP($A356,Veille!$A:$J,6,0),"")</f>
        <v>35.99</v>
      </c>
      <c r="J356" s="15">
        <f>IFERROR(VLOOKUP($A356,Veille!$A:$J,7,0),"")</f>
        <v>35.9</v>
      </c>
      <c r="K356" s="15">
        <f>IFERROR(VLOOKUP($A356,Veille!$A:$J,8,0),"")</f>
        <v>0</v>
      </c>
      <c r="L356" s="15">
        <f>IFERROR(VLOOKUP($A356,Veille!$A:$J,9,0),"")</f>
        <v>35.99</v>
      </c>
    </row>
    <row r="357" spans="1:12" x14ac:dyDescent="0.3">
      <c r="A357">
        <v>55563</v>
      </c>
      <c r="B357" s="16" t="s">
        <v>167</v>
      </c>
      <c r="C357" s="16" t="s">
        <v>290</v>
      </c>
      <c r="D357" s="31">
        <v>16.23</v>
      </c>
      <c r="E357" s="31">
        <v>19.48</v>
      </c>
      <c r="F357" s="23">
        <f>IFERROR(VLOOKUP(A357,'Export-tarif-cov-oct-20'!$A$2:$D$1519,4,0),"")</f>
        <v>12.66</v>
      </c>
      <c r="G357" s="23">
        <f t="shared" si="10"/>
        <v>3.5700000000000003</v>
      </c>
      <c r="H357" s="29">
        <f t="shared" si="11"/>
        <v>0.21996303142329021</v>
      </c>
      <c r="I357" s="16">
        <f>IFERROR(VLOOKUP($A357,Veille!$A:$J,6,0),"")</f>
        <v>0</v>
      </c>
      <c r="J357" s="16">
        <f>IFERROR(VLOOKUP($A357,Veille!$A:$J,7,0),"")</f>
        <v>15.99</v>
      </c>
      <c r="K357" s="16">
        <f>IFERROR(VLOOKUP($A357,Veille!$A:$J,8,0),"")</f>
        <v>0</v>
      </c>
      <c r="L357" s="16">
        <f>IFERROR(VLOOKUP($A357,Veille!$A:$J,9,0),"")</f>
        <v>16.89</v>
      </c>
    </row>
    <row r="358" spans="1:12" x14ac:dyDescent="0.3">
      <c r="A358">
        <v>53154</v>
      </c>
      <c r="B358" s="15" t="s">
        <v>167</v>
      </c>
      <c r="C358" s="15" t="s">
        <v>291</v>
      </c>
      <c r="D358" s="32">
        <v>31.9</v>
      </c>
      <c r="E358" s="32">
        <v>38.28</v>
      </c>
      <c r="F358" s="25">
        <f>IFERROR(VLOOKUP(A358,'Export-tarif-cov-oct-20'!$A$2:$D$1519,4,0),"")</f>
        <v>24.88</v>
      </c>
      <c r="G358" s="25">
        <f t="shared" si="10"/>
        <v>7.02</v>
      </c>
      <c r="H358" s="30">
        <f t="shared" si="11"/>
        <v>0.22006269592476488</v>
      </c>
      <c r="I358" s="15">
        <f>IFERROR(VLOOKUP($A358,Veille!$A:$J,6,0),"")</f>
        <v>0</v>
      </c>
      <c r="J358" s="15">
        <f>IFERROR(VLOOKUP($A358,Veille!$A:$J,7,0),"")</f>
        <v>0</v>
      </c>
      <c r="K358" s="15">
        <f>IFERROR(VLOOKUP($A358,Veille!$A:$J,8,0),"")</f>
        <v>0</v>
      </c>
      <c r="L358" s="15">
        <f>IFERROR(VLOOKUP($A358,Veille!$A:$J,9,0),"")</f>
        <v>0</v>
      </c>
    </row>
    <row r="359" spans="1:12" x14ac:dyDescent="0.3">
      <c r="A359">
        <v>99630</v>
      </c>
      <c r="B359" s="16" t="s">
        <v>167</v>
      </c>
      <c r="C359" s="16" t="s">
        <v>926</v>
      </c>
      <c r="D359" s="31">
        <v>66.62</v>
      </c>
      <c r="E359" s="31">
        <v>79.94</v>
      </c>
      <c r="F359" s="23">
        <f>IFERROR(VLOOKUP(A359,'Export-tarif-cov-oct-20'!$A$2:$D$1519,4,0),"")</f>
        <v>51.96</v>
      </c>
      <c r="G359" s="23">
        <f t="shared" si="10"/>
        <v>14.660000000000004</v>
      </c>
      <c r="H359" s="29">
        <f t="shared" si="11"/>
        <v>0.22005403782647859</v>
      </c>
      <c r="I359" s="16">
        <f>IFERROR(VLOOKUP($A359,Veille!$A:$J,6,0),"")</f>
        <v>52.99</v>
      </c>
      <c r="J359" s="16">
        <f>IFERROR(VLOOKUP($A359,Veille!$A:$J,7,0),"")</f>
        <v>58.99</v>
      </c>
      <c r="K359" s="16">
        <f>IFERROR(VLOOKUP($A359,Veille!$A:$J,8,0),"")</f>
        <v>0</v>
      </c>
      <c r="L359" s="16">
        <f>IFERROR(VLOOKUP($A359,Veille!$A:$J,9,0),"")</f>
        <v>63.89</v>
      </c>
    </row>
    <row r="360" spans="1:12" x14ac:dyDescent="0.3">
      <c r="A360">
        <v>87019</v>
      </c>
      <c r="B360" s="15" t="s">
        <v>167</v>
      </c>
      <c r="C360" s="15" t="s">
        <v>292</v>
      </c>
      <c r="D360" s="32">
        <v>12.54</v>
      </c>
      <c r="E360" s="32">
        <v>15.05</v>
      </c>
      <c r="F360" s="25">
        <f>IFERROR(VLOOKUP(A360,'Export-tarif-cov-oct-20'!$A$2:$D$1519,4,0),"")</f>
        <v>9.7799999999999994</v>
      </c>
      <c r="G360" s="25">
        <f t="shared" si="10"/>
        <v>2.76</v>
      </c>
      <c r="H360" s="30">
        <f t="shared" si="11"/>
        <v>0.22009569377990432</v>
      </c>
      <c r="I360" s="15">
        <f>IFERROR(VLOOKUP($A360,Veille!$A:$J,6,0),"")</f>
        <v>0</v>
      </c>
      <c r="J360" s="15">
        <f>IFERROR(VLOOKUP($A360,Veille!$A:$J,7,0),"")</f>
        <v>11.99</v>
      </c>
      <c r="K360" s="15">
        <f>IFERROR(VLOOKUP($A360,Veille!$A:$J,8,0),"")</f>
        <v>0</v>
      </c>
      <c r="L360" s="15">
        <f>IFERROR(VLOOKUP($A360,Veille!$A:$J,9,0),"")</f>
        <v>0</v>
      </c>
    </row>
    <row r="361" spans="1:12" x14ac:dyDescent="0.3">
      <c r="A361">
        <v>7962</v>
      </c>
      <c r="B361" s="16" t="s">
        <v>167</v>
      </c>
      <c r="C361" s="16" t="s">
        <v>293</v>
      </c>
      <c r="D361" s="31">
        <v>63.29</v>
      </c>
      <c r="E361" s="31">
        <v>75.95</v>
      </c>
      <c r="F361" s="23">
        <f>IFERROR(VLOOKUP(A361,'Export-tarif-cov-oct-20'!$A$2:$D$1519,4,0),"")</f>
        <v>61.36</v>
      </c>
      <c r="G361" s="23">
        <f t="shared" si="10"/>
        <v>1.9299999999999997</v>
      </c>
      <c r="H361" s="29">
        <f t="shared" si="11"/>
        <v>3.049454890188023E-2</v>
      </c>
      <c r="I361" s="16">
        <f>IFERROR(VLOOKUP($A361,Veille!$A:$J,6,0),"")</f>
        <v>0</v>
      </c>
      <c r="J361" s="16">
        <f>IFERROR(VLOOKUP($A361,Veille!$A:$J,7,0),"")</f>
        <v>65.95</v>
      </c>
      <c r="K361" s="16">
        <f>IFERROR(VLOOKUP($A361,Veille!$A:$J,8,0),"")</f>
        <v>0</v>
      </c>
      <c r="L361" s="16">
        <f>IFERROR(VLOOKUP($A361,Veille!$A:$J,9,0),"")</f>
        <v>0</v>
      </c>
    </row>
    <row r="362" spans="1:12" x14ac:dyDescent="0.3">
      <c r="A362">
        <v>38257</v>
      </c>
      <c r="B362" s="15" t="s">
        <v>167</v>
      </c>
      <c r="C362" s="15" t="s">
        <v>294</v>
      </c>
      <c r="D362" s="32">
        <v>10.44</v>
      </c>
      <c r="E362" s="32">
        <v>12.52</v>
      </c>
      <c r="F362" s="25">
        <f>IFERROR(VLOOKUP(A362,'Export-tarif-cov-oct-20'!$A$2:$D$1519,4,0),"")</f>
        <v>8.14</v>
      </c>
      <c r="G362" s="25">
        <f t="shared" si="10"/>
        <v>2.2999999999999989</v>
      </c>
      <c r="H362" s="30">
        <f t="shared" si="11"/>
        <v>0.2203065134099616</v>
      </c>
      <c r="I362" s="15" t="str">
        <f>IFERROR(VLOOKUP($A362,Veille!$A:$J,6,0),"")</f>
        <v/>
      </c>
      <c r="J362" s="15" t="str">
        <f>IFERROR(VLOOKUP($A362,Veille!$A:$J,7,0),"")</f>
        <v/>
      </c>
      <c r="K362" s="15" t="str">
        <f>IFERROR(VLOOKUP($A362,Veille!$A:$J,8,0),"")</f>
        <v/>
      </c>
      <c r="L362" s="15" t="str">
        <f>IFERROR(VLOOKUP($A362,Veille!$A:$J,9,0),"")</f>
        <v/>
      </c>
    </row>
    <row r="363" spans="1:12" x14ac:dyDescent="0.3">
      <c r="A363">
        <v>11799</v>
      </c>
      <c r="B363" s="16" t="s">
        <v>167</v>
      </c>
      <c r="C363" s="16" t="s">
        <v>295</v>
      </c>
      <c r="D363" s="31">
        <v>13.69</v>
      </c>
      <c r="E363" s="31">
        <v>16.43</v>
      </c>
      <c r="F363" s="23">
        <f>IFERROR(VLOOKUP(A363,'Export-tarif-cov-oct-20'!$A$2:$D$1519,4,0),"")</f>
        <v>11.33</v>
      </c>
      <c r="G363" s="23">
        <f t="shared" si="10"/>
        <v>2.3599999999999994</v>
      </c>
      <c r="H363" s="29">
        <f t="shared" si="11"/>
        <v>0.17238860482103721</v>
      </c>
      <c r="I363" s="16" t="str">
        <f>IFERROR(VLOOKUP($A363,Veille!$A:$J,6,0),"")</f>
        <v/>
      </c>
      <c r="J363" s="16" t="str">
        <f>IFERROR(VLOOKUP($A363,Veille!$A:$J,7,0),"")</f>
        <v/>
      </c>
      <c r="K363" s="16" t="str">
        <f>IFERROR(VLOOKUP($A363,Veille!$A:$J,8,0),"")</f>
        <v/>
      </c>
      <c r="L363" s="16" t="str">
        <f>IFERROR(VLOOKUP($A363,Veille!$A:$J,9,0),"")</f>
        <v/>
      </c>
    </row>
    <row r="364" spans="1:12" x14ac:dyDescent="0.3">
      <c r="A364">
        <v>11800</v>
      </c>
      <c r="B364" s="15" t="s">
        <v>167</v>
      </c>
      <c r="C364" s="15" t="s">
        <v>296</v>
      </c>
      <c r="D364" s="32">
        <v>55.76</v>
      </c>
      <c r="E364" s="32">
        <v>66.91</v>
      </c>
      <c r="F364" s="25">
        <f>IFERROR(VLOOKUP(A364,'Export-tarif-cov-oct-20'!$A$2:$D$1519,4,0),"")</f>
        <v>45.45</v>
      </c>
      <c r="G364" s="25">
        <f t="shared" si="10"/>
        <v>10.309999999999995</v>
      </c>
      <c r="H364" s="30">
        <f t="shared" si="11"/>
        <v>0.18489956958393106</v>
      </c>
      <c r="I364" s="15" t="str">
        <f>IFERROR(VLOOKUP($A364,Veille!$A:$J,6,0),"")</f>
        <v/>
      </c>
      <c r="J364" s="15" t="str">
        <f>IFERROR(VLOOKUP($A364,Veille!$A:$J,7,0),"")</f>
        <v/>
      </c>
      <c r="K364" s="15" t="str">
        <f>IFERROR(VLOOKUP($A364,Veille!$A:$J,8,0),"")</f>
        <v/>
      </c>
      <c r="L364" s="15" t="str">
        <f>IFERROR(VLOOKUP($A364,Veille!$A:$J,9,0),"")</f>
        <v/>
      </c>
    </row>
    <row r="365" spans="1:12" x14ac:dyDescent="0.3">
      <c r="A365">
        <v>11801</v>
      </c>
      <c r="B365" s="16" t="s">
        <v>167</v>
      </c>
      <c r="C365" s="16" t="s">
        <v>297</v>
      </c>
      <c r="D365" s="31">
        <v>21.33</v>
      </c>
      <c r="E365" s="31">
        <v>25.6</v>
      </c>
      <c r="F365" s="23">
        <f>IFERROR(VLOOKUP(A365,'Export-tarif-cov-oct-20'!$A$2:$D$1519,4,0),"")</f>
        <v>18.440000000000001</v>
      </c>
      <c r="G365" s="23">
        <f t="shared" si="10"/>
        <v>2.889999999999997</v>
      </c>
      <c r="H365" s="29">
        <f t="shared" si="11"/>
        <v>0.13548992030004675</v>
      </c>
      <c r="I365" s="16" t="str">
        <f>IFERROR(VLOOKUP($A365,Veille!$A:$J,6,0),"")</f>
        <v/>
      </c>
      <c r="J365" s="16" t="str">
        <f>IFERROR(VLOOKUP($A365,Veille!$A:$J,7,0),"")</f>
        <v/>
      </c>
      <c r="K365" s="16" t="str">
        <f>IFERROR(VLOOKUP($A365,Veille!$A:$J,8,0),"")</f>
        <v/>
      </c>
      <c r="L365" s="16" t="str">
        <f>IFERROR(VLOOKUP($A365,Veille!$A:$J,9,0),"")</f>
        <v/>
      </c>
    </row>
    <row r="366" spans="1:12" x14ac:dyDescent="0.3">
      <c r="A366">
        <v>11842</v>
      </c>
      <c r="B366" s="15" t="s">
        <v>167</v>
      </c>
      <c r="C366" s="15" t="s">
        <v>298</v>
      </c>
      <c r="D366" s="32">
        <v>13.71</v>
      </c>
      <c r="E366" s="32">
        <v>16.45</v>
      </c>
      <c r="F366" s="25">
        <f>IFERROR(VLOOKUP(A366,'Export-tarif-cov-oct-20'!$A$2:$D$1519,4,0),"")</f>
        <v>11.33</v>
      </c>
      <c r="G366" s="25">
        <f t="shared" si="10"/>
        <v>2.3800000000000008</v>
      </c>
      <c r="H366" s="30">
        <f t="shared" si="11"/>
        <v>0.17359591539022615</v>
      </c>
      <c r="I366" s="15" t="str">
        <f>IFERROR(VLOOKUP($A366,Veille!$A:$J,6,0),"")</f>
        <v/>
      </c>
      <c r="J366" s="15" t="str">
        <f>IFERROR(VLOOKUP($A366,Veille!$A:$J,7,0),"")</f>
        <v/>
      </c>
      <c r="K366" s="15" t="str">
        <f>IFERROR(VLOOKUP($A366,Veille!$A:$J,8,0),"")</f>
        <v/>
      </c>
      <c r="L366" s="15" t="str">
        <f>IFERROR(VLOOKUP($A366,Veille!$A:$J,9,0),"")</f>
        <v/>
      </c>
    </row>
    <row r="367" spans="1:12" x14ac:dyDescent="0.3">
      <c r="A367">
        <v>11795</v>
      </c>
      <c r="B367" s="16" t="s">
        <v>167</v>
      </c>
      <c r="C367" s="16" t="s">
        <v>299</v>
      </c>
      <c r="D367" s="31">
        <v>24.99</v>
      </c>
      <c r="E367" s="31">
        <v>29.99</v>
      </c>
      <c r="F367" s="23">
        <f>IFERROR(VLOOKUP(A367,'Export-tarif-cov-oct-20'!$A$2:$D$1519,4,0),"")</f>
        <v>19.98</v>
      </c>
      <c r="G367" s="23">
        <f t="shared" si="10"/>
        <v>5.009999999999998</v>
      </c>
      <c r="H367" s="29">
        <f t="shared" si="11"/>
        <v>0.20048019207683065</v>
      </c>
      <c r="I367" s="16" t="str">
        <f>IFERROR(VLOOKUP($A367,Veille!$A:$J,6,0),"")</f>
        <v/>
      </c>
      <c r="J367" s="16" t="str">
        <f>IFERROR(VLOOKUP($A367,Veille!$A:$J,7,0),"")</f>
        <v/>
      </c>
      <c r="K367" s="16" t="str">
        <f>IFERROR(VLOOKUP($A367,Veille!$A:$J,8,0),"")</f>
        <v/>
      </c>
      <c r="L367" s="16" t="str">
        <f>IFERROR(VLOOKUP($A367,Veille!$A:$J,9,0),"")</f>
        <v/>
      </c>
    </row>
    <row r="368" spans="1:12" x14ac:dyDescent="0.3">
      <c r="A368">
        <v>11796</v>
      </c>
      <c r="B368" s="15" t="s">
        <v>167</v>
      </c>
      <c r="C368" s="15" t="s">
        <v>300</v>
      </c>
      <c r="D368" s="32">
        <v>16.350000000000001</v>
      </c>
      <c r="E368" s="32">
        <v>19.62</v>
      </c>
      <c r="F368" s="25">
        <f>IFERROR(VLOOKUP(A368,'Export-tarif-cov-oct-20'!$A$2:$D$1519,4,0),"")</f>
        <v>12.75</v>
      </c>
      <c r="G368" s="25">
        <f t="shared" si="10"/>
        <v>3.6000000000000014</v>
      </c>
      <c r="H368" s="30">
        <f t="shared" si="11"/>
        <v>0.22018348623853218</v>
      </c>
      <c r="I368" s="15" t="str">
        <f>IFERROR(VLOOKUP($A368,Veille!$A:$J,6,0),"")</f>
        <v/>
      </c>
      <c r="J368" s="15" t="str">
        <f>IFERROR(VLOOKUP($A368,Veille!$A:$J,7,0),"")</f>
        <v/>
      </c>
      <c r="K368" s="15" t="str">
        <f>IFERROR(VLOOKUP($A368,Veille!$A:$J,8,0),"")</f>
        <v/>
      </c>
      <c r="L368" s="15" t="str">
        <f>IFERROR(VLOOKUP($A368,Veille!$A:$J,9,0),"")</f>
        <v/>
      </c>
    </row>
    <row r="369" spans="1:12" x14ac:dyDescent="0.3">
      <c r="A369">
        <v>87076</v>
      </c>
      <c r="B369" s="16" t="s">
        <v>167</v>
      </c>
      <c r="C369" s="16" t="s">
        <v>301</v>
      </c>
      <c r="D369" s="31">
        <v>12.54</v>
      </c>
      <c r="E369" s="31">
        <v>15.05</v>
      </c>
      <c r="F369" s="23">
        <f>IFERROR(VLOOKUP(A369,'Export-tarif-cov-oct-20'!$A$2:$D$1519,4,0),"")</f>
        <v>9.7799999999999994</v>
      </c>
      <c r="G369" s="23">
        <f t="shared" si="10"/>
        <v>2.76</v>
      </c>
      <c r="H369" s="29">
        <f t="shared" si="11"/>
        <v>0.22009569377990432</v>
      </c>
      <c r="I369" s="16">
        <f>IFERROR(VLOOKUP($A369,Veille!$A:$J,6,0),"")</f>
        <v>0</v>
      </c>
      <c r="J369" s="16">
        <f>IFERROR(VLOOKUP($A369,Veille!$A:$J,7,0),"")</f>
        <v>12.3</v>
      </c>
      <c r="K369" s="16">
        <f>IFERROR(VLOOKUP($A369,Veille!$A:$J,8,0),"")</f>
        <v>0</v>
      </c>
      <c r="L369" s="16">
        <f>IFERROR(VLOOKUP($A369,Veille!$A:$J,9,0),"")</f>
        <v>13.88</v>
      </c>
    </row>
    <row r="370" spans="1:12" x14ac:dyDescent="0.3">
      <c r="A370">
        <v>35426</v>
      </c>
      <c r="B370" s="15" t="s">
        <v>167</v>
      </c>
      <c r="C370" s="15" t="s">
        <v>302</v>
      </c>
      <c r="D370" s="32">
        <v>16.36</v>
      </c>
      <c r="E370" s="32">
        <v>19.63</v>
      </c>
      <c r="F370" s="25">
        <f>IFERROR(VLOOKUP(A370,'Export-tarif-cov-oct-20'!$A$2:$D$1519,4,0),"")</f>
        <v>12.76</v>
      </c>
      <c r="G370" s="25">
        <f t="shared" si="10"/>
        <v>3.5999999999999996</v>
      </c>
      <c r="H370" s="30">
        <f t="shared" si="11"/>
        <v>0.22004889975550121</v>
      </c>
      <c r="I370" s="15" t="str">
        <f>IFERROR(VLOOKUP($A370,Veille!$A:$J,6,0),"")</f>
        <v/>
      </c>
      <c r="J370" s="15" t="str">
        <f>IFERROR(VLOOKUP($A370,Veille!$A:$J,7,0),"")</f>
        <v/>
      </c>
      <c r="K370" s="15" t="str">
        <f>IFERROR(VLOOKUP($A370,Veille!$A:$J,8,0),"")</f>
        <v/>
      </c>
      <c r="L370" s="15" t="str">
        <f>IFERROR(VLOOKUP($A370,Veille!$A:$J,9,0),"")</f>
        <v/>
      </c>
    </row>
    <row r="371" spans="1:12" x14ac:dyDescent="0.3">
      <c r="A371">
        <v>11843</v>
      </c>
      <c r="B371" s="16" t="s">
        <v>167</v>
      </c>
      <c r="C371" s="16" t="s">
        <v>303</v>
      </c>
      <c r="D371" s="31">
        <v>55.79</v>
      </c>
      <c r="E371" s="31">
        <v>66.95</v>
      </c>
      <c r="F371" s="23">
        <f>IFERROR(VLOOKUP(A371,'Export-tarif-cov-oct-20'!$A$2:$D$1519,4,0),"")</f>
        <v>54.1</v>
      </c>
      <c r="G371" s="23">
        <f t="shared" si="10"/>
        <v>1.6899999999999977</v>
      </c>
      <c r="H371" s="29">
        <f t="shared" si="11"/>
        <v>3.0292167055027741E-2</v>
      </c>
      <c r="I371" s="16" t="str">
        <f>IFERROR(VLOOKUP($A371,Veille!$A:$J,6,0),"")</f>
        <v/>
      </c>
      <c r="J371" s="16" t="str">
        <f>IFERROR(VLOOKUP($A371,Veille!$A:$J,7,0),"")</f>
        <v/>
      </c>
      <c r="K371" s="16" t="str">
        <f>IFERROR(VLOOKUP($A371,Veille!$A:$J,8,0),"")</f>
        <v/>
      </c>
      <c r="L371" s="16" t="str">
        <f>IFERROR(VLOOKUP($A371,Veille!$A:$J,9,0),"")</f>
        <v/>
      </c>
    </row>
    <row r="372" spans="1:12" x14ac:dyDescent="0.3">
      <c r="A372">
        <v>11798</v>
      </c>
      <c r="B372" s="15" t="s">
        <v>167</v>
      </c>
      <c r="C372" s="15" t="s">
        <v>304</v>
      </c>
      <c r="D372" s="32">
        <v>22.29</v>
      </c>
      <c r="E372" s="32">
        <v>26.75</v>
      </c>
      <c r="F372" s="25">
        <f>IFERROR(VLOOKUP(A372,'Export-tarif-cov-oct-20'!$A$2:$D$1519,4,0),"")</f>
        <v>19.260000000000002</v>
      </c>
      <c r="G372" s="25">
        <f t="shared" si="10"/>
        <v>3.0299999999999976</v>
      </c>
      <c r="H372" s="30">
        <f t="shared" si="11"/>
        <v>0.13593539703903085</v>
      </c>
      <c r="I372" s="15" t="str">
        <f>IFERROR(VLOOKUP($A372,Veille!$A:$J,6,0),"")</f>
        <v/>
      </c>
      <c r="J372" s="15" t="str">
        <f>IFERROR(VLOOKUP($A372,Veille!$A:$J,7,0),"")</f>
        <v/>
      </c>
      <c r="K372" s="15" t="str">
        <f>IFERROR(VLOOKUP($A372,Veille!$A:$J,8,0),"")</f>
        <v/>
      </c>
      <c r="L372" s="15" t="str">
        <f>IFERROR(VLOOKUP($A372,Veille!$A:$J,9,0),"")</f>
        <v/>
      </c>
    </row>
    <row r="373" spans="1:12" x14ac:dyDescent="0.3">
      <c r="A373">
        <v>38276</v>
      </c>
      <c r="B373" s="16" t="s">
        <v>167</v>
      </c>
      <c r="C373" s="16" t="s">
        <v>305</v>
      </c>
      <c r="D373" s="31">
        <v>10.44</v>
      </c>
      <c r="E373" s="31">
        <v>12.52</v>
      </c>
      <c r="F373" s="23">
        <f>IFERROR(VLOOKUP(A373,'Export-tarif-cov-oct-20'!$A$2:$D$1519,4,0),"")</f>
        <v>8.14</v>
      </c>
      <c r="G373" s="23">
        <f t="shared" si="10"/>
        <v>2.2999999999999989</v>
      </c>
      <c r="H373" s="29">
        <f t="shared" si="11"/>
        <v>0.2203065134099616</v>
      </c>
      <c r="I373" s="16" t="str">
        <f>IFERROR(VLOOKUP($A373,Veille!$A:$J,6,0),"")</f>
        <v/>
      </c>
      <c r="J373" s="16" t="str">
        <f>IFERROR(VLOOKUP($A373,Veille!$A:$J,7,0),"")</f>
        <v/>
      </c>
      <c r="K373" s="16" t="str">
        <f>IFERROR(VLOOKUP($A373,Veille!$A:$J,8,0),"")</f>
        <v/>
      </c>
      <c r="L373" s="16" t="str">
        <f>IFERROR(VLOOKUP($A373,Veille!$A:$J,9,0),"")</f>
        <v/>
      </c>
    </row>
    <row r="374" spans="1:12" x14ac:dyDescent="0.3">
      <c r="A374">
        <v>36748</v>
      </c>
      <c r="B374" s="15" t="s">
        <v>167</v>
      </c>
      <c r="C374" s="15" t="s">
        <v>306</v>
      </c>
      <c r="D374" s="32">
        <v>16.36</v>
      </c>
      <c r="E374" s="32">
        <v>19.63</v>
      </c>
      <c r="F374" s="25">
        <f>IFERROR(VLOOKUP(A374,'Export-tarif-cov-oct-20'!$A$2:$D$1519,4,0),"")</f>
        <v>12.76</v>
      </c>
      <c r="G374" s="25">
        <f t="shared" si="10"/>
        <v>3.5999999999999996</v>
      </c>
      <c r="H374" s="30">
        <f t="shared" si="11"/>
        <v>0.22004889975550121</v>
      </c>
      <c r="I374" s="15">
        <f>IFERROR(VLOOKUP($A374,Veille!$A:$J,6,0),"")</f>
        <v>13.99</v>
      </c>
      <c r="J374" s="15">
        <f>IFERROR(VLOOKUP($A374,Veille!$A:$J,7,0),"")</f>
        <v>14.99</v>
      </c>
      <c r="K374" s="15">
        <f>IFERROR(VLOOKUP($A374,Veille!$A:$J,8,0),"")</f>
        <v>0</v>
      </c>
      <c r="L374" s="15">
        <f>IFERROR(VLOOKUP($A374,Veille!$A:$J,9,0),"")</f>
        <v>17.850000000000001</v>
      </c>
    </row>
    <row r="375" spans="1:12" x14ac:dyDescent="0.3">
      <c r="A375">
        <v>11797</v>
      </c>
      <c r="B375" s="16" t="s">
        <v>167</v>
      </c>
      <c r="C375" s="16" t="s">
        <v>307</v>
      </c>
      <c r="D375" s="31">
        <v>49.96</v>
      </c>
      <c r="E375" s="31">
        <v>59.95</v>
      </c>
      <c r="F375" s="23">
        <f>IFERROR(VLOOKUP(A375,'Export-tarif-cov-oct-20'!$A$2:$D$1519,4,0),"")</f>
        <v>40.270000000000003</v>
      </c>
      <c r="G375" s="23">
        <f t="shared" si="10"/>
        <v>9.6899999999999977</v>
      </c>
      <c r="H375" s="29">
        <f t="shared" si="11"/>
        <v>0.19395516413130501</v>
      </c>
      <c r="I375" s="16" t="str">
        <f>IFERROR(VLOOKUP($A375,Veille!$A:$J,6,0),"")</f>
        <v/>
      </c>
      <c r="J375" s="16" t="str">
        <f>IFERROR(VLOOKUP($A375,Veille!$A:$J,7,0),"")</f>
        <v/>
      </c>
      <c r="K375" s="16" t="str">
        <f>IFERROR(VLOOKUP($A375,Veille!$A:$J,8,0),"")</f>
        <v/>
      </c>
      <c r="L375" s="16" t="str">
        <f>IFERROR(VLOOKUP($A375,Veille!$A:$J,9,0),"")</f>
        <v/>
      </c>
    </row>
    <row r="376" spans="1:12" x14ac:dyDescent="0.3">
      <c r="A376">
        <v>11820</v>
      </c>
      <c r="B376" s="15" t="s">
        <v>167</v>
      </c>
      <c r="C376" s="15" t="s">
        <v>308</v>
      </c>
      <c r="D376" s="32">
        <v>16.37</v>
      </c>
      <c r="E376" s="32">
        <v>19.649999999999999</v>
      </c>
      <c r="F376" s="25">
        <f>IFERROR(VLOOKUP(A376,'Export-tarif-cov-oct-20'!$A$2:$D$1519,4,0),"")</f>
        <v>12.77</v>
      </c>
      <c r="G376" s="25">
        <f t="shared" si="10"/>
        <v>3.6000000000000014</v>
      </c>
      <c r="H376" s="30">
        <f t="shared" si="11"/>
        <v>0.21991447770311554</v>
      </c>
      <c r="I376" s="15" t="str">
        <f>IFERROR(VLOOKUP($A376,Veille!$A:$J,6,0),"")</f>
        <v/>
      </c>
      <c r="J376" s="15" t="str">
        <f>IFERROR(VLOOKUP($A376,Veille!$A:$J,7,0),"")</f>
        <v/>
      </c>
      <c r="K376" s="15" t="str">
        <f>IFERROR(VLOOKUP($A376,Veille!$A:$J,8,0),"")</f>
        <v/>
      </c>
      <c r="L376" s="15" t="str">
        <f>IFERROR(VLOOKUP($A376,Veille!$A:$J,9,0),"")</f>
        <v/>
      </c>
    </row>
    <row r="377" spans="1:12" x14ac:dyDescent="0.3">
      <c r="A377">
        <v>85948</v>
      </c>
      <c r="B377" s="16" t="s">
        <v>167</v>
      </c>
      <c r="C377" s="16" t="s">
        <v>1026</v>
      </c>
      <c r="D377" s="31">
        <v>12.54</v>
      </c>
      <c r="E377" s="31">
        <v>15.05</v>
      </c>
      <c r="F377" s="23">
        <f>IFERROR(VLOOKUP(A377,'Export-tarif-cov-oct-20'!$A$2:$D$1519,4,0),"")</f>
        <v>9.7799999999999994</v>
      </c>
      <c r="G377" s="23">
        <f t="shared" si="10"/>
        <v>2.76</v>
      </c>
      <c r="H377" s="29">
        <f t="shared" si="11"/>
        <v>0.22009569377990432</v>
      </c>
      <c r="I377" s="16">
        <f>IFERROR(VLOOKUP($A377,Veille!$A:$J,6,0),"")</f>
        <v>0</v>
      </c>
      <c r="J377" s="16">
        <f>IFERROR(VLOOKUP($A377,Veille!$A:$J,7,0),"")</f>
        <v>13.99</v>
      </c>
      <c r="K377" s="16">
        <f>IFERROR(VLOOKUP($A377,Veille!$A:$J,8,0),"")</f>
        <v>0</v>
      </c>
      <c r="L377" s="16">
        <f>IFERROR(VLOOKUP($A377,Veille!$A:$J,9,0),"")</f>
        <v>15.19</v>
      </c>
    </row>
    <row r="378" spans="1:12" x14ac:dyDescent="0.3">
      <c r="A378">
        <v>85933</v>
      </c>
      <c r="B378" s="15" t="s">
        <v>167</v>
      </c>
      <c r="C378" s="15" t="s">
        <v>1027</v>
      </c>
      <c r="D378" s="32">
        <v>10.41</v>
      </c>
      <c r="E378" s="32">
        <v>12.49</v>
      </c>
      <c r="F378" s="25">
        <f>IFERROR(VLOOKUP(A378,'Export-tarif-cov-oct-20'!$A$2:$D$1519,4,0),"")</f>
        <v>8.1199999999999992</v>
      </c>
      <c r="G378" s="25">
        <f t="shared" si="10"/>
        <v>2.2900000000000009</v>
      </c>
      <c r="H378" s="30">
        <f t="shared" si="11"/>
        <v>0.21998078770413074</v>
      </c>
      <c r="I378" s="15" t="str">
        <f>IFERROR(VLOOKUP($A378,Veille!$A:$J,6,0),"")</f>
        <v/>
      </c>
      <c r="J378" s="15" t="str">
        <f>IFERROR(VLOOKUP($A378,Veille!$A:$J,7,0),"")</f>
        <v/>
      </c>
      <c r="K378" s="15" t="str">
        <f>IFERROR(VLOOKUP($A378,Veille!$A:$J,8,0),"")</f>
        <v/>
      </c>
      <c r="L378" s="15" t="str">
        <f>IFERROR(VLOOKUP($A378,Veille!$A:$J,9,0),"")</f>
        <v/>
      </c>
    </row>
    <row r="379" spans="1:12" x14ac:dyDescent="0.3">
      <c r="A379">
        <v>11840</v>
      </c>
      <c r="B379" s="16" t="s">
        <v>167</v>
      </c>
      <c r="C379" s="16" t="s">
        <v>309</v>
      </c>
      <c r="D379" s="31">
        <v>13.5</v>
      </c>
      <c r="E379" s="31">
        <v>16.2</v>
      </c>
      <c r="F379" s="23">
        <f>IFERROR(VLOOKUP(A379,'Export-tarif-cov-oct-20'!$A$2:$D$1519,4,0),"")</f>
        <v>11.85</v>
      </c>
      <c r="G379" s="23">
        <f t="shared" si="10"/>
        <v>1.6500000000000004</v>
      </c>
      <c r="H379" s="29">
        <f t="shared" si="11"/>
        <v>0.12222222222222225</v>
      </c>
      <c r="I379" s="16">
        <f>IFERROR(VLOOKUP($A379,Veille!$A:$J,6,0),"")</f>
        <v>0</v>
      </c>
      <c r="J379" s="16">
        <f>IFERROR(VLOOKUP($A379,Veille!$A:$J,7,0),"")</f>
        <v>0</v>
      </c>
      <c r="K379" s="16">
        <f>IFERROR(VLOOKUP($A379,Veille!$A:$J,8,0),"")</f>
        <v>0</v>
      </c>
      <c r="L379" s="16">
        <f>IFERROR(VLOOKUP($A379,Veille!$A:$J,9,0),"")</f>
        <v>19.16</v>
      </c>
    </row>
    <row r="380" spans="1:12" x14ac:dyDescent="0.3">
      <c r="A380">
        <v>11806</v>
      </c>
      <c r="B380" s="15" t="s">
        <v>167</v>
      </c>
      <c r="C380" s="15" t="s">
        <v>310</v>
      </c>
      <c r="D380" s="32">
        <v>13.5</v>
      </c>
      <c r="E380" s="32">
        <v>16.2</v>
      </c>
      <c r="F380" s="25">
        <f>IFERROR(VLOOKUP(A380,'Export-tarif-cov-oct-20'!$A$2:$D$1519,4,0),"")</f>
        <v>11.85</v>
      </c>
      <c r="G380" s="25">
        <f t="shared" si="10"/>
        <v>1.6500000000000004</v>
      </c>
      <c r="H380" s="30">
        <f t="shared" si="11"/>
        <v>0.12222222222222225</v>
      </c>
      <c r="I380" s="15">
        <f>IFERROR(VLOOKUP($A380,Veille!$A:$J,6,0),"")</f>
        <v>0</v>
      </c>
      <c r="J380" s="15">
        <f>IFERROR(VLOOKUP($A380,Veille!$A:$J,7,0),"")</f>
        <v>15.45</v>
      </c>
      <c r="K380" s="15">
        <f>IFERROR(VLOOKUP($A380,Veille!$A:$J,8,0),"")</f>
        <v>0</v>
      </c>
      <c r="L380" s="15">
        <f>IFERROR(VLOOKUP($A380,Veille!$A:$J,9,0),"")</f>
        <v>15.99</v>
      </c>
    </row>
    <row r="381" spans="1:12" x14ac:dyDescent="0.3">
      <c r="A381">
        <v>11802</v>
      </c>
      <c r="B381" s="16" t="s">
        <v>167</v>
      </c>
      <c r="C381" s="16" t="s">
        <v>311</v>
      </c>
      <c r="D381" s="31">
        <v>24.96</v>
      </c>
      <c r="E381" s="31">
        <v>29.95</v>
      </c>
      <c r="F381" s="23">
        <f>IFERROR(VLOOKUP(A381,'Export-tarif-cov-oct-20'!$A$2:$D$1519,4,0),"")</f>
        <v>19.47</v>
      </c>
      <c r="G381" s="23">
        <f t="shared" si="10"/>
        <v>5.490000000000002</v>
      </c>
      <c r="H381" s="29">
        <f t="shared" si="11"/>
        <v>0.21995192307692316</v>
      </c>
      <c r="I381" s="16" t="str">
        <f>IFERROR(VLOOKUP($A381,Veille!$A:$J,6,0),"")</f>
        <v/>
      </c>
      <c r="J381" s="16" t="str">
        <f>IFERROR(VLOOKUP($A381,Veille!$A:$J,7,0),"")</f>
        <v/>
      </c>
      <c r="K381" s="16" t="str">
        <f>IFERROR(VLOOKUP($A381,Veille!$A:$J,8,0),"")</f>
        <v/>
      </c>
      <c r="L381" s="16" t="str">
        <f>IFERROR(VLOOKUP($A381,Veille!$A:$J,9,0),"")</f>
        <v/>
      </c>
    </row>
    <row r="382" spans="1:12" x14ac:dyDescent="0.3">
      <c r="A382">
        <v>11811</v>
      </c>
      <c r="B382" s="15" t="s">
        <v>167</v>
      </c>
      <c r="C382" s="15" t="s">
        <v>312</v>
      </c>
      <c r="D382" s="32">
        <v>3.96</v>
      </c>
      <c r="E382" s="32">
        <v>4.75</v>
      </c>
      <c r="F382" s="25">
        <f>IFERROR(VLOOKUP(A382,'Export-tarif-cov-oct-20'!$A$2:$D$1519,4,0),"")</f>
        <v>3.09</v>
      </c>
      <c r="G382" s="25">
        <f t="shared" si="10"/>
        <v>0.87000000000000011</v>
      </c>
      <c r="H382" s="30">
        <f t="shared" si="11"/>
        <v>0.21969696969696972</v>
      </c>
      <c r="I382" s="15" t="str">
        <f>IFERROR(VLOOKUP($A382,Veille!$A:$J,6,0),"")</f>
        <v/>
      </c>
      <c r="J382" s="15" t="str">
        <f>IFERROR(VLOOKUP($A382,Veille!$A:$J,7,0),"")</f>
        <v/>
      </c>
      <c r="K382" s="15" t="str">
        <f>IFERROR(VLOOKUP($A382,Veille!$A:$J,8,0),"")</f>
        <v/>
      </c>
      <c r="L382" s="15" t="str">
        <f>IFERROR(VLOOKUP($A382,Veille!$A:$J,9,0),"")</f>
        <v/>
      </c>
    </row>
    <row r="383" spans="1:12" x14ac:dyDescent="0.3">
      <c r="A383">
        <v>87057</v>
      </c>
      <c r="B383" s="16" t="s">
        <v>167</v>
      </c>
      <c r="C383" s="16" t="s">
        <v>1028</v>
      </c>
      <c r="D383" s="31">
        <v>12.54</v>
      </c>
      <c r="E383" s="31">
        <v>15.05</v>
      </c>
      <c r="F383" s="23">
        <f>IFERROR(VLOOKUP(A383,'Export-tarif-cov-oct-20'!$A$2:$D$1519,4,0),"")</f>
        <v>9.7799999999999994</v>
      </c>
      <c r="G383" s="23">
        <f t="shared" si="10"/>
        <v>2.76</v>
      </c>
      <c r="H383" s="29">
        <f t="shared" si="11"/>
        <v>0.22009569377990432</v>
      </c>
      <c r="I383" s="16">
        <f>IFERROR(VLOOKUP($A383,Veille!$A:$J,6,0),"")</f>
        <v>1.49</v>
      </c>
      <c r="J383" s="16">
        <f>IFERROR(VLOOKUP($A383,Veille!$A:$J,7,0),"")</f>
        <v>0</v>
      </c>
      <c r="K383" s="16">
        <f>IFERROR(VLOOKUP($A383,Veille!$A:$J,8,0),"")</f>
        <v>0</v>
      </c>
      <c r="L383" s="16">
        <f>IFERROR(VLOOKUP($A383,Veille!$A:$J,9,0),"")</f>
        <v>13.88</v>
      </c>
    </row>
    <row r="384" spans="1:12" x14ac:dyDescent="0.3">
      <c r="A384">
        <v>38242</v>
      </c>
      <c r="B384" s="15" t="s">
        <v>167</v>
      </c>
      <c r="C384" s="15" t="s">
        <v>1029</v>
      </c>
      <c r="D384" s="32">
        <v>10.44</v>
      </c>
      <c r="E384" s="32">
        <v>12.52</v>
      </c>
      <c r="F384" s="25">
        <f>IFERROR(VLOOKUP(A384,'Export-tarif-cov-oct-20'!$A$2:$D$1519,4,0),"")</f>
        <v>8.14</v>
      </c>
      <c r="G384" s="25">
        <f t="shared" si="10"/>
        <v>2.2999999999999989</v>
      </c>
      <c r="H384" s="30">
        <f t="shared" si="11"/>
        <v>0.2203065134099616</v>
      </c>
      <c r="I384" s="15">
        <f>IFERROR(VLOOKUP($A384,Veille!$A:$J,6,0),"")</f>
        <v>1.49</v>
      </c>
      <c r="J384" s="15">
        <f>IFERROR(VLOOKUP($A384,Veille!$A:$J,7,0),"")</f>
        <v>1.49</v>
      </c>
      <c r="K384" s="15">
        <f>IFERROR(VLOOKUP($A384,Veille!$A:$J,8,0),"")</f>
        <v>0</v>
      </c>
      <c r="L384" s="15">
        <f>IFERROR(VLOOKUP($A384,Veille!$A:$J,9,0),"")</f>
        <v>12.55</v>
      </c>
    </row>
    <row r="385" spans="1:12" x14ac:dyDescent="0.3">
      <c r="A385">
        <v>11792</v>
      </c>
      <c r="B385" s="16" t="s">
        <v>167</v>
      </c>
      <c r="C385" s="16" t="s">
        <v>313</v>
      </c>
      <c r="D385" s="31">
        <v>24.08</v>
      </c>
      <c r="E385" s="31">
        <v>28.9</v>
      </c>
      <c r="F385" s="23">
        <f>IFERROR(VLOOKUP(A385,'Export-tarif-cov-oct-20'!$A$2:$D$1519,4,0),"")</f>
        <v>20.77</v>
      </c>
      <c r="G385" s="23">
        <f t="shared" si="10"/>
        <v>3.3099999999999987</v>
      </c>
      <c r="H385" s="29">
        <f t="shared" si="11"/>
        <v>0.13745847176079729</v>
      </c>
      <c r="I385" s="16" t="str">
        <f>IFERROR(VLOOKUP($A385,Veille!$A:$J,6,0),"")</f>
        <v/>
      </c>
      <c r="J385" s="16" t="str">
        <f>IFERROR(VLOOKUP($A385,Veille!$A:$J,7,0),"")</f>
        <v/>
      </c>
      <c r="K385" s="16" t="str">
        <f>IFERROR(VLOOKUP($A385,Veille!$A:$J,8,0),"")</f>
        <v/>
      </c>
      <c r="L385" s="16" t="str">
        <f>IFERROR(VLOOKUP($A385,Veille!$A:$J,9,0),"")</f>
        <v/>
      </c>
    </row>
    <row r="386" spans="1:12" x14ac:dyDescent="0.3">
      <c r="A386">
        <v>87042</v>
      </c>
      <c r="B386" s="15" t="s">
        <v>167</v>
      </c>
      <c r="C386" s="15" t="s">
        <v>314</v>
      </c>
      <c r="D386" s="32">
        <v>12.54</v>
      </c>
      <c r="E386" s="32">
        <v>15.05</v>
      </c>
      <c r="F386" s="25">
        <f>IFERROR(VLOOKUP(A386,'Export-tarif-cov-oct-20'!$A$2:$D$1519,4,0),"")</f>
        <v>9.7799999999999994</v>
      </c>
      <c r="G386" s="25">
        <f t="shared" si="10"/>
        <v>2.76</v>
      </c>
      <c r="H386" s="30">
        <f t="shared" si="11"/>
        <v>0.22009569377990432</v>
      </c>
      <c r="I386" s="15">
        <f>IFERROR(VLOOKUP($A386,Veille!$A:$J,6,0),"")</f>
        <v>0</v>
      </c>
      <c r="J386" s="15">
        <f>IFERROR(VLOOKUP($A386,Veille!$A:$J,7,0),"")</f>
        <v>12.49</v>
      </c>
      <c r="K386" s="15">
        <f>IFERROR(VLOOKUP($A386,Veille!$A:$J,8,0),"")</f>
        <v>0</v>
      </c>
      <c r="L386" s="15">
        <f>IFERROR(VLOOKUP($A386,Veille!$A:$J,9,0),"")</f>
        <v>0</v>
      </c>
    </row>
    <row r="387" spans="1:12" x14ac:dyDescent="0.3">
      <c r="A387">
        <v>11826</v>
      </c>
      <c r="B387" s="16" t="s">
        <v>167</v>
      </c>
      <c r="C387" s="16" t="s">
        <v>315</v>
      </c>
      <c r="D387" s="31">
        <v>22.42</v>
      </c>
      <c r="E387" s="31">
        <v>26.9</v>
      </c>
      <c r="F387" s="23">
        <f>IFERROR(VLOOKUP(A387,'Export-tarif-cov-oct-20'!$A$2:$D$1519,4,0),"")</f>
        <v>19.47</v>
      </c>
      <c r="G387" s="23">
        <f t="shared" ref="G387:G450" si="12">IFERROR(D387-F387,"")</f>
        <v>2.9500000000000028</v>
      </c>
      <c r="H387" s="29">
        <f t="shared" ref="H387:H450" si="13">IFERROR(G387/D387,"")</f>
        <v>0.13157894736842116</v>
      </c>
      <c r="I387" s="16" t="str">
        <f>IFERROR(VLOOKUP($A387,Veille!$A:$J,6,0),"")</f>
        <v/>
      </c>
      <c r="J387" s="16" t="str">
        <f>IFERROR(VLOOKUP($A387,Veille!$A:$J,7,0),"")</f>
        <v/>
      </c>
      <c r="K387" s="16" t="str">
        <f>IFERROR(VLOOKUP($A387,Veille!$A:$J,8,0),"")</f>
        <v/>
      </c>
      <c r="L387" s="16" t="str">
        <f>IFERROR(VLOOKUP($A387,Veille!$A:$J,9,0),"")</f>
        <v/>
      </c>
    </row>
    <row r="388" spans="1:12" x14ac:dyDescent="0.3">
      <c r="A388">
        <v>38261</v>
      </c>
      <c r="B388" s="15" t="s">
        <v>167</v>
      </c>
      <c r="C388" s="15" t="s">
        <v>316</v>
      </c>
      <c r="D388" s="32">
        <v>10.44</v>
      </c>
      <c r="E388" s="32">
        <v>12.52</v>
      </c>
      <c r="F388" s="25">
        <f>IFERROR(VLOOKUP(A388,'Export-tarif-cov-oct-20'!$A$2:$D$1519,4,0),"")</f>
        <v>8.14</v>
      </c>
      <c r="G388" s="25">
        <f t="shared" si="12"/>
        <v>2.2999999999999989</v>
      </c>
      <c r="H388" s="30">
        <f t="shared" si="13"/>
        <v>0.2203065134099616</v>
      </c>
      <c r="I388" s="15" t="str">
        <f>IFERROR(VLOOKUP($A388,Veille!$A:$J,6,0),"")</f>
        <v/>
      </c>
      <c r="J388" s="15" t="str">
        <f>IFERROR(VLOOKUP($A388,Veille!$A:$J,7,0),"")</f>
        <v/>
      </c>
      <c r="K388" s="15" t="str">
        <f>IFERROR(VLOOKUP($A388,Veille!$A:$J,8,0),"")</f>
        <v/>
      </c>
      <c r="L388" s="15" t="str">
        <f>IFERROR(VLOOKUP($A388,Veille!$A:$J,9,0),"")</f>
        <v/>
      </c>
    </row>
    <row r="389" spans="1:12" x14ac:dyDescent="0.3">
      <c r="A389">
        <v>11823</v>
      </c>
      <c r="B389" s="16" t="s">
        <v>167</v>
      </c>
      <c r="C389" s="16" t="s">
        <v>317</v>
      </c>
      <c r="D389" s="31">
        <v>14.04</v>
      </c>
      <c r="E389" s="31">
        <v>16.850000000000001</v>
      </c>
      <c r="F389" s="23">
        <f>IFERROR(VLOOKUP(A389,'Export-tarif-cov-oct-20'!$A$2:$D$1519,4,0),"")</f>
        <v>11.85</v>
      </c>
      <c r="G389" s="23">
        <f t="shared" si="12"/>
        <v>2.1899999999999995</v>
      </c>
      <c r="H389" s="29">
        <f t="shared" si="13"/>
        <v>0.15598290598290596</v>
      </c>
      <c r="I389" s="16" t="str">
        <f>IFERROR(VLOOKUP($A389,Veille!$A:$J,6,0),"")</f>
        <v/>
      </c>
      <c r="J389" s="16" t="str">
        <f>IFERROR(VLOOKUP($A389,Veille!$A:$J,7,0),"")</f>
        <v/>
      </c>
      <c r="K389" s="16" t="str">
        <f>IFERROR(VLOOKUP($A389,Veille!$A:$J,8,0),"")</f>
        <v/>
      </c>
      <c r="L389" s="16" t="str">
        <f>IFERROR(VLOOKUP($A389,Veille!$A:$J,9,0),"")</f>
        <v/>
      </c>
    </row>
    <row r="390" spans="1:12" x14ac:dyDescent="0.3">
      <c r="A390">
        <v>11833</v>
      </c>
      <c r="B390" s="15" t="s">
        <v>167</v>
      </c>
      <c r="C390" s="15" t="s">
        <v>318</v>
      </c>
      <c r="D390" s="32">
        <v>13.5</v>
      </c>
      <c r="E390" s="32">
        <v>16.2</v>
      </c>
      <c r="F390" s="25">
        <f>IFERROR(VLOOKUP(A390,'Export-tarif-cov-oct-20'!$A$2:$D$1519,4,0),"")</f>
        <v>11.85</v>
      </c>
      <c r="G390" s="25">
        <f t="shared" si="12"/>
        <v>1.6500000000000004</v>
      </c>
      <c r="H390" s="30">
        <f t="shared" si="13"/>
        <v>0.12222222222222225</v>
      </c>
      <c r="I390" s="15" t="str">
        <f>IFERROR(VLOOKUP($A390,Veille!$A:$J,6,0),"")</f>
        <v/>
      </c>
      <c r="J390" s="15" t="str">
        <f>IFERROR(VLOOKUP($A390,Veille!$A:$J,7,0),"")</f>
        <v/>
      </c>
      <c r="K390" s="15" t="str">
        <f>IFERROR(VLOOKUP($A390,Veille!$A:$J,8,0),"")</f>
        <v/>
      </c>
      <c r="L390" s="15" t="str">
        <f>IFERROR(VLOOKUP($A390,Veille!$A:$J,9,0),"")</f>
        <v/>
      </c>
    </row>
    <row r="391" spans="1:12" x14ac:dyDescent="0.3">
      <c r="A391">
        <v>37931</v>
      </c>
      <c r="B391" s="16" t="s">
        <v>167</v>
      </c>
      <c r="C391" s="16" t="s">
        <v>319</v>
      </c>
      <c r="D391" s="31">
        <v>16.38</v>
      </c>
      <c r="E391" s="31">
        <v>19.66</v>
      </c>
      <c r="F391" s="23">
        <f>IFERROR(VLOOKUP(A391,'Export-tarif-cov-oct-20'!$A$2:$D$1519,4,0),"")</f>
        <v>12.78</v>
      </c>
      <c r="G391" s="23">
        <f t="shared" si="12"/>
        <v>3.5999999999999996</v>
      </c>
      <c r="H391" s="29">
        <f t="shared" si="13"/>
        <v>0.21978021978021978</v>
      </c>
      <c r="I391" s="16">
        <f>IFERROR(VLOOKUP($A391,Veille!$A:$J,6,0),"")</f>
        <v>0</v>
      </c>
      <c r="J391" s="16">
        <f>IFERROR(VLOOKUP($A391,Veille!$A:$J,7,0),"")</f>
        <v>14.85</v>
      </c>
      <c r="K391" s="16">
        <f>IFERROR(VLOOKUP($A391,Veille!$A:$J,8,0),"")</f>
        <v>0</v>
      </c>
      <c r="L391" s="16">
        <f>IFERROR(VLOOKUP($A391,Veille!$A:$J,9,0),"")</f>
        <v>0</v>
      </c>
    </row>
    <row r="392" spans="1:12" x14ac:dyDescent="0.3">
      <c r="A392">
        <v>37596</v>
      </c>
      <c r="B392" s="15" t="s">
        <v>167</v>
      </c>
      <c r="C392" s="15" t="s">
        <v>320</v>
      </c>
      <c r="D392" s="32">
        <v>16.37</v>
      </c>
      <c r="E392" s="32">
        <v>19.649999999999999</v>
      </c>
      <c r="F392" s="25">
        <f>IFERROR(VLOOKUP(A392,'Export-tarif-cov-oct-20'!$A$2:$D$1519,4,0),"")</f>
        <v>12.77</v>
      </c>
      <c r="G392" s="25">
        <f t="shared" si="12"/>
        <v>3.6000000000000014</v>
      </c>
      <c r="H392" s="30">
        <f t="shared" si="13"/>
        <v>0.21991447770311554</v>
      </c>
      <c r="I392" s="15" t="str">
        <f>IFERROR(VLOOKUP($A392,Veille!$A:$J,6,0),"")</f>
        <v/>
      </c>
      <c r="J392" s="15" t="str">
        <f>IFERROR(VLOOKUP($A392,Veille!$A:$J,7,0),"")</f>
        <v/>
      </c>
      <c r="K392" s="15" t="str">
        <f>IFERROR(VLOOKUP($A392,Veille!$A:$J,8,0),"")</f>
        <v/>
      </c>
      <c r="L392" s="15" t="str">
        <f>IFERROR(VLOOKUP($A392,Veille!$A:$J,9,0),"")</f>
        <v/>
      </c>
    </row>
    <row r="393" spans="1:12" x14ac:dyDescent="0.3">
      <c r="A393">
        <v>16409</v>
      </c>
      <c r="B393" s="16" t="s">
        <v>167</v>
      </c>
      <c r="C393" s="16" t="s">
        <v>927</v>
      </c>
      <c r="D393" s="31">
        <v>34.06</v>
      </c>
      <c r="E393" s="31">
        <v>40.880000000000003</v>
      </c>
      <c r="F393" s="23">
        <f>IFERROR(VLOOKUP(A393,'Export-tarif-cov-oct-20'!$A$2:$D$1519,4,0),"")</f>
        <v>26.57</v>
      </c>
      <c r="G393" s="23">
        <f t="shared" si="12"/>
        <v>7.490000000000002</v>
      </c>
      <c r="H393" s="29">
        <f t="shared" si="13"/>
        <v>0.219906048150323</v>
      </c>
      <c r="I393" s="16">
        <f>IFERROR(VLOOKUP($A393,Veille!$A:$J,6,0),"")</f>
        <v>0</v>
      </c>
      <c r="J393" s="16">
        <f>IFERROR(VLOOKUP($A393,Veille!$A:$J,7,0),"")</f>
        <v>29.75</v>
      </c>
      <c r="K393" s="16">
        <f>IFERROR(VLOOKUP($A393,Veille!$A:$J,8,0),"")</f>
        <v>0</v>
      </c>
      <c r="L393" s="16">
        <f>IFERROR(VLOOKUP($A393,Veille!$A:$J,9,0),"")</f>
        <v>31.99</v>
      </c>
    </row>
    <row r="394" spans="1:12" x14ac:dyDescent="0.3">
      <c r="A394">
        <v>16388</v>
      </c>
      <c r="B394" s="15" t="s">
        <v>167</v>
      </c>
      <c r="C394" s="15" t="s">
        <v>928</v>
      </c>
      <c r="D394" s="32">
        <v>34.08</v>
      </c>
      <c r="E394" s="32">
        <v>40.89</v>
      </c>
      <c r="F394" s="25">
        <f>IFERROR(VLOOKUP(A394,'Export-tarif-cov-oct-20'!$A$2:$D$1519,4,0),"")</f>
        <v>26.58</v>
      </c>
      <c r="G394" s="25">
        <f t="shared" si="12"/>
        <v>7.5</v>
      </c>
      <c r="H394" s="30">
        <f t="shared" si="13"/>
        <v>0.22007042253521128</v>
      </c>
      <c r="I394" s="15" t="str">
        <f>IFERROR(VLOOKUP($A394,Veille!$A:$J,6,0),"")</f>
        <v/>
      </c>
      <c r="J394" s="15" t="str">
        <f>IFERROR(VLOOKUP($A394,Veille!$A:$J,7,0),"")</f>
        <v/>
      </c>
      <c r="K394" s="15" t="str">
        <f>IFERROR(VLOOKUP($A394,Veille!$A:$J,8,0),"")</f>
        <v/>
      </c>
      <c r="L394" s="15" t="str">
        <f>IFERROR(VLOOKUP($A394,Veille!$A:$J,9,0),"")</f>
        <v/>
      </c>
    </row>
    <row r="395" spans="1:12" x14ac:dyDescent="0.3">
      <c r="A395">
        <v>15967</v>
      </c>
      <c r="B395" s="16" t="s">
        <v>167</v>
      </c>
      <c r="C395" s="16" t="s">
        <v>321</v>
      </c>
      <c r="D395" s="31">
        <v>34.06</v>
      </c>
      <c r="E395" s="31">
        <v>40.880000000000003</v>
      </c>
      <c r="F395" s="23">
        <f>IFERROR(VLOOKUP(A395,'Export-tarif-cov-oct-20'!$A$2:$D$1519,4,0),"")</f>
        <v>26.57</v>
      </c>
      <c r="G395" s="23">
        <f t="shared" si="12"/>
        <v>7.490000000000002</v>
      </c>
      <c r="H395" s="29">
        <f t="shared" si="13"/>
        <v>0.219906048150323</v>
      </c>
      <c r="I395" s="16" t="str">
        <f>IFERROR(VLOOKUP($A395,Veille!$A:$J,6,0),"")</f>
        <v/>
      </c>
      <c r="J395" s="16" t="str">
        <f>IFERROR(VLOOKUP($A395,Veille!$A:$J,7,0),"")</f>
        <v/>
      </c>
      <c r="K395" s="16" t="str">
        <f>IFERROR(VLOOKUP($A395,Veille!$A:$J,8,0),"")</f>
        <v/>
      </c>
      <c r="L395" s="16" t="str">
        <f>IFERROR(VLOOKUP($A395,Veille!$A:$J,9,0),"")</f>
        <v/>
      </c>
    </row>
    <row r="396" spans="1:12" x14ac:dyDescent="0.3">
      <c r="A396">
        <v>11964</v>
      </c>
      <c r="B396" s="15" t="s">
        <v>167</v>
      </c>
      <c r="C396" s="15" t="s">
        <v>322</v>
      </c>
      <c r="D396" s="32">
        <v>59.65</v>
      </c>
      <c r="E396" s="32">
        <v>71.58</v>
      </c>
      <c r="F396" s="25">
        <f>IFERROR(VLOOKUP(A396,'Export-tarif-cov-oct-20'!$A$2:$D$1519,4,0),"")</f>
        <v>46.53</v>
      </c>
      <c r="G396" s="25">
        <f t="shared" si="12"/>
        <v>13.119999999999997</v>
      </c>
      <c r="H396" s="30">
        <f t="shared" si="13"/>
        <v>0.21994970662196139</v>
      </c>
      <c r="I396" s="15" t="str">
        <f>IFERROR(VLOOKUP($A396,Veille!$A:$J,6,0),"")</f>
        <v/>
      </c>
      <c r="J396" s="15" t="str">
        <f>IFERROR(VLOOKUP($A396,Veille!$A:$J,7,0),"")</f>
        <v/>
      </c>
      <c r="K396" s="15" t="str">
        <f>IFERROR(VLOOKUP($A396,Veille!$A:$J,8,0),"")</f>
        <v/>
      </c>
      <c r="L396" s="15" t="str">
        <f>IFERROR(VLOOKUP($A396,Veille!$A:$J,9,0),"")</f>
        <v/>
      </c>
    </row>
    <row r="397" spans="1:12" x14ac:dyDescent="0.3">
      <c r="A397">
        <v>11961</v>
      </c>
      <c r="B397" s="16" t="s">
        <v>167</v>
      </c>
      <c r="C397" s="16" t="s">
        <v>323</v>
      </c>
      <c r="D397" s="31">
        <v>59.65</v>
      </c>
      <c r="E397" s="31">
        <v>71.58</v>
      </c>
      <c r="F397" s="23">
        <f>IFERROR(VLOOKUP(A397,'Export-tarif-cov-oct-20'!$A$2:$D$1519,4,0),"")</f>
        <v>46.53</v>
      </c>
      <c r="G397" s="23">
        <f t="shared" si="12"/>
        <v>13.119999999999997</v>
      </c>
      <c r="H397" s="29">
        <f t="shared" si="13"/>
        <v>0.21994970662196139</v>
      </c>
      <c r="I397" s="16" t="str">
        <f>IFERROR(VLOOKUP($A397,Veille!$A:$J,6,0),"")</f>
        <v/>
      </c>
      <c r="J397" s="16" t="str">
        <f>IFERROR(VLOOKUP($A397,Veille!$A:$J,7,0),"")</f>
        <v/>
      </c>
      <c r="K397" s="16" t="str">
        <f>IFERROR(VLOOKUP($A397,Veille!$A:$J,8,0),"")</f>
        <v/>
      </c>
      <c r="L397" s="16" t="str">
        <f>IFERROR(VLOOKUP($A397,Veille!$A:$J,9,0),"")</f>
        <v/>
      </c>
    </row>
    <row r="398" spans="1:12" x14ac:dyDescent="0.3">
      <c r="A398">
        <v>11963</v>
      </c>
      <c r="B398" s="15" t="s">
        <v>167</v>
      </c>
      <c r="C398" s="15" t="s">
        <v>324</v>
      </c>
      <c r="D398" s="32">
        <v>46.66</v>
      </c>
      <c r="E398" s="32">
        <v>55.99</v>
      </c>
      <c r="F398" s="25">
        <f>IFERROR(VLOOKUP(A398,'Export-tarif-cov-oct-20'!$A$2:$D$1519,4,0),"")</f>
        <v>43.47</v>
      </c>
      <c r="G398" s="25">
        <f t="shared" si="12"/>
        <v>3.1899999999999977</v>
      </c>
      <c r="H398" s="30">
        <f t="shared" si="13"/>
        <v>6.8366909558508313E-2</v>
      </c>
      <c r="I398" s="15" t="str">
        <f>IFERROR(VLOOKUP($A398,Veille!$A:$J,6,0),"")</f>
        <v/>
      </c>
      <c r="J398" s="15" t="str">
        <f>IFERROR(VLOOKUP($A398,Veille!$A:$J,7,0),"")</f>
        <v/>
      </c>
      <c r="K398" s="15" t="str">
        <f>IFERROR(VLOOKUP($A398,Veille!$A:$J,8,0),"")</f>
        <v/>
      </c>
      <c r="L398" s="15" t="str">
        <f>IFERROR(VLOOKUP($A398,Veille!$A:$J,9,0),"")</f>
        <v/>
      </c>
    </row>
    <row r="399" spans="1:12" x14ac:dyDescent="0.3">
      <c r="A399">
        <v>52248</v>
      </c>
      <c r="B399" s="16" t="s">
        <v>167</v>
      </c>
      <c r="C399" s="16" t="s">
        <v>325</v>
      </c>
      <c r="D399" s="31">
        <v>51.66</v>
      </c>
      <c r="E399" s="31">
        <v>61.99</v>
      </c>
      <c r="F399" s="23">
        <f>IFERROR(VLOOKUP(A399,'Export-tarif-cov-oct-20'!$A$2:$D$1519,4,0),"")</f>
        <v>50.33</v>
      </c>
      <c r="G399" s="23">
        <f t="shared" si="12"/>
        <v>1.3299999999999983</v>
      </c>
      <c r="H399" s="29">
        <f t="shared" si="13"/>
        <v>2.5745257452574496E-2</v>
      </c>
      <c r="I399" s="16" t="str">
        <f>IFERROR(VLOOKUP($A399,Veille!$A:$J,6,0),"")</f>
        <v/>
      </c>
      <c r="J399" s="16" t="str">
        <f>IFERROR(VLOOKUP($A399,Veille!$A:$J,7,0),"")</f>
        <v/>
      </c>
      <c r="K399" s="16" t="str">
        <f>IFERROR(VLOOKUP($A399,Veille!$A:$J,8,0),"")</f>
        <v/>
      </c>
      <c r="L399" s="16" t="str">
        <f>IFERROR(VLOOKUP($A399,Veille!$A:$J,9,0),"")</f>
        <v/>
      </c>
    </row>
    <row r="400" spans="1:12" x14ac:dyDescent="0.3">
      <c r="A400">
        <v>16348</v>
      </c>
      <c r="B400" s="15" t="s">
        <v>167</v>
      </c>
      <c r="C400" s="15" t="s">
        <v>326</v>
      </c>
      <c r="D400" s="32">
        <v>34.08</v>
      </c>
      <c r="E400" s="32">
        <v>40.89</v>
      </c>
      <c r="F400" s="25">
        <f>IFERROR(VLOOKUP(A400,'Export-tarif-cov-oct-20'!$A$2:$D$1519,4,0),"")</f>
        <v>26.58</v>
      </c>
      <c r="G400" s="25">
        <f t="shared" si="12"/>
        <v>7.5</v>
      </c>
      <c r="H400" s="30">
        <f t="shared" si="13"/>
        <v>0.22007042253521128</v>
      </c>
      <c r="I400" s="15" t="str">
        <f>IFERROR(VLOOKUP($A400,Veille!$A:$J,6,0),"")</f>
        <v/>
      </c>
      <c r="J400" s="15" t="str">
        <f>IFERROR(VLOOKUP($A400,Veille!$A:$J,7,0),"")</f>
        <v/>
      </c>
      <c r="K400" s="15" t="str">
        <f>IFERROR(VLOOKUP($A400,Veille!$A:$J,8,0),"")</f>
        <v/>
      </c>
      <c r="L400" s="15" t="str">
        <f>IFERROR(VLOOKUP($A400,Veille!$A:$J,9,0),"")</f>
        <v/>
      </c>
    </row>
    <row r="401" spans="1:12" x14ac:dyDescent="0.3">
      <c r="A401">
        <v>24971</v>
      </c>
      <c r="B401" s="16" t="s">
        <v>167</v>
      </c>
      <c r="C401" s="16" t="s">
        <v>1030</v>
      </c>
      <c r="D401" s="31">
        <v>52.49</v>
      </c>
      <c r="E401" s="31">
        <v>62.99</v>
      </c>
      <c r="F401" s="23">
        <f>IFERROR(VLOOKUP(A401,'Export-tarif-cov-oct-20'!$A$2:$D$1519,4,0),"")</f>
        <v>50.32</v>
      </c>
      <c r="G401" s="23">
        <f t="shared" si="12"/>
        <v>2.1700000000000017</v>
      </c>
      <c r="H401" s="29">
        <f t="shared" si="13"/>
        <v>4.1341207849114145E-2</v>
      </c>
      <c r="I401" s="16">
        <f>IFERROR(VLOOKUP($A401,Veille!$A:$J,6,0),"")</f>
        <v>59.99</v>
      </c>
      <c r="J401" s="16">
        <f>IFERROR(VLOOKUP($A401,Veille!$A:$J,7,0),"")</f>
        <v>58.45</v>
      </c>
      <c r="K401" s="16">
        <f>IFERROR(VLOOKUP($A401,Veille!$A:$J,8,0),"")</f>
        <v>0</v>
      </c>
      <c r="L401" s="16">
        <f>IFERROR(VLOOKUP($A401,Veille!$A:$J,9,0),"")</f>
        <v>67.89</v>
      </c>
    </row>
    <row r="402" spans="1:12" x14ac:dyDescent="0.3">
      <c r="A402">
        <v>11969</v>
      </c>
      <c r="B402" s="15" t="s">
        <v>167</v>
      </c>
      <c r="C402" s="15" t="s">
        <v>327</v>
      </c>
      <c r="D402" s="32">
        <v>48.75</v>
      </c>
      <c r="E402" s="32">
        <v>58.5</v>
      </c>
      <c r="F402" s="25">
        <f>IFERROR(VLOOKUP(A402,'Export-tarif-cov-oct-20'!$A$2:$D$1519,4,0),"")</f>
        <v>45.14</v>
      </c>
      <c r="G402" s="25">
        <f t="shared" si="12"/>
        <v>3.6099999999999994</v>
      </c>
      <c r="H402" s="30">
        <f t="shared" si="13"/>
        <v>7.4051282051282044E-2</v>
      </c>
      <c r="I402" s="15" t="str">
        <f>IFERROR(VLOOKUP($A402,Veille!$A:$J,6,0),"")</f>
        <v/>
      </c>
      <c r="J402" s="15" t="str">
        <f>IFERROR(VLOOKUP($A402,Veille!$A:$J,7,0),"")</f>
        <v/>
      </c>
      <c r="K402" s="15" t="str">
        <f>IFERROR(VLOOKUP($A402,Veille!$A:$J,8,0),"")</f>
        <v/>
      </c>
      <c r="L402" s="15" t="str">
        <f>IFERROR(VLOOKUP($A402,Veille!$A:$J,9,0),"")</f>
        <v/>
      </c>
    </row>
    <row r="403" spans="1:12" x14ac:dyDescent="0.3">
      <c r="A403">
        <v>11966</v>
      </c>
      <c r="B403" s="16" t="s">
        <v>167</v>
      </c>
      <c r="C403" s="16" t="s">
        <v>328</v>
      </c>
      <c r="D403" s="31">
        <v>15.42</v>
      </c>
      <c r="E403" s="31">
        <v>18.5</v>
      </c>
      <c r="F403" s="23">
        <f>IFERROR(VLOOKUP(A403,'Export-tarif-cov-oct-20'!$A$2:$D$1519,4,0),"")</f>
        <v>12.94</v>
      </c>
      <c r="G403" s="23">
        <f t="shared" si="12"/>
        <v>2.4800000000000004</v>
      </c>
      <c r="H403" s="29">
        <f t="shared" si="13"/>
        <v>0.16083009079118032</v>
      </c>
      <c r="I403" s="16" t="str">
        <f>IFERROR(VLOOKUP($A403,Veille!$A:$J,6,0),"")</f>
        <v/>
      </c>
      <c r="J403" s="16" t="str">
        <f>IFERROR(VLOOKUP($A403,Veille!$A:$J,7,0),"")</f>
        <v/>
      </c>
      <c r="K403" s="16" t="str">
        <f>IFERROR(VLOOKUP($A403,Veille!$A:$J,8,0),"")</f>
        <v/>
      </c>
      <c r="L403" s="16" t="str">
        <f>IFERROR(VLOOKUP($A403,Veille!$A:$J,9,0),"")</f>
        <v/>
      </c>
    </row>
    <row r="404" spans="1:12" x14ac:dyDescent="0.3">
      <c r="A404">
        <v>11965</v>
      </c>
      <c r="B404" s="15" t="s">
        <v>167</v>
      </c>
      <c r="C404" s="15" t="s">
        <v>329</v>
      </c>
      <c r="D404" s="32">
        <v>11.88</v>
      </c>
      <c r="E404" s="32">
        <v>14.25</v>
      </c>
      <c r="F404" s="25">
        <f>IFERROR(VLOOKUP(A404,'Export-tarif-cov-oct-20'!$A$2:$D$1519,4,0),"")</f>
        <v>10.17</v>
      </c>
      <c r="G404" s="25">
        <f t="shared" si="12"/>
        <v>1.7100000000000009</v>
      </c>
      <c r="H404" s="30">
        <f t="shared" si="13"/>
        <v>0.14393939393939401</v>
      </c>
      <c r="I404" s="15" t="str">
        <f>IFERROR(VLOOKUP($A404,Veille!$A:$J,6,0),"")</f>
        <v/>
      </c>
      <c r="J404" s="15" t="str">
        <f>IFERROR(VLOOKUP($A404,Veille!$A:$J,7,0),"")</f>
        <v/>
      </c>
      <c r="K404" s="15" t="str">
        <f>IFERROR(VLOOKUP($A404,Veille!$A:$J,8,0),"")</f>
        <v/>
      </c>
      <c r="L404" s="15" t="str">
        <f>IFERROR(VLOOKUP($A404,Veille!$A:$J,9,0),"")</f>
        <v/>
      </c>
    </row>
    <row r="405" spans="1:12" x14ac:dyDescent="0.3">
      <c r="A405">
        <v>11943</v>
      </c>
      <c r="B405" s="16" t="s">
        <v>167</v>
      </c>
      <c r="C405" s="16" t="s">
        <v>929</v>
      </c>
      <c r="D405" s="31">
        <v>48.58</v>
      </c>
      <c r="E405" s="31">
        <v>58.3</v>
      </c>
      <c r="F405" s="23">
        <f>IFERROR(VLOOKUP(A405,'Export-tarif-cov-oct-20'!$A$2:$D$1519,4,0),"")</f>
        <v>44.56</v>
      </c>
      <c r="G405" s="23">
        <f t="shared" si="12"/>
        <v>4.019999999999996</v>
      </c>
      <c r="H405" s="29">
        <f t="shared" si="13"/>
        <v>8.2750102923013505E-2</v>
      </c>
      <c r="I405" s="16" t="str">
        <f>IFERROR(VLOOKUP($A405,Veille!$A:$J,6,0),"")</f>
        <v/>
      </c>
      <c r="J405" s="16" t="str">
        <f>IFERROR(VLOOKUP($A405,Veille!$A:$J,7,0),"")</f>
        <v/>
      </c>
      <c r="K405" s="16" t="str">
        <f>IFERROR(VLOOKUP($A405,Veille!$A:$J,8,0),"")</f>
        <v/>
      </c>
      <c r="L405" s="16" t="str">
        <f>IFERROR(VLOOKUP($A405,Veille!$A:$J,9,0),"")</f>
        <v/>
      </c>
    </row>
    <row r="406" spans="1:12" x14ac:dyDescent="0.3">
      <c r="A406">
        <v>11962</v>
      </c>
      <c r="B406" s="15" t="s">
        <v>167</v>
      </c>
      <c r="C406" s="15" t="s">
        <v>930</v>
      </c>
      <c r="D406" s="32">
        <v>15.46</v>
      </c>
      <c r="E406" s="32">
        <v>18.55</v>
      </c>
      <c r="F406" s="25">
        <f>IFERROR(VLOOKUP(A406,'Export-tarif-cov-oct-20'!$A$2:$D$1519,4,0),"")</f>
        <v>12.06</v>
      </c>
      <c r="G406" s="25">
        <f t="shared" si="12"/>
        <v>3.4000000000000004</v>
      </c>
      <c r="H406" s="30">
        <f t="shared" si="13"/>
        <v>0.21992238033635189</v>
      </c>
      <c r="I406" s="15" t="str">
        <f>IFERROR(VLOOKUP($A406,Veille!$A:$J,6,0),"")</f>
        <v/>
      </c>
      <c r="J406" s="15" t="str">
        <f>IFERROR(VLOOKUP($A406,Veille!$A:$J,7,0),"")</f>
        <v/>
      </c>
      <c r="K406" s="15" t="str">
        <f>IFERROR(VLOOKUP($A406,Veille!$A:$J,8,0),"")</f>
        <v/>
      </c>
      <c r="L406" s="15" t="str">
        <f>IFERROR(VLOOKUP($A406,Veille!$A:$J,9,0),"")</f>
        <v/>
      </c>
    </row>
    <row r="407" spans="1:12" x14ac:dyDescent="0.3">
      <c r="A407">
        <v>11928</v>
      </c>
      <c r="B407" s="16" t="s">
        <v>167</v>
      </c>
      <c r="C407" s="16" t="s">
        <v>330</v>
      </c>
      <c r="D407" s="31">
        <v>55.73</v>
      </c>
      <c r="E407" s="31">
        <v>66.88</v>
      </c>
      <c r="F407" s="23">
        <f>IFERROR(VLOOKUP(A407,'Export-tarif-cov-oct-20'!$A$2:$D$1519,4,0),"")</f>
        <v>43.47</v>
      </c>
      <c r="G407" s="23">
        <f t="shared" si="12"/>
        <v>12.259999999999998</v>
      </c>
      <c r="H407" s="29">
        <f t="shared" si="13"/>
        <v>0.21998923380584962</v>
      </c>
      <c r="I407" s="16" t="str">
        <f>IFERROR(VLOOKUP($A407,Veille!$A:$J,6,0),"")</f>
        <v/>
      </c>
      <c r="J407" s="16" t="str">
        <f>IFERROR(VLOOKUP($A407,Veille!$A:$J,7,0),"")</f>
        <v/>
      </c>
      <c r="K407" s="16" t="str">
        <f>IFERROR(VLOOKUP($A407,Veille!$A:$J,8,0),"")</f>
        <v/>
      </c>
      <c r="L407" s="16" t="str">
        <f>IFERROR(VLOOKUP($A407,Veille!$A:$J,9,0),"")</f>
        <v/>
      </c>
    </row>
    <row r="408" spans="1:12" x14ac:dyDescent="0.3">
      <c r="A408">
        <v>33164</v>
      </c>
      <c r="B408" s="15" t="s">
        <v>167</v>
      </c>
      <c r="C408" s="15" t="s">
        <v>331</v>
      </c>
      <c r="D408" s="32">
        <v>15.41</v>
      </c>
      <c r="E408" s="32">
        <v>18.489999999999998</v>
      </c>
      <c r="F408" s="25">
        <f>IFERROR(VLOOKUP(A408,'Export-tarif-cov-oct-20'!$A$2:$D$1519,4,0),"")</f>
        <v>12.02</v>
      </c>
      <c r="G408" s="25">
        <f t="shared" si="12"/>
        <v>3.3900000000000006</v>
      </c>
      <c r="H408" s="30">
        <f t="shared" si="13"/>
        <v>0.21998702141466583</v>
      </c>
      <c r="I408" s="15" t="str">
        <f>IFERROR(VLOOKUP($A408,Veille!$A:$J,6,0),"")</f>
        <v/>
      </c>
      <c r="J408" s="15" t="str">
        <f>IFERROR(VLOOKUP($A408,Veille!$A:$J,7,0),"")</f>
        <v/>
      </c>
      <c r="K408" s="15" t="str">
        <f>IFERROR(VLOOKUP($A408,Veille!$A:$J,8,0),"")</f>
        <v/>
      </c>
      <c r="L408" s="15" t="str">
        <f>IFERROR(VLOOKUP($A408,Veille!$A:$J,9,0),"")</f>
        <v/>
      </c>
    </row>
    <row r="409" spans="1:12" x14ac:dyDescent="0.3">
      <c r="A409">
        <v>11972</v>
      </c>
      <c r="B409" s="16" t="s">
        <v>167</v>
      </c>
      <c r="C409" s="16" t="s">
        <v>332</v>
      </c>
      <c r="D409" s="31">
        <v>59.65</v>
      </c>
      <c r="E409" s="31">
        <v>71.58</v>
      </c>
      <c r="F409" s="23">
        <f>IFERROR(VLOOKUP(A409,'Export-tarif-cov-oct-20'!$A$2:$D$1519,4,0),"")</f>
        <v>46.53</v>
      </c>
      <c r="G409" s="23">
        <f t="shared" si="12"/>
        <v>13.119999999999997</v>
      </c>
      <c r="H409" s="29">
        <f t="shared" si="13"/>
        <v>0.21994970662196139</v>
      </c>
      <c r="I409" s="16" t="str">
        <f>IFERROR(VLOOKUP($A409,Veille!$A:$J,6,0),"")</f>
        <v/>
      </c>
      <c r="J409" s="16" t="str">
        <f>IFERROR(VLOOKUP($A409,Veille!$A:$J,7,0),"")</f>
        <v/>
      </c>
      <c r="K409" s="16" t="str">
        <f>IFERROR(VLOOKUP($A409,Veille!$A:$J,8,0),"")</f>
        <v/>
      </c>
      <c r="L409" s="16" t="str">
        <f>IFERROR(VLOOKUP($A409,Veille!$A:$J,9,0),"")</f>
        <v/>
      </c>
    </row>
    <row r="410" spans="1:12" x14ac:dyDescent="0.3">
      <c r="A410">
        <v>11971</v>
      </c>
      <c r="B410" s="15" t="s">
        <v>167</v>
      </c>
      <c r="C410" s="15" t="s">
        <v>333</v>
      </c>
      <c r="D410" s="32">
        <v>59.65</v>
      </c>
      <c r="E410" s="32">
        <v>71.58</v>
      </c>
      <c r="F410" s="25">
        <f>IFERROR(VLOOKUP(A410,'Export-tarif-cov-oct-20'!$A$2:$D$1519,4,0),"")</f>
        <v>46.53</v>
      </c>
      <c r="G410" s="25">
        <f t="shared" si="12"/>
        <v>13.119999999999997</v>
      </c>
      <c r="H410" s="30">
        <f t="shared" si="13"/>
        <v>0.21994970662196139</v>
      </c>
      <c r="I410" s="15" t="str">
        <f>IFERROR(VLOOKUP($A410,Veille!$A:$J,6,0),"")</f>
        <v/>
      </c>
      <c r="J410" s="15" t="str">
        <f>IFERROR(VLOOKUP($A410,Veille!$A:$J,7,0),"")</f>
        <v/>
      </c>
      <c r="K410" s="15" t="str">
        <f>IFERROR(VLOOKUP($A410,Veille!$A:$J,8,0),"")</f>
        <v/>
      </c>
      <c r="L410" s="15" t="str">
        <f>IFERROR(VLOOKUP($A410,Veille!$A:$J,9,0),"")</f>
        <v/>
      </c>
    </row>
    <row r="411" spans="1:12" x14ac:dyDescent="0.3">
      <c r="A411">
        <v>11958</v>
      </c>
      <c r="B411" s="16" t="s">
        <v>167</v>
      </c>
      <c r="C411" s="16" t="s">
        <v>334</v>
      </c>
      <c r="D411" s="31">
        <v>12.41</v>
      </c>
      <c r="E411" s="31">
        <v>14.89</v>
      </c>
      <c r="F411" s="23">
        <f>IFERROR(VLOOKUP(A411,'Export-tarif-cov-oct-20'!$A$2:$D$1519,4,0),"")</f>
        <v>9.68</v>
      </c>
      <c r="G411" s="23">
        <f t="shared" si="12"/>
        <v>2.7300000000000004</v>
      </c>
      <c r="H411" s="29">
        <f t="shared" si="13"/>
        <v>0.21998388396454474</v>
      </c>
      <c r="I411" s="16" t="str">
        <f>IFERROR(VLOOKUP($A411,Veille!$A:$J,6,0),"")</f>
        <v/>
      </c>
      <c r="J411" s="16" t="str">
        <f>IFERROR(VLOOKUP($A411,Veille!$A:$J,7,0),"")</f>
        <v/>
      </c>
      <c r="K411" s="16" t="str">
        <f>IFERROR(VLOOKUP($A411,Veille!$A:$J,8,0),"")</f>
        <v/>
      </c>
      <c r="L411" s="16" t="str">
        <f>IFERROR(VLOOKUP($A411,Veille!$A:$J,9,0),"")</f>
        <v/>
      </c>
    </row>
    <row r="412" spans="1:12" x14ac:dyDescent="0.3">
      <c r="A412">
        <v>11959</v>
      </c>
      <c r="B412" s="15" t="s">
        <v>167</v>
      </c>
      <c r="C412" s="15" t="s">
        <v>335</v>
      </c>
      <c r="D412" s="32">
        <v>18</v>
      </c>
      <c r="E412" s="32">
        <v>21.6</v>
      </c>
      <c r="F412" s="25">
        <f>IFERROR(VLOOKUP(A412,'Export-tarif-cov-oct-20'!$A$2:$D$1519,4,0),"")</f>
        <v>16.07</v>
      </c>
      <c r="G412" s="25">
        <f t="shared" si="12"/>
        <v>1.9299999999999997</v>
      </c>
      <c r="H412" s="30">
        <f t="shared" si="13"/>
        <v>0.1072222222222222</v>
      </c>
      <c r="I412" s="15" t="str">
        <f>IFERROR(VLOOKUP($A412,Veille!$A:$J,6,0),"")</f>
        <v/>
      </c>
      <c r="J412" s="15" t="str">
        <f>IFERROR(VLOOKUP($A412,Veille!$A:$J,7,0),"")</f>
        <v/>
      </c>
      <c r="K412" s="15" t="str">
        <f>IFERROR(VLOOKUP($A412,Veille!$A:$J,8,0),"")</f>
        <v/>
      </c>
      <c r="L412" s="15" t="str">
        <f>IFERROR(VLOOKUP($A412,Veille!$A:$J,9,0),"")</f>
        <v/>
      </c>
    </row>
    <row r="413" spans="1:12" x14ac:dyDescent="0.3">
      <c r="A413">
        <v>11960</v>
      </c>
      <c r="B413" s="16" t="s">
        <v>167</v>
      </c>
      <c r="C413" s="16" t="s">
        <v>336</v>
      </c>
      <c r="D413" s="31">
        <v>27.92</v>
      </c>
      <c r="E413" s="31">
        <v>33.5</v>
      </c>
      <c r="F413" s="23">
        <f>IFERROR(VLOOKUP(A413,'Export-tarif-cov-oct-20'!$A$2:$D$1519,4,0),"")</f>
        <v>25.75</v>
      </c>
      <c r="G413" s="23">
        <f t="shared" si="12"/>
        <v>2.1700000000000017</v>
      </c>
      <c r="H413" s="29">
        <f t="shared" si="13"/>
        <v>7.7722063037249337E-2</v>
      </c>
      <c r="I413" s="16" t="str">
        <f>IFERROR(VLOOKUP($A413,Veille!$A:$J,6,0),"")</f>
        <v/>
      </c>
      <c r="J413" s="16" t="str">
        <f>IFERROR(VLOOKUP($A413,Veille!$A:$J,7,0),"")</f>
        <v/>
      </c>
      <c r="K413" s="16" t="str">
        <f>IFERROR(VLOOKUP($A413,Veille!$A:$J,8,0),"")</f>
        <v/>
      </c>
      <c r="L413" s="16" t="str">
        <f>IFERROR(VLOOKUP($A413,Veille!$A:$J,9,0),"")</f>
        <v/>
      </c>
    </row>
    <row r="414" spans="1:12" x14ac:dyDescent="0.3">
      <c r="A414">
        <v>75178</v>
      </c>
      <c r="B414" s="15" t="s">
        <v>167</v>
      </c>
      <c r="C414" s="15" t="s">
        <v>337</v>
      </c>
      <c r="D414" s="32">
        <v>52.49</v>
      </c>
      <c r="E414" s="32">
        <v>62.99</v>
      </c>
      <c r="F414" s="25">
        <f>IFERROR(VLOOKUP(A414,'Export-tarif-cov-oct-20'!$A$2:$D$1519,4,0),"")</f>
        <v>50.34</v>
      </c>
      <c r="G414" s="25">
        <f t="shared" si="12"/>
        <v>2.1499999999999986</v>
      </c>
      <c r="H414" s="30">
        <f t="shared" si="13"/>
        <v>4.0960182891979398E-2</v>
      </c>
      <c r="I414" s="15">
        <f>IFERROR(VLOOKUP($A414,Veille!$A:$J,6,0),"")</f>
        <v>0</v>
      </c>
      <c r="J414" s="15">
        <f>IFERROR(VLOOKUP($A414,Veille!$A:$J,7,0),"")</f>
        <v>58.9</v>
      </c>
      <c r="K414" s="15">
        <f>IFERROR(VLOOKUP($A414,Veille!$A:$J,8,0),"")</f>
        <v>0</v>
      </c>
      <c r="L414" s="15">
        <f>IFERROR(VLOOKUP($A414,Veille!$A:$J,9,0),"")</f>
        <v>0</v>
      </c>
    </row>
    <row r="415" spans="1:12" x14ac:dyDescent="0.3">
      <c r="A415">
        <v>11978</v>
      </c>
      <c r="B415" s="16" t="s">
        <v>167</v>
      </c>
      <c r="C415" s="16" t="s">
        <v>338</v>
      </c>
      <c r="D415" s="31">
        <v>46.92</v>
      </c>
      <c r="E415" s="31">
        <v>56.3</v>
      </c>
      <c r="F415" s="23">
        <f>IFERROR(VLOOKUP(A415,'Export-tarif-cov-oct-20'!$A$2:$D$1519,4,0),"")</f>
        <v>44.56</v>
      </c>
      <c r="G415" s="23">
        <f t="shared" si="12"/>
        <v>2.3599999999999994</v>
      </c>
      <c r="H415" s="29">
        <f t="shared" si="13"/>
        <v>5.0298380221653866E-2</v>
      </c>
      <c r="I415" s="16" t="str">
        <f>IFERROR(VLOOKUP($A415,Veille!$A:$J,6,0),"")</f>
        <v/>
      </c>
      <c r="J415" s="16" t="str">
        <f>IFERROR(VLOOKUP($A415,Veille!$A:$J,7,0),"")</f>
        <v/>
      </c>
      <c r="K415" s="16" t="str">
        <f>IFERROR(VLOOKUP($A415,Veille!$A:$J,8,0),"")</f>
        <v/>
      </c>
      <c r="L415" s="16" t="str">
        <f>IFERROR(VLOOKUP($A415,Veille!$A:$J,9,0),"")</f>
        <v/>
      </c>
    </row>
    <row r="416" spans="1:12" x14ac:dyDescent="0.3">
      <c r="A416">
        <v>11979</v>
      </c>
      <c r="B416" s="15" t="s">
        <v>167</v>
      </c>
      <c r="C416" s="15" t="s">
        <v>339</v>
      </c>
      <c r="D416" s="32">
        <v>61.55</v>
      </c>
      <c r="E416" s="32">
        <v>73.86</v>
      </c>
      <c r="F416" s="25">
        <f>IFERROR(VLOOKUP(A416,'Export-tarif-cov-oct-20'!$A$2:$D$1519,4,0),"")</f>
        <v>48.01</v>
      </c>
      <c r="G416" s="25">
        <f t="shared" si="12"/>
        <v>13.54</v>
      </c>
      <c r="H416" s="30">
        <f t="shared" si="13"/>
        <v>0.21998375304630383</v>
      </c>
      <c r="I416" s="15" t="str">
        <f>IFERROR(VLOOKUP($A416,Veille!$A:$J,6,0),"")</f>
        <v/>
      </c>
      <c r="J416" s="15" t="str">
        <f>IFERROR(VLOOKUP($A416,Veille!$A:$J,7,0),"")</f>
        <v/>
      </c>
      <c r="K416" s="15" t="str">
        <f>IFERROR(VLOOKUP($A416,Veille!$A:$J,8,0),"")</f>
        <v/>
      </c>
      <c r="L416" s="15" t="str">
        <f>IFERROR(VLOOKUP($A416,Veille!$A:$J,9,0),"")</f>
        <v/>
      </c>
    </row>
    <row r="417" spans="1:12" x14ac:dyDescent="0.3">
      <c r="A417">
        <v>70969</v>
      </c>
      <c r="B417" s="16" t="s">
        <v>167</v>
      </c>
      <c r="C417" s="16" t="s">
        <v>340</v>
      </c>
      <c r="D417" s="31">
        <v>17.489999999999998</v>
      </c>
      <c r="E417" s="31">
        <v>20.99</v>
      </c>
      <c r="F417" s="23">
        <f>IFERROR(VLOOKUP(A417,'Export-tarif-cov-oct-20'!$A$2:$D$1519,4,0),"")</f>
        <v>13.69</v>
      </c>
      <c r="G417" s="23">
        <f t="shared" si="12"/>
        <v>3.7999999999999989</v>
      </c>
      <c r="H417" s="29">
        <f t="shared" si="13"/>
        <v>0.21726700971983987</v>
      </c>
      <c r="I417" s="16">
        <f>IFERROR(VLOOKUP($A417,Veille!$A:$J,6,0),"")</f>
        <v>0</v>
      </c>
      <c r="J417" s="16">
        <f>IFERROR(VLOOKUP($A417,Veille!$A:$J,7,0),"")</f>
        <v>15.9</v>
      </c>
      <c r="K417" s="16">
        <f>IFERROR(VLOOKUP($A417,Veille!$A:$J,8,0),"")</f>
        <v>0</v>
      </c>
      <c r="L417" s="16">
        <f>IFERROR(VLOOKUP($A417,Veille!$A:$J,9,0),"")</f>
        <v>0</v>
      </c>
    </row>
    <row r="418" spans="1:12" x14ac:dyDescent="0.3">
      <c r="A418">
        <v>11929</v>
      </c>
      <c r="B418" s="15" t="s">
        <v>167</v>
      </c>
      <c r="C418" s="15" t="s">
        <v>341</v>
      </c>
      <c r="D418" s="32">
        <v>57.13</v>
      </c>
      <c r="E418" s="32">
        <v>68.55</v>
      </c>
      <c r="F418" s="25">
        <f>IFERROR(VLOOKUP(A418,'Export-tarif-cov-oct-20'!$A$2:$D$1519,4,0),"")</f>
        <v>44.56</v>
      </c>
      <c r="G418" s="25">
        <f t="shared" si="12"/>
        <v>12.57</v>
      </c>
      <c r="H418" s="30">
        <f t="shared" si="13"/>
        <v>0.22002450551374059</v>
      </c>
      <c r="I418" s="15" t="str">
        <f>IFERROR(VLOOKUP($A418,Veille!$A:$J,6,0),"")</f>
        <v/>
      </c>
      <c r="J418" s="15" t="str">
        <f>IFERROR(VLOOKUP($A418,Veille!$A:$J,7,0),"")</f>
        <v/>
      </c>
      <c r="K418" s="15" t="str">
        <f>IFERROR(VLOOKUP($A418,Veille!$A:$J,8,0),"")</f>
        <v/>
      </c>
      <c r="L418" s="15" t="str">
        <f>IFERROR(VLOOKUP($A418,Veille!$A:$J,9,0),"")</f>
        <v/>
      </c>
    </row>
    <row r="419" spans="1:12" x14ac:dyDescent="0.3">
      <c r="A419">
        <v>11977</v>
      </c>
      <c r="B419" s="16" t="s">
        <v>167</v>
      </c>
      <c r="C419" s="16" t="s">
        <v>342</v>
      </c>
      <c r="D419" s="31">
        <v>13.75</v>
      </c>
      <c r="E419" s="31">
        <v>16.5</v>
      </c>
      <c r="F419" s="23">
        <f>IFERROR(VLOOKUP(A419,'Export-tarif-cov-oct-20'!$A$2:$D$1519,4,0),"")</f>
        <v>12.06</v>
      </c>
      <c r="G419" s="23">
        <f t="shared" si="12"/>
        <v>1.6899999999999995</v>
      </c>
      <c r="H419" s="29">
        <f t="shared" si="13"/>
        <v>0.12290909090909087</v>
      </c>
      <c r="I419" s="16" t="str">
        <f>IFERROR(VLOOKUP($A419,Veille!$A:$J,6,0),"")</f>
        <v/>
      </c>
      <c r="J419" s="16" t="str">
        <f>IFERROR(VLOOKUP($A419,Veille!$A:$J,7,0),"")</f>
        <v/>
      </c>
      <c r="K419" s="16" t="str">
        <f>IFERROR(VLOOKUP($A419,Veille!$A:$J,8,0),"")</f>
        <v/>
      </c>
      <c r="L419" s="16" t="str">
        <f>IFERROR(VLOOKUP($A419,Veille!$A:$J,9,0),"")</f>
        <v/>
      </c>
    </row>
    <row r="420" spans="1:12" x14ac:dyDescent="0.3">
      <c r="A420">
        <v>11973</v>
      </c>
      <c r="B420" s="15" t="s">
        <v>167</v>
      </c>
      <c r="C420" s="15" t="s">
        <v>343</v>
      </c>
      <c r="D420" s="32">
        <v>18.579999999999998</v>
      </c>
      <c r="E420" s="32">
        <v>22.29</v>
      </c>
      <c r="F420" s="25">
        <f>IFERROR(VLOOKUP(A420,'Export-tarif-cov-oct-20'!$A$2:$D$1519,4,0),"")</f>
        <v>16.829999999999998</v>
      </c>
      <c r="G420" s="25">
        <f t="shared" si="12"/>
        <v>1.75</v>
      </c>
      <c r="H420" s="30">
        <f t="shared" si="13"/>
        <v>9.4187298170075359E-2</v>
      </c>
      <c r="I420" s="15" t="str">
        <f>IFERROR(VLOOKUP($A420,Veille!$A:$J,6,0),"")</f>
        <v/>
      </c>
      <c r="J420" s="15" t="str">
        <f>IFERROR(VLOOKUP($A420,Veille!$A:$J,7,0),"")</f>
        <v/>
      </c>
      <c r="K420" s="15" t="str">
        <f>IFERROR(VLOOKUP($A420,Veille!$A:$J,8,0),"")</f>
        <v/>
      </c>
      <c r="L420" s="15" t="str">
        <f>IFERROR(VLOOKUP($A420,Veille!$A:$J,9,0),"")</f>
        <v/>
      </c>
    </row>
    <row r="421" spans="1:12" x14ac:dyDescent="0.3">
      <c r="A421">
        <v>11974</v>
      </c>
      <c r="B421" s="16" t="s">
        <v>167</v>
      </c>
      <c r="C421" s="16" t="s">
        <v>344</v>
      </c>
      <c r="D421" s="31">
        <v>27.92</v>
      </c>
      <c r="E421" s="31">
        <v>33.5</v>
      </c>
      <c r="F421" s="23">
        <f>IFERROR(VLOOKUP(A421,'Export-tarif-cov-oct-20'!$A$2:$D$1519,4,0),"")</f>
        <v>26.08</v>
      </c>
      <c r="G421" s="23">
        <f t="shared" si="12"/>
        <v>1.8400000000000034</v>
      </c>
      <c r="H421" s="29">
        <f t="shared" si="13"/>
        <v>6.5902578796561723E-2</v>
      </c>
      <c r="I421" s="16" t="str">
        <f>IFERROR(VLOOKUP($A421,Veille!$A:$J,6,0),"")</f>
        <v/>
      </c>
      <c r="J421" s="16" t="str">
        <f>IFERROR(VLOOKUP($A421,Veille!$A:$J,7,0),"")</f>
        <v/>
      </c>
      <c r="K421" s="16" t="str">
        <f>IFERROR(VLOOKUP($A421,Veille!$A:$J,8,0),"")</f>
        <v/>
      </c>
      <c r="L421" s="16" t="str">
        <f>IFERROR(VLOOKUP($A421,Veille!$A:$J,9,0),"")</f>
        <v/>
      </c>
    </row>
    <row r="422" spans="1:12" x14ac:dyDescent="0.3">
      <c r="A422">
        <v>16356</v>
      </c>
      <c r="B422" s="15" t="s">
        <v>167</v>
      </c>
      <c r="C422" s="15" t="s">
        <v>345</v>
      </c>
      <c r="D422" s="32">
        <v>28.25</v>
      </c>
      <c r="E422" s="32">
        <v>33.9</v>
      </c>
      <c r="F422" s="25">
        <f>IFERROR(VLOOKUP(A422,'Export-tarif-cov-oct-20'!$A$2:$D$1519,4,0),"")</f>
        <v>26.58</v>
      </c>
      <c r="G422" s="25">
        <f t="shared" si="12"/>
        <v>1.6700000000000017</v>
      </c>
      <c r="H422" s="30">
        <f t="shared" si="13"/>
        <v>5.9115044247787671E-2</v>
      </c>
      <c r="I422" s="15">
        <f>IFERROR(VLOOKUP($A422,Veille!$A:$J,6,0),"")</f>
        <v>0</v>
      </c>
      <c r="J422" s="15">
        <f>IFERROR(VLOOKUP($A422,Veille!$A:$J,7,0),"")</f>
        <v>31.9</v>
      </c>
      <c r="K422" s="15">
        <f>IFERROR(VLOOKUP($A422,Veille!$A:$J,8,0),"")</f>
        <v>0</v>
      </c>
      <c r="L422" s="15">
        <f>IFERROR(VLOOKUP($A422,Veille!$A:$J,9,0),"")</f>
        <v>0</v>
      </c>
    </row>
    <row r="423" spans="1:12" x14ac:dyDescent="0.3">
      <c r="A423">
        <v>15952</v>
      </c>
      <c r="B423" s="16" t="s">
        <v>167</v>
      </c>
      <c r="C423" s="16" t="s">
        <v>346</v>
      </c>
      <c r="D423" s="31">
        <v>34.08</v>
      </c>
      <c r="E423" s="31">
        <v>40.89</v>
      </c>
      <c r="F423" s="23">
        <f>IFERROR(VLOOKUP(A423,'Export-tarif-cov-oct-20'!$A$2:$D$1519,4,0),"")</f>
        <v>26.58</v>
      </c>
      <c r="G423" s="23">
        <f t="shared" si="12"/>
        <v>7.5</v>
      </c>
      <c r="H423" s="29">
        <f t="shared" si="13"/>
        <v>0.22007042253521128</v>
      </c>
      <c r="I423" s="16">
        <f>IFERROR(VLOOKUP($A423,Veille!$A:$J,6,0),"")</f>
        <v>0</v>
      </c>
      <c r="J423" s="16">
        <f>IFERROR(VLOOKUP($A423,Veille!$A:$J,7,0),"")</f>
        <v>31.9</v>
      </c>
      <c r="K423" s="16">
        <f>IFERROR(VLOOKUP($A423,Veille!$A:$J,8,0),"")</f>
        <v>0</v>
      </c>
      <c r="L423" s="16">
        <f>IFERROR(VLOOKUP($A423,Veille!$A:$J,9,0),"")</f>
        <v>31.99</v>
      </c>
    </row>
    <row r="424" spans="1:12" x14ac:dyDescent="0.3">
      <c r="A424">
        <v>82288</v>
      </c>
      <c r="B424" s="15" t="s">
        <v>167</v>
      </c>
      <c r="C424" s="15" t="s">
        <v>1031</v>
      </c>
      <c r="D424" s="32">
        <v>47.49</v>
      </c>
      <c r="E424" s="32">
        <v>56.99</v>
      </c>
      <c r="F424" s="25">
        <f>IFERROR(VLOOKUP(A424,'Export-tarif-cov-oct-20'!$A$2:$D$1519,4,0),"")</f>
        <v>45.56</v>
      </c>
      <c r="G424" s="25">
        <f t="shared" si="12"/>
        <v>1.9299999999999997</v>
      </c>
      <c r="H424" s="30">
        <f t="shared" si="13"/>
        <v>4.064013476521372E-2</v>
      </c>
      <c r="I424" s="15">
        <f>IFERROR(VLOOKUP($A424,Veille!$A:$J,6,0),"")</f>
        <v>0</v>
      </c>
      <c r="J424" s="15">
        <f>IFERROR(VLOOKUP($A424,Veille!$A:$J,7,0),"")</f>
        <v>54.49</v>
      </c>
      <c r="K424" s="15">
        <f>IFERROR(VLOOKUP($A424,Veille!$A:$J,8,0),"")</f>
        <v>0</v>
      </c>
      <c r="L424" s="15">
        <f>IFERROR(VLOOKUP($A424,Veille!$A:$J,9,0),"")</f>
        <v>0</v>
      </c>
    </row>
    <row r="425" spans="1:12" x14ac:dyDescent="0.3">
      <c r="A425">
        <v>11954</v>
      </c>
      <c r="B425" s="16" t="s">
        <v>167</v>
      </c>
      <c r="C425" s="16" t="s">
        <v>347</v>
      </c>
      <c r="D425" s="31">
        <v>47.63</v>
      </c>
      <c r="E425" s="31">
        <v>57.15</v>
      </c>
      <c r="F425" s="23">
        <f>IFERROR(VLOOKUP(A425,'Export-tarif-cov-oct-20'!$A$2:$D$1519,4,0),"")</f>
        <v>44.56</v>
      </c>
      <c r="G425" s="23">
        <f t="shared" si="12"/>
        <v>3.0700000000000003</v>
      </c>
      <c r="H425" s="29">
        <f t="shared" si="13"/>
        <v>6.4455175309678772E-2</v>
      </c>
      <c r="I425" s="16" t="str">
        <f>IFERROR(VLOOKUP($A425,Veille!$A:$J,6,0),"")</f>
        <v/>
      </c>
      <c r="J425" s="16" t="str">
        <f>IFERROR(VLOOKUP($A425,Veille!$A:$J,7,0),"")</f>
        <v/>
      </c>
      <c r="K425" s="16" t="str">
        <f>IFERROR(VLOOKUP($A425,Veille!$A:$J,8,0),"")</f>
        <v/>
      </c>
      <c r="L425" s="16" t="str">
        <f>IFERROR(VLOOKUP($A425,Veille!$A:$J,9,0),"")</f>
        <v/>
      </c>
    </row>
    <row r="426" spans="1:12" x14ac:dyDescent="0.3">
      <c r="A426">
        <v>11953</v>
      </c>
      <c r="B426" s="15" t="s">
        <v>167</v>
      </c>
      <c r="C426" s="15" t="s">
        <v>348</v>
      </c>
      <c r="D426" s="32">
        <v>15.46</v>
      </c>
      <c r="E426" s="32">
        <v>18.55</v>
      </c>
      <c r="F426" s="25">
        <f>IFERROR(VLOOKUP(A426,'Export-tarif-cov-oct-20'!$A$2:$D$1519,4,0),"")</f>
        <v>12.06</v>
      </c>
      <c r="G426" s="25">
        <f t="shared" si="12"/>
        <v>3.4000000000000004</v>
      </c>
      <c r="H426" s="30">
        <f t="shared" si="13"/>
        <v>0.21992238033635189</v>
      </c>
      <c r="I426" s="15" t="str">
        <f>IFERROR(VLOOKUP($A426,Veille!$A:$J,6,0),"")</f>
        <v/>
      </c>
      <c r="J426" s="15" t="str">
        <f>IFERROR(VLOOKUP($A426,Veille!$A:$J,7,0),"")</f>
        <v/>
      </c>
      <c r="K426" s="15" t="str">
        <f>IFERROR(VLOOKUP($A426,Veille!$A:$J,8,0),"")</f>
        <v/>
      </c>
      <c r="L426" s="15" t="str">
        <f>IFERROR(VLOOKUP($A426,Veille!$A:$J,9,0),"")</f>
        <v/>
      </c>
    </row>
    <row r="427" spans="1:12" x14ac:dyDescent="0.3">
      <c r="A427">
        <v>11952</v>
      </c>
      <c r="B427" s="16" t="s">
        <v>167</v>
      </c>
      <c r="C427" s="16" t="s">
        <v>349</v>
      </c>
      <c r="D427" s="31">
        <v>18.329999999999998</v>
      </c>
      <c r="E427" s="31">
        <v>21.99</v>
      </c>
      <c r="F427" s="23">
        <f>IFERROR(VLOOKUP(A427,'Export-tarif-cov-oct-20'!$A$2:$D$1519,4,0),"")</f>
        <v>16.829999999999998</v>
      </c>
      <c r="G427" s="23">
        <f t="shared" si="12"/>
        <v>1.5</v>
      </c>
      <c r="H427" s="29">
        <f t="shared" si="13"/>
        <v>8.1833060556464818E-2</v>
      </c>
      <c r="I427" s="16" t="str">
        <f>IFERROR(VLOOKUP($A427,Veille!$A:$J,6,0),"")</f>
        <v/>
      </c>
      <c r="J427" s="16" t="str">
        <f>IFERROR(VLOOKUP($A427,Veille!$A:$J,7,0),"")</f>
        <v/>
      </c>
      <c r="K427" s="16" t="str">
        <f>IFERROR(VLOOKUP($A427,Veille!$A:$J,8,0),"")</f>
        <v/>
      </c>
      <c r="L427" s="16" t="str">
        <f>IFERROR(VLOOKUP($A427,Veille!$A:$J,9,0),"")</f>
        <v/>
      </c>
    </row>
    <row r="428" spans="1:12" x14ac:dyDescent="0.3">
      <c r="A428">
        <v>12521</v>
      </c>
      <c r="B428" s="15" t="s">
        <v>167</v>
      </c>
      <c r="C428" s="15" t="s">
        <v>350</v>
      </c>
      <c r="D428" s="32">
        <v>11.26</v>
      </c>
      <c r="E428" s="32">
        <v>13.51</v>
      </c>
      <c r="F428" s="25">
        <f>IFERROR(VLOOKUP(A428,'Export-tarif-cov-oct-20'!$A$2:$D$1519,4,0),"")</f>
        <v>8.7799999999999994</v>
      </c>
      <c r="G428" s="25">
        <f t="shared" si="12"/>
        <v>2.4800000000000004</v>
      </c>
      <c r="H428" s="30">
        <f t="shared" si="13"/>
        <v>0.22024866785079933</v>
      </c>
      <c r="I428" s="15" t="str">
        <f>IFERROR(VLOOKUP($A428,Veille!$A:$J,6,0),"")</f>
        <v/>
      </c>
      <c r="J428" s="15" t="str">
        <f>IFERROR(VLOOKUP($A428,Veille!$A:$J,7,0),"")</f>
        <v/>
      </c>
      <c r="K428" s="15" t="str">
        <f>IFERROR(VLOOKUP($A428,Veille!$A:$J,8,0),"")</f>
        <v/>
      </c>
      <c r="L428" s="15" t="str">
        <f>IFERROR(VLOOKUP($A428,Veille!$A:$J,9,0),"")</f>
        <v/>
      </c>
    </row>
    <row r="429" spans="1:12" x14ac:dyDescent="0.3">
      <c r="A429">
        <v>12522</v>
      </c>
      <c r="B429" s="16" t="s">
        <v>167</v>
      </c>
      <c r="C429" s="16" t="s">
        <v>351</v>
      </c>
      <c r="D429" s="31">
        <v>11.26</v>
      </c>
      <c r="E429" s="31">
        <v>13.51</v>
      </c>
      <c r="F429" s="23">
        <f>IFERROR(VLOOKUP(A429,'Export-tarif-cov-oct-20'!$A$2:$D$1519,4,0),"")</f>
        <v>8.7799999999999994</v>
      </c>
      <c r="G429" s="23">
        <f t="shared" si="12"/>
        <v>2.4800000000000004</v>
      </c>
      <c r="H429" s="29">
        <f t="shared" si="13"/>
        <v>0.22024866785079933</v>
      </c>
      <c r="I429" s="16" t="str">
        <f>IFERROR(VLOOKUP($A429,Veille!$A:$J,6,0),"")</f>
        <v/>
      </c>
      <c r="J429" s="16" t="str">
        <f>IFERROR(VLOOKUP($A429,Veille!$A:$J,7,0),"")</f>
        <v/>
      </c>
      <c r="K429" s="16" t="str">
        <f>IFERROR(VLOOKUP($A429,Veille!$A:$J,8,0),"")</f>
        <v/>
      </c>
      <c r="L429" s="16" t="str">
        <f>IFERROR(VLOOKUP($A429,Veille!$A:$J,9,0),"")</f>
        <v/>
      </c>
    </row>
    <row r="430" spans="1:12" x14ac:dyDescent="0.3">
      <c r="A430">
        <v>12525</v>
      </c>
      <c r="B430" s="15" t="s">
        <v>167</v>
      </c>
      <c r="C430" s="15" t="s">
        <v>352</v>
      </c>
      <c r="D430" s="32">
        <v>73.37</v>
      </c>
      <c r="E430" s="32">
        <v>88.05</v>
      </c>
      <c r="F430" s="25">
        <f>IFERROR(VLOOKUP(A430,'Export-tarif-cov-oct-20'!$A$2:$D$1519,4,0),"")</f>
        <v>57.23</v>
      </c>
      <c r="G430" s="25">
        <f t="shared" si="12"/>
        <v>16.140000000000008</v>
      </c>
      <c r="H430" s="30">
        <f t="shared" si="13"/>
        <v>0.21998091863159339</v>
      </c>
      <c r="I430" s="15" t="str">
        <f>IFERROR(VLOOKUP($A430,Veille!$A:$J,6,0),"")</f>
        <v/>
      </c>
      <c r="J430" s="15" t="str">
        <f>IFERROR(VLOOKUP($A430,Veille!$A:$J,7,0),"")</f>
        <v/>
      </c>
      <c r="K430" s="15" t="str">
        <f>IFERROR(VLOOKUP($A430,Veille!$A:$J,8,0),"")</f>
        <v/>
      </c>
      <c r="L430" s="15" t="str">
        <f>IFERROR(VLOOKUP($A430,Veille!$A:$J,9,0),"")</f>
        <v/>
      </c>
    </row>
    <row r="431" spans="1:12" x14ac:dyDescent="0.3">
      <c r="A431">
        <v>12526</v>
      </c>
      <c r="B431" s="16" t="s">
        <v>167</v>
      </c>
      <c r="C431" s="16" t="s">
        <v>353</v>
      </c>
      <c r="D431" s="31">
        <v>11.26</v>
      </c>
      <c r="E431" s="31">
        <v>13.51</v>
      </c>
      <c r="F431" s="23">
        <f>IFERROR(VLOOKUP(A431,'Export-tarif-cov-oct-20'!$A$2:$D$1519,4,0),"")</f>
        <v>8.7799999999999994</v>
      </c>
      <c r="G431" s="23">
        <f t="shared" si="12"/>
        <v>2.4800000000000004</v>
      </c>
      <c r="H431" s="29">
        <f t="shared" si="13"/>
        <v>0.22024866785079933</v>
      </c>
      <c r="I431" s="16" t="str">
        <f>IFERROR(VLOOKUP($A431,Veille!$A:$J,6,0),"")</f>
        <v/>
      </c>
      <c r="J431" s="16" t="str">
        <f>IFERROR(VLOOKUP($A431,Veille!$A:$J,7,0),"")</f>
        <v/>
      </c>
      <c r="K431" s="16" t="str">
        <f>IFERROR(VLOOKUP($A431,Veille!$A:$J,8,0),"")</f>
        <v/>
      </c>
      <c r="L431" s="16" t="str">
        <f>IFERROR(VLOOKUP($A431,Veille!$A:$J,9,0),"")</f>
        <v/>
      </c>
    </row>
    <row r="432" spans="1:12" x14ac:dyDescent="0.3">
      <c r="A432">
        <v>12388</v>
      </c>
      <c r="B432" s="15" t="s">
        <v>167</v>
      </c>
      <c r="C432" s="15" t="s">
        <v>354</v>
      </c>
      <c r="D432" s="32">
        <v>24.15</v>
      </c>
      <c r="E432" s="32">
        <v>28.98</v>
      </c>
      <c r="F432" s="25">
        <f>IFERROR(VLOOKUP(A432,'Export-tarif-cov-oct-20'!$A$2:$D$1519,4,0),"")</f>
        <v>18.84</v>
      </c>
      <c r="G432" s="25">
        <f t="shared" si="12"/>
        <v>5.3099999999999987</v>
      </c>
      <c r="H432" s="30">
        <f t="shared" si="13"/>
        <v>0.21987577639751549</v>
      </c>
      <c r="I432" s="15" t="str">
        <f>IFERROR(VLOOKUP($A432,Veille!$A:$J,6,0),"")</f>
        <v/>
      </c>
      <c r="J432" s="15" t="str">
        <f>IFERROR(VLOOKUP($A432,Veille!$A:$J,7,0),"")</f>
        <v/>
      </c>
      <c r="K432" s="15" t="str">
        <f>IFERROR(VLOOKUP($A432,Veille!$A:$J,8,0),"")</f>
        <v/>
      </c>
      <c r="L432" s="15" t="str">
        <f>IFERROR(VLOOKUP($A432,Veille!$A:$J,9,0),"")</f>
        <v/>
      </c>
    </row>
    <row r="433" spans="1:12" x14ac:dyDescent="0.3">
      <c r="A433">
        <v>12438</v>
      </c>
      <c r="B433" s="16" t="s">
        <v>167</v>
      </c>
      <c r="C433" s="16" t="s">
        <v>355</v>
      </c>
      <c r="D433" s="31">
        <v>23.81</v>
      </c>
      <c r="E433" s="31">
        <v>28.57</v>
      </c>
      <c r="F433" s="23">
        <f>IFERROR(VLOOKUP(A433,'Export-tarif-cov-oct-20'!$A$2:$D$1519,4,0),"")</f>
        <v>18.57</v>
      </c>
      <c r="G433" s="23">
        <f t="shared" si="12"/>
        <v>5.2399999999999984</v>
      </c>
      <c r="H433" s="29">
        <f t="shared" si="13"/>
        <v>0.22007559848803018</v>
      </c>
      <c r="I433" s="16" t="str">
        <f>IFERROR(VLOOKUP($A433,Veille!$A:$J,6,0),"")</f>
        <v/>
      </c>
      <c r="J433" s="16" t="str">
        <f>IFERROR(VLOOKUP($A433,Veille!$A:$J,7,0),"")</f>
        <v/>
      </c>
      <c r="K433" s="16" t="str">
        <f>IFERROR(VLOOKUP($A433,Veille!$A:$J,8,0),"")</f>
        <v/>
      </c>
      <c r="L433" s="16" t="str">
        <f>IFERROR(VLOOKUP($A433,Veille!$A:$J,9,0),"")</f>
        <v/>
      </c>
    </row>
    <row r="434" spans="1:12" x14ac:dyDescent="0.3">
      <c r="A434">
        <v>14068</v>
      </c>
      <c r="B434" s="15" t="s">
        <v>167</v>
      </c>
      <c r="C434" s="15" t="s">
        <v>356</v>
      </c>
      <c r="D434" s="32">
        <v>17</v>
      </c>
      <c r="E434" s="32">
        <v>20.399999999999999</v>
      </c>
      <c r="F434" s="25">
        <f>IFERROR(VLOOKUP(A434,'Export-tarif-cov-oct-20'!$A$2:$D$1519,4,0),"")</f>
        <v>13.26</v>
      </c>
      <c r="G434" s="25">
        <f t="shared" si="12"/>
        <v>3.74</v>
      </c>
      <c r="H434" s="30">
        <f t="shared" si="13"/>
        <v>0.22</v>
      </c>
      <c r="I434" s="15">
        <f>IFERROR(VLOOKUP($A434,Veille!$A:$J,6,0),"")</f>
        <v>0</v>
      </c>
      <c r="J434" s="15">
        <f>IFERROR(VLOOKUP($A434,Veille!$A:$J,7,0),"")</f>
        <v>17.95</v>
      </c>
      <c r="K434" s="15">
        <f>IFERROR(VLOOKUP($A434,Veille!$A:$J,8,0),"")</f>
        <v>0</v>
      </c>
      <c r="L434" s="15">
        <f>IFERROR(VLOOKUP($A434,Veille!$A:$J,9,0),"")</f>
        <v>0</v>
      </c>
    </row>
    <row r="435" spans="1:12" x14ac:dyDescent="0.3">
      <c r="A435">
        <v>12441</v>
      </c>
      <c r="B435" s="16" t="s">
        <v>167</v>
      </c>
      <c r="C435" s="16" t="s">
        <v>357</v>
      </c>
      <c r="D435" s="31">
        <v>23.5</v>
      </c>
      <c r="E435" s="31">
        <v>28.2</v>
      </c>
      <c r="F435" s="23">
        <f>IFERROR(VLOOKUP(A435,'Export-tarif-cov-oct-20'!$A$2:$D$1519,4,0),"")</f>
        <v>18.329999999999998</v>
      </c>
      <c r="G435" s="23">
        <f t="shared" si="12"/>
        <v>5.1700000000000017</v>
      </c>
      <c r="H435" s="29">
        <f t="shared" si="13"/>
        <v>0.22000000000000008</v>
      </c>
      <c r="I435" s="16" t="str">
        <f>IFERROR(VLOOKUP($A435,Veille!$A:$J,6,0),"")</f>
        <v/>
      </c>
      <c r="J435" s="16" t="str">
        <f>IFERROR(VLOOKUP($A435,Veille!$A:$J,7,0),"")</f>
        <v/>
      </c>
      <c r="K435" s="16" t="str">
        <f>IFERROR(VLOOKUP($A435,Veille!$A:$J,8,0),"")</f>
        <v/>
      </c>
      <c r="L435" s="16" t="str">
        <f>IFERROR(VLOOKUP($A435,Veille!$A:$J,9,0),"")</f>
        <v/>
      </c>
    </row>
    <row r="436" spans="1:12" x14ac:dyDescent="0.3">
      <c r="A436">
        <v>12442</v>
      </c>
      <c r="B436" s="15" t="s">
        <v>167</v>
      </c>
      <c r="C436" s="15" t="s">
        <v>358</v>
      </c>
      <c r="D436" s="32">
        <v>17</v>
      </c>
      <c r="E436" s="32">
        <v>20.399999999999999</v>
      </c>
      <c r="F436" s="25">
        <f>IFERROR(VLOOKUP(A436,'Export-tarif-cov-oct-20'!$A$2:$D$1519,4,0),"")</f>
        <v>13.26</v>
      </c>
      <c r="G436" s="25">
        <f t="shared" si="12"/>
        <v>3.74</v>
      </c>
      <c r="H436" s="30">
        <f t="shared" si="13"/>
        <v>0.22</v>
      </c>
      <c r="I436" s="15" t="str">
        <f>IFERROR(VLOOKUP($A436,Veille!$A:$J,6,0),"")</f>
        <v/>
      </c>
      <c r="J436" s="15" t="str">
        <f>IFERROR(VLOOKUP($A436,Veille!$A:$J,7,0),"")</f>
        <v/>
      </c>
      <c r="K436" s="15" t="str">
        <f>IFERROR(VLOOKUP($A436,Veille!$A:$J,8,0),"")</f>
        <v/>
      </c>
      <c r="L436" s="15" t="str">
        <f>IFERROR(VLOOKUP($A436,Veille!$A:$J,9,0),"")</f>
        <v/>
      </c>
    </row>
    <row r="437" spans="1:12" x14ac:dyDescent="0.3">
      <c r="A437">
        <v>11716</v>
      </c>
      <c r="B437" s="16" t="s">
        <v>167</v>
      </c>
      <c r="C437" s="16" t="s">
        <v>359</v>
      </c>
      <c r="D437" s="31">
        <v>68.33</v>
      </c>
      <c r="E437" s="31">
        <v>81.99</v>
      </c>
      <c r="F437" s="23">
        <f>IFERROR(VLOOKUP(A437,'Export-tarif-cov-oct-20'!$A$2:$D$1519,4,0),"")</f>
        <v>65.569999999999993</v>
      </c>
      <c r="G437" s="23">
        <f t="shared" si="12"/>
        <v>2.7600000000000051</v>
      </c>
      <c r="H437" s="29">
        <f t="shared" si="13"/>
        <v>4.0392214254353943E-2</v>
      </c>
      <c r="I437" s="16" t="str">
        <f>IFERROR(VLOOKUP($A437,Veille!$A:$J,6,0),"")</f>
        <v/>
      </c>
      <c r="J437" s="16" t="str">
        <f>IFERROR(VLOOKUP($A437,Veille!$A:$J,7,0),"")</f>
        <v/>
      </c>
      <c r="K437" s="16" t="str">
        <f>IFERROR(VLOOKUP($A437,Veille!$A:$J,8,0),"")</f>
        <v/>
      </c>
      <c r="L437" s="16" t="str">
        <f>IFERROR(VLOOKUP($A437,Veille!$A:$J,9,0),"")</f>
        <v/>
      </c>
    </row>
    <row r="438" spans="1:12" x14ac:dyDescent="0.3">
      <c r="A438">
        <v>12439</v>
      </c>
      <c r="B438" s="15" t="s">
        <v>167</v>
      </c>
      <c r="C438" s="15" t="s">
        <v>360</v>
      </c>
      <c r="D438" s="32">
        <v>24.17</v>
      </c>
      <c r="E438" s="32">
        <v>29</v>
      </c>
      <c r="F438" s="25">
        <f>IFERROR(VLOOKUP(A438,'Export-tarif-cov-oct-20'!$A$2:$D$1519,4,0),"")</f>
        <v>18.850000000000001</v>
      </c>
      <c r="G438" s="25">
        <f t="shared" si="12"/>
        <v>5.32</v>
      </c>
      <c r="H438" s="30">
        <f t="shared" si="13"/>
        <v>0.22010757136946626</v>
      </c>
      <c r="I438" s="15">
        <f>IFERROR(VLOOKUP($A438,Veille!$A:$J,6,0),"")</f>
        <v>0</v>
      </c>
      <c r="J438" s="15">
        <f>IFERROR(VLOOKUP($A438,Veille!$A:$J,7,0),"")</f>
        <v>24.9</v>
      </c>
      <c r="K438" s="15">
        <f>IFERROR(VLOOKUP($A438,Veille!$A:$J,8,0),"")</f>
        <v>0</v>
      </c>
      <c r="L438" s="15">
        <f>IFERROR(VLOOKUP($A438,Veille!$A:$J,9,0),"")</f>
        <v>0</v>
      </c>
    </row>
    <row r="439" spans="1:12" x14ac:dyDescent="0.3">
      <c r="A439">
        <v>26167</v>
      </c>
      <c r="B439" s="16" t="s">
        <v>167</v>
      </c>
      <c r="C439" s="16" t="s">
        <v>361</v>
      </c>
      <c r="D439" s="31">
        <v>51.58</v>
      </c>
      <c r="E439" s="31">
        <v>61.9</v>
      </c>
      <c r="F439" s="23">
        <f>IFERROR(VLOOKUP(A439,'Export-tarif-cov-oct-20'!$A$2:$D$1519,4,0),"")</f>
        <v>45.93</v>
      </c>
      <c r="G439" s="23">
        <f t="shared" si="12"/>
        <v>5.6499999999999986</v>
      </c>
      <c r="H439" s="29">
        <f t="shared" si="13"/>
        <v>0.10953858084528885</v>
      </c>
      <c r="I439" s="16">
        <f>IFERROR(VLOOKUP($A439,Veille!$A:$J,6,0),"")</f>
        <v>0</v>
      </c>
      <c r="J439" s="16">
        <f>IFERROR(VLOOKUP($A439,Veille!$A:$J,7,0),"")</f>
        <v>55.95</v>
      </c>
      <c r="K439" s="16">
        <f>IFERROR(VLOOKUP($A439,Veille!$A:$J,8,0),"")</f>
        <v>0</v>
      </c>
      <c r="L439" s="16">
        <f>IFERROR(VLOOKUP($A439,Veille!$A:$J,9,0),"")</f>
        <v>0</v>
      </c>
    </row>
    <row r="440" spans="1:12" x14ac:dyDescent="0.3">
      <c r="A440">
        <v>12443</v>
      </c>
      <c r="B440" s="15" t="s">
        <v>167</v>
      </c>
      <c r="C440" s="15" t="s">
        <v>362</v>
      </c>
      <c r="D440" s="32">
        <v>17</v>
      </c>
      <c r="E440" s="32">
        <v>20.399999999999999</v>
      </c>
      <c r="F440" s="25">
        <f>IFERROR(VLOOKUP(A440,'Export-tarif-cov-oct-20'!$A$2:$D$1519,4,0),"")</f>
        <v>13.26</v>
      </c>
      <c r="G440" s="25">
        <f t="shared" si="12"/>
        <v>3.74</v>
      </c>
      <c r="H440" s="30">
        <f t="shared" si="13"/>
        <v>0.22</v>
      </c>
      <c r="I440" s="15" t="str">
        <f>IFERROR(VLOOKUP($A440,Veille!$A:$J,6,0),"")</f>
        <v/>
      </c>
      <c r="J440" s="15" t="str">
        <f>IFERROR(VLOOKUP($A440,Veille!$A:$J,7,0),"")</f>
        <v/>
      </c>
      <c r="K440" s="15" t="str">
        <f>IFERROR(VLOOKUP($A440,Veille!$A:$J,8,0),"")</f>
        <v/>
      </c>
      <c r="L440" s="15" t="str">
        <f>IFERROR(VLOOKUP($A440,Veille!$A:$J,9,0),"")</f>
        <v/>
      </c>
    </row>
    <row r="441" spans="1:12" x14ac:dyDescent="0.3">
      <c r="A441">
        <v>12440</v>
      </c>
      <c r="B441" s="16" t="s">
        <v>167</v>
      </c>
      <c r="C441" s="16" t="s">
        <v>363</v>
      </c>
      <c r="D441" s="31">
        <v>24.17</v>
      </c>
      <c r="E441" s="31">
        <v>29</v>
      </c>
      <c r="F441" s="23">
        <f>IFERROR(VLOOKUP(A441,'Export-tarif-cov-oct-20'!$A$2:$D$1519,4,0),"")</f>
        <v>18.850000000000001</v>
      </c>
      <c r="G441" s="23">
        <f t="shared" si="12"/>
        <v>5.32</v>
      </c>
      <c r="H441" s="29">
        <f t="shared" si="13"/>
        <v>0.22010757136946626</v>
      </c>
      <c r="I441" s="16" t="str">
        <f>IFERROR(VLOOKUP($A441,Veille!$A:$J,6,0),"")</f>
        <v/>
      </c>
      <c r="J441" s="16" t="str">
        <f>IFERROR(VLOOKUP($A441,Veille!$A:$J,7,0),"")</f>
        <v/>
      </c>
      <c r="K441" s="16" t="str">
        <f>IFERROR(VLOOKUP($A441,Veille!$A:$J,8,0),"")</f>
        <v/>
      </c>
      <c r="L441" s="16" t="str">
        <f>IFERROR(VLOOKUP($A441,Veille!$A:$J,9,0),"")</f>
        <v/>
      </c>
    </row>
    <row r="442" spans="1:12" x14ac:dyDescent="0.3">
      <c r="A442">
        <v>46305</v>
      </c>
      <c r="B442" s="15" t="s">
        <v>167</v>
      </c>
      <c r="C442" s="15" t="s">
        <v>364</v>
      </c>
      <c r="D442" s="32">
        <v>16.55</v>
      </c>
      <c r="E442" s="32">
        <v>19.86</v>
      </c>
      <c r="F442" s="25">
        <f>IFERROR(VLOOKUP(A442,'Export-tarif-cov-oct-20'!$A$2:$D$1519,4,0),"")</f>
        <v>12.91</v>
      </c>
      <c r="G442" s="25">
        <f t="shared" si="12"/>
        <v>3.6400000000000006</v>
      </c>
      <c r="H442" s="30">
        <f t="shared" si="13"/>
        <v>0.21993957703927494</v>
      </c>
      <c r="I442" s="15">
        <f>IFERROR(VLOOKUP($A442,Veille!$A:$J,6,0),"")</f>
        <v>0</v>
      </c>
      <c r="J442" s="15">
        <f>IFERROR(VLOOKUP($A442,Veille!$A:$J,7,0),"")</f>
        <v>15.45</v>
      </c>
      <c r="K442" s="15">
        <f>IFERROR(VLOOKUP($A442,Veille!$A:$J,8,0),"")</f>
        <v>0</v>
      </c>
      <c r="L442" s="15">
        <f>IFERROR(VLOOKUP($A442,Veille!$A:$J,9,0),"")</f>
        <v>0</v>
      </c>
    </row>
    <row r="443" spans="1:12" x14ac:dyDescent="0.3">
      <c r="A443">
        <v>74050</v>
      </c>
      <c r="B443" s="16" t="s">
        <v>167</v>
      </c>
      <c r="C443" s="16" t="s">
        <v>365</v>
      </c>
      <c r="D443" s="31">
        <v>58.33</v>
      </c>
      <c r="E443" s="31">
        <v>69.989999999999995</v>
      </c>
      <c r="F443" s="23">
        <f>IFERROR(VLOOKUP(A443,'Export-tarif-cov-oct-20'!$A$2:$D$1519,4,0),"")</f>
        <v>51.99</v>
      </c>
      <c r="G443" s="23">
        <f t="shared" si="12"/>
        <v>6.3399999999999963</v>
      </c>
      <c r="H443" s="29">
        <f t="shared" si="13"/>
        <v>0.10869192525287154</v>
      </c>
      <c r="I443" s="16">
        <f>IFERROR(VLOOKUP($A443,Veille!$A:$J,6,0),"")</f>
        <v>0</v>
      </c>
      <c r="J443" s="16">
        <f>IFERROR(VLOOKUP($A443,Veille!$A:$J,7,0),"")</f>
        <v>62.99</v>
      </c>
      <c r="K443" s="16">
        <f>IFERROR(VLOOKUP($A443,Veille!$A:$J,8,0),"")</f>
        <v>0</v>
      </c>
      <c r="L443" s="16">
        <f>IFERROR(VLOOKUP($A443,Veille!$A:$J,9,0),"")</f>
        <v>0</v>
      </c>
    </row>
    <row r="444" spans="1:12" x14ac:dyDescent="0.3">
      <c r="A444">
        <v>12435</v>
      </c>
      <c r="B444" s="15" t="s">
        <v>167</v>
      </c>
      <c r="C444" s="15" t="s">
        <v>366</v>
      </c>
      <c r="D444" s="32">
        <v>23.81</v>
      </c>
      <c r="E444" s="32">
        <v>28.57</v>
      </c>
      <c r="F444" s="25">
        <f>IFERROR(VLOOKUP(A444,'Export-tarif-cov-oct-20'!$A$2:$D$1519,4,0),"")</f>
        <v>18.57</v>
      </c>
      <c r="G444" s="25">
        <f t="shared" si="12"/>
        <v>5.2399999999999984</v>
      </c>
      <c r="H444" s="30">
        <f t="shared" si="13"/>
        <v>0.22007559848803018</v>
      </c>
      <c r="I444" s="15" t="str">
        <f>IFERROR(VLOOKUP($A444,Veille!$A:$J,6,0),"")</f>
        <v/>
      </c>
      <c r="J444" s="15" t="str">
        <f>IFERROR(VLOOKUP($A444,Veille!$A:$J,7,0),"")</f>
        <v/>
      </c>
      <c r="K444" s="15" t="str">
        <f>IFERROR(VLOOKUP($A444,Veille!$A:$J,8,0),"")</f>
        <v/>
      </c>
      <c r="L444" s="15" t="str">
        <f>IFERROR(VLOOKUP($A444,Veille!$A:$J,9,0),"")</f>
        <v/>
      </c>
    </row>
    <row r="445" spans="1:12" x14ac:dyDescent="0.3">
      <c r="A445">
        <v>46324</v>
      </c>
      <c r="B445" s="16" t="s">
        <v>167</v>
      </c>
      <c r="C445" s="16" t="s">
        <v>367</v>
      </c>
      <c r="D445" s="31">
        <v>47.92</v>
      </c>
      <c r="E445" s="31">
        <v>57.51</v>
      </c>
      <c r="F445" s="23">
        <f>IFERROR(VLOOKUP(A445,'Export-tarif-cov-oct-20'!$A$2:$D$1519,4,0),"")</f>
        <v>37.380000000000003</v>
      </c>
      <c r="G445" s="23">
        <f t="shared" si="12"/>
        <v>10.54</v>
      </c>
      <c r="H445" s="29">
        <f t="shared" si="13"/>
        <v>0.21994991652754589</v>
      </c>
      <c r="I445" s="16">
        <f>IFERROR(VLOOKUP($A445,Veille!$A:$J,6,0),"")</f>
        <v>0</v>
      </c>
      <c r="J445" s="16">
        <f>IFERROR(VLOOKUP($A445,Veille!$A:$J,7,0),"")</f>
        <v>45.85</v>
      </c>
      <c r="K445" s="16">
        <f>IFERROR(VLOOKUP($A445,Veille!$A:$J,8,0),"")</f>
        <v>0</v>
      </c>
      <c r="L445" s="16">
        <f>IFERROR(VLOOKUP($A445,Veille!$A:$J,9,0),"")</f>
        <v>0</v>
      </c>
    </row>
    <row r="446" spans="1:12" x14ac:dyDescent="0.3">
      <c r="A446">
        <v>12523</v>
      </c>
      <c r="B446" s="15" t="s">
        <v>167</v>
      </c>
      <c r="C446" s="15" t="s">
        <v>1032</v>
      </c>
      <c r="D446" s="32">
        <v>36.25</v>
      </c>
      <c r="E446" s="32">
        <v>43.5</v>
      </c>
      <c r="F446" s="25">
        <f>IFERROR(VLOOKUP(A446,'Export-tarif-cov-oct-20'!$A$2:$D$1519,4,0),"")</f>
        <v>29.81</v>
      </c>
      <c r="G446" s="25">
        <f t="shared" si="12"/>
        <v>6.4400000000000013</v>
      </c>
      <c r="H446" s="30">
        <f t="shared" si="13"/>
        <v>0.17765517241379314</v>
      </c>
      <c r="I446" s="15" t="str">
        <f>IFERROR(VLOOKUP($A446,Veille!$A:$J,6,0),"")</f>
        <v/>
      </c>
      <c r="J446" s="15" t="str">
        <f>IFERROR(VLOOKUP($A446,Veille!$A:$J,7,0),"")</f>
        <v/>
      </c>
      <c r="K446" s="15" t="str">
        <f>IFERROR(VLOOKUP($A446,Veille!$A:$J,8,0),"")</f>
        <v/>
      </c>
      <c r="L446" s="15" t="str">
        <f>IFERROR(VLOOKUP($A446,Veille!$A:$J,9,0),"")</f>
        <v/>
      </c>
    </row>
    <row r="447" spans="1:12" x14ac:dyDescent="0.3">
      <c r="A447">
        <v>70948</v>
      </c>
      <c r="B447" s="16" t="s">
        <v>167</v>
      </c>
      <c r="C447" s="16" t="s">
        <v>368</v>
      </c>
      <c r="D447" s="31">
        <v>49.99</v>
      </c>
      <c r="E447" s="31">
        <v>59.99</v>
      </c>
      <c r="F447" s="23">
        <f>IFERROR(VLOOKUP(A447,'Export-tarif-cov-oct-20'!$A$2:$D$1519,4,0),"")</f>
        <v>46.41</v>
      </c>
      <c r="G447" s="23">
        <f t="shared" si="12"/>
        <v>3.5800000000000054</v>
      </c>
      <c r="H447" s="29">
        <f t="shared" si="13"/>
        <v>7.1614322864573018E-2</v>
      </c>
      <c r="I447" s="16">
        <f>IFERROR(VLOOKUP($A447,Veille!$A:$J,6,0),"")</f>
        <v>0</v>
      </c>
      <c r="J447" s="16">
        <f>IFERROR(VLOOKUP($A447,Veille!$A:$J,7,0),"")</f>
        <v>55.9</v>
      </c>
      <c r="K447" s="16">
        <f>IFERROR(VLOOKUP($A447,Veille!$A:$J,8,0),"")</f>
        <v>0</v>
      </c>
      <c r="L447" s="16">
        <f>IFERROR(VLOOKUP($A447,Veille!$A:$J,9,0),"")</f>
        <v>0</v>
      </c>
    </row>
    <row r="448" spans="1:12" x14ac:dyDescent="0.3">
      <c r="A448">
        <v>46453</v>
      </c>
      <c r="B448" s="15" t="s">
        <v>167</v>
      </c>
      <c r="C448" s="15" t="s">
        <v>369</v>
      </c>
      <c r="D448" s="32">
        <v>39.99</v>
      </c>
      <c r="E448" s="32">
        <v>47.99</v>
      </c>
      <c r="F448" s="25">
        <f>IFERROR(VLOOKUP(A448,'Export-tarif-cov-oct-20'!$A$2:$D$1519,4,0),"")</f>
        <v>37.36</v>
      </c>
      <c r="G448" s="25">
        <f t="shared" si="12"/>
        <v>2.6300000000000026</v>
      </c>
      <c r="H448" s="30">
        <f t="shared" si="13"/>
        <v>6.5766441610402668E-2</v>
      </c>
      <c r="I448" s="15">
        <f>IFERROR(VLOOKUP($A448,Veille!$A:$J,6,0),"")</f>
        <v>0</v>
      </c>
      <c r="J448" s="15">
        <f>IFERROR(VLOOKUP($A448,Veille!$A:$J,7,0),"")</f>
        <v>45.99</v>
      </c>
      <c r="K448" s="15">
        <f>IFERROR(VLOOKUP($A448,Veille!$A:$J,8,0),"")</f>
        <v>0</v>
      </c>
      <c r="L448" s="15">
        <f>IFERROR(VLOOKUP($A448,Veille!$A:$J,9,0),"")</f>
        <v>0</v>
      </c>
    </row>
    <row r="449" spans="1:12" x14ac:dyDescent="0.3">
      <c r="A449">
        <v>46449</v>
      </c>
      <c r="B449" s="16" t="s">
        <v>167</v>
      </c>
      <c r="C449" s="16" t="s">
        <v>370</v>
      </c>
      <c r="D449" s="31">
        <v>14.16</v>
      </c>
      <c r="E449" s="31">
        <v>16.989999999999998</v>
      </c>
      <c r="F449" s="23">
        <f>IFERROR(VLOOKUP(A449,'Export-tarif-cov-oct-20'!$A$2:$D$1519,4,0),"")</f>
        <v>11.93</v>
      </c>
      <c r="G449" s="23">
        <f t="shared" si="12"/>
        <v>2.2300000000000004</v>
      </c>
      <c r="H449" s="29">
        <f t="shared" si="13"/>
        <v>0.15748587570621472</v>
      </c>
      <c r="I449" s="16">
        <f>IFERROR(VLOOKUP($A449,Veille!$A:$J,6,0),"")</f>
        <v>0</v>
      </c>
      <c r="J449" s="16">
        <f>IFERROR(VLOOKUP($A449,Veille!$A:$J,7,0),"")</f>
        <v>14.25</v>
      </c>
      <c r="K449" s="16">
        <f>IFERROR(VLOOKUP($A449,Veille!$A:$J,8,0),"")</f>
        <v>0</v>
      </c>
      <c r="L449" s="16">
        <f>IFERROR(VLOOKUP($A449,Veille!$A:$J,9,0),"")</f>
        <v>0</v>
      </c>
    </row>
    <row r="450" spans="1:12" x14ac:dyDescent="0.3">
      <c r="A450">
        <v>46415</v>
      </c>
      <c r="B450" s="15" t="s">
        <v>167</v>
      </c>
      <c r="C450" s="15" t="s">
        <v>371</v>
      </c>
      <c r="D450" s="32">
        <v>33.33</v>
      </c>
      <c r="E450" s="32">
        <v>39.99</v>
      </c>
      <c r="F450" s="25">
        <f>IFERROR(VLOOKUP(A450,'Export-tarif-cov-oct-20'!$A$2:$D$1519,4,0),"")</f>
        <v>32.619999999999997</v>
      </c>
      <c r="G450" s="25">
        <f t="shared" si="12"/>
        <v>0.71000000000000085</v>
      </c>
      <c r="H450" s="30">
        <f t="shared" si="13"/>
        <v>2.1302130213021329E-2</v>
      </c>
      <c r="I450" s="15" t="str">
        <f>IFERROR(VLOOKUP($A450,Veille!$A:$J,6,0),"")</f>
        <v/>
      </c>
      <c r="J450" s="15" t="str">
        <f>IFERROR(VLOOKUP($A450,Veille!$A:$J,7,0),"")</f>
        <v/>
      </c>
      <c r="K450" s="15" t="str">
        <f>IFERROR(VLOOKUP($A450,Veille!$A:$J,8,0),"")</f>
        <v/>
      </c>
      <c r="L450" s="15" t="str">
        <f>IFERROR(VLOOKUP($A450,Veille!$A:$J,9,0),"")</f>
        <v/>
      </c>
    </row>
    <row r="451" spans="1:12" x14ac:dyDescent="0.3">
      <c r="A451">
        <v>12524</v>
      </c>
      <c r="B451" s="16" t="s">
        <v>167</v>
      </c>
      <c r="C451" s="16" t="s">
        <v>931</v>
      </c>
      <c r="D451" s="31">
        <v>63.38</v>
      </c>
      <c r="E451" s="31">
        <v>76.06</v>
      </c>
      <c r="F451" s="23">
        <f>IFERROR(VLOOKUP(A451,'Export-tarif-cov-oct-20'!$A$2:$D$1519,4,0),"")</f>
        <v>49.44</v>
      </c>
      <c r="G451" s="23">
        <f t="shared" ref="G451:G514" si="14">IFERROR(D451-F451,"")</f>
        <v>13.940000000000005</v>
      </c>
      <c r="H451" s="29">
        <f t="shared" ref="H451:H514" si="15">IFERROR(G451/D451,"")</f>
        <v>0.2199431997475545</v>
      </c>
      <c r="I451" s="16" t="str">
        <f>IFERROR(VLOOKUP($A451,Veille!$A:$J,6,0),"")</f>
        <v/>
      </c>
      <c r="J451" s="16" t="str">
        <f>IFERROR(VLOOKUP($A451,Veille!$A:$J,7,0),"")</f>
        <v/>
      </c>
      <c r="K451" s="16" t="str">
        <f>IFERROR(VLOOKUP($A451,Veille!$A:$J,8,0),"")</f>
        <v/>
      </c>
      <c r="L451" s="16" t="str">
        <f>IFERROR(VLOOKUP($A451,Veille!$A:$J,9,0),"")</f>
        <v/>
      </c>
    </row>
    <row r="452" spans="1:12" x14ac:dyDescent="0.3">
      <c r="A452">
        <v>46401</v>
      </c>
      <c r="B452" s="15" t="s">
        <v>167</v>
      </c>
      <c r="C452" s="15" t="s">
        <v>372</v>
      </c>
      <c r="D452" s="32">
        <v>14.99</v>
      </c>
      <c r="E452" s="32">
        <v>17.989999999999998</v>
      </c>
      <c r="F452" s="25">
        <f>IFERROR(VLOOKUP(A452,'Export-tarif-cov-oct-20'!$A$2:$D$1519,4,0),"")</f>
        <v>12.5</v>
      </c>
      <c r="G452" s="25">
        <f t="shared" si="14"/>
        <v>2.4900000000000002</v>
      </c>
      <c r="H452" s="30">
        <f t="shared" si="15"/>
        <v>0.16611074049366245</v>
      </c>
      <c r="I452" s="15">
        <f>IFERROR(VLOOKUP($A452,Veille!$A:$J,6,0),"")</f>
        <v>0</v>
      </c>
      <c r="J452" s="15">
        <f>IFERROR(VLOOKUP($A452,Veille!$A:$J,7,0),"")</f>
        <v>14.99</v>
      </c>
      <c r="K452" s="15">
        <f>IFERROR(VLOOKUP($A452,Veille!$A:$J,8,0),"")</f>
        <v>0</v>
      </c>
      <c r="L452" s="15">
        <f>IFERROR(VLOOKUP($A452,Veille!$A:$J,9,0),"")</f>
        <v>0</v>
      </c>
    </row>
    <row r="453" spans="1:12" x14ac:dyDescent="0.3">
      <c r="A453">
        <v>46498</v>
      </c>
      <c r="B453" s="16" t="s">
        <v>167</v>
      </c>
      <c r="C453" s="16" t="s">
        <v>373</v>
      </c>
      <c r="D453" s="31">
        <v>14.16</v>
      </c>
      <c r="E453" s="31">
        <v>16.989999999999998</v>
      </c>
      <c r="F453" s="23">
        <f>IFERROR(VLOOKUP(A453,'Export-tarif-cov-oct-20'!$A$2:$D$1519,4,0),"")</f>
        <v>12.5</v>
      </c>
      <c r="G453" s="23">
        <f t="shared" si="14"/>
        <v>1.6600000000000001</v>
      </c>
      <c r="H453" s="29">
        <f t="shared" si="15"/>
        <v>0.1172316384180791</v>
      </c>
      <c r="I453" s="16" t="str">
        <f>IFERROR(VLOOKUP($A453,Veille!$A:$J,6,0),"")</f>
        <v/>
      </c>
      <c r="J453" s="16" t="str">
        <f>IFERROR(VLOOKUP($A453,Veille!$A:$J,7,0),"")</f>
        <v/>
      </c>
      <c r="K453" s="16" t="str">
        <f>IFERROR(VLOOKUP($A453,Veille!$A:$J,8,0),"")</f>
        <v/>
      </c>
      <c r="L453" s="16" t="str">
        <f>IFERROR(VLOOKUP($A453,Veille!$A:$J,9,0),"")</f>
        <v/>
      </c>
    </row>
    <row r="454" spans="1:12" x14ac:dyDescent="0.3">
      <c r="A454">
        <v>46506</v>
      </c>
      <c r="B454" s="15" t="s">
        <v>167</v>
      </c>
      <c r="C454" s="15" t="s">
        <v>374</v>
      </c>
      <c r="D454" s="32">
        <v>40.83</v>
      </c>
      <c r="E454" s="32">
        <v>48.99</v>
      </c>
      <c r="F454" s="25">
        <f>IFERROR(VLOOKUP(A454,'Export-tarif-cov-oct-20'!$A$2:$D$1519,4,0),"")</f>
        <v>37.35</v>
      </c>
      <c r="G454" s="25">
        <f t="shared" si="14"/>
        <v>3.4799999999999969</v>
      </c>
      <c r="H454" s="30">
        <f t="shared" si="15"/>
        <v>8.5231447465099114E-2</v>
      </c>
      <c r="I454" s="15">
        <f>IFERROR(VLOOKUP($A454,Veille!$A:$J,6,0),"")</f>
        <v>0</v>
      </c>
      <c r="J454" s="15">
        <f>IFERROR(VLOOKUP($A454,Veille!$A:$J,7,0),"")</f>
        <v>45.99</v>
      </c>
      <c r="K454" s="15">
        <f>IFERROR(VLOOKUP($A454,Veille!$A:$J,8,0),"")</f>
        <v>0</v>
      </c>
      <c r="L454" s="15">
        <f>IFERROR(VLOOKUP($A454,Veille!$A:$J,9,0),"")</f>
        <v>0</v>
      </c>
    </row>
    <row r="455" spans="1:12" x14ac:dyDescent="0.3">
      <c r="A455">
        <v>46468</v>
      </c>
      <c r="B455" s="16" t="s">
        <v>167</v>
      </c>
      <c r="C455" s="16" t="s">
        <v>375</v>
      </c>
      <c r="D455" s="31">
        <v>14.99</v>
      </c>
      <c r="E455" s="31">
        <v>17.989999999999998</v>
      </c>
      <c r="F455" s="23">
        <f>IFERROR(VLOOKUP(A455,'Export-tarif-cov-oct-20'!$A$2:$D$1519,4,0),"")</f>
        <v>12.5</v>
      </c>
      <c r="G455" s="23">
        <f t="shared" si="14"/>
        <v>2.4900000000000002</v>
      </c>
      <c r="H455" s="29">
        <f t="shared" si="15"/>
        <v>0.16611074049366245</v>
      </c>
      <c r="I455" s="16" t="str">
        <f>IFERROR(VLOOKUP($A455,Veille!$A:$J,6,0),"")</f>
        <v/>
      </c>
      <c r="J455" s="16" t="str">
        <f>IFERROR(VLOOKUP($A455,Veille!$A:$J,7,0),"")</f>
        <v/>
      </c>
      <c r="K455" s="16" t="str">
        <f>IFERROR(VLOOKUP($A455,Veille!$A:$J,8,0),"")</f>
        <v/>
      </c>
      <c r="L455" s="16" t="str">
        <f>IFERROR(VLOOKUP($A455,Veille!$A:$J,9,0),"")</f>
        <v/>
      </c>
    </row>
    <row r="456" spans="1:12" x14ac:dyDescent="0.3">
      <c r="A456">
        <v>46487</v>
      </c>
      <c r="B456" s="15" t="s">
        <v>167</v>
      </c>
      <c r="C456" s="15" t="s">
        <v>376</v>
      </c>
      <c r="D456" s="32">
        <v>33.33</v>
      </c>
      <c r="E456" s="32">
        <v>39.99</v>
      </c>
      <c r="F456" s="25">
        <f>IFERROR(VLOOKUP(A456,'Export-tarif-cov-oct-20'!$A$2:$D$1519,4,0),"")</f>
        <v>32.630000000000003</v>
      </c>
      <c r="G456" s="25">
        <f t="shared" si="14"/>
        <v>0.69999999999999574</v>
      </c>
      <c r="H456" s="30">
        <f t="shared" si="15"/>
        <v>2.1002100210020875E-2</v>
      </c>
      <c r="I456" s="15">
        <f>IFERROR(VLOOKUP($A456,Veille!$A:$J,6,0),"")</f>
        <v>0</v>
      </c>
      <c r="J456" s="15">
        <f>IFERROR(VLOOKUP($A456,Veille!$A:$J,7,0),"")</f>
        <v>38.99</v>
      </c>
      <c r="K456" s="15">
        <f>IFERROR(VLOOKUP($A456,Veille!$A:$J,8,0),"")</f>
        <v>0</v>
      </c>
      <c r="L456" s="15">
        <f>IFERROR(VLOOKUP($A456,Veille!$A:$J,9,0),"")</f>
        <v>0</v>
      </c>
    </row>
    <row r="457" spans="1:12" x14ac:dyDescent="0.3">
      <c r="A457">
        <v>33054</v>
      </c>
      <c r="B457" s="16" t="s">
        <v>167</v>
      </c>
      <c r="C457" s="16" t="s">
        <v>377</v>
      </c>
      <c r="D457" s="31">
        <v>47.49</v>
      </c>
      <c r="E457" s="31">
        <v>56.99</v>
      </c>
      <c r="F457" s="23">
        <f>IFERROR(VLOOKUP(A457,'Export-tarif-cov-oct-20'!$A$2:$D$1519,4,0),"")</f>
        <v>43.93</v>
      </c>
      <c r="G457" s="23">
        <f t="shared" si="14"/>
        <v>3.5600000000000023</v>
      </c>
      <c r="H457" s="29">
        <f t="shared" si="15"/>
        <v>7.4963150136870965E-2</v>
      </c>
      <c r="I457" s="16">
        <f>IFERROR(VLOOKUP($A457,Veille!$A:$J,6,0),"")</f>
        <v>0</v>
      </c>
      <c r="J457" s="16">
        <f>IFERROR(VLOOKUP($A457,Veille!$A:$J,7,0),"")</f>
        <v>57.25</v>
      </c>
      <c r="K457" s="16">
        <f>IFERROR(VLOOKUP($A457,Veille!$A:$J,8,0),"")</f>
        <v>0</v>
      </c>
      <c r="L457" s="16">
        <f>IFERROR(VLOOKUP($A457,Veille!$A:$J,9,0),"")</f>
        <v>0</v>
      </c>
    </row>
    <row r="458" spans="1:12" x14ac:dyDescent="0.3">
      <c r="A458">
        <v>33040</v>
      </c>
      <c r="B458" s="15" t="s">
        <v>167</v>
      </c>
      <c r="C458" s="15" t="s">
        <v>378</v>
      </c>
      <c r="D458" s="32">
        <v>40.83</v>
      </c>
      <c r="E458" s="32">
        <v>48.99</v>
      </c>
      <c r="F458" s="25">
        <f>IFERROR(VLOOKUP(A458,'Export-tarif-cov-oct-20'!$A$2:$D$1519,4,0),"")</f>
        <v>37.35</v>
      </c>
      <c r="G458" s="25">
        <f t="shared" si="14"/>
        <v>3.4799999999999969</v>
      </c>
      <c r="H458" s="30">
        <f t="shared" si="15"/>
        <v>8.5231447465099114E-2</v>
      </c>
      <c r="I458" s="15">
        <f>IFERROR(VLOOKUP($A458,Veille!$A:$J,6,0),"")</f>
        <v>0</v>
      </c>
      <c r="J458" s="15">
        <f>IFERROR(VLOOKUP($A458,Veille!$A:$J,7,0),"")</f>
        <v>49.49</v>
      </c>
      <c r="K458" s="15">
        <f>IFERROR(VLOOKUP($A458,Veille!$A:$J,8,0),"")</f>
        <v>0</v>
      </c>
      <c r="L458" s="15">
        <f>IFERROR(VLOOKUP($A458,Veille!$A:$J,9,0),"")</f>
        <v>0</v>
      </c>
    </row>
    <row r="459" spans="1:12" x14ac:dyDescent="0.3">
      <c r="A459">
        <v>33027</v>
      </c>
      <c r="B459" s="16" t="s">
        <v>167</v>
      </c>
      <c r="C459" s="16" t="s">
        <v>379</v>
      </c>
      <c r="D459" s="31">
        <v>14.16</v>
      </c>
      <c r="E459" s="31">
        <v>16.989999999999998</v>
      </c>
      <c r="F459" s="23">
        <f>IFERROR(VLOOKUP(A459,'Export-tarif-cov-oct-20'!$A$2:$D$1519,4,0),"")</f>
        <v>12.5</v>
      </c>
      <c r="G459" s="23">
        <f t="shared" si="14"/>
        <v>1.6600000000000001</v>
      </c>
      <c r="H459" s="29">
        <f t="shared" si="15"/>
        <v>0.1172316384180791</v>
      </c>
      <c r="I459" s="16">
        <f>IFERROR(VLOOKUP($A459,Veille!$A:$J,6,0),"")</f>
        <v>0</v>
      </c>
      <c r="J459" s="16">
        <f>IFERROR(VLOOKUP($A459,Veille!$A:$J,7,0),"")</f>
        <v>15.99</v>
      </c>
      <c r="K459" s="16">
        <f>IFERROR(VLOOKUP($A459,Veille!$A:$J,8,0),"")</f>
        <v>0</v>
      </c>
      <c r="L459" s="16">
        <f>IFERROR(VLOOKUP($A459,Veille!$A:$J,9,0),"")</f>
        <v>0</v>
      </c>
    </row>
    <row r="460" spans="1:12" x14ac:dyDescent="0.3">
      <c r="A460">
        <v>33001</v>
      </c>
      <c r="B460" s="15" t="s">
        <v>167</v>
      </c>
      <c r="C460" s="15" t="s">
        <v>380</v>
      </c>
      <c r="D460" s="32">
        <v>12.49</v>
      </c>
      <c r="E460" s="32">
        <v>14.99</v>
      </c>
      <c r="F460" s="25">
        <f>IFERROR(VLOOKUP(A460,'Export-tarif-cov-oct-20'!$A$2:$D$1519,4,0),"")</f>
        <v>10.46</v>
      </c>
      <c r="G460" s="25">
        <f t="shared" si="14"/>
        <v>2.0299999999999994</v>
      </c>
      <c r="H460" s="30">
        <f t="shared" si="15"/>
        <v>0.16253002401921532</v>
      </c>
      <c r="I460" s="15" t="str">
        <f>IFERROR(VLOOKUP($A460,Veille!$A:$J,6,0),"")</f>
        <v/>
      </c>
      <c r="J460" s="15" t="str">
        <f>IFERROR(VLOOKUP($A460,Veille!$A:$J,7,0),"")</f>
        <v/>
      </c>
      <c r="K460" s="15" t="str">
        <f>IFERROR(VLOOKUP($A460,Veille!$A:$J,8,0),"")</f>
        <v/>
      </c>
      <c r="L460" s="15" t="str">
        <f>IFERROR(VLOOKUP($A460,Veille!$A:$J,9,0),"")</f>
        <v/>
      </c>
    </row>
    <row r="461" spans="1:12" x14ac:dyDescent="0.3">
      <c r="A461">
        <v>33016</v>
      </c>
      <c r="B461" s="16" t="s">
        <v>167</v>
      </c>
      <c r="C461" s="16" t="s">
        <v>381</v>
      </c>
      <c r="D461" s="31">
        <v>33.33</v>
      </c>
      <c r="E461" s="31">
        <v>39.99</v>
      </c>
      <c r="F461" s="23">
        <f>IFERROR(VLOOKUP(A461,'Export-tarif-cov-oct-20'!$A$2:$D$1519,4,0),"")</f>
        <v>31.13</v>
      </c>
      <c r="G461" s="23">
        <f t="shared" si="14"/>
        <v>2.1999999999999993</v>
      </c>
      <c r="H461" s="29">
        <f t="shared" si="15"/>
        <v>6.6006600660065987E-2</v>
      </c>
      <c r="I461" s="16">
        <f>IFERROR(VLOOKUP($A461,Veille!$A:$J,6,0),"")</f>
        <v>0</v>
      </c>
      <c r="J461" s="16">
        <f>IFERROR(VLOOKUP($A461,Veille!$A:$J,7,0),"")</f>
        <v>39.35</v>
      </c>
      <c r="K461" s="16">
        <f>IFERROR(VLOOKUP($A461,Veille!$A:$J,8,0),"")</f>
        <v>0</v>
      </c>
      <c r="L461" s="16">
        <f>IFERROR(VLOOKUP($A461,Veille!$A:$J,9,0),"")</f>
        <v>0</v>
      </c>
    </row>
    <row r="462" spans="1:12" x14ac:dyDescent="0.3">
      <c r="A462">
        <v>74998</v>
      </c>
      <c r="B462" s="15" t="s">
        <v>167</v>
      </c>
      <c r="C462" s="15" t="s">
        <v>382</v>
      </c>
      <c r="D462" s="32">
        <v>45.83</v>
      </c>
      <c r="E462" s="32">
        <v>54.99</v>
      </c>
      <c r="F462" s="25">
        <f>IFERROR(VLOOKUP(A462,'Export-tarif-cov-oct-20'!$A$2:$D$1519,4,0),"")</f>
        <v>43.08</v>
      </c>
      <c r="G462" s="25">
        <f t="shared" si="14"/>
        <v>2.75</v>
      </c>
      <c r="H462" s="30">
        <f t="shared" si="15"/>
        <v>6.000436395374209E-2</v>
      </c>
      <c r="I462" s="15">
        <f>IFERROR(VLOOKUP($A462,Veille!$A:$J,6,0),"")</f>
        <v>0</v>
      </c>
      <c r="J462" s="15">
        <f>IFERROR(VLOOKUP($A462,Veille!$A:$J,7,0),"")</f>
        <v>49.95</v>
      </c>
      <c r="K462" s="15">
        <f>IFERROR(VLOOKUP($A462,Veille!$A:$J,8,0),"")</f>
        <v>0</v>
      </c>
      <c r="L462" s="15">
        <f>IFERROR(VLOOKUP($A462,Veille!$A:$J,9,0),"")</f>
        <v>0</v>
      </c>
    </row>
    <row r="463" spans="1:12" x14ac:dyDescent="0.3">
      <c r="A463">
        <v>12225</v>
      </c>
      <c r="B463" s="16" t="s">
        <v>167</v>
      </c>
      <c r="C463" s="16" t="s">
        <v>383</v>
      </c>
      <c r="D463" s="31">
        <v>54.92</v>
      </c>
      <c r="E463" s="31">
        <v>65.900000000000006</v>
      </c>
      <c r="F463" s="23">
        <f>IFERROR(VLOOKUP(A463,'Export-tarif-cov-oct-20'!$A$2:$D$1519,4,0),"")</f>
        <v>48.36</v>
      </c>
      <c r="G463" s="23">
        <f t="shared" si="14"/>
        <v>6.5600000000000023</v>
      </c>
      <c r="H463" s="29">
        <f t="shared" si="15"/>
        <v>0.11944646758922073</v>
      </c>
      <c r="I463" s="16" t="str">
        <f>IFERROR(VLOOKUP($A463,Veille!$A:$J,6,0),"")</f>
        <v/>
      </c>
      <c r="J463" s="16" t="str">
        <f>IFERROR(VLOOKUP($A463,Veille!$A:$J,7,0),"")</f>
        <v/>
      </c>
      <c r="K463" s="16" t="str">
        <f>IFERROR(VLOOKUP($A463,Veille!$A:$J,8,0),"")</f>
        <v/>
      </c>
      <c r="L463" s="16" t="str">
        <f>IFERROR(VLOOKUP($A463,Veille!$A:$J,9,0),"")</f>
        <v/>
      </c>
    </row>
    <row r="464" spans="1:12" x14ac:dyDescent="0.3">
      <c r="A464">
        <v>46362</v>
      </c>
      <c r="B464" s="15" t="s">
        <v>167</v>
      </c>
      <c r="C464" s="15" t="s">
        <v>384</v>
      </c>
      <c r="D464" s="32">
        <v>14.16</v>
      </c>
      <c r="E464" s="32">
        <v>16.989999999999998</v>
      </c>
      <c r="F464" s="25">
        <f>IFERROR(VLOOKUP(A464,'Export-tarif-cov-oct-20'!$A$2:$D$1519,4,0),"")</f>
        <v>12.5</v>
      </c>
      <c r="G464" s="25">
        <f t="shared" si="14"/>
        <v>1.6600000000000001</v>
      </c>
      <c r="H464" s="30">
        <f t="shared" si="15"/>
        <v>0.1172316384180791</v>
      </c>
      <c r="I464" s="15">
        <f>IFERROR(VLOOKUP($A464,Veille!$A:$J,6,0),"")</f>
        <v>0</v>
      </c>
      <c r="J464" s="15">
        <f>IFERROR(VLOOKUP($A464,Veille!$A:$J,7,0),"")</f>
        <v>15.2</v>
      </c>
      <c r="K464" s="15">
        <f>IFERROR(VLOOKUP($A464,Veille!$A:$J,8,0),"")</f>
        <v>0</v>
      </c>
      <c r="L464" s="15">
        <f>IFERROR(VLOOKUP($A464,Veille!$A:$J,9,0),"")</f>
        <v>0</v>
      </c>
    </row>
    <row r="465" spans="1:12" x14ac:dyDescent="0.3">
      <c r="A465">
        <v>86958</v>
      </c>
      <c r="B465" s="16" t="s">
        <v>167</v>
      </c>
      <c r="C465" s="16" t="s">
        <v>385</v>
      </c>
      <c r="D465" s="31">
        <v>33.33</v>
      </c>
      <c r="E465" s="31">
        <v>39.99</v>
      </c>
      <c r="F465" s="23">
        <f>IFERROR(VLOOKUP(A465,'Export-tarif-cov-oct-20'!$A$2:$D$1519,4,0),"")</f>
        <v>32.619999999999997</v>
      </c>
      <c r="G465" s="23">
        <f t="shared" si="14"/>
        <v>0.71000000000000085</v>
      </c>
      <c r="H465" s="29">
        <f t="shared" si="15"/>
        <v>2.1302130213021329E-2</v>
      </c>
      <c r="I465" s="16">
        <f>IFERROR(VLOOKUP($A465,Veille!$A:$J,6,0),"")</f>
        <v>0</v>
      </c>
      <c r="J465" s="16">
        <f>IFERROR(VLOOKUP($A465,Veille!$A:$J,7,0),"")</f>
        <v>38.99</v>
      </c>
      <c r="K465" s="16">
        <f>IFERROR(VLOOKUP($A465,Veille!$A:$J,8,0),"")</f>
        <v>0</v>
      </c>
      <c r="L465" s="16">
        <f>IFERROR(VLOOKUP($A465,Veille!$A:$J,9,0),"")</f>
        <v>41.85</v>
      </c>
    </row>
    <row r="466" spans="1:12" x14ac:dyDescent="0.3">
      <c r="A466">
        <v>86926</v>
      </c>
      <c r="B466" s="15" t="s">
        <v>167</v>
      </c>
      <c r="C466" s="15" t="s">
        <v>386</v>
      </c>
      <c r="D466" s="32">
        <v>14.99</v>
      </c>
      <c r="E466" s="32">
        <v>17.989999999999998</v>
      </c>
      <c r="F466" s="25">
        <f>IFERROR(VLOOKUP(A466,'Export-tarif-cov-oct-20'!$A$2:$D$1519,4,0),"")</f>
        <v>12.5</v>
      </c>
      <c r="G466" s="25">
        <f t="shared" si="14"/>
        <v>2.4900000000000002</v>
      </c>
      <c r="H466" s="30">
        <f t="shared" si="15"/>
        <v>0.16611074049366245</v>
      </c>
      <c r="I466" s="15">
        <f>IFERROR(VLOOKUP($A466,Veille!$A:$J,6,0),"")</f>
        <v>0</v>
      </c>
      <c r="J466" s="15">
        <f>IFERROR(VLOOKUP($A466,Veille!$A:$J,7,0),"")</f>
        <v>15.95</v>
      </c>
      <c r="K466" s="15">
        <f>IFERROR(VLOOKUP($A466,Veille!$A:$J,8,0),"")</f>
        <v>0</v>
      </c>
      <c r="L466" s="15">
        <f>IFERROR(VLOOKUP($A466,Veille!$A:$J,9,0),"")</f>
        <v>17.55</v>
      </c>
    </row>
    <row r="467" spans="1:12" x14ac:dyDescent="0.3">
      <c r="A467">
        <v>12480</v>
      </c>
      <c r="B467" s="16" t="s">
        <v>167</v>
      </c>
      <c r="C467" s="16" t="s">
        <v>387</v>
      </c>
      <c r="D467" s="31">
        <v>18.12</v>
      </c>
      <c r="E467" s="31">
        <v>21.74</v>
      </c>
      <c r="F467" s="23">
        <f>IFERROR(VLOOKUP(A467,'Export-tarif-cov-oct-20'!$A$2:$D$1519,4,0),"")</f>
        <v>14.13</v>
      </c>
      <c r="G467" s="23">
        <f t="shared" si="14"/>
        <v>3.99</v>
      </c>
      <c r="H467" s="29">
        <f t="shared" si="15"/>
        <v>0.22019867549668873</v>
      </c>
      <c r="I467" s="16" t="str">
        <f>IFERROR(VLOOKUP($A467,Veille!$A:$J,6,0),"")</f>
        <v/>
      </c>
      <c r="J467" s="16" t="str">
        <f>IFERROR(VLOOKUP($A467,Veille!$A:$J,7,0),"")</f>
        <v/>
      </c>
      <c r="K467" s="16" t="str">
        <f>IFERROR(VLOOKUP($A467,Veille!$A:$J,8,0),"")</f>
        <v/>
      </c>
      <c r="L467" s="16" t="str">
        <f>IFERROR(VLOOKUP($A467,Veille!$A:$J,9,0),"")</f>
        <v/>
      </c>
    </row>
    <row r="468" spans="1:12" x14ac:dyDescent="0.3">
      <c r="A468">
        <v>12481</v>
      </c>
      <c r="B468" s="15" t="s">
        <v>167</v>
      </c>
      <c r="C468" s="15" t="s">
        <v>388</v>
      </c>
      <c r="D468" s="32">
        <v>26.04</v>
      </c>
      <c r="E468" s="32">
        <v>31.25</v>
      </c>
      <c r="F468" s="25">
        <f>IFERROR(VLOOKUP(A468,'Export-tarif-cov-oct-20'!$A$2:$D$1519,4,0),"")</f>
        <v>20.309999999999999</v>
      </c>
      <c r="G468" s="25">
        <f t="shared" si="14"/>
        <v>5.73</v>
      </c>
      <c r="H468" s="30">
        <f t="shared" si="15"/>
        <v>0.22004608294930877</v>
      </c>
      <c r="I468" s="15" t="str">
        <f>IFERROR(VLOOKUP($A468,Veille!$A:$J,6,0),"")</f>
        <v/>
      </c>
      <c r="J468" s="15" t="str">
        <f>IFERROR(VLOOKUP($A468,Veille!$A:$J,7,0),"")</f>
        <v/>
      </c>
      <c r="K468" s="15" t="str">
        <f>IFERROR(VLOOKUP($A468,Veille!$A:$J,8,0),"")</f>
        <v/>
      </c>
      <c r="L468" s="15" t="str">
        <f>IFERROR(VLOOKUP($A468,Veille!$A:$J,9,0),"")</f>
        <v/>
      </c>
    </row>
    <row r="469" spans="1:12" x14ac:dyDescent="0.3">
      <c r="A469">
        <v>12484</v>
      </c>
      <c r="B469" s="16" t="s">
        <v>167</v>
      </c>
      <c r="C469" s="16" t="s">
        <v>389</v>
      </c>
      <c r="D469" s="31">
        <v>62.69</v>
      </c>
      <c r="E469" s="31">
        <v>75.23</v>
      </c>
      <c r="F469" s="23">
        <f>IFERROR(VLOOKUP(A469,'Export-tarif-cov-oct-20'!$A$2:$D$1519,4,0),"")</f>
        <v>48.9</v>
      </c>
      <c r="G469" s="23">
        <f t="shared" si="14"/>
        <v>13.79</v>
      </c>
      <c r="H469" s="29">
        <f t="shared" si="15"/>
        <v>0.21997128728664858</v>
      </c>
      <c r="I469" s="16" t="str">
        <f>IFERROR(VLOOKUP($A469,Veille!$A:$J,6,0),"")</f>
        <v/>
      </c>
      <c r="J469" s="16" t="str">
        <f>IFERROR(VLOOKUP($A469,Veille!$A:$J,7,0),"")</f>
        <v/>
      </c>
      <c r="K469" s="16" t="str">
        <f>IFERROR(VLOOKUP($A469,Veille!$A:$J,8,0),"")</f>
        <v/>
      </c>
      <c r="L469" s="16" t="str">
        <f>IFERROR(VLOOKUP($A469,Veille!$A:$J,9,0),"")</f>
        <v/>
      </c>
    </row>
    <row r="470" spans="1:12" x14ac:dyDescent="0.3">
      <c r="A470">
        <v>12487</v>
      </c>
      <c r="B470" s="15" t="s">
        <v>167</v>
      </c>
      <c r="C470" s="15" t="s">
        <v>390</v>
      </c>
      <c r="D470" s="32">
        <v>45.75</v>
      </c>
      <c r="E470" s="32">
        <v>54.9</v>
      </c>
      <c r="F470" s="25">
        <f>IFERROR(VLOOKUP(A470,'Export-tarif-cov-oct-20'!$A$2:$D$1519,4,0),"")</f>
        <v>39.92</v>
      </c>
      <c r="G470" s="25">
        <f t="shared" si="14"/>
        <v>5.8299999999999983</v>
      </c>
      <c r="H470" s="30">
        <f t="shared" si="15"/>
        <v>0.127431693989071</v>
      </c>
      <c r="I470" s="15" t="str">
        <f>IFERROR(VLOOKUP($A470,Veille!$A:$J,6,0),"")</f>
        <v/>
      </c>
      <c r="J470" s="15" t="str">
        <f>IFERROR(VLOOKUP($A470,Veille!$A:$J,7,0),"")</f>
        <v/>
      </c>
      <c r="K470" s="15" t="str">
        <f>IFERROR(VLOOKUP($A470,Veille!$A:$J,8,0),"")</f>
        <v/>
      </c>
      <c r="L470" s="15" t="str">
        <f>IFERROR(VLOOKUP($A470,Veille!$A:$J,9,0),"")</f>
        <v/>
      </c>
    </row>
    <row r="471" spans="1:12" x14ac:dyDescent="0.3">
      <c r="A471">
        <v>12486</v>
      </c>
      <c r="B471" s="16" t="s">
        <v>167</v>
      </c>
      <c r="C471" s="16" t="s">
        <v>391</v>
      </c>
      <c r="D471" s="31">
        <v>16.97</v>
      </c>
      <c r="E471" s="31">
        <v>20.37</v>
      </c>
      <c r="F471" s="23">
        <f>IFERROR(VLOOKUP(A471,'Export-tarif-cov-oct-20'!$A$2:$D$1519,4,0),"")</f>
        <v>13.24</v>
      </c>
      <c r="G471" s="23">
        <f t="shared" si="14"/>
        <v>3.7299999999999986</v>
      </c>
      <c r="H471" s="29">
        <f t="shared" si="15"/>
        <v>0.21979964643488503</v>
      </c>
      <c r="I471" s="16" t="str">
        <f>IFERROR(VLOOKUP($A471,Veille!$A:$J,6,0),"")</f>
        <v/>
      </c>
      <c r="J471" s="16" t="str">
        <f>IFERROR(VLOOKUP($A471,Veille!$A:$J,7,0),"")</f>
        <v/>
      </c>
      <c r="K471" s="16" t="str">
        <f>IFERROR(VLOOKUP($A471,Veille!$A:$J,8,0),"")</f>
        <v/>
      </c>
      <c r="L471" s="16" t="str">
        <f>IFERROR(VLOOKUP($A471,Veille!$A:$J,9,0),"")</f>
        <v/>
      </c>
    </row>
    <row r="472" spans="1:12" x14ac:dyDescent="0.3">
      <c r="A472">
        <v>12490</v>
      </c>
      <c r="B472" s="15" t="s">
        <v>167</v>
      </c>
      <c r="C472" s="15" t="s">
        <v>392</v>
      </c>
      <c r="D472" s="32">
        <v>18.68</v>
      </c>
      <c r="E472" s="32">
        <v>22.42</v>
      </c>
      <c r="F472" s="25">
        <f>IFERROR(VLOOKUP(A472,'Export-tarif-cov-oct-20'!$A$2:$D$1519,4,0),"")</f>
        <v>14.57</v>
      </c>
      <c r="G472" s="25">
        <f t="shared" si="14"/>
        <v>4.1099999999999994</v>
      </c>
      <c r="H472" s="30">
        <f t="shared" si="15"/>
        <v>0.22002141327623123</v>
      </c>
      <c r="I472" s="15" t="str">
        <f>IFERROR(VLOOKUP($A472,Veille!$A:$J,6,0),"")</f>
        <v/>
      </c>
      <c r="J472" s="15" t="str">
        <f>IFERROR(VLOOKUP($A472,Veille!$A:$J,7,0),"")</f>
        <v/>
      </c>
      <c r="K472" s="15" t="str">
        <f>IFERROR(VLOOKUP($A472,Veille!$A:$J,8,0),"")</f>
        <v/>
      </c>
      <c r="L472" s="15" t="str">
        <f>IFERROR(VLOOKUP($A472,Veille!$A:$J,9,0),"")</f>
        <v/>
      </c>
    </row>
    <row r="473" spans="1:12" x14ac:dyDescent="0.3">
      <c r="A473">
        <v>12485</v>
      </c>
      <c r="B473" s="16" t="s">
        <v>167</v>
      </c>
      <c r="C473" s="16" t="s">
        <v>393</v>
      </c>
      <c r="D473" s="31">
        <v>48.64</v>
      </c>
      <c r="E473" s="31">
        <v>58.37</v>
      </c>
      <c r="F473" s="23">
        <f>IFERROR(VLOOKUP(A473,'Export-tarif-cov-oct-20'!$A$2:$D$1519,4,0),"")</f>
        <v>37.94</v>
      </c>
      <c r="G473" s="23">
        <f t="shared" si="14"/>
        <v>10.700000000000003</v>
      </c>
      <c r="H473" s="29">
        <f t="shared" si="15"/>
        <v>0.21998355263157901</v>
      </c>
      <c r="I473" s="16" t="str">
        <f>IFERROR(VLOOKUP($A473,Veille!$A:$J,6,0),"")</f>
        <v/>
      </c>
      <c r="J473" s="16" t="str">
        <f>IFERROR(VLOOKUP($A473,Veille!$A:$J,7,0),"")</f>
        <v/>
      </c>
      <c r="K473" s="16" t="str">
        <f>IFERROR(VLOOKUP($A473,Veille!$A:$J,8,0),"")</f>
        <v/>
      </c>
      <c r="L473" s="16" t="str">
        <f>IFERROR(VLOOKUP($A473,Veille!$A:$J,9,0),"")</f>
        <v/>
      </c>
    </row>
    <row r="474" spans="1:12" x14ac:dyDescent="0.3">
      <c r="A474">
        <v>46388</v>
      </c>
      <c r="B474" s="15" t="s">
        <v>167</v>
      </c>
      <c r="C474" s="15" t="s">
        <v>394</v>
      </c>
      <c r="D474" s="32">
        <v>39.99</v>
      </c>
      <c r="E474" s="32">
        <v>47.99</v>
      </c>
      <c r="F474" s="25">
        <f>IFERROR(VLOOKUP(A474,'Export-tarif-cov-oct-20'!$A$2:$D$1519,4,0),"")</f>
        <v>37.35</v>
      </c>
      <c r="G474" s="25">
        <f t="shared" si="14"/>
        <v>2.6400000000000006</v>
      </c>
      <c r="H474" s="30">
        <f t="shared" si="15"/>
        <v>6.6016504126031522E-2</v>
      </c>
      <c r="I474" s="15">
        <f>IFERROR(VLOOKUP($A474,Veille!$A:$J,6,0),"")</f>
        <v>0</v>
      </c>
      <c r="J474" s="15">
        <f>IFERROR(VLOOKUP($A474,Veille!$A:$J,7,0),"")</f>
        <v>46.99</v>
      </c>
      <c r="K474" s="15">
        <f>IFERROR(VLOOKUP($A474,Veille!$A:$J,8,0),"")</f>
        <v>0</v>
      </c>
      <c r="L474" s="15">
        <f>IFERROR(VLOOKUP($A474,Veille!$A:$J,9,0),"")</f>
        <v>0</v>
      </c>
    </row>
    <row r="475" spans="1:12" x14ac:dyDescent="0.3">
      <c r="A475">
        <v>46286</v>
      </c>
      <c r="B475" s="16" t="s">
        <v>167</v>
      </c>
      <c r="C475" s="16" t="s">
        <v>395</v>
      </c>
      <c r="D475" s="31">
        <v>17.010000000000002</v>
      </c>
      <c r="E475" s="31">
        <v>20.420000000000002</v>
      </c>
      <c r="F475" s="23">
        <f>IFERROR(VLOOKUP(A475,'Export-tarif-cov-oct-20'!$A$2:$D$1519,4,0),"")</f>
        <v>13.27</v>
      </c>
      <c r="G475" s="23">
        <f t="shared" si="14"/>
        <v>3.740000000000002</v>
      </c>
      <c r="H475" s="29">
        <f t="shared" si="15"/>
        <v>0.21987066431510885</v>
      </c>
      <c r="I475" s="16">
        <f>IFERROR(VLOOKUP($A475,Veille!$A:$J,6,0),"")</f>
        <v>0</v>
      </c>
      <c r="J475" s="16">
        <f>IFERROR(VLOOKUP($A475,Veille!$A:$J,7,0),"")</f>
        <v>15.85</v>
      </c>
      <c r="K475" s="16">
        <f>IFERROR(VLOOKUP($A475,Veille!$A:$J,8,0),"")</f>
        <v>0</v>
      </c>
      <c r="L475" s="16">
        <f>IFERROR(VLOOKUP($A475,Veille!$A:$J,9,0),"")</f>
        <v>0</v>
      </c>
    </row>
    <row r="476" spans="1:12" x14ac:dyDescent="0.3">
      <c r="A476">
        <v>46339</v>
      </c>
      <c r="B476" s="15" t="s">
        <v>167</v>
      </c>
      <c r="C476" s="15" t="s">
        <v>396</v>
      </c>
      <c r="D476" s="32">
        <v>17.010000000000002</v>
      </c>
      <c r="E476" s="32">
        <v>20.420000000000002</v>
      </c>
      <c r="F476" s="25">
        <f>IFERROR(VLOOKUP(A476,'Export-tarif-cov-oct-20'!$A$2:$D$1519,4,0),"")</f>
        <v>13.27</v>
      </c>
      <c r="G476" s="25">
        <f t="shared" si="14"/>
        <v>3.740000000000002</v>
      </c>
      <c r="H476" s="30">
        <f t="shared" si="15"/>
        <v>0.21987066431510885</v>
      </c>
      <c r="I476" s="15" t="str">
        <f>IFERROR(VLOOKUP($A476,Veille!$A:$J,6,0),"")</f>
        <v/>
      </c>
      <c r="J476" s="15" t="str">
        <f>IFERROR(VLOOKUP($A476,Veille!$A:$J,7,0),"")</f>
        <v/>
      </c>
      <c r="K476" s="15" t="str">
        <f>IFERROR(VLOOKUP($A476,Veille!$A:$J,8,0),"")</f>
        <v/>
      </c>
      <c r="L476" s="15" t="str">
        <f>IFERROR(VLOOKUP($A476,Veille!$A:$J,9,0),"")</f>
        <v/>
      </c>
    </row>
    <row r="477" spans="1:12" x14ac:dyDescent="0.3">
      <c r="A477">
        <v>46358</v>
      </c>
      <c r="B477" s="16" t="s">
        <v>167</v>
      </c>
      <c r="C477" s="16" t="s">
        <v>397</v>
      </c>
      <c r="D477" s="31">
        <v>47.91</v>
      </c>
      <c r="E477" s="31">
        <v>57.49</v>
      </c>
      <c r="F477" s="23">
        <f>IFERROR(VLOOKUP(A477,'Export-tarif-cov-oct-20'!$A$2:$D$1519,4,0),"")</f>
        <v>37.369999999999997</v>
      </c>
      <c r="G477" s="23">
        <f t="shared" si="14"/>
        <v>10.54</v>
      </c>
      <c r="H477" s="29">
        <f t="shared" si="15"/>
        <v>0.21999582550615737</v>
      </c>
      <c r="I477" s="16">
        <f>IFERROR(VLOOKUP($A477,Veille!$A:$J,6,0),"")</f>
        <v>0</v>
      </c>
      <c r="J477" s="16">
        <f>IFERROR(VLOOKUP($A477,Veille!$A:$J,7,0),"")</f>
        <v>46.99</v>
      </c>
      <c r="K477" s="16">
        <f>IFERROR(VLOOKUP($A477,Veille!$A:$J,8,0),"")</f>
        <v>0</v>
      </c>
      <c r="L477" s="16">
        <f>IFERROR(VLOOKUP($A477,Veille!$A:$J,9,0),"")</f>
        <v>0</v>
      </c>
    </row>
    <row r="478" spans="1:12" x14ac:dyDescent="0.3">
      <c r="A478">
        <v>27359</v>
      </c>
      <c r="B478" s="15" t="s">
        <v>398</v>
      </c>
      <c r="C478" s="15" t="s">
        <v>1033</v>
      </c>
      <c r="D478" s="15">
        <v>12.65</v>
      </c>
      <c r="E478" s="15">
        <v>15.18</v>
      </c>
      <c r="F478" s="25" t="str">
        <f>IFERROR(VLOOKUP(A478,'Export-tarif-cov-oct-20'!$A$2:$D$1519,4,0),"")</f>
        <v/>
      </c>
      <c r="G478" s="25" t="str">
        <f t="shared" si="14"/>
        <v/>
      </c>
      <c r="H478" s="30" t="str">
        <f t="shared" si="15"/>
        <v/>
      </c>
      <c r="I478" s="15" t="str">
        <f>IFERROR(VLOOKUP($A478,Veille!$A:$J,6,0),"")</f>
        <v/>
      </c>
      <c r="J478" s="15" t="str">
        <f>IFERROR(VLOOKUP($A478,Veille!$A:$J,7,0),"")</f>
        <v/>
      </c>
      <c r="K478" s="15" t="str">
        <f>IFERROR(VLOOKUP($A478,Veille!$A:$J,8,0),"")</f>
        <v/>
      </c>
      <c r="L478" s="15" t="str">
        <f>IFERROR(VLOOKUP($A478,Veille!$A:$J,9,0),"")</f>
        <v/>
      </c>
    </row>
    <row r="479" spans="1:12" x14ac:dyDescent="0.3">
      <c r="A479">
        <v>87262</v>
      </c>
      <c r="B479" s="16" t="s">
        <v>398</v>
      </c>
      <c r="C479" s="16" t="s">
        <v>399</v>
      </c>
      <c r="D479" s="16">
        <v>18.760000000000002</v>
      </c>
      <c r="E479" s="16">
        <v>22.52</v>
      </c>
      <c r="F479" s="23" t="str">
        <f>IFERROR(VLOOKUP(A479,'Export-tarif-cov-oct-20'!$A$2:$D$1519,4,0),"")</f>
        <v/>
      </c>
      <c r="G479" s="23" t="str">
        <f t="shared" si="14"/>
        <v/>
      </c>
      <c r="H479" s="29" t="str">
        <f t="shared" si="15"/>
        <v/>
      </c>
      <c r="I479" s="16" t="str">
        <f>IFERROR(VLOOKUP($A479,Veille!$A:$J,6,0),"")</f>
        <v/>
      </c>
      <c r="J479" s="16" t="str">
        <f>IFERROR(VLOOKUP($A479,Veille!$A:$J,7,0),"")</f>
        <v/>
      </c>
      <c r="K479" s="16" t="str">
        <f>IFERROR(VLOOKUP($A479,Veille!$A:$J,8,0),"")</f>
        <v/>
      </c>
      <c r="L479" s="16" t="str">
        <f>IFERROR(VLOOKUP($A479,Veille!$A:$J,9,0),"")</f>
        <v/>
      </c>
    </row>
    <row r="480" spans="1:12" x14ac:dyDescent="0.3">
      <c r="A480">
        <v>4018</v>
      </c>
      <c r="B480" s="15" t="s">
        <v>400</v>
      </c>
      <c r="C480" s="15" t="s">
        <v>401</v>
      </c>
      <c r="D480" s="15">
        <v>24.08</v>
      </c>
      <c r="E480" s="15">
        <v>28.9</v>
      </c>
      <c r="F480" s="25" t="str">
        <f>IFERROR(VLOOKUP(A480,'Export-tarif-cov-oct-20'!$A$2:$D$1519,4,0),"")</f>
        <v/>
      </c>
      <c r="G480" s="25" t="str">
        <f t="shared" si="14"/>
        <v/>
      </c>
      <c r="H480" s="30" t="str">
        <f t="shared" si="15"/>
        <v/>
      </c>
      <c r="I480" s="15" t="str">
        <f>IFERROR(VLOOKUP($A480,Veille!$A:$J,6,0),"")</f>
        <v/>
      </c>
      <c r="J480" s="15" t="str">
        <f>IFERROR(VLOOKUP($A480,Veille!$A:$J,7,0),"")</f>
        <v/>
      </c>
      <c r="K480" s="15" t="str">
        <f>IFERROR(VLOOKUP($A480,Veille!$A:$J,8,0),"")</f>
        <v/>
      </c>
      <c r="L480" s="15" t="str">
        <f>IFERROR(VLOOKUP($A480,Veille!$A:$J,9,0),"")</f>
        <v/>
      </c>
    </row>
    <row r="481" spans="1:12" x14ac:dyDescent="0.3">
      <c r="A481">
        <v>43640</v>
      </c>
      <c r="B481" s="16" t="s">
        <v>400</v>
      </c>
      <c r="C481" s="16" t="s">
        <v>1034</v>
      </c>
      <c r="D481" s="16">
        <v>129.91999999999999</v>
      </c>
      <c r="E481" s="16">
        <v>155.9</v>
      </c>
      <c r="F481" s="23" t="str">
        <f>IFERROR(VLOOKUP(A481,'Export-tarif-cov-oct-20'!$A$2:$D$1519,4,0),"")</f>
        <v/>
      </c>
      <c r="G481" s="23" t="str">
        <f t="shared" si="14"/>
        <v/>
      </c>
      <c r="H481" s="29" t="str">
        <f t="shared" si="15"/>
        <v/>
      </c>
      <c r="I481" s="16" t="str">
        <f>IFERROR(VLOOKUP($A481,Veille!$A:$J,6,0),"")</f>
        <v/>
      </c>
      <c r="J481" s="16" t="str">
        <f>IFERROR(VLOOKUP($A481,Veille!$A:$J,7,0),"")</f>
        <v/>
      </c>
      <c r="K481" s="16" t="str">
        <f>IFERROR(VLOOKUP($A481,Veille!$A:$J,8,0),"")</f>
        <v/>
      </c>
      <c r="L481" s="16" t="str">
        <f>IFERROR(VLOOKUP($A481,Veille!$A:$J,9,0),"")</f>
        <v/>
      </c>
    </row>
    <row r="482" spans="1:12" x14ac:dyDescent="0.3">
      <c r="A482">
        <v>4026</v>
      </c>
      <c r="B482" s="15" t="s">
        <v>400</v>
      </c>
      <c r="C482" s="15" t="s">
        <v>402</v>
      </c>
      <c r="D482" s="15">
        <v>20.329999999999998</v>
      </c>
      <c r="E482" s="15">
        <v>24.39</v>
      </c>
      <c r="F482" s="25" t="str">
        <f>IFERROR(VLOOKUP(A482,'Export-tarif-cov-oct-20'!$A$2:$D$1519,4,0),"")</f>
        <v/>
      </c>
      <c r="G482" s="25" t="str">
        <f t="shared" si="14"/>
        <v/>
      </c>
      <c r="H482" s="30" t="str">
        <f t="shared" si="15"/>
        <v/>
      </c>
      <c r="I482" s="15" t="str">
        <f>IFERROR(VLOOKUP($A482,Veille!$A:$J,6,0),"")</f>
        <v/>
      </c>
      <c r="J482" s="15" t="str">
        <f>IFERROR(VLOOKUP($A482,Veille!$A:$J,7,0),"")</f>
        <v/>
      </c>
      <c r="K482" s="15" t="str">
        <f>IFERROR(VLOOKUP($A482,Veille!$A:$J,8,0),"")</f>
        <v/>
      </c>
      <c r="L482" s="15" t="str">
        <f>IFERROR(VLOOKUP($A482,Veille!$A:$J,9,0),"")</f>
        <v/>
      </c>
    </row>
    <row r="483" spans="1:12" x14ac:dyDescent="0.3">
      <c r="A483">
        <v>43635</v>
      </c>
      <c r="B483" s="16" t="s">
        <v>400</v>
      </c>
      <c r="C483" s="16" t="s">
        <v>1035</v>
      </c>
      <c r="D483" s="16">
        <v>113.25</v>
      </c>
      <c r="E483" s="16">
        <v>135.9</v>
      </c>
      <c r="F483" s="23" t="str">
        <f>IFERROR(VLOOKUP(A483,'Export-tarif-cov-oct-20'!$A$2:$D$1519,4,0),"")</f>
        <v/>
      </c>
      <c r="G483" s="23" t="str">
        <f t="shared" si="14"/>
        <v/>
      </c>
      <c r="H483" s="29" t="str">
        <f t="shared" si="15"/>
        <v/>
      </c>
      <c r="I483" s="16" t="str">
        <f>IFERROR(VLOOKUP($A483,Veille!$A:$J,6,0),"")</f>
        <v/>
      </c>
      <c r="J483" s="16" t="str">
        <f>IFERROR(VLOOKUP($A483,Veille!$A:$J,7,0),"")</f>
        <v/>
      </c>
      <c r="K483" s="16" t="str">
        <f>IFERROR(VLOOKUP($A483,Veille!$A:$J,8,0),"")</f>
        <v/>
      </c>
      <c r="L483" s="16" t="str">
        <f>IFERROR(VLOOKUP($A483,Veille!$A:$J,9,0),"")</f>
        <v/>
      </c>
    </row>
    <row r="484" spans="1:12" x14ac:dyDescent="0.3">
      <c r="A484">
        <v>78390</v>
      </c>
      <c r="B484" s="15" t="s">
        <v>1036</v>
      </c>
      <c r="C484" s="15" t="s">
        <v>403</v>
      </c>
      <c r="D484" s="15">
        <v>45.86</v>
      </c>
      <c r="E484" s="15">
        <v>55.03</v>
      </c>
      <c r="F484" s="25" t="str">
        <f>IFERROR(VLOOKUP(A484,'Export-tarif-cov-oct-20'!$A$2:$D$1519,4,0),"")</f>
        <v/>
      </c>
      <c r="G484" s="25" t="str">
        <f t="shared" si="14"/>
        <v/>
      </c>
      <c r="H484" s="30" t="str">
        <f t="shared" si="15"/>
        <v/>
      </c>
      <c r="I484" s="15" t="str">
        <f>IFERROR(VLOOKUP($A484,Veille!$A:$J,6,0),"")</f>
        <v/>
      </c>
      <c r="J484" s="15" t="str">
        <f>IFERROR(VLOOKUP($A484,Veille!$A:$J,7,0),"")</f>
        <v/>
      </c>
      <c r="K484" s="15" t="str">
        <f>IFERROR(VLOOKUP($A484,Veille!$A:$J,8,0),"")</f>
        <v/>
      </c>
      <c r="L484" s="15" t="str">
        <f>IFERROR(VLOOKUP($A484,Veille!$A:$J,9,0),"")</f>
        <v/>
      </c>
    </row>
    <row r="485" spans="1:12" x14ac:dyDescent="0.3">
      <c r="A485">
        <v>78366</v>
      </c>
      <c r="B485" s="16" t="s">
        <v>1036</v>
      </c>
      <c r="C485" s="16" t="s">
        <v>404</v>
      </c>
      <c r="D485" s="16">
        <v>21.59</v>
      </c>
      <c r="E485" s="16">
        <v>25.91</v>
      </c>
      <c r="F485" s="23" t="str">
        <f>IFERROR(VLOOKUP(A485,'Export-tarif-cov-oct-20'!$A$2:$D$1519,4,0),"")</f>
        <v/>
      </c>
      <c r="G485" s="23" t="str">
        <f t="shared" si="14"/>
        <v/>
      </c>
      <c r="H485" s="29" t="str">
        <f t="shared" si="15"/>
        <v/>
      </c>
      <c r="I485" s="16" t="str">
        <f>IFERROR(VLOOKUP($A485,Veille!$A:$J,6,0),"")</f>
        <v/>
      </c>
      <c r="J485" s="16" t="str">
        <f>IFERROR(VLOOKUP($A485,Veille!$A:$J,7,0),"")</f>
        <v/>
      </c>
      <c r="K485" s="16" t="str">
        <f>IFERROR(VLOOKUP($A485,Veille!$A:$J,8,0),"")</f>
        <v/>
      </c>
      <c r="L485" s="16" t="str">
        <f>IFERROR(VLOOKUP($A485,Veille!$A:$J,9,0),"")</f>
        <v/>
      </c>
    </row>
    <row r="486" spans="1:12" x14ac:dyDescent="0.3">
      <c r="A486">
        <v>81627</v>
      </c>
      <c r="B486" s="15" t="s">
        <v>1036</v>
      </c>
      <c r="C486" s="15" t="s">
        <v>1037</v>
      </c>
      <c r="D486" s="15">
        <v>49.73</v>
      </c>
      <c r="E486" s="15">
        <v>59.68</v>
      </c>
      <c r="F486" s="25" t="str">
        <f>IFERROR(VLOOKUP(A486,'Export-tarif-cov-oct-20'!$A$2:$D$1519,4,0),"")</f>
        <v/>
      </c>
      <c r="G486" s="25" t="str">
        <f t="shared" si="14"/>
        <v/>
      </c>
      <c r="H486" s="30" t="str">
        <f t="shared" si="15"/>
        <v/>
      </c>
      <c r="I486" s="15" t="str">
        <f>IFERROR(VLOOKUP($A486,Veille!$A:$J,6,0),"")</f>
        <v/>
      </c>
      <c r="J486" s="15" t="str">
        <f>IFERROR(VLOOKUP($A486,Veille!$A:$J,7,0),"")</f>
        <v/>
      </c>
      <c r="K486" s="15" t="str">
        <f>IFERROR(VLOOKUP($A486,Veille!$A:$J,8,0),"")</f>
        <v/>
      </c>
      <c r="L486" s="15" t="str">
        <f>IFERROR(VLOOKUP($A486,Veille!$A:$J,9,0),"")</f>
        <v/>
      </c>
    </row>
    <row r="487" spans="1:12" x14ac:dyDescent="0.3">
      <c r="A487">
        <v>75679</v>
      </c>
      <c r="B487" s="16" t="s">
        <v>405</v>
      </c>
      <c r="C487" s="16" t="s">
        <v>932</v>
      </c>
      <c r="D487" s="31">
        <v>21.67</v>
      </c>
      <c r="E487" s="31">
        <v>26</v>
      </c>
      <c r="F487" s="23">
        <f>IFERROR(VLOOKUP(A487,'Export-tarif-cov-oct-20'!$A$2:$D$1519,4,0),"")</f>
        <v>19.43</v>
      </c>
      <c r="G487" s="23">
        <f t="shared" si="14"/>
        <v>2.240000000000002</v>
      </c>
      <c r="H487" s="29">
        <f t="shared" si="15"/>
        <v>0.10336871250576843</v>
      </c>
      <c r="I487" s="16">
        <f>IFERROR(VLOOKUP($A487,Veille!$A:$J,6,0),"")</f>
        <v>0</v>
      </c>
      <c r="J487" s="16">
        <f>IFERROR(VLOOKUP($A487,Veille!$A:$J,7,0),"")</f>
        <v>0</v>
      </c>
      <c r="K487" s="16">
        <f>IFERROR(VLOOKUP($A487,Veille!$A:$J,8,0),"")</f>
        <v>0</v>
      </c>
      <c r="L487" s="16">
        <f>IFERROR(VLOOKUP($A487,Veille!$A:$J,9,0),"")</f>
        <v>23.55</v>
      </c>
    </row>
    <row r="488" spans="1:12" x14ac:dyDescent="0.3">
      <c r="A488">
        <v>11154</v>
      </c>
      <c r="B488" s="15" t="s">
        <v>405</v>
      </c>
      <c r="C488" s="15" t="s">
        <v>1038</v>
      </c>
      <c r="D488" s="32">
        <v>4.83</v>
      </c>
      <c r="E488" s="32">
        <v>5.8</v>
      </c>
      <c r="F488" s="25">
        <f>IFERROR(VLOOKUP(A488,'Export-tarif-cov-oct-20'!$A$2:$D$1519,4,0),"")</f>
        <v>4.07</v>
      </c>
      <c r="G488" s="25">
        <f t="shared" si="14"/>
        <v>0.75999999999999979</v>
      </c>
      <c r="H488" s="30">
        <f t="shared" si="15"/>
        <v>0.15734989648033121</v>
      </c>
      <c r="I488" s="15" t="str">
        <f>IFERROR(VLOOKUP($A488,Veille!$A:$J,6,0),"")</f>
        <v/>
      </c>
      <c r="J488" s="15" t="str">
        <f>IFERROR(VLOOKUP($A488,Veille!$A:$J,7,0),"")</f>
        <v/>
      </c>
      <c r="K488" s="15" t="str">
        <f>IFERROR(VLOOKUP($A488,Veille!$A:$J,8,0),"")</f>
        <v/>
      </c>
      <c r="L488" s="15" t="str">
        <f>IFERROR(VLOOKUP($A488,Veille!$A:$J,9,0),"")</f>
        <v/>
      </c>
    </row>
    <row r="489" spans="1:12" x14ac:dyDescent="0.3">
      <c r="A489">
        <v>65302</v>
      </c>
      <c r="B489" s="16" t="s">
        <v>405</v>
      </c>
      <c r="C489" s="16" t="s">
        <v>1039</v>
      </c>
      <c r="D489" s="31">
        <v>15.71</v>
      </c>
      <c r="E489" s="31">
        <v>18.86</v>
      </c>
      <c r="F489" s="23">
        <f>IFERROR(VLOOKUP(A489,'Export-tarif-cov-oct-20'!$A$2:$D$1519,4,0),"")</f>
        <v>12.57</v>
      </c>
      <c r="G489" s="23">
        <f t="shared" si="14"/>
        <v>3.1400000000000006</v>
      </c>
      <c r="H489" s="29">
        <f t="shared" si="15"/>
        <v>0.19987269255251436</v>
      </c>
      <c r="I489" s="16">
        <f>IFERROR(VLOOKUP($A489,Veille!$A:$J,6,0),"")</f>
        <v>0</v>
      </c>
      <c r="J489" s="16">
        <f>IFERROR(VLOOKUP($A489,Veille!$A:$J,7,0),"")</f>
        <v>14.99</v>
      </c>
      <c r="K489" s="16">
        <f>IFERROR(VLOOKUP($A489,Veille!$A:$J,8,0),"")</f>
        <v>0</v>
      </c>
      <c r="L489" s="16">
        <f>IFERROR(VLOOKUP($A489,Veille!$A:$J,9,0),"")</f>
        <v>0</v>
      </c>
    </row>
    <row r="490" spans="1:12" x14ac:dyDescent="0.3">
      <c r="A490">
        <v>65135</v>
      </c>
      <c r="B490" s="15" t="s">
        <v>405</v>
      </c>
      <c r="C490" s="15" t="s">
        <v>1040</v>
      </c>
      <c r="D490" s="32">
        <v>25.15</v>
      </c>
      <c r="E490" s="32">
        <v>30.18</v>
      </c>
      <c r="F490" s="25">
        <f>IFERROR(VLOOKUP(A490,'Export-tarif-cov-oct-20'!$A$2:$D$1519,4,0),"")</f>
        <v>20.12</v>
      </c>
      <c r="G490" s="25">
        <f t="shared" si="14"/>
        <v>5.0299999999999976</v>
      </c>
      <c r="H490" s="30">
        <f t="shared" si="15"/>
        <v>0.19999999999999993</v>
      </c>
      <c r="I490" s="15">
        <f>IFERROR(VLOOKUP($A490,Veille!$A:$J,6,0),"")</f>
        <v>22.99</v>
      </c>
      <c r="J490" s="15">
        <f>IFERROR(VLOOKUP($A490,Veille!$A:$J,7,0),"")</f>
        <v>23.99</v>
      </c>
      <c r="K490" s="15">
        <f>IFERROR(VLOOKUP($A490,Veille!$A:$J,8,0),"")</f>
        <v>0</v>
      </c>
      <c r="L490" s="15">
        <f>IFERROR(VLOOKUP($A490,Veille!$A:$J,9,0),"")</f>
        <v>0</v>
      </c>
    </row>
    <row r="491" spans="1:12" x14ac:dyDescent="0.3">
      <c r="A491">
        <v>17864</v>
      </c>
      <c r="B491" s="16" t="s">
        <v>405</v>
      </c>
      <c r="C491" s="16" t="s">
        <v>406</v>
      </c>
      <c r="D491" s="31">
        <v>21.67</v>
      </c>
      <c r="E491" s="31">
        <v>26</v>
      </c>
      <c r="F491" s="23">
        <f>IFERROR(VLOOKUP(A491,'Export-tarif-cov-oct-20'!$A$2:$D$1519,4,0),"")</f>
        <v>19.440000000000001</v>
      </c>
      <c r="G491" s="23">
        <f t="shared" si="14"/>
        <v>2.2300000000000004</v>
      </c>
      <c r="H491" s="29">
        <f t="shared" si="15"/>
        <v>0.10290724503922474</v>
      </c>
      <c r="I491" s="16">
        <f>IFERROR(VLOOKUP($A491,Veille!$A:$J,6,0),"")</f>
        <v>22.99</v>
      </c>
      <c r="J491" s="16">
        <f>IFERROR(VLOOKUP($A491,Veille!$A:$J,7,0),"")</f>
        <v>0</v>
      </c>
      <c r="K491" s="16">
        <f>IFERROR(VLOOKUP($A491,Veille!$A:$J,8,0),"")</f>
        <v>0</v>
      </c>
      <c r="L491" s="16">
        <f>IFERROR(VLOOKUP($A491,Veille!$A:$J,9,0),"")</f>
        <v>23.55</v>
      </c>
    </row>
    <row r="492" spans="1:12" x14ac:dyDescent="0.3">
      <c r="A492">
        <v>46873</v>
      </c>
      <c r="B492" s="15" t="s">
        <v>405</v>
      </c>
      <c r="C492" s="15" t="s">
        <v>407</v>
      </c>
      <c r="D492" s="32">
        <v>15.7</v>
      </c>
      <c r="E492" s="32">
        <v>18.84</v>
      </c>
      <c r="F492" s="25">
        <f>IFERROR(VLOOKUP(A492,'Export-tarif-cov-oct-20'!$A$2:$D$1519,4,0),"")</f>
        <v>12.56</v>
      </c>
      <c r="G492" s="25">
        <f t="shared" si="14"/>
        <v>3.1399999999999988</v>
      </c>
      <c r="H492" s="30">
        <f t="shared" si="15"/>
        <v>0.19999999999999993</v>
      </c>
      <c r="I492" s="15">
        <f>IFERROR(VLOOKUP($A492,Veille!$A:$J,6,0),"")</f>
        <v>0</v>
      </c>
      <c r="J492" s="15">
        <f>IFERROR(VLOOKUP($A492,Veille!$A:$J,7,0),"")</f>
        <v>15.49</v>
      </c>
      <c r="K492" s="15">
        <f>IFERROR(VLOOKUP($A492,Veille!$A:$J,8,0),"")</f>
        <v>0</v>
      </c>
      <c r="L492" s="15">
        <f>IFERROR(VLOOKUP($A492,Veille!$A:$J,9,0),"")</f>
        <v>0</v>
      </c>
    </row>
    <row r="493" spans="1:12" x14ac:dyDescent="0.3">
      <c r="A493">
        <v>78391</v>
      </c>
      <c r="B493" s="16" t="s">
        <v>405</v>
      </c>
      <c r="C493" s="16" t="s">
        <v>408</v>
      </c>
      <c r="D493" s="31">
        <v>64.16</v>
      </c>
      <c r="E493" s="31">
        <v>76.989999999999995</v>
      </c>
      <c r="F493" s="23">
        <f>IFERROR(VLOOKUP(A493,'Export-tarif-cov-oct-20'!$A$2:$D$1519,4,0),"")</f>
        <v>48.08</v>
      </c>
      <c r="G493" s="23">
        <f t="shared" si="14"/>
        <v>16.079999999999998</v>
      </c>
      <c r="H493" s="29">
        <f t="shared" si="15"/>
        <v>0.25062344139650872</v>
      </c>
      <c r="I493" s="16">
        <f>IFERROR(VLOOKUP($A493,Veille!$A:$J,6,0),"")</f>
        <v>0</v>
      </c>
      <c r="J493" s="16">
        <f>IFERROR(VLOOKUP($A493,Veille!$A:$J,7,0),"")</f>
        <v>54.99</v>
      </c>
      <c r="K493" s="16">
        <f>IFERROR(VLOOKUP($A493,Veille!$A:$J,8,0),"")</f>
        <v>0</v>
      </c>
      <c r="L493" s="16">
        <f>IFERROR(VLOOKUP($A493,Veille!$A:$J,9,0),"")</f>
        <v>63.59</v>
      </c>
    </row>
    <row r="494" spans="1:12" x14ac:dyDescent="0.3">
      <c r="A494">
        <v>46888</v>
      </c>
      <c r="B494" s="15" t="s">
        <v>405</v>
      </c>
      <c r="C494" s="15" t="s">
        <v>409</v>
      </c>
      <c r="D494" s="32">
        <v>25.1</v>
      </c>
      <c r="E494" s="32">
        <v>30.12</v>
      </c>
      <c r="F494" s="25">
        <f>IFERROR(VLOOKUP(A494,'Export-tarif-cov-oct-20'!$A$2:$D$1519,4,0),"")</f>
        <v>20.079999999999998</v>
      </c>
      <c r="G494" s="25">
        <f t="shared" si="14"/>
        <v>5.0200000000000031</v>
      </c>
      <c r="H494" s="30">
        <f t="shared" si="15"/>
        <v>0.20000000000000012</v>
      </c>
      <c r="I494" s="15">
        <f>IFERROR(VLOOKUP($A494,Veille!$A:$J,6,0),"")</f>
        <v>22.99</v>
      </c>
      <c r="J494" s="15">
        <f>IFERROR(VLOOKUP($A494,Veille!$A:$J,7,0),"")</f>
        <v>23.99</v>
      </c>
      <c r="K494" s="15">
        <f>IFERROR(VLOOKUP($A494,Veille!$A:$J,8,0),"")</f>
        <v>0</v>
      </c>
      <c r="L494" s="15">
        <f>IFERROR(VLOOKUP($A494,Veille!$A:$J,9,0),"")</f>
        <v>0</v>
      </c>
    </row>
    <row r="495" spans="1:12" x14ac:dyDescent="0.3">
      <c r="A495">
        <v>11159</v>
      </c>
      <c r="B495" s="16" t="s">
        <v>405</v>
      </c>
      <c r="C495" s="16" t="s">
        <v>410</v>
      </c>
      <c r="D495" s="31">
        <v>4.92</v>
      </c>
      <c r="E495" s="31">
        <v>5.9</v>
      </c>
      <c r="F495" s="23">
        <f>IFERROR(VLOOKUP(A495,'Export-tarif-cov-oct-20'!$A$2:$D$1519,4,0),"")</f>
        <v>4.07</v>
      </c>
      <c r="G495" s="23">
        <f t="shared" si="14"/>
        <v>0.84999999999999964</v>
      </c>
      <c r="H495" s="29">
        <f t="shared" si="15"/>
        <v>0.17276422764227636</v>
      </c>
      <c r="I495" s="16" t="str">
        <f>IFERROR(VLOOKUP($A495,Veille!$A:$J,6,0),"")</f>
        <v/>
      </c>
      <c r="J495" s="16" t="str">
        <f>IFERROR(VLOOKUP($A495,Veille!$A:$J,7,0),"")</f>
        <v/>
      </c>
      <c r="K495" s="16" t="str">
        <f>IFERROR(VLOOKUP($A495,Veille!$A:$J,8,0),"")</f>
        <v/>
      </c>
      <c r="L495" s="16" t="str">
        <f>IFERROR(VLOOKUP($A495,Veille!$A:$J,9,0),"")</f>
        <v/>
      </c>
    </row>
    <row r="496" spans="1:12" x14ac:dyDescent="0.3">
      <c r="A496">
        <v>10279</v>
      </c>
      <c r="B496" s="15" t="s">
        <v>405</v>
      </c>
      <c r="C496" s="15" t="s">
        <v>411</v>
      </c>
      <c r="D496" s="32">
        <v>13.95</v>
      </c>
      <c r="E496" s="32">
        <v>16.739999999999998</v>
      </c>
      <c r="F496" s="25">
        <f>IFERROR(VLOOKUP(A496,'Export-tarif-cov-oct-20'!$A$2:$D$1519,4,0),"")</f>
        <v>11.16</v>
      </c>
      <c r="G496" s="25">
        <f t="shared" si="14"/>
        <v>2.7899999999999991</v>
      </c>
      <c r="H496" s="30">
        <f t="shared" si="15"/>
        <v>0.19999999999999996</v>
      </c>
      <c r="I496" s="15" t="str">
        <f>IFERROR(VLOOKUP($A496,Veille!$A:$J,6,0),"")</f>
        <v/>
      </c>
      <c r="J496" s="15" t="str">
        <f>IFERROR(VLOOKUP($A496,Veille!$A:$J,7,0),"")</f>
        <v/>
      </c>
      <c r="K496" s="15" t="str">
        <f>IFERROR(VLOOKUP($A496,Veille!$A:$J,8,0),"")</f>
        <v/>
      </c>
      <c r="L496" s="15" t="str">
        <f>IFERROR(VLOOKUP($A496,Veille!$A:$J,9,0),"")</f>
        <v/>
      </c>
    </row>
    <row r="497" spans="1:12" x14ac:dyDescent="0.3">
      <c r="A497">
        <v>10261</v>
      </c>
      <c r="B497" s="16" t="s">
        <v>405</v>
      </c>
      <c r="C497" s="16" t="s">
        <v>412</v>
      </c>
      <c r="D497" s="31">
        <v>49.4</v>
      </c>
      <c r="E497" s="31">
        <v>59.28</v>
      </c>
      <c r="F497" s="23">
        <f>IFERROR(VLOOKUP(A497,'Export-tarif-cov-oct-20'!$A$2:$D$1519,4,0),"")</f>
        <v>39.520000000000003</v>
      </c>
      <c r="G497" s="23">
        <f t="shared" si="14"/>
        <v>9.8799999999999955</v>
      </c>
      <c r="H497" s="29">
        <f t="shared" si="15"/>
        <v>0.1999999999999999</v>
      </c>
      <c r="I497" s="16" t="str">
        <f>IFERROR(VLOOKUP($A497,Veille!$A:$J,6,0),"")</f>
        <v/>
      </c>
      <c r="J497" s="16" t="str">
        <f>IFERROR(VLOOKUP($A497,Veille!$A:$J,7,0),"")</f>
        <v/>
      </c>
      <c r="K497" s="16" t="str">
        <f>IFERROR(VLOOKUP($A497,Veille!$A:$J,8,0),"")</f>
        <v/>
      </c>
      <c r="L497" s="16" t="str">
        <f>IFERROR(VLOOKUP($A497,Veille!$A:$J,9,0),"")</f>
        <v/>
      </c>
    </row>
    <row r="498" spans="1:12" x14ac:dyDescent="0.3">
      <c r="A498">
        <v>10260</v>
      </c>
      <c r="B498" s="15" t="s">
        <v>405</v>
      </c>
      <c r="C498" s="15" t="s">
        <v>413</v>
      </c>
      <c r="D498" s="32">
        <v>23.38</v>
      </c>
      <c r="E498" s="32">
        <v>28.05</v>
      </c>
      <c r="F498" s="25">
        <f>IFERROR(VLOOKUP(A498,'Export-tarif-cov-oct-20'!$A$2:$D$1519,4,0),"")</f>
        <v>18.7</v>
      </c>
      <c r="G498" s="25">
        <f t="shared" si="14"/>
        <v>4.68</v>
      </c>
      <c r="H498" s="30">
        <f t="shared" si="15"/>
        <v>0.20017108639863129</v>
      </c>
      <c r="I498" s="15" t="str">
        <f>IFERROR(VLOOKUP($A498,Veille!$A:$J,6,0),"")</f>
        <v/>
      </c>
      <c r="J498" s="15" t="str">
        <f>IFERROR(VLOOKUP($A498,Veille!$A:$J,7,0),"")</f>
        <v/>
      </c>
      <c r="K498" s="15" t="str">
        <f>IFERROR(VLOOKUP($A498,Veille!$A:$J,8,0),"")</f>
        <v/>
      </c>
      <c r="L498" s="15" t="str">
        <f>IFERROR(VLOOKUP($A498,Veille!$A:$J,9,0),"")</f>
        <v/>
      </c>
    </row>
    <row r="499" spans="1:12" x14ac:dyDescent="0.3">
      <c r="A499">
        <v>11160</v>
      </c>
      <c r="B499" s="16" t="s">
        <v>405</v>
      </c>
      <c r="C499" s="16" t="s">
        <v>414</v>
      </c>
      <c r="D499" s="31">
        <v>4.92</v>
      </c>
      <c r="E499" s="31">
        <v>5.9</v>
      </c>
      <c r="F499" s="23">
        <f>IFERROR(VLOOKUP(A499,'Export-tarif-cov-oct-20'!$A$2:$D$1519,4,0),"")</f>
        <v>4.07</v>
      </c>
      <c r="G499" s="23">
        <f t="shared" si="14"/>
        <v>0.84999999999999964</v>
      </c>
      <c r="H499" s="29">
        <f t="shared" si="15"/>
        <v>0.17276422764227636</v>
      </c>
      <c r="I499" s="16" t="str">
        <f>IFERROR(VLOOKUP($A499,Veille!$A:$J,6,0),"")</f>
        <v/>
      </c>
      <c r="J499" s="16" t="str">
        <f>IFERROR(VLOOKUP($A499,Veille!$A:$J,7,0),"")</f>
        <v/>
      </c>
      <c r="K499" s="16" t="str">
        <f>IFERROR(VLOOKUP($A499,Veille!$A:$J,8,0),"")</f>
        <v/>
      </c>
      <c r="L499" s="16" t="str">
        <f>IFERROR(VLOOKUP($A499,Veille!$A:$J,9,0),"")</f>
        <v/>
      </c>
    </row>
    <row r="500" spans="1:12" x14ac:dyDescent="0.3">
      <c r="A500">
        <v>10265</v>
      </c>
      <c r="B500" s="15" t="s">
        <v>405</v>
      </c>
      <c r="C500" s="15" t="s">
        <v>415</v>
      </c>
      <c r="D500" s="32">
        <v>13.95</v>
      </c>
      <c r="E500" s="32">
        <v>16.739999999999998</v>
      </c>
      <c r="F500" s="25">
        <f>IFERROR(VLOOKUP(A500,'Export-tarif-cov-oct-20'!$A$2:$D$1519,4,0),"")</f>
        <v>11.16</v>
      </c>
      <c r="G500" s="25">
        <f t="shared" si="14"/>
        <v>2.7899999999999991</v>
      </c>
      <c r="H500" s="30">
        <f t="shared" si="15"/>
        <v>0.19999999999999996</v>
      </c>
      <c r="I500" s="15" t="str">
        <f>IFERROR(VLOOKUP($A500,Veille!$A:$J,6,0),"")</f>
        <v/>
      </c>
      <c r="J500" s="15" t="str">
        <f>IFERROR(VLOOKUP($A500,Veille!$A:$J,7,0),"")</f>
        <v/>
      </c>
      <c r="K500" s="15" t="str">
        <f>IFERROR(VLOOKUP($A500,Veille!$A:$J,8,0),"")</f>
        <v/>
      </c>
      <c r="L500" s="15" t="str">
        <f>IFERROR(VLOOKUP($A500,Veille!$A:$J,9,0),"")</f>
        <v/>
      </c>
    </row>
    <row r="501" spans="1:12" x14ac:dyDescent="0.3">
      <c r="A501">
        <v>10256</v>
      </c>
      <c r="B501" s="16" t="s">
        <v>405</v>
      </c>
      <c r="C501" s="16" t="s">
        <v>416</v>
      </c>
      <c r="D501" s="31">
        <v>49.4</v>
      </c>
      <c r="E501" s="31">
        <v>59.28</v>
      </c>
      <c r="F501" s="23">
        <f>IFERROR(VLOOKUP(A501,'Export-tarif-cov-oct-20'!$A$2:$D$1519,4,0),"")</f>
        <v>39.520000000000003</v>
      </c>
      <c r="G501" s="23">
        <f t="shared" si="14"/>
        <v>9.8799999999999955</v>
      </c>
      <c r="H501" s="29">
        <f t="shared" si="15"/>
        <v>0.1999999999999999</v>
      </c>
      <c r="I501" s="16" t="str">
        <f>IFERROR(VLOOKUP($A501,Veille!$A:$J,6,0),"")</f>
        <v/>
      </c>
      <c r="J501" s="16" t="str">
        <f>IFERROR(VLOOKUP($A501,Veille!$A:$J,7,0),"")</f>
        <v/>
      </c>
      <c r="K501" s="16" t="str">
        <f>IFERROR(VLOOKUP($A501,Veille!$A:$J,8,0),"")</f>
        <v/>
      </c>
      <c r="L501" s="16" t="str">
        <f>IFERROR(VLOOKUP($A501,Veille!$A:$J,9,0),"")</f>
        <v/>
      </c>
    </row>
    <row r="502" spans="1:12" x14ac:dyDescent="0.3">
      <c r="A502">
        <v>10263</v>
      </c>
      <c r="B502" s="15" t="s">
        <v>405</v>
      </c>
      <c r="C502" s="15" t="s">
        <v>417</v>
      </c>
      <c r="D502" s="32">
        <v>23.36</v>
      </c>
      <c r="E502" s="32">
        <v>28.04</v>
      </c>
      <c r="F502" s="25">
        <f>IFERROR(VLOOKUP(A502,'Export-tarif-cov-oct-20'!$A$2:$D$1519,4,0),"")</f>
        <v>18.690000000000001</v>
      </c>
      <c r="G502" s="25">
        <f t="shared" si="14"/>
        <v>4.6699999999999982</v>
      </c>
      <c r="H502" s="30">
        <f t="shared" si="15"/>
        <v>0.19991438356164376</v>
      </c>
      <c r="I502" s="15" t="str">
        <f>IFERROR(VLOOKUP($A502,Veille!$A:$J,6,0),"")</f>
        <v/>
      </c>
      <c r="J502" s="15" t="str">
        <f>IFERROR(VLOOKUP($A502,Veille!$A:$J,7,0),"")</f>
        <v/>
      </c>
      <c r="K502" s="15" t="str">
        <f>IFERROR(VLOOKUP($A502,Veille!$A:$J,8,0),"")</f>
        <v/>
      </c>
      <c r="L502" s="15" t="str">
        <f>IFERROR(VLOOKUP($A502,Veille!$A:$J,9,0),"")</f>
        <v/>
      </c>
    </row>
    <row r="503" spans="1:12" x14ac:dyDescent="0.3">
      <c r="A503">
        <v>10257</v>
      </c>
      <c r="B503" s="16" t="s">
        <v>405</v>
      </c>
      <c r="C503" s="16" t="s">
        <v>418</v>
      </c>
      <c r="D503" s="31">
        <v>15.71</v>
      </c>
      <c r="E503" s="31">
        <v>18.86</v>
      </c>
      <c r="F503" s="23">
        <f>IFERROR(VLOOKUP(A503,'Export-tarif-cov-oct-20'!$A$2:$D$1519,4,0),"")</f>
        <v>12.57</v>
      </c>
      <c r="G503" s="23">
        <f t="shared" si="14"/>
        <v>3.1400000000000006</v>
      </c>
      <c r="H503" s="29">
        <f t="shared" si="15"/>
        <v>0.19987269255251436</v>
      </c>
      <c r="I503" s="16">
        <f>IFERROR(VLOOKUP($A503,Veille!$A:$J,6,0),"")</f>
        <v>0</v>
      </c>
      <c r="J503" s="16">
        <f>IFERROR(VLOOKUP($A503,Veille!$A:$J,7,0),"")</f>
        <v>15.49</v>
      </c>
      <c r="K503" s="16">
        <f>IFERROR(VLOOKUP($A503,Veille!$A:$J,8,0),"")</f>
        <v>0</v>
      </c>
      <c r="L503" s="16">
        <f>IFERROR(VLOOKUP($A503,Veille!$A:$J,9,0),"")</f>
        <v>0</v>
      </c>
    </row>
    <row r="504" spans="1:12" x14ac:dyDescent="0.3">
      <c r="A504">
        <v>11473</v>
      </c>
      <c r="B504" s="15" t="s">
        <v>405</v>
      </c>
      <c r="C504" s="15" t="s">
        <v>419</v>
      </c>
      <c r="D504" s="32">
        <v>24.28</v>
      </c>
      <c r="E504" s="32">
        <v>29.13</v>
      </c>
      <c r="F504" s="25">
        <f>IFERROR(VLOOKUP(A504,'Export-tarif-cov-oct-20'!$A$2:$D$1519,4,0),"")</f>
        <v>19.420000000000002</v>
      </c>
      <c r="G504" s="25">
        <f t="shared" si="14"/>
        <v>4.8599999999999994</v>
      </c>
      <c r="H504" s="30">
        <f t="shared" si="15"/>
        <v>0.20016474464579898</v>
      </c>
      <c r="I504" s="15" t="str">
        <f>IFERROR(VLOOKUP($A504,Veille!$A:$J,6,0),"")</f>
        <v/>
      </c>
      <c r="J504" s="15" t="str">
        <f>IFERROR(VLOOKUP($A504,Veille!$A:$J,7,0),"")</f>
        <v/>
      </c>
      <c r="K504" s="15" t="str">
        <f>IFERROR(VLOOKUP($A504,Veille!$A:$J,8,0),"")</f>
        <v/>
      </c>
      <c r="L504" s="15" t="str">
        <f>IFERROR(VLOOKUP($A504,Veille!$A:$J,9,0),"")</f>
        <v/>
      </c>
    </row>
    <row r="505" spans="1:12" x14ac:dyDescent="0.3">
      <c r="A505">
        <v>9038</v>
      </c>
      <c r="B505" s="16" t="s">
        <v>405</v>
      </c>
      <c r="C505" s="16" t="s">
        <v>933</v>
      </c>
      <c r="D505" s="31">
        <v>15.71</v>
      </c>
      <c r="E505" s="31">
        <v>18.86</v>
      </c>
      <c r="F505" s="23">
        <f>IFERROR(VLOOKUP(A505,'Export-tarif-cov-oct-20'!$A$2:$D$1519,4,0),"")</f>
        <v>12.57</v>
      </c>
      <c r="G505" s="23">
        <f t="shared" si="14"/>
        <v>3.1400000000000006</v>
      </c>
      <c r="H505" s="29">
        <f t="shared" si="15"/>
        <v>0.19987269255251436</v>
      </c>
      <c r="I505" s="16" t="str">
        <f>IFERROR(VLOOKUP($A505,Veille!$A:$J,6,0),"")</f>
        <v/>
      </c>
      <c r="J505" s="16" t="str">
        <f>IFERROR(VLOOKUP($A505,Veille!$A:$J,7,0),"")</f>
        <v/>
      </c>
      <c r="K505" s="16" t="str">
        <f>IFERROR(VLOOKUP($A505,Veille!$A:$J,8,0),"")</f>
        <v/>
      </c>
      <c r="L505" s="16" t="str">
        <f>IFERROR(VLOOKUP($A505,Veille!$A:$J,9,0),"")</f>
        <v/>
      </c>
    </row>
    <row r="506" spans="1:12" x14ac:dyDescent="0.3">
      <c r="A506">
        <v>9037</v>
      </c>
      <c r="B506" s="15" t="s">
        <v>405</v>
      </c>
      <c r="C506" s="15" t="s">
        <v>934</v>
      </c>
      <c r="D506" s="32">
        <v>60.1</v>
      </c>
      <c r="E506" s="32">
        <v>72.12</v>
      </c>
      <c r="F506" s="25">
        <f>IFERROR(VLOOKUP(A506,'Export-tarif-cov-oct-20'!$A$2:$D$1519,4,0),"")</f>
        <v>48.08</v>
      </c>
      <c r="G506" s="25">
        <f t="shared" si="14"/>
        <v>12.020000000000003</v>
      </c>
      <c r="H506" s="30">
        <f t="shared" si="15"/>
        <v>0.20000000000000004</v>
      </c>
      <c r="I506" s="15" t="str">
        <f>IFERROR(VLOOKUP($A506,Veille!$A:$J,6,0),"")</f>
        <v/>
      </c>
      <c r="J506" s="15" t="str">
        <f>IFERROR(VLOOKUP($A506,Veille!$A:$J,7,0),"")</f>
        <v/>
      </c>
      <c r="K506" s="15" t="str">
        <f>IFERROR(VLOOKUP($A506,Veille!$A:$J,8,0),"")</f>
        <v/>
      </c>
      <c r="L506" s="15" t="str">
        <f>IFERROR(VLOOKUP($A506,Veille!$A:$J,9,0),"")</f>
        <v/>
      </c>
    </row>
    <row r="507" spans="1:12" x14ac:dyDescent="0.3">
      <c r="A507">
        <v>9039</v>
      </c>
      <c r="B507" s="16" t="s">
        <v>405</v>
      </c>
      <c r="C507" s="16" t="s">
        <v>935</v>
      </c>
      <c r="D507" s="31">
        <v>25.1</v>
      </c>
      <c r="E507" s="31">
        <v>30.12</v>
      </c>
      <c r="F507" s="23">
        <f>IFERROR(VLOOKUP(A507,'Export-tarif-cov-oct-20'!$A$2:$D$1519,4,0),"")</f>
        <v>20.079999999999998</v>
      </c>
      <c r="G507" s="23">
        <f t="shared" si="14"/>
        <v>5.0200000000000031</v>
      </c>
      <c r="H507" s="29">
        <f t="shared" si="15"/>
        <v>0.20000000000000012</v>
      </c>
      <c r="I507" s="16" t="str">
        <f>IFERROR(VLOOKUP($A507,Veille!$A:$J,6,0),"")</f>
        <v/>
      </c>
      <c r="J507" s="16" t="str">
        <f>IFERROR(VLOOKUP($A507,Veille!$A:$J,7,0),"")</f>
        <v/>
      </c>
      <c r="K507" s="16" t="str">
        <f>IFERROR(VLOOKUP($A507,Veille!$A:$J,8,0),"")</f>
        <v/>
      </c>
      <c r="L507" s="16" t="str">
        <f>IFERROR(VLOOKUP($A507,Veille!$A:$J,9,0),"")</f>
        <v/>
      </c>
    </row>
    <row r="508" spans="1:12" x14ac:dyDescent="0.3">
      <c r="A508">
        <v>56478</v>
      </c>
      <c r="B508" s="15" t="s">
        <v>405</v>
      </c>
      <c r="C508" s="15" t="s">
        <v>936</v>
      </c>
      <c r="D508" s="32">
        <v>4.92</v>
      </c>
      <c r="E508" s="32">
        <v>5.9</v>
      </c>
      <c r="F508" s="25" t="str">
        <f>IFERROR(VLOOKUP(A508,'Export-tarif-cov-oct-20'!$A$2:$D$1519,4,0),"")</f>
        <v/>
      </c>
      <c r="G508" s="25" t="str">
        <f t="shared" si="14"/>
        <v/>
      </c>
      <c r="H508" s="30" t="str">
        <f t="shared" si="15"/>
        <v/>
      </c>
      <c r="I508" s="15" t="str">
        <f>IFERROR(VLOOKUP($A508,Veille!$A:$J,6,0),"")</f>
        <v/>
      </c>
      <c r="J508" s="15" t="str">
        <f>IFERROR(VLOOKUP($A508,Veille!$A:$J,7,0),"")</f>
        <v/>
      </c>
      <c r="K508" s="15" t="str">
        <f>IFERROR(VLOOKUP($A508,Veille!$A:$J,8,0),"")</f>
        <v/>
      </c>
      <c r="L508" s="15" t="str">
        <f>IFERROR(VLOOKUP($A508,Veille!$A:$J,9,0),"")</f>
        <v/>
      </c>
    </row>
    <row r="509" spans="1:12" x14ac:dyDescent="0.3">
      <c r="A509">
        <v>17898</v>
      </c>
      <c r="B509" s="16" t="s">
        <v>405</v>
      </c>
      <c r="C509" s="16" t="s">
        <v>937</v>
      </c>
      <c r="D509" s="31">
        <v>21.67</v>
      </c>
      <c r="E509" s="31">
        <v>26</v>
      </c>
      <c r="F509" s="23">
        <f>IFERROR(VLOOKUP(A509,'Export-tarif-cov-oct-20'!$A$2:$D$1519,4,0),"")</f>
        <v>19.43</v>
      </c>
      <c r="G509" s="23">
        <f t="shared" si="14"/>
        <v>2.240000000000002</v>
      </c>
      <c r="H509" s="29">
        <f t="shared" si="15"/>
        <v>0.10336871250576843</v>
      </c>
      <c r="I509" s="16">
        <f>IFERROR(VLOOKUP($A509,Veille!$A:$J,6,0),"")</f>
        <v>23.99</v>
      </c>
      <c r="J509" s="16">
        <f>IFERROR(VLOOKUP($A509,Veille!$A:$J,7,0),"")</f>
        <v>24.99</v>
      </c>
      <c r="K509" s="16">
        <f>IFERROR(VLOOKUP($A509,Veille!$A:$J,8,0),"")</f>
        <v>0</v>
      </c>
      <c r="L509" s="16">
        <f>IFERROR(VLOOKUP($A509,Veille!$A:$J,9,0),"")</f>
        <v>0</v>
      </c>
    </row>
    <row r="510" spans="1:12" x14ac:dyDescent="0.3">
      <c r="A510">
        <v>76398</v>
      </c>
      <c r="B510" s="15" t="s">
        <v>405</v>
      </c>
      <c r="C510" s="15" t="s">
        <v>938</v>
      </c>
      <c r="D510" s="32">
        <v>38.69</v>
      </c>
      <c r="E510" s="32">
        <v>46.43</v>
      </c>
      <c r="F510" s="25">
        <f>IFERROR(VLOOKUP(A510,'Export-tarif-cov-oct-20'!$A$2:$D$1519,4,0),"")</f>
        <v>30.95</v>
      </c>
      <c r="G510" s="25">
        <f t="shared" si="14"/>
        <v>7.7399999999999984</v>
      </c>
      <c r="H510" s="30">
        <f t="shared" si="15"/>
        <v>0.20005169294391312</v>
      </c>
      <c r="I510" s="15" t="str">
        <f>IFERROR(VLOOKUP($A510,Veille!$A:$J,6,0),"")</f>
        <v/>
      </c>
      <c r="J510" s="15" t="str">
        <f>IFERROR(VLOOKUP($A510,Veille!$A:$J,7,0),"")</f>
        <v/>
      </c>
      <c r="K510" s="15" t="str">
        <f>IFERROR(VLOOKUP($A510,Veille!$A:$J,8,0),"")</f>
        <v/>
      </c>
      <c r="L510" s="15" t="str">
        <f>IFERROR(VLOOKUP($A510,Veille!$A:$J,9,0),"")</f>
        <v/>
      </c>
    </row>
    <row r="511" spans="1:12" x14ac:dyDescent="0.3">
      <c r="A511">
        <v>76732</v>
      </c>
      <c r="B511" s="16" t="s">
        <v>405</v>
      </c>
      <c r="C511" s="16" t="s">
        <v>939</v>
      </c>
      <c r="D511" s="31">
        <v>15.71</v>
      </c>
      <c r="E511" s="31">
        <v>18.86</v>
      </c>
      <c r="F511" s="23">
        <f>IFERROR(VLOOKUP(A511,'Export-tarif-cov-oct-20'!$A$2:$D$1519,4,0),"")</f>
        <v>12.57</v>
      </c>
      <c r="G511" s="23">
        <f t="shared" si="14"/>
        <v>3.1400000000000006</v>
      </c>
      <c r="H511" s="29">
        <f t="shared" si="15"/>
        <v>0.19987269255251436</v>
      </c>
      <c r="I511" s="16">
        <f>IFERROR(VLOOKUP($A511,Veille!$A:$J,6,0),"")</f>
        <v>0</v>
      </c>
      <c r="J511" s="16">
        <f>IFERROR(VLOOKUP($A511,Veille!$A:$J,7,0),"")</f>
        <v>14.99</v>
      </c>
      <c r="K511" s="16">
        <f>IFERROR(VLOOKUP($A511,Veille!$A:$J,8,0),"")</f>
        <v>0</v>
      </c>
      <c r="L511" s="16">
        <f>IFERROR(VLOOKUP($A511,Veille!$A:$J,9,0),"")</f>
        <v>16.989999999999998</v>
      </c>
    </row>
    <row r="512" spans="1:12" x14ac:dyDescent="0.3">
      <c r="A512">
        <v>77246</v>
      </c>
      <c r="B512" s="15" t="s">
        <v>405</v>
      </c>
      <c r="C512" s="15" t="s">
        <v>940</v>
      </c>
      <c r="D512" s="32">
        <v>56.66</v>
      </c>
      <c r="E512" s="32">
        <v>67.989999999999995</v>
      </c>
      <c r="F512" s="25">
        <f>IFERROR(VLOOKUP(A512,'Export-tarif-cov-oct-20'!$A$2:$D$1519,4,0),"")</f>
        <v>48.08</v>
      </c>
      <c r="G512" s="25">
        <f t="shared" si="14"/>
        <v>8.5799999999999983</v>
      </c>
      <c r="H512" s="30">
        <f t="shared" si="15"/>
        <v>0.1514295799505824</v>
      </c>
      <c r="I512" s="15">
        <f>IFERROR(VLOOKUP($A512,Veille!$A:$J,6,0),"")</f>
        <v>55.99</v>
      </c>
      <c r="J512" s="15">
        <f>IFERROR(VLOOKUP($A512,Veille!$A:$J,7,0),"")</f>
        <v>57.9</v>
      </c>
      <c r="K512" s="15">
        <f>IFERROR(VLOOKUP($A512,Veille!$A:$J,8,0),"")</f>
        <v>0</v>
      </c>
      <c r="L512" s="15">
        <f>IFERROR(VLOOKUP($A512,Veille!$A:$J,9,0),"")</f>
        <v>0</v>
      </c>
    </row>
    <row r="513" spans="1:12" x14ac:dyDescent="0.3">
      <c r="A513">
        <v>4467</v>
      </c>
      <c r="B513" s="16" t="s">
        <v>405</v>
      </c>
      <c r="C513" s="16" t="s">
        <v>941</v>
      </c>
      <c r="D513" s="31">
        <v>25.1</v>
      </c>
      <c r="E513" s="31">
        <v>30.12</v>
      </c>
      <c r="F513" s="23">
        <f>IFERROR(VLOOKUP(A513,'Export-tarif-cov-oct-20'!$A$2:$D$1519,4,0),"")</f>
        <v>20.079999999999998</v>
      </c>
      <c r="G513" s="23">
        <f t="shared" si="14"/>
        <v>5.0200000000000031</v>
      </c>
      <c r="H513" s="29">
        <f t="shared" si="15"/>
        <v>0.20000000000000012</v>
      </c>
      <c r="I513" s="16">
        <f>IFERROR(VLOOKUP($A513,Veille!$A:$J,6,0),"")</f>
        <v>0</v>
      </c>
      <c r="J513" s="16">
        <f>IFERROR(VLOOKUP($A513,Veille!$A:$J,7,0),"")</f>
        <v>0</v>
      </c>
      <c r="K513" s="16">
        <f>IFERROR(VLOOKUP($A513,Veille!$A:$J,8,0),"")</f>
        <v>0</v>
      </c>
      <c r="L513" s="16">
        <f>IFERROR(VLOOKUP($A513,Veille!$A:$J,9,0),"")</f>
        <v>0</v>
      </c>
    </row>
    <row r="514" spans="1:12" x14ac:dyDescent="0.3">
      <c r="A514">
        <v>10273</v>
      </c>
      <c r="B514" s="15" t="s">
        <v>405</v>
      </c>
      <c r="C514" s="15" t="s">
        <v>420</v>
      </c>
      <c r="D514" s="32">
        <v>25.15</v>
      </c>
      <c r="E514" s="32">
        <v>30.18</v>
      </c>
      <c r="F514" s="25">
        <f>IFERROR(VLOOKUP(A514,'Export-tarif-cov-oct-20'!$A$2:$D$1519,4,0),"")</f>
        <v>20.12</v>
      </c>
      <c r="G514" s="25">
        <f t="shared" si="14"/>
        <v>5.0299999999999976</v>
      </c>
      <c r="H514" s="30">
        <f t="shared" si="15"/>
        <v>0.19999999999999993</v>
      </c>
      <c r="I514" s="15" t="str">
        <f>IFERROR(VLOOKUP($A514,Veille!$A:$J,6,0),"")</f>
        <v/>
      </c>
      <c r="J514" s="15" t="str">
        <f>IFERROR(VLOOKUP($A514,Veille!$A:$J,7,0),"")</f>
        <v/>
      </c>
      <c r="K514" s="15" t="str">
        <f>IFERROR(VLOOKUP($A514,Veille!$A:$J,8,0),"")</f>
        <v/>
      </c>
      <c r="L514" s="15" t="str">
        <f>IFERROR(VLOOKUP($A514,Veille!$A:$J,9,0),"")</f>
        <v/>
      </c>
    </row>
    <row r="515" spans="1:12" x14ac:dyDescent="0.3">
      <c r="A515">
        <v>11155</v>
      </c>
      <c r="B515" s="16" t="s">
        <v>405</v>
      </c>
      <c r="C515" s="16" t="s">
        <v>421</v>
      </c>
      <c r="D515" s="31">
        <v>4.92</v>
      </c>
      <c r="E515" s="31">
        <v>5.9</v>
      </c>
      <c r="F515" s="23" t="str">
        <f>IFERROR(VLOOKUP(A515,'Export-tarif-cov-oct-20'!$A$2:$D$1519,4,0),"")</f>
        <v/>
      </c>
      <c r="G515" s="23" t="str">
        <f t="shared" ref="G515:G578" si="16">IFERROR(D515-F515,"")</f>
        <v/>
      </c>
      <c r="H515" s="29" t="str">
        <f t="shared" ref="H515:H578" si="17">IFERROR(G515/D515,"")</f>
        <v/>
      </c>
      <c r="I515" s="16" t="str">
        <f>IFERROR(VLOOKUP($A515,Veille!$A:$J,6,0),"")</f>
        <v/>
      </c>
      <c r="J515" s="16" t="str">
        <f>IFERROR(VLOOKUP($A515,Veille!$A:$J,7,0),"")</f>
        <v/>
      </c>
      <c r="K515" s="16" t="str">
        <f>IFERROR(VLOOKUP($A515,Veille!$A:$J,8,0),"")</f>
        <v/>
      </c>
      <c r="L515" s="16" t="str">
        <f>IFERROR(VLOOKUP($A515,Veille!$A:$J,9,0),"")</f>
        <v/>
      </c>
    </row>
    <row r="516" spans="1:12" x14ac:dyDescent="0.3">
      <c r="A516">
        <v>76455</v>
      </c>
      <c r="B516" s="15" t="s">
        <v>405</v>
      </c>
      <c r="C516" s="15" t="s">
        <v>422</v>
      </c>
      <c r="D516" s="32">
        <v>21.67</v>
      </c>
      <c r="E516" s="32">
        <v>26</v>
      </c>
      <c r="F516" s="25">
        <f>IFERROR(VLOOKUP(A516,'Export-tarif-cov-oct-20'!$A$2:$D$1519,4,0),"")</f>
        <v>19.43</v>
      </c>
      <c r="G516" s="25">
        <f t="shared" si="16"/>
        <v>2.240000000000002</v>
      </c>
      <c r="H516" s="30">
        <f t="shared" si="17"/>
        <v>0.10336871250576843</v>
      </c>
      <c r="I516" s="15">
        <f>IFERROR(VLOOKUP($A516,Veille!$A:$J,6,0),"")</f>
        <v>23.99</v>
      </c>
      <c r="J516" s="15">
        <f>IFERROR(VLOOKUP($A516,Veille!$A:$J,7,0),"")</f>
        <v>23.99</v>
      </c>
      <c r="K516" s="15">
        <f>IFERROR(VLOOKUP($A516,Veille!$A:$J,8,0),"")</f>
        <v>0</v>
      </c>
      <c r="L516" s="15">
        <f>IFERROR(VLOOKUP($A516,Veille!$A:$J,9,0),"")</f>
        <v>25.59</v>
      </c>
    </row>
    <row r="517" spans="1:12" x14ac:dyDescent="0.3">
      <c r="A517">
        <v>12605</v>
      </c>
      <c r="B517" s="16" t="s">
        <v>405</v>
      </c>
      <c r="C517" s="16" t="s">
        <v>423</v>
      </c>
      <c r="D517" s="31">
        <v>15.71</v>
      </c>
      <c r="E517" s="31">
        <v>18.86</v>
      </c>
      <c r="F517" s="23">
        <f>IFERROR(VLOOKUP(A517,'Export-tarif-cov-oct-20'!$A$2:$D$1519,4,0),"")</f>
        <v>12.57</v>
      </c>
      <c r="G517" s="23">
        <f t="shared" si="16"/>
        <v>3.1400000000000006</v>
      </c>
      <c r="H517" s="29">
        <f t="shared" si="17"/>
        <v>0.19987269255251436</v>
      </c>
      <c r="I517" s="16" t="str">
        <f>IFERROR(VLOOKUP($A517,Veille!$A:$J,6,0),"")</f>
        <v/>
      </c>
      <c r="J517" s="16" t="str">
        <f>IFERROR(VLOOKUP($A517,Veille!$A:$J,7,0),"")</f>
        <v/>
      </c>
      <c r="K517" s="16" t="str">
        <f>IFERROR(VLOOKUP($A517,Veille!$A:$J,8,0),"")</f>
        <v/>
      </c>
      <c r="L517" s="16" t="str">
        <f>IFERROR(VLOOKUP($A517,Veille!$A:$J,9,0),"")</f>
        <v/>
      </c>
    </row>
    <row r="518" spans="1:12" x14ac:dyDescent="0.3">
      <c r="A518">
        <v>12606</v>
      </c>
      <c r="B518" s="15" t="s">
        <v>405</v>
      </c>
      <c r="C518" s="15" t="s">
        <v>424</v>
      </c>
      <c r="D518" s="32">
        <v>25.15</v>
      </c>
      <c r="E518" s="32">
        <v>30.18</v>
      </c>
      <c r="F518" s="25">
        <f>IFERROR(VLOOKUP(A518,'Export-tarif-cov-oct-20'!$A$2:$D$1519,4,0),"")</f>
        <v>20.12</v>
      </c>
      <c r="G518" s="25">
        <f t="shared" si="16"/>
        <v>5.0299999999999976</v>
      </c>
      <c r="H518" s="30">
        <f t="shared" si="17"/>
        <v>0.19999999999999993</v>
      </c>
      <c r="I518" s="15" t="str">
        <f>IFERROR(VLOOKUP($A518,Veille!$A:$J,6,0),"")</f>
        <v/>
      </c>
      <c r="J518" s="15" t="str">
        <f>IFERROR(VLOOKUP($A518,Veille!$A:$J,7,0),"")</f>
        <v/>
      </c>
      <c r="K518" s="15" t="str">
        <f>IFERROR(VLOOKUP($A518,Veille!$A:$J,8,0),"")</f>
        <v/>
      </c>
      <c r="L518" s="15" t="str">
        <f>IFERROR(VLOOKUP($A518,Veille!$A:$J,9,0),"")</f>
        <v/>
      </c>
    </row>
    <row r="519" spans="1:12" x14ac:dyDescent="0.3">
      <c r="A519">
        <v>17883</v>
      </c>
      <c r="B519" s="16" t="s">
        <v>405</v>
      </c>
      <c r="C519" s="16" t="s">
        <v>942</v>
      </c>
      <c r="D519" s="31">
        <v>21.67</v>
      </c>
      <c r="E519" s="31">
        <v>26</v>
      </c>
      <c r="F519" s="23">
        <f>IFERROR(VLOOKUP(A519,'Export-tarif-cov-oct-20'!$A$2:$D$1519,4,0),"")</f>
        <v>19.440000000000001</v>
      </c>
      <c r="G519" s="23">
        <f t="shared" si="16"/>
        <v>2.2300000000000004</v>
      </c>
      <c r="H519" s="29">
        <f t="shared" si="17"/>
        <v>0.10290724503922474</v>
      </c>
      <c r="I519" s="16">
        <f>IFERROR(VLOOKUP($A519,Veille!$A:$J,6,0),"")</f>
        <v>23.99</v>
      </c>
      <c r="J519" s="16">
        <f>IFERROR(VLOOKUP($A519,Veille!$A:$J,7,0),"")</f>
        <v>24.99</v>
      </c>
      <c r="K519" s="16">
        <f>IFERROR(VLOOKUP($A519,Veille!$A:$J,8,0),"")</f>
        <v>0</v>
      </c>
      <c r="L519" s="16">
        <f>IFERROR(VLOOKUP($A519,Veille!$A:$J,9,0),"")</f>
        <v>0</v>
      </c>
    </row>
    <row r="520" spans="1:12" x14ac:dyDescent="0.3">
      <c r="A520">
        <v>9035</v>
      </c>
      <c r="B520" s="15" t="s">
        <v>405</v>
      </c>
      <c r="C520" s="15" t="s">
        <v>943</v>
      </c>
      <c r="D520" s="32">
        <v>8.33</v>
      </c>
      <c r="E520" s="32">
        <v>10</v>
      </c>
      <c r="F520" s="25">
        <f>IFERROR(VLOOKUP(A520,'Export-tarif-cov-oct-20'!$A$2:$D$1519,4,0),"")</f>
        <v>6.55</v>
      </c>
      <c r="G520" s="25">
        <f t="shared" si="16"/>
        <v>1.7800000000000002</v>
      </c>
      <c r="H520" s="30">
        <f t="shared" si="17"/>
        <v>0.2136854741896759</v>
      </c>
      <c r="I520" s="15" t="str">
        <f>IFERROR(VLOOKUP($A520,Veille!$A:$J,6,0),"")</f>
        <v/>
      </c>
      <c r="J520" s="15" t="str">
        <f>IFERROR(VLOOKUP($A520,Veille!$A:$J,7,0),"")</f>
        <v/>
      </c>
      <c r="K520" s="15" t="str">
        <f>IFERROR(VLOOKUP($A520,Veille!$A:$J,8,0),"")</f>
        <v/>
      </c>
      <c r="L520" s="15" t="str">
        <f>IFERROR(VLOOKUP($A520,Veille!$A:$J,9,0),"")</f>
        <v/>
      </c>
    </row>
    <row r="521" spans="1:12" x14ac:dyDescent="0.3">
      <c r="A521">
        <v>79836</v>
      </c>
      <c r="B521" s="16" t="s">
        <v>405</v>
      </c>
      <c r="C521" s="16" t="s">
        <v>944</v>
      </c>
      <c r="D521" s="31">
        <v>8.33</v>
      </c>
      <c r="E521" s="31">
        <v>10</v>
      </c>
      <c r="F521" s="23">
        <f>IFERROR(VLOOKUP(A521,'Export-tarif-cov-oct-20'!$A$2:$D$1519,4,0),"")</f>
        <v>6.55</v>
      </c>
      <c r="G521" s="23">
        <f t="shared" si="16"/>
        <v>1.7800000000000002</v>
      </c>
      <c r="H521" s="29">
        <f t="shared" si="17"/>
        <v>0.2136854741896759</v>
      </c>
      <c r="I521" s="16" t="str">
        <f>IFERROR(VLOOKUP($A521,Veille!$A:$J,6,0),"")</f>
        <v/>
      </c>
      <c r="J521" s="16" t="str">
        <f>IFERROR(VLOOKUP($A521,Veille!$A:$J,7,0),"")</f>
        <v/>
      </c>
      <c r="K521" s="16" t="str">
        <f>IFERROR(VLOOKUP($A521,Veille!$A:$J,8,0),"")</f>
        <v/>
      </c>
      <c r="L521" s="16" t="str">
        <f>IFERROR(VLOOKUP($A521,Veille!$A:$J,9,0),"")</f>
        <v/>
      </c>
    </row>
    <row r="522" spans="1:12" x14ac:dyDescent="0.3">
      <c r="A522">
        <v>79821</v>
      </c>
      <c r="B522" s="15" t="s">
        <v>405</v>
      </c>
      <c r="C522" s="15" t="s">
        <v>945</v>
      </c>
      <c r="D522" s="32">
        <v>8.33</v>
      </c>
      <c r="E522" s="32">
        <v>10</v>
      </c>
      <c r="F522" s="25">
        <f>IFERROR(VLOOKUP(A522,'Export-tarif-cov-oct-20'!$A$2:$D$1519,4,0),"")</f>
        <v>6.55</v>
      </c>
      <c r="G522" s="25">
        <f t="shared" si="16"/>
        <v>1.7800000000000002</v>
      </c>
      <c r="H522" s="30">
        <f t="shared" si="17"/>
        <v>0.2136854741896759</v>
      </c>
      <c r="I522" s="15" t="str">
        <f>IFERROR(VLOOKUP($A522,Veille!$A:$J,6,0),"")</f>
        <v/>
      </c>
      <c r="J522" s="15" t="str">
        <f>IFERROR(VLOOKUP($A522,Veille!$A:$J,7,0),"")</f>
        <v/>
      </c>
      <c r="K522" s="15" t="str">
        <f>IFERROR(VLOOKUP($A522,Veille!$A:$J,8,0),"")</f>
        <v/>
      </c>
      <c r="L522" s="15" t="str">
        <f>IFERROR(VLOOKUP($A522,Veille!$A:$J,9,0),"")</f>
        <v/>
      </c>
    </row>
    <row r="523" spans="1:12" x14ac:dyDescent="0.3">
      <c r="A523">
        <v>9034</v>
      </c>
      <c r="B523" s="16" t="s">
        <v>405</v>
      </c>
      <c r="C523" s="16" t="s">
        <v>946</v>
      </c>
      <c r="D523" s="31">
        <v>8.33</v>
      </c>
      <c r="E523" s="31">
        <v>10</v>
      </c>
      <c r="F523" s="23">
        <f>IFERROR(VLOOKUP(A523,'Export-tarif-cov-oct-20'!$A$2:$D$1519,4,0),"")</f>
        <v>6.55</v>
      </c>
      <c r="G523" s="23">
        <f t="shared" si="16"/>
        <v>1.7800000000000002</v>
      </c>
      <c r="H523" s="29">
        <f t="shared" si="17"/>
        <v>0.2136854741896759</v>
      </c>
      <c r="I523" s="16" t="str">
        <f>IFERROR(VLOOKUP($A523,Veille!$A:$J,6,0),"")</f>
        <v/>
      </c>
      <c r="J523" s="16" t="str">
        <f>IFERROR(VLOOKUP($A523,Veille!$A:$J,7,0),"")</f>
        <v/>
      </c>
      <c r="K523" s="16" t="str">
        <f>IFERROR(VLOOKUP($A523,Veille!$A:$J,8,0),"")</f>
        <v/>
      </c>
      <c r="L523" s="16" t="str">
        <f>IFERROR(VLOOKUP($A523,Veille!$A:$J,9,0),"")</f>
        <v/>
      </c>
    </row>
    <row r="524" spans="1:12" x14ac:dyDescent="0.3">
      <c r="A524">
        <v>9036</v>
      </c>
      <c r="B524" s="15" t="s">
        <v>405</v>
      </c>
      <c r="C524" s="15" t="s">
        <v>947</v>
      </c>
      <c r="D524" s="32">
        <v>8.33</v>
      </c>
      <c r="E524" s="32">
        <v>10</v>
      </c>
      <c r="F524" s="25">
        <f>IFERROR(VLOOKUP(A524,'Export-tarif-cov-oct-20'!$A$2:$D$1519,4,0),"")</f>
        <v>6.55</v>
      </c>
      <c r="G524" s="25">
        <f t="shared" si="16"/>
        <v>1.7800000000000002</v>
      </c>
      <c r="H524" s="30">
        <f t="shared" si="17"/>
        <v>0.2136854741896759</v>
      </c>
      <c r="I524" s="15" t="str">
        <f>IFERROR(VLOOKUP($A524,Veille!$A:$J,6,0),"")</f>
        <v/>
      </c>
      <c r="J524" s="15" t="str">
        <f>IFERROR(VLOOKUP($A524,Veille!$A:$J,7,0),"")</f>
        <v/>
      </c>
      <c r="K524" s="15" t="str">
        <f>IFERROR(VLOOKUP($A524,Veille!$A:$J,8,0),"")</f>
        <v/>
      </c>
      <c r="L524" s="15" t="str">
        <f>IFERROR(VLOOKUP($A524,Veille!$A:$J,9,0),"")</f>
        <v/>
      </c>
    </row>
    <row r="525" spans="1:12" x14ac:dyDescent="0.3">
      <c r="A525">
        <v>12610</v>
      </c>
      <c r="B525" s="16" t="s">
        <v>405</v>
      </c>
      <c r="C525" s="16" t="s">
        <v>948</v>
      </c>
      <c r="D525" s="31">
        <v>8.33</v>
      </c>
      <c r="E525" s="31">
        <v>10</v>
      </c>
      <c r="F525" s="23">
        <f>IFERROR(VLOOKUP(A525,'Export-tarif-cov-oct-20'!$A$2:$D$1519,4,0),"")</f>
        <v>6.55</v>
      </c>
      <c r="G525" s="23">
        <f t="shared" si="16"/>
        <v>1.7800000000000002</v>
      </c>
      <c r="H525" s="29">
        <f t="shared" si="17"/>
        <v>0.2136854741896759</v>
      </c>
      <c r="I525" s="16" t="str">
        <f>IFERROR(VLOOKUP($A525,Veille!$A:$J,6,0),"")</f>
        <v/>
      </c>
      <c r="J525" s="16" t="str">
        <f>IFERROR(VLOOKUP($A525,Veille!$A:$J,7,0),"")</f>
        <v/>
      </c>
      <c r="K525" s="16" t="str">
        <f>IFERROR(VLOOKUP($A525,Veille!$A:$J,8,0),"")</f>
        <v/>
      </c>
      <c r="L525" s="16" t="str">
        <f>IFERROR(VLOOKUP($A525,Veille!$A:$J,9,0),"")</f>
        <v/>
      </c>
    </row>
    <row r="526" spans="1:12" x14ac:dyDescent="0.3">
      <c r="A526">
        <v>42047</v>
      </c>
      <c r="B526" s="15" t="s">
        <v>405</v>
      </c>
      <c r="C526" s="15" t="s">
        <v>949</v>
      </c>
      <c r="D526" s="32">
        <v>20</v>
      </c>
      <c r="E526" s="32">
        <v>24</v>
      </c>
      <c r="F526" s="25">
        <f>IFERROR(VLOOKUP(A526,'Export-tarif-cov-oct-20'!$A$2:$D$1519,4,0),"")</f>
        <v>19.43</v>
      </c>
      <c r="G526" s="25">
        <f t="shared" si="16"/>
        <v>0.57000000000000028</v>
      </c>
      <c r="H526" s="30">
        <f t="shared" si="17"/>
        <v>2.8500000000000015E-2</v>
      </c>
      <c r="I526" s="15">
        <f>IFERROR(VLOOKUP($A526,Veille!$A:$J,6,0),"")</f>
        <v>0</v>
      </c>
      <c r="J526" s="15">
        <f>IFERROR(VLOOKUP($A526,Veille!$A:$J,7,0),"")</f>
        <v>23.99</v>
      </c>
      <c r="K526" s="15">
        <f>IFERROR(VLOOKUP($A526,Veille!$A:$J,8,0),"")</f>
        <v>0</v>
      </c>
      <c r="L526" s="15">
        <f>IFERROR(VLOOKUP($A526,Veille!$A:$J,9,0),"")</f>
        <v>0</v>
      </c>
    </row>
    <row r="527" spans="1:12" x14ac:dyDescent="0.3">
      <c r="A527">
        <v>12609</v>
      </c>
      <c r="B527" s="16" t="s">
        <v>405</v>
      </c>
      <c r="C527" s="16" t="s">
        <v>425</v>
      </c>
      <c r="D527" s="31">
        <v>8.33</v>
      </c>
      <c r="E527" s="31">
        <v>10</v>
      </c>
      <c r="F527" s="23">
        <f>IFERROR(VLOOKUP(A527,'Export-tarif-cov-oct-20'!$A$2:$D$1519,4,0),"")</f>
        <v>6.55</v>
      </c>
      <c r="G527" s="23">
        <f t="shared" si="16"/>
        <v>1.7800000000000002</v>
      </c>
      <c r="H527" s="29">
        <f t="shared" si="17"/>
        <v>0.2136854741896759</v>
      </c>
      <c r="I527" s="16">
        <f>IFERROR(VLOOKUP($A527,Veille!$A:$J,6,0),"")</f>
        <v>22.99</v>
      </c>
      <c r="J527" s="16">
        <f>IFERROR(VLOOKUP($A527,Veille!$A:$J,7,0),"")</f>
        <v>22.7</v>
      </c>
      <c r="K527" s="16">
        <f>IFERROR(VLOOKUP($A527,Veille!$A:$J,8,0),"")</f>
        <v>0</v>
      </c>
      <c r="L527" s="16">
        <f>IFERROR(VLOOKUP($A527,Veille!$A:$J,9,0),"")</f>
        <v>0</v>
      </c>
    </row>
    <row r="528" spans="1:12" x14ac:dyDescent="0.3">
      <c r="A528">
        <v>41977</v>
      </c>
      <c r="B528" s="15" t="s">
        <v>405</v>
      </c>
      <c r="C528" s="15" t="s">
        <v>426</v>
      </c>
      <c r="D528" s="32">
        <v>8.33</v>
      </c>
      <c r="E528" s="32">
        <v>10</v>
      </c>
      <c r="F528" s="25">
        <f>IFERROR(VLOOKUP(A528,'Export-tarif-cov-oct-20'!$A$2:$D$1519,4,0),"")</f>
        <v>6.55</v>
      </c>
      <c r="G528" s="25">
        <f t="shared" si="16"/>
        <v>1.7800000000000002</v>
      </c>
      <c r="H528" s="30">
        <f t="shared" si="17"/>
        <v>0.2136854741896759</v>
      </c>
      <c r="I528" s="15">
        <f>IFERROR(VLOOKUP($A528,Veille!$A:$J,6,0),"")</f>
        <v>0</v>
      </c>
      <c r="J528" s="15">
        <f>IFERROR(VLOOKUP($A528,Veille!$A:$J,7,0),"")</f>
        <v>0</v>
      </c>
      <c r="K528" s="15">
        <f>IFERROR(VLOOKUP($A528,Veille!$A:$J,8,0),"")</f>
        <v>0</v>
      </c>
      <c r="L528" s="15">
        <f>IFERROR(VLOOKUP($A528,Veille!$A:$J,9,0),"")</f>
        <v>12.99</v>
      </c>
    </row>
    <row r="529" spans="1:12" x14ac:dyDescent="0.3">
      <c r="A529">
        <v>42002</v>
      </c>
      <c r="B529" s="16" t="s">
        <v>405</v>
      </c>
      <c r="C529" s="16" t="s">
        <v>427</v>
      </c>
      <c r="D529" s="31">
        <v>20</v>
      </c>
      <c r="E529" s="31">
        <v>24</v>
      </c>
      <c r="F529" s="23">
        <f>IFERROR(VLOOKUP(A529,'Export-tarif-cov-oct-20'!$A$2:$D$1519,4,0),"")</f>
        <v>19.43</v>
      </c>
      <c r="G529" s="23">
        <f t="shared" si="16"/>
        <v>0.57000000000000028</v>
      </c>
      <c r="H529" s="29">
        <f t="shared" si="17"/>
        <v>2.8500000000000015E-2</v>
      </c>
      <c r="I529" s="16">
        <f>IFERROR(VLOOKUP($A529,Veille!$A:$J,6,0),"")</f>
        <v>24.99</v>
      </c>
      <c r="J529" s="16">
        <f>IFERROR(VLOOKUP($A529,Veille!$A:$J,7,0),"")</f>
        <v>24.99</v>
      </c>
      <c r="K529" s="16">
        <f>IFERROR(VLOOKUP($A529,Veille!$A:$J,8,0),"")</f>
        <v>0</v>
      </c>
      <c r="L529" s="16">
        <f>IFERROR(VLOOKUP($A529,Veille!$A:$J,9,0),"")</f>
        <v>25.59</v>
      </c>
    </row>
    <row r="530" spans="1:12" x14ac:dyDescent="0.3">
      <c r="A530">
        <v>41958</v>
      </c>
      <c r="B530" s="15" t="s">
        <v>405</v>
      </c>
      <c r="C530" s="15" t="s">
        <v>428</v>
      </c>
      <c r="D530" s="32">
        <v>8.33</v>
      </c>
      <c r="E530" s="32">
        <v>10</v>
      </c>
      <c r="F530" s="25">
        <f>IFERROR(VLOOKUP(A530,'Export-tarif-cov-oct-20'!$A$2:$D$1519,4,0),"")</f>
        <v>6.55</v>
      </c>
      <c r="G530" s="25">
        <f t="shared" si="16"/>
        <v>1.7800000000000002</v>
      </c>
      <c r="H530" s="30">
        <f t="shared" si="17"/>
        <v>0.2136854741896759</v>
      </c>
      <c r="I530" s="15" t="str">
        <f>IFERROR(VLOOKUP($A530,Veille!$A:$J,6,0),"")</f>
        <v/>
      </c>
      <c r="J530" s="15" t="str">
        <f>IFERROR(VLOOKUP($A530,Veille!$A:$J,7,0),"")</f>
        <v/>
      </c>
      <c r="K530" s="15" t="str">
        <f>IFERROR(VLOOKUP($A530,Veille!$A:$J,8,0),"")</f>
        <v/>
      </c>
      <c r="L530" s="15" t="str">
        <f>IFERROR(VLOOKUP($A530,Veille!$A:$J,9,0),"")</f>
        <v/>
      </c>
    </row>
    <row r="531" spans="1:12" x14ac:dyDescent="0.3">
      <c r="A531">
        <v>42017</v>
      </c>
      <c r="B531" s="16" t="s">
        <v>405</v>
      </c>
      <c r="C531" s="16" t="s">
        <v>429</v>
      </c>
      <c r="D531" s="31">
        <v>20</v>
      </c>
      <c r="E531" s="31">
        <v>24</v>
      </c>
      <c r="F531" s="23">
        <f>IFERROR(VLOOKUP(A531,'Export-tarif-cov-oct-20'!$A$2:$D$1519,4,0),"")</f>
        <v>19.43</v>
      </c>
      <c r="G531" s="23">
        <f t="shared" si="16"/>
        <v>0.57000000000000028</v>
      </c>
      <c r="H531" s="29">
        <f t="shared" si="17"/>
        <v>2.8500000000000015E-2</v>
      </c>
      <c r="I531" s="16">
        <f>IFERROR(VLOOKUP($A531,Veille!$A:$J,6,0),"")</f>
        <v>24.99</v>
      </c>
      <c r="J531" s="16">
        <f>IFERROR(VLOOKUP($A531,Veille!$A:$J,7,0),"")</f>
        <v>0</v>
      </c>
      <c r="K531" s="16">
        <f>IFERROR(VLOOKUP($A531,Veille!$A:$J,8,0),"")</f>
        <v>0</v>
      </c>
      <c r="L531" s="16">
        <f>IFERROR(VLOOKUP($A531,Veille!$A:$J,9,0),"")</f>
        <v>0</v>
      </c>
    </row>
    <row r="532" spans="1:12" x14ac:dyDescent="0.3">
      <c r="A532">
        <v>79745</v>
      </c>
      <c r="B532" s="15" t="s">
        <v>405</v>
      </c>
      <c r="C532" s="15" t="s">
        <v>430</v>
      </c>
      <c r="D532" s="32">
        <v>8.33</v>
      </c>
      <c r="E532" s="32">
        <v>10</v>
      </c>
      <c r="F532" s="25">
        <f>IFERROR(VLOOKUP(A532,'Export-tarif-cov-oct-20'!$A$2:$D$1519,4,0),"")</f>
        <v>6.55</v>
      </c>
      <c r="G532" s="25">
        <f t="shared" si="16"/>
        <v>1.7800000000000002</v>
      </c>
      <c r="H532" s="30">
        <f t="shared" si="17"/>
        <v>0.2136854741896759</v>
      </c>
      <c r="I532" s="15" t="str">
        <f>IFERROR(VLOOKUP($A532,Veille!$A:$J,6,0),"")</f>
        <v/>
      </c>
      <c r="J532" s="15" t="str">
        <f>IFERROR(VLOOKUP($A532,Veille!$A:$J,7,0),"")</f>
        <v/>
      </c>
      <c r="K532" s="15" t="str">
        <f>IFERROR(VLOOKUP($A532,Veille!$A:$J,8,0),"")</f>
        <v/>
      </c>
      <c r="L532" s="15" t="str">
        <f>IFERROR(VLOOKUP($A532,Veille!$A:$J,9,0),"")</f>
        <v/>
      </c>
    </row>
    <row r="533" spans="1:12" x14ac:dyDescent="0.3">
      <c r="A533">
        <v>11672</v>
      </c>
      <c r="B533" s="16" t="s">
        <v>405</v>
      </c>
      <c r="C533" s="16" t="s">
        <v>950</v>
      </c>
      <c r="D533" s="31">
        <v>11.67</v>
      </c>
      <c r="E533" s="31">
        <v>14</v>
      </c>
      <c r="F533" s="23">
        <f>IFERROR(VLOOKUP(A533,'Export-tarif-cov-oct-20'!$A$2:$D$1519,4,0),"")</f>
        <v>9.16</v>
      </c>
      <c r="G533" s="23">
        <f t="shared" si="16"/>
        <v>2.5099999999999998</v>
      </c>
      <c r="H533" s="29">
        <f t="shared" si="17"/>
        <v>0.21508140531276776</v>
      </c>
      <c r="I533" s="16" t="str">
        <f>IFERROR(VLOOKUP($A533,Veille!$A:$J,6,0),"")</f>
        <v/>
      </c>
      <c r="J533" s="16" t="str">
        <f>IFERROR(VLOOKUP($A533,Veille!$A:$J,7,0),"")</f>
        <v/>
      </c>
      <c r="K533" s="16" t="str">
        <f>IFERROR(VLOOKUP($A533,Veille!$A:$J,8,0),"")</f>
        <v/>
      </c>
      <c r="L533" s="16" t="str">
        <f>IFERROR(VLOOKUP($A533,Veille!$A:$J,9,0),"")</f>
        <v/>
      </c>
    </row>
    <row r="534" spans="1:12" x14ac:dyDescent="0.3">
      <c r="A534">
        <v>41996</v>
      </c>
      <c r="B534" s="15" t="s">
        <v>405</v>
      </c>
      <c r="C534" s="15" t="s">
        <v>951</v>
      </c>
      <c r="D534" s="32">
        <v>20</v>
      </c>
      <c r="E534" s="32">
        <v>24</v>
      </c>
      <c r="F534" s="25">
        <f>IFERROR(VLOOKUP(A534,'Export-tarif-cov-oct-20'!$A$2:$D$1519,4,0),"")</f>
        <v>19.43</v>
      </c>
      <c r="G534" s="25">
        <f t="shared" si="16"/>
        <v>0.57000000000000028</v>
      </c>
      <c r="H534" s="30">
        <f t="shared" si="17"/>
        <v>2.8500000000000015E-2</v>
      </c>
      <c r="I534" s="15">
        <f>IFERROR(VLOOKUP($A534,Veille!$A:$J,6,0),"")</f>
        <v>0</v>
      </c>
      <c r="J534" s="15">
        <f>IFERROR(VLOOKUP($A534,Veille!$A:$J,7,0),"")</f>
        <v>23.99</v>
      </c>
      <c r="K534" s="15">
        <f>IFERROR(VLOOKUP($A534,Veille!$A:$J,8,0),"")</f>
        <v>0</v>
      </c>
      <c r="L534" s="15">
        <f>IFERROR(VLOOKUP($A534,Veille!$A:$J,9,0),"")</f>
        <v>25.99</v>
      </c>
    </row>
    <row r="535" spans="1:12" x14ac:dyDescent="0.3">
      <c r="A535">
        <v>79750</v>
      </c>
      <c r="B535" s="16" t="s">
        <v>405</v>
      </c>
      <c r="C535" s="16" t="s">
        <v>952</v>
      </c>
      <c r="D535" s="31">
        <v>8.33</v>
      </c>
      <c r="E535" s="31">
        <v>10</v>
      </c>
      <c r="F535" s="23">
        <f>IFERROR(VLOOKUP(A535,'Export-tarif-cov-oct-20'!$A$2:$D$1519,4,0),"")</f>
        <v>6.55</v>
      </c>
      <c r="G535" s="23">
        <f t="shared" si="16"/>
        <v>1.7800000000000002</v>
      </c>
      <c r="H535" s="29">
        <f t="shared" si="17"/>
        <v>0.2136854741896759</v>
      </c>
      <c r="I535" s="16">
        <f>IFERROR(VLOOKUP($A535,Veille!$A:$J,6,0),"")</f>
        <v>0</v>
      </c>
      <c r="J535" s="16">
        <f>IFERROR(VLOOKUP($A535,Veille!$A:$J,7,0),"")</f>
        <v>9.1999999999999993</v>
      </c>
      <c r="K535" s="16">
        <f>IFERROR(VLOOKUP($A535,Veille!$A:$J,8,0),"")</f>
        <v>0</v>
      </c>
      <c r="L535" s="16">
        <f>IFERROR(VLOOKUP($A535,Veille!$A:$J,9,0),"")</f>
        <v>11.99</v>
      </c>
    </row>
    <row r="536" spans="1:12" x14ac:dyDescent="0.3">
      <c r="A536">
        <v>11675</v>
      </c>
      <c r="B536" s="15" t="s">
        <v>405</v>
      </c>
      <c r="C536" s="15" t="s">
        <v>1041</v>
      </c>
      <c r="D536" s="32">
        <v>11.67</v>
      </c>
      <c r="E536" s="32">
        <v>14</v>
      </c>
      <c r="F536" s="25">
        <f>IFERROR(VLOOKUP(A536,'Export-tarif-cov-oct-20'!$A$2:$D$1519,4,0),"")</f>
        <v>9.16</v>
      </c>
      <c r="G536" s="25">
        <f t="shared" si="16"/>
        <v>2.5099999999999998</v>
      </c>
      <c r="H536" s="30">
        <f t="shared" si="17"/>
        <v>0.21508140531276776</v>
      </c>
      <c r="I536" s="15" t="str">
        <f>IFERROR(VLOOKUP($A536,Veille!$A:$J,6,0),"")</f>
        <v/>
      </c>
      <c r="J536" s="15" t="str">
        <f>IFERROR(VLOOKUP($A536,Veille!$A:$J,7,0),"")</f>
        <v/>
      </c>
      <c r="K536" s="15" t="str">
        <f>IFERROR(VLOOKUP($A536,Veille!$A:$J,8,0),"")</f>
        <v/>
      </c>
      <c r="L536" s="15" t="str">
        <f>IFERROR(VLOOKUP($A536,Veille!$A:$J,9,0),"")</f>
        <v/>
      </c>
    </row>
    <row r="537" spans="1:12" x14ac:dyDescent="0.3">
      <c r="A537">
        <v>11674</v>
      </c>
      <c r="B537" s="16" t="s">
        <v>405</v>
      </c>
      <c r="C537" s="16" t="s">
        <v>431</v>
      </c>
      <c r="D537" s="31">
        <v>11.67</v>
      </c>
      <c r="E537" s="31">
        <v>14</v>
      </c>
      <c r="F537" s="23">
        <f>IFERROR(VLOOKUP(A537,'Export-tarif-cov-oct-20'!$A$2:$D$1519,4,0),"")</f>
        <v>9.16</v>
      </c>
      <c r="G537" s="23">
        <f t="shared" si="16"/>
        <v>2.5099999999999998</v>
      </c>
      <c r="H537" s="29">
        <f t="shared" si="17"/>
        <v>0.21508140531276776</v>
      </c>
      <c r="I537" s="16" t="str">
        <f>IFERROR(VLOOKUP($A537,Veille!$A:$J,6,0),"")</f>
        <v/>
      </c>
      <c r="J537" s="16" t="str">
        <f>IFERROR(VLOOKUP($A537,Veille!$A:$J,7,0),"")</f>
        <v/>
      </c>
      <c r="K537" s="16" t="str">
        <f>IFERROR(VLOOKUP($A537,Veille!$A:$J,8,0),"")</f>
        <v/>
      </c>
      <c r="L537" s="16" t="str">
        <f>IFERROR(VLOOKUP($A537,Veille!$A:$J,9,0),"")</f>
        <v/>
      </c>
    </row>
    <row r="538" spans="1:12" x14ac:dyDescent="0.3">
      <c r="A538">
        <v>42021</v>
      </c>
      <c r="B538" s="15" t="s">
        <v>405</v>
      </c>
      <c r="C538" s="15" t="s">
        <v>432</v>
      </c>
      <c r="D538" s="32">
        <v>20</v>
      </c>
      <c r="E538" s="32">
        <v>24</v>
      </c>
      <c r="F538" s="25">
        <f>IFERROR(VLOOKUP(A538,'Export-tarif-cov-oct-20'!$A$2:$D$1519,4,0),"")</f>
        <v>19.43</v>
      </c>
      <c r="G538" s="25">
        <f t="shared" si="16"/>
        <v>0.57000000000000028</v>
      </c>
      <c r="H538" s="30">
        <f t="shared" si="17"/>
        <v>2.8500000000000015E-2</v>
      </c>
      <c r="I538" s="15">
        <f>IFERROR(VLOOKUP($A538,Veille!$A:$J,6,0),"")</f>
        <v>24.99</v>
      </c>
      <c r="J538" s="15">
        <f>IFERROR(VLOOKUP($A538,Veille!$A:$J,7,0),"")</f>
        <v>23.89</v>
      </c>
      <c r="K538" s="15">
        <f>IFERROR(VLOOKUP($A538,Veille!$A:$J,8,0),"")</f>
        <v>0</v>
      </c>
      <c r="L538" s="15">
        <f>IFERROR(VLOOKUP($A538,Veille!$A:$J,9,0),"")</f>
        <v>25.99</v>
      </c>
    </row>
    <row r="539" spans="1:12" x14ac:dyDescent="0.3">
      <c r="A539">
        <v>42036</v>
      </c>
      <c r="B539" s="16" t="s">
        <v>405</v>
      </c>
      <c r="C539" s="16" t="s">
        <v>433</v>
      </c>
      <c r="D539" s="31">
        <v>20</v>
      </c>
      <c r="E539" s="31">
        <v>24</v>
      </c>
      <c r="F539" s="23">
        <f>IFERROR(VLOOKUP(A539,'Export-tarif-cov-oct-20'!$A$2:$D$1519,4,0),"")</f>
        <v>19.43</v>
      </c>
      <c r="G539" s="23">
        <f t="shared" si="16"/>
        <v>0.57000000000000028</v>
      </c>
      <c r="H539" s="29">
        <f t="shared" si="17"/>
        <v>2.8500000000000015E-2</v>
      </c>
      <c r="I539" s="16">
        <f>IFERROR(VLOOKUP($A539,Veille!$A:$J,6,0),"")</f>
        <v>0</v>
      </c>
      <c r="J539" s="16">
        <f>IFERROR(VLOOKUP($A539,Veille!$A:$J,7,0),"")</f>
        <v>23.99</v>
      </c>
      <c r="K539" s="16">
        <f>IFERROR(VLOOKUP($A539,Veille!$A:$J,8,0),"")</f>
        <v>0</v>
      </c>
      <c r="L539" s="16">
        <f>IFERROR(VLOOKUP($A539,Veille!$A:$J,9,0),"")</f>
        <v>25.99</v>
      </c>
    </row>
    <row r="540" spans="1:12" x14ac:dyDescent="0.3">
      <c r="A540">
        <v>10258</v>
      </c>
      <c r="B540" s="15" t="s">
        <v>405</v>
      </c>
      <c r="C540" s="15" t="s">
        <v>434</v>
      </c>
      <c r="D540" s="32">
        <v>15.71</v>
      </c>
      <c r="E540" s="32">
        <v>18.86</v>
      </c>
      <c r="F540" s="25">
        <f>IFERROR(VLOOKUP(A540,'Export-tarif-cov-oct-20'!$A$2:$D$1519,4,0),"")</f>
        <v>12.57</v>
      </c>
      <c r="G540" s="25">
        <f t="shared" si="16"/>
        <v>3.1400000000000006</v>
      </c>
      <c r="H540" s="30">
        <f t="shared" si="17"/>
        <v>0.19987269255251436</v>
      </c>
      <c r="I540" s="15">
        <f>IFERROR(VLOOKUP($A540,Veille!$A:$J,6,0),"")</f>
        <v>0</v>
      </c>
      <c r="J540" s="15">
        <f>IFERROR(VLOOKUP($A540,Veille!$A:$J,7,0),"")</f>
        <v>15.49</v>
      </c>
      <c r="K540" s="15">
        <f>IFERROR(VLOOKUP($A540,Veille!$A:$J,8,0),"")</f>
        <v>0</v>
      </c>
      <c r="L540" s="15">
        <f>IFERROR(VLOOKUP($A540,Veille!$A:$J,9,0),"")</f>
        <v>16.989999999999998</v>
      </c>
    </row>
    <row r="541" spans="1:12" x14ac:dyDescent="0.3">
      <c r="A541">
        <v>10255</v>
      </c>
      <c r="B541" s="16" t="s">
        <v>405</v>
      </c>
      <c r="C541" s="16" t="s">
        <v>435</v>
      </c>
      <c r="D541" s="31">
        <v>60.1</v>
      </c>
      <c r="E541" s="31">
        <v>72.12</v>
      </c>
      <c r="F541" s="23">
        <f>IFERROR(VLOOKUP(A541,'Export-tarif-cov-oct-20'!$A$2:$D$1519,4,0),"")</f>
        <v>48.08</v>
      </c>
      <c r="G541" s="23">
        <f t="shared" si="16"/>
        <v>12.020000000000003</v>
      </c>
      <c r="H541" s="29">
        <f t="shared" si="17"/>
        <v>0.20000000000000004</v>
      </c>
      <c r="I541" s="16" t="str">
        <f>IFERROR(VLOOKUP($A541,Veille!$A:$J,6,0),"")</f>
        <v/>
      </c>
      <c r="J541" s="16" t="str">
        <f>IFERROR(VLOOKUP($A541,Veille!$A:$J,7,0),"")</f>
        <v/>
      </c>
      <c r="K541" s="16" t="str">
        <f>IFERROR(VLOOKUP($A541,Veille!$A:$J,8,0),"")</f>
        <v/>
      </c>
      <c r="L541" s="16" t="str">
        <f>IFERROR(VLOOKUP($A541,Veille!$A:$J,9,0),"")</f>
        <v/>
      </c>
    </row>
    <row r="542" spans="1:12" x14ac:dyDescent="0.3">
      <c r="A542">
        <v>10259</v>
      </c>
      <c r="B542" s="15" t="s">
        <v>405</v>
      </c>
      <c r="C542" s="15" t="s">
        <v>436</v>
      </c>
      <c r="D542" s="32">
        <v>25.15</v>
      </c>
      <c r="E542" s="32">
        <v>30.18</v>
      </c>
      <c r="F542" s="25">
        <f>IFERROR(VLOOKUP(A542,'Export-tarif-cov-oct-20'!$A$2:$D$1519,4,0),"")</f>
        <v>20.12</v>
      </c>
      <c r="G542" s="25">
        <f t="shared" si="16"/>
        <v>5.0299999999999976</v>
      </c>
      <c r="H542" s="30">
        <f t="shared" si="17"/>
        <v>0.19999999999999993</v>
      </c>
      <c r="I542" s="15" t="str">
        <f>IFERROR(VLOOKUP($A542,Veille!$A:$J,6,0),"")</f>
        <v/>
      </c>
      <c r="J542" s="15" t="str">
        <f>IFERROR(VLOOKUP($A542,Veille!$A:$J,7,0),"")</f>
        <v/>
      </c>
      <c r="K542" s="15" t="str">
        <f>IFERROR(VLOOKUP($A542,Veille!$A:$J,8,0),"")</f>
        <v/>
      </c>
      <c r="L542" s="15" t="str">
        <f>IFERROR(VLOOKUP($A542,Veille!$A:$J,9,0),"")</f>
        <v/>
      </c>
    </row>
    <row r="543" spans="1:12" x14ac:dyDescent="0.3">
      <c r="A543">
        <v>11158</v>
      </c>
      <c r="B543" s="16" t="s">
        <v>405</v>
      </c>
      <c r="C543" s="16" t="s">
        <v>437</v>
      </c>
      <c r="D543" s="31">
        <v>4.92</v>
      </c>
      <c r="E543" s="31">
        <v>5.9</v>
      </c>
      <c r="F543" s="23" t="str">
        <f>IFERROR(VLOOKUP(A543,'Export-tarif-cov-oct-20'!$A$2:$D$1519,4,0),"")</f>
        <v/>
      </c>
      <c r="G543" s="23" t="str">
        <f t="shared" si="16"/>
        <v/>
      </c>
      <c r="H543" s="29" t="str">
        <f t="shared" si="17"/>
        <v/>
      </c>
      <c r="I543" s="16" t="str">
        <f>IFERROR(VLOOKUP($A543,Veille!$A:$J,6,0),"")</f>
        <v/>
      </c>
      <c r="J543" s="16" t="str">
        <f>IFERROR(VLOOKUP($A543,Veille!$A:$J,7,0),"")</f>
        <v/>
      </c>
      <c r="K543" s="16" t="str">
        <f>IFERROR(VLOOKUP($A543,Veille!$A:$J,8,0),"")</f>
        <v/>
      </c>
      <c r="L543" s="16" t="str">
        <f>IFERROR(VLOOKUP($A543,Veille!$A:$J,9,0),"")</f>
        <v/>
      </c>
    </row>
    <row r="544" spans="1:12" x14ac:dyDescent="0.3">
      <c r="A544">
        <v>10262</v>
      </c>
      <c r="B544" s="15" t="s">
        <v>405</v>
      </c>
      <c r="C544" s="15" t="s">
        <v>438</v>
      </c>
      <c r="D544" s="32">
        <v>15.71</v>
      </c>
      <c r="E544" s="32">
        <v>18.86</v>
      </c>
      <c r="F544" s="25">
        <f>IFERROR(VLOOKUP(A544,'Export-tarif-cov-oct-20'!$A$2:$D$1519,4,0),"")</f>
        <v>12.57</v>
      </c>
      <c r="G544" s="25">
        <f t="shared" si="16"/>
        <v>3.1400000000000006</v>
      </c>
      <c r="H544" s="30">
        <f t="shared" si="17"/>
        <v>0.19987269255251436</v>
      </c>
      <c r="I544" s="15" t="str">
        <f>IFERROR(VLOOKUP($A544,Veille!$A:$J,6,0),"")</f>
        <v/>
      </c>
      <c r="J544" s="15" t="str">
        <f>IFERROR(VLOOKUP($A544,Veille!$A:$J,7,0),"")</f>
        <v/>
      </c>
      <c r="K544" s="15" t="str">
        <f>IFERROR(VLOOKUP($A544,Veille!$A:$J,8,0),"")</f>
        <v/>
      </c>
      <c r="L544" s="15" t="str">
        <f>IFERROR(VLOOKUP($A544,Veille!$A:$J,9,0),"")</f>
        <v/>
      </c>
    </row>
    <row r="545" spans="1:12" x14ac:dyDescent="0.3">
      <c r="A545">
        <v>10264</v>
      </c>
      <c r="B545" s="16" t="s">
        <v>405</v>
      </c>
      <c r="C545" s="16" t="s">
        <v>439</v>
      </c>
      <c r="D545" s="31">
        <v>24.6</v>
      </c>
      <c r="E545" s="31">
        <v>29.52</v>
      </c>
      <c r="F545" s="23">
        <f>IFERROR(VLOOKUP(A545,'Export-tarif-cov-oct-20'!$A$2:$D$1519,4,0),"")</f>
        <v>20.12</v>
      </c>
      <c r="G545" s="23">
        <f t="shared" si="16"/>
        <v>4.4800000000000004</v>
      </c>
      <c r="H545" s="29">
        <f t="shared" si="17"/>
        <v>0.1821138211382114</v>
      </c>
      <c r="I545" s="16" t="str">
        <f>IFERROR(VLOOKUP($A545,Veille!$A:$J,6,0),"")</f>
        <v/>
      </c>
      <c r="J545" s="16" t="str">
        <f>IFERROR(VLOOKUP($A545,Veille!$A:$J,7,0),"")</f>
        <v/>
      </c>
      <c r="K545" s="16" t="str">
        <f>IFERROR(VLOOKUP($A545,Veille!$A:$J,8,0),"")</f>
        <v/>
      </c>
      <c r="L545" s="16" t="str">
        <f>IFERROR(VLOOKUP($A545,Veille!$A:$J,9,0),"")</f>
        <v/>
      </c>
    </row>
    <row r="546" spans="1:12" x14ac:dyDescent="0.3">
      <c r="A546">
        <v>11080</v>
      </c>
      <c r="B546" s="15" t="s">
        <v>405</v>
      </c>
      <c r="C546" s="15" t="s">
        <v>953</v>
      </c>
      <c r="D546" s="32">
        <v>15.71</v>
      </c>
      <c r="E546" s="32">
        <v>18.86</v>
      </c>
      <c r="F546" s="25">
        <f>IFERROR(VLOOKUP(A546,'Export-tarif-cov-oct-20'!$A$2:$D$1519,4,0),"")</f>
        <v>12.57</v>
      </c>
      <c r="G546" s="25">
        <f t="shared" si="16"/>
        <v>3.1400000000000006</v>
      </c>
      <c r="H546" s="30">
        <f t="shared" si="17"/>
        <v>0.19987269255251436</v>
      </c>
      <c r="I546" s="15" t="str">
        <f>IFERROR(VLOOKUP($A546,Veille!$A:$J,6,0),"")</f>
        <v/>
      </c>
      <c r="J546" s="15" t="str">
        <f>IFERROR(VLOOKUP($A546,Veille!$A:$J,7,0),"")</f>
        <v/>
      </c>
      <c r="K546" s="15" t="str">
        <f>IFERROR(VLOOKUP($A546,Veille!$A:$J,8,0),"")</f>
        <v/>
      </c>
      <c r="L546" s="15" t="str">
        <f>IFERROR(VLOOKUP($A546,Veille!$A:$J,9,0),"")</f>
        <v/>
      </c>
    </row>
    <row r="547" spans="1:12" x14ac:dyDescent="0.3">
      <c r="A547">
        <v>11081</v>
      </c>
      <c r="B547" s="16" t="s">
        <v>405</v>
      </c>
      <c r="C547" s="16" t="s">
        <v>954</v>
      </c>
      <c r="D547" s="31">
        <v>25.16</v>
      </c>
      <c r="E547" s="31">
        <v>30.2</v>
      </c>
      <c r="F547" s="23">
        <f>IFERROR(VLOOKUP(A547,'Export-tarif-cov-oct-20'!$A$2:$D$1519,4,0),"")</f>
        <v>20.13</v>
      </c>
      <c r="G547" s="23">
        <f t="shared" si="16"/>
        <v>5.0300000000000011</v>
      </c>
      <c r="H547" s="29">
        <f t="shared" si="17"/>
        <v>0.19992050874403819</v>
      </c>
      <c r="I547" s="16" t="str">
        <f>IFERROR(VLOOKUP($A547,Veille!$A:$J,6,0),"")</f>
        <v/>
      </c>
      <c r="J547" s="16" t="str">
        <f>IFERROR(VLOOKUP($A547,Veille!$A:$J,7,0),"")</f>
        <v/>
      </c>
      <c r="K547" s="16" t="str">
        <f>IFERROR(VLOOKUP($A547,Veille!$A:$J,8,0),"")</f>
        <v/>
      </c>
      <c r="L547" s="16" t="str">
        <f>IFERROR(VLOOKUP($A547,Veille!$A:$J,9,0),"")</f>
        <v/>
      </c>
    </row>
    <row r="548" spans="1:12" x14ac:dyDescent="0.3">
      <c r="A548">
        <v>78352</v>
      </c>
      <c r="B548" s="15" t="s">
        <v>405</v>
      </c>
      <c r="C548" s="15" t="s">
        <v>1042</v>
      </c>
      <c r="D548" s="32">
        <v>38.69</v>
      </c>
      <c r="E548" s="32">
        <v>46.43</v>
      </c>
      <c r="F548" s="25">
        <f>IFERROR(VLOOKUP(A548,'Export-tarif-cov-oct-20'!$A$2:$D$1519,4,0),"")</f>
        <v>30.95</v>
      </c>
      <c r="G548" s="25">
        <f t="shared" si="16"/>
        <v>7.7399999999999984</v>
      </c>
      <c r="H548" s="30">
        <f t="shared" si="17"/>
        <v>0.20005169294391312</v>
      </c>
      <c r="I548" s="15" t="str">
        <f>IFERROR(VLOOKUP($A548,Veille!$A:$J,6,0),"")</f>
        <v/>
      </c>
      <c r="J548" s="15" t="str">
        <f>IFERROR(VLOOKUP($A548,Veille!$A:$J,7,0),"")</f>
        <v/>
      </c>
      <c r="K548" s="15" t="str">
        <f>IFERROR(VLOOKUP($A548,Veille!$A:$J,8,0),"")</f>
        <v/>
      </c>
      <c r="L548" s="15" t="str">
        <f>IFERROR(VLOOKUP($A548,Veille!$A:$J,9,0),"")</f>
        <v/>
      </c>
    </row>
    <row r="549" spans="1:12" x14ac:dyDescent="0.3">
      <c r="A549">
        <v>77168</v>
      </c>
      <c r="B549" s="16" t="s">
        <v>405</v>
      </c>
      <c r="C549" s="16" t="s">
        <v>1043</v>
      </c>
      <c r="D549" s="31">
        <v>54.99</v>
      </c>
      <c r="E549" s="31">
        <v>65.989999999999995</v>
      </c>
      <c r="F549" s="23">
        <f>IFERROR(VLOOKUP(A549,'Export-tarif-cov-oct-20'!$A$2:$D$1519,4,0),"")</f>
        <v>48.08</v>
      </c>
      <c r="G549" s="23">
        <f t="shared" si="16"/>
        <v>6.9100000000000037</v>
      </c>
      <c r="H549" s="29">
        <f t="shared" si="17"/>
        <v>0.1256592107655938</v>
      </c>
      <c r="I549" s="16">
        <f>IFERROR(VLOOKUP($A549,Veille!$A:$J,6,0),"")</f>
        <v>0</v>
      </c>
      <c r="J549" s="16">
        <f>IFERROR(VLOOKUP($A549,Veille!$A:$J,7,0),"")</f>
        <v>54.99</v>
      </c>
      <c r="K549" s="16">
        <f>IFERROR(VLOOKUP($A549,Veille!$A:$J,8,0),"")</f>
        <v>0</v>
      </c>
      <c r="L549" s="16">
        <f>IFERROR(VLOOKUP($A549,Veille!$A:$J,9,0),"")</f>
        <v>65.59</v>
      </c>
    </row>
    <row r="550" spans="1:12" x14ac:dyDescent="0.3">
      <c r="A550">
        <v>75728</v>
      </c>
      <c r="B550" s="15" t="s">
        <v>405</v>
      </c>
      <c r="C550" s="15" t="s">
        <v>1044</v>
      </c>
      <c r="D550" s="32">
        <v>25.15</v>
      </c>
      <c r="E550" s="32">
        <v>30.18</v>
      </c>
      <c r="F550" s="25">
        <f>IFERROR(VLOOKUP(A550,'Export-tarif-cov-oct-20'!$A$2:$D$1519,4,0),"")</f>
        <v>20.12</v>
      </c>
      <c r="G550" s="25">
        <f t="shared" si="16"/>
        <v>5.0299999999999976</v>
      </c>
      <c r="H550" s="30">
        <f t="shared" si="17"/>
        <v>0.19999999999999993</v>
      </c>
      <c r="I550" s="15">
        <f>IFERROR(VLOOKUP($A550,Veille!$A:$J,6,0),"")</f>
        <v>22.99</v>
      </c>
      <c r="J550" s="15">
        <f>IFERROR(VLOOKUP($A550,Veille!$A:$J,7,0),"")</f>
        <v>23.99</v>
      </c>
      <c r="K550" s="15">
        <f>IFERROR(VLOOKUP($A550,Veille!$A:$J,8,0),"")</f>
        <v>0</v>
      </c>
      <c r="L550" s="15">
        <f>IFERROR(VLOOKUP($A550,Veille!$A:$J,9,0),"")</f>
        <v>25.59</v>
      </c>
    </row>
    <row r="551" spans="1:12" x14ac:dyDescent="0.3">
      <c r="A551">
        <v>75741</v>
      </c>
      <c r="B551" s="16" t="s">
        <v>405</v>
      </c>
      <c r="C551" s="16" t="s">
        <v>1044</v>
      </c>
      <c r="D551" s="31">
        <v>15.71</v>
      </c>
      <c r="E551" s="31">
        <v>18.86</v>
      </c>
      <c r="F551" s="23">
        <f>IFERROR(VLOOKUP(A551,'Export-tarif-cov-oct-20'!$A$2:$D$1519,4,0),"")</f>
        <v>12.57</v>
      </c>
      <c r="G551" s="23">
        <f t="shared" si="16"/>
        <v>3.1400000000000006</v>
      </c>
      <c r="H551" s="29">
        <f t="shared" si="17"/>
        <v>0.19987269255251436</v>
      </c>
      <c r="I551" s="16">
        <f>IFERROR(VLOOKUP($A551,Veille!$A:$J,6,0),"")</f>
        <v>0</v>
      </c>
      <c r="J551" s="16">
        <f>IFERROR(VLOOKUP($A551,Veille!$A:$J,7,0),"")</f>
        <v>0</v>
      </c>
      <c r="K551" s="16">
        <f>IFERROR(VLOOKUP($A551,Veille!$A:$J,8,0),"")</f>
        <v>0</v>
      </c>
      <c r="L551" s="16">
        <f>IFERROR(VLOOKUP($A551,Veille!$A:$J,9,0),"")</f>
        <v>0</v>
      </c>
    </row>
    <row r="552" spans="1:12" x14ac:dyDescent="0.3">
      <c r="A552">
        <v>57074</v>
      </c>
      <c r="B552" s="15" t="s">
        <v>405</v>
      </c>
      <c r="C552" s="15" t="s">
        <v>1045</v>
      </c>
      <c r="D552" s="32">
        <v>4.92</v>
      </c>
      <c r="E552" s="32">
        <v>5.9</v>
      </c>
      <c r="F552" s="25" t="str">
        <f>IFERROR(VLOOKUP(A552,'Export-tarif-cov-oct-20'!$A$2:$D$1519,4,0),"")</f>
        <v/>
      </c>
      <c r="G552" s="25" t="str">
        <f t="shared" si="16"/>
        <v/>
      </c>
      <c r="H552" s="30" t="str">
        <f t="shared" si="17"/>
        <v/>
      </c>
      <c r="I552" s="15" t="str">
        <f>IFERROR(VLOOKUP($A552,Veille!$A:$J,6,0),"")</f>
        <v/>
      </c>
      <c r="J552" s="15" t="str">
        <f>IFERROR(VLOOKUP($A552,Veille!$A:$J,7,0),"")</f>
        <v/>
      </c>
      <c r="K552" s="15" t="str">
        <f>IFERROR(VLOOKUP($A552,Veille!$A:$J,8,0),"")</f>
        <v/>
      </c>
      <c r="L552" s="15" t="str">
        <f>IFERROR(VLOOKUP($A552,Veille!$A:$J,9,0),"")</f>
        <v/>
      </c>
    </row>
    <row r="553" spans="1:12" x14ac:dyDescent="0.3">
      <c r="A553">
        <v>77796</v>
      </c>
      <c r="B553" s="16" t="s">
        <v>405</v>
      </c>
      <c r="C553" s="16" t="s">
        <v>1046</v>
      </c>
      <c r="D553" s="31">
        <v>38.69</v>
      </c>
      <c r="E553" s="31">
        <v>46.43</v>
      </c>
      <c r="F553" s="23">
        <f>IFERROR(VLOOKUP(A553,'Export-tarif-cov-oct-20'!$A$2:$D$1519,4,0),"")</f>
        <v>30.95</v>
      </c>
      <c r="G553" s="23">
        <f t="shared" si="16"/>
        <v>7.7399999999999984</v>
      </c>
      <c r="H553" s="29">
        <f t="shared" si="17"/>
        <v>0.20005169294391312</v>
      </c>
      <c r="I553" s="16" t="str">
        <f>IFERROR(VLOOKUP($A553,Veille!$A:$J,6,0),"")</f>
        <v/>
      </c>
      <c r="J553" s="16" t="str">
        <f>IFERROR(VLOOKUP($A553,Veille!$A:$J,7,0),"")</f>
        <v/>
      </c>
      <c r="K553" s="16" t="str">
        <f>IFERROR(VLOOKUP($A553,Veille!$A:$J,8,0),"")</f>
        <v/>
      </c>
      <c r="L553" s="16" t="str">
        <f>IFERROR(VLOOKUP($A553,Veille!$A:$J,9,0),"")</f>
        <v/>
      </c>
    </row>
    <row r="554" spans="1:12" x14ac:dyDescent="0.3">
      <c r="A554">
        <v>77212</v>
      </c>
      <c r="B554" s="15" t="s">
        <v>405</v>
      </c>
      <c r="C554" s="15" t="s">
        <v>1047</v>
      </c>
      <c r="D554" s="32">
        <v>53.08</v>
      </c>
      <c r="E554" s="32">
        <v>63.69</v>
      </c>
      <c r="F554" s="25">
        <f>IFERROR(VLOOKUP(A554,'Export-tarif-cov-oct-20'!$A$2:$D$1519,4,0),"")</f>
        <v>48.08</v>
      </c>
      <c r="G554" s="25">
        <f t="shared" si="16"/>
        <v>5</v>
      </c>
      <c r="H554" s="30">
        <f t="shared" si="17"/>
        <v>9.4197437829691033E-2</v>
      </c>
      <c r="I554" s="15">
        <f>IFERROR(VLOOKUP($A554,Veille!$A:$J,6,0),"")</f>
        <v>54.99</v>
      </c>
      <c r="J554" s="15">
        <f>IFERROR(VLOOKUP($A554,Veille!$A:$J,7,0),"")</f>
        <v>57.9</v>
      </c>
      <c r="K554" s="15">
        <f>IFERROR(VLOOKUP($A554,Veille!$A:$J,8,0),"")</f>
        <v>0</v>
      </c>
      <c r="L554" s="15">
        <f>IFERROR(VLOOKUP($A554,Veille!$A:$J,9,0),"")</f>
        <v>61.99</v>
      </c>
    </row>
    <row r="555" spans="1:12" x14ac:dyDescent="0.3">
      <c r="A555">
        <v>58726</v>
      </c>
      <c r="B555" s="16" t="s">
        <v>405</v>
      </c>
      <c r="C555" s="16" t="s">
        <v>1048</v>
      </c>
      <c r="D555" s="31">
        <v>5.09</v>
      </c>
      <c r="E555" s="31">
        <v>6.11</v>
      </c>
      <c r="F555" s="23" t="str">
        <f>IFERROR(VLOOKUP(A555,'Export-tarif-cov-oct-20'!$A$2:$D$1519,4,0),"")</f>
        <v/>
      </c>
      <c r="G555" s="23" t="str">
        <f t="shared" si="16"/>
        <v/>
      </c>
      <c r="H555" s="29" t="str">
        <f t="shared" si="17"/>
        <v/>
      </c>
      <c r="I555" s="16" t="str">
        <f>IFERROR(VLOOKUP($A555,Veille!$A:$J,6,0),"")</f>
        <v/>
      </c>
      <c r="J555" s="16" t="str">
        <f>IFERROR(VLOOKUP($A555,Veille!$A:$J,7,0),"")</f>
        <v/>
      </c>
      <c r="K555" s="16" t="str">
        <f>IFERROR(VLOOKUP($A555,Veille!$A:$J,8,0),"")</f>
        <v/>
      </c>
      <c r="L555" s="16" t="str">
        <f>IFERROR(VLOOKUP($A555,Veille!$A:$J,9,0),"")</f>
        <v/>
      </c>
    </row>
    <row r="556" spans="1:12" x14ac:dyDescent="0.3">
      <c r="A556">
        <v>75664</v>
      </c>
      <c r="B556" s="15" t="s">
        <v>405</v>
      </c>
      <c r="C556" s="15" t="s">
        <v>1048</v>
      </c>
      <c r="D556" s="32">
        <v>25.15</v>
      </c>
      <c r="E556" s="32">
        <v>30.18</v>
      </c>
      <c r="F556" s="25">
        <f>IFERROR(VLOOKUP(A556,'Export-tarif-cov-oct-20'!$A$2:$D$1519,4,0),"")</f>
        <v>20.12</v>
      </c>
      <c r="G556" s="25">
        <f t="shared" si="16"/>
        <v>5.0299999999999976</v>
      </c>
      <c r="H556" s="30">
        <f t="shared" si="17"/>
        <v>0.19999999999999993</v>
      </c>
      <c r="I556" s="15">
        <f>IFERROR(VLOOKUP($A556,Veille!$A:$J,6,0),"")</f>
        <v>23.99</v>
      </c>
      <c r="J556" s="15">
        <f>IFERROR(VLOOKUP($A556,Veille!$A:$J,7,0),"")</f>
        <v>23.99</v>
      </c>
      <c r="K556" s="15">
        <f>IFERROR(VLOOKUP($A556,Veille!$A:$J,8,0),"")</f>
        <v>0</v>
      </c>
      <c r="L556" s="15">
        <f>IFERROR(VLOOKUP($A556,Veille!$A:$J,9,0),"")</f>
        <v>0</v>
      </c>
    </row>
    <row r="557" spans="1:12" x14ac:dyDescent="0.3">
      <c r="A557">
        <v>78219</v>
      </c>
      <c r="B557" s="16" t="s">
        <v>405</v>
      </c>
      <c r="C557" s="16" t="s">
        <v>1048</v>
      </c>
      <c r="D557" s="31">
        <v>15.71</v>
      </c>
      <c r="E557" s="31">
        <v>18.86</v>
      </c>
      <c r="F557" s="23">
        <f>IFERROR(VLOOKUP(A557,'Export-tarif-cov-oct-20'!$A$2:$D$1519,4,0),"")</f>
        <v>12.57</v>
      </c>
      <c r="G557" s="23">
        <f t="shared" si="16"/>
        <v>3.1400000000000006</v>
      </c>
      <c r="H557" s="29">
        <f t="shared" si="17"/>
        <v>0.19987269255251436</v>
      </c>
      <c r="I557" s="16">
        <f>IFERROR(VLOOKUP($A557,Veille!$A:$J,6,0),"")</f>
        <v>0</v>
      </c>
      <c r="J557" s="16">
        <f>IFERROR(VLOOKUP($A557,Veille!$A:$J,7,0),"")</f>
        <v>16.25</v>
      </c>
      <c r="K557" s="16">
        <f>IFERROR(VLOOKUP($A557,Veille!$A:$J,8,0),"")</f>
        <v>0</v>
      </c>
      <c r="L557" s="16">
        <f>IFERROR(VLOOKUP($A557,Veille!$A:$J,9,0),"")</f>
        <v>16.989999999999998</v>
      </c>
    </row>
    <row r="558" spans="1:12" x14ac:dyDescent="0.3">
      <c r="A558">
        <v>12607</v>
      </c>
      <c r="B558" s="15" t="s">
        <v>405</v>
      </c>
      <c r="C558" s="15" t="s">
        <v>440</v>
      </c>
      <c r="D558" s="32">
        <v>25.15</v>
      </c>
      <c r="E558" s="32">
        <v>30.18</v>
      </c>
      <c r="F558" s="25">
        <f>IFERROR(VLOOKUP(A558,'Export-tarif-cov-oct-20'!$A$2:$D$1519,4,0),"")</f>
        <v>20.12</v>
      </c>
      <c r="G558" s="25">
        <f t="shared" si="16"/>
        <v>5.0299999999999976</v>
      </c>
      <c r="H558" s="30">
        <f t="shared" si="17"/>
        <v>0.19999999999999993</v>
      </c>
      <c r="I558" s="15" t="str">
        <f>IFERROR(VLOOKUP($A558,Veille!$A:$J,6,0),"")</f>
        <v/>
      </c>
      <c r="J558" s="15" t="str">
        <f>IFERROR(VLOOKUP($A558,Veille!$A:$J,7,0),"")</f>
        <v/>
      </c>
      <c r="K558" s="15" t="str">
        <f>IFERROR(VLOOKUP($A558,Veille!$A:$J,8,0),"")</f>
        <v/>
      </c>
      <c r="L558" s="15" t="str">
        <f>IFERROR(VLOOKUP($A558,Veille!$A:$J,9,0),"")</f>
        <v/>
      </c>
    </row>
    <row r="559" spans="1:12" x14ac:dyDescent="0.3">
      <c r="A559">
        <v>12608</v>
      </c>
      <c r="B559" s="16" t="s">
        <v>405</v>
      </c>
      <c r="C559" s="16" t="s">
        <v>441</v>
      </c>
      <c r="D559" s="31">
        <v>25.15</v>
      </c>
      <c r="E559" s="31">
        <v>30.18</v>
      </c>
      <c r="F559" s="23">
        <f>IFERROR(VLOOKUP(A559,'Export-tarif-cov-oct-20'!$A$2:$D$1519,4,0),"")</f>
        <v>20.12</v>
      </c>
      <c r="G559" s="23">
        <f t="shared" si="16"/>
        <v>5.0299999999999976</v>
      </c>
      <c r="H559" s="29">
        <f t="shared" si="17"/>
        <v>0.19999999999999993</v>
      </c>
      <c r="I559" s="16" t="str">
        <f>IFERROR(VLOOKUP($A559,Veille!$A:$J,6,0),"")</f>
        <v/>
      </c>
      <c r="J559" s="16" t="str">
        <f>IFERROR(VLOOKUP($A559,Veille!$A:$J,7,0),"")</f>
        <v/>
      </c>
      <c r="K559" s="16" t="str">
        <f>IFERROR(VLOOKUP($A559,Veille!$A:$J,8,0),"")</f>
        <v/>
      </c>
      <c r="L559" s="16" t="str">
        <f>IFERROR(VLOOKUP($A559,Veille!$A:$J,9,0),"")</f>
        <v/>
      </c>
    </row>
    <row r="560" spans="1:12" x14ac:dyDescent="0.3">
      <c r="A560">
        <v>11161</v>
      </c>
      <c r="B560" s="15" t="s">
        <v>405</v>
      </c>
      <c r="C560" s="15" t="s">
        <v>1049</v>
      </c>
      <c r="D560" s="32">
        <v>4.92</v>
      </c>
      <c r="E560" s="32">
        <v>5.9</v>
      </c>
      <c r="F560" s="25">
        <f>IFERROR(VLOOKUP(A560,'Export-tarif-cov-oct-20'!$A$2:$D$1519,4,0),"")</f>
        <v>4.07</v>
      </c>
      <c r="G560" s="25">
        <f t="shared" si="16"/>
        <v>0.84999999999999964</v>
      </c>
      <c r="H560" s="30">
        <f t="shared" si="17"/>
        <v>0.17276422764227636</v>
      </c>
      <c r="I560" s="15" t="str">
        <f>IFERROR(VLOOKUP($A560,Veille!$A:$J,6,0),"")</f>
        <v/>
      </c>
      <c r="J560" s="15" t="str">
        <f>IFERROR(VLOOKUP($A560,Veille!$A:$J,7,0),"")</f>
        <v/>
      </c>
      <c r="K560" s="15" t="str">
        <f>IFERROR(VLOOKUP($A560,Veille!$A:$J,8,0),"")</f>
        <v/>
      </c>
      <c r="L560" s="15" t="str">
        <f>IFERROR(VLOOKUP($A560,Veille!$A:$J,9,0),"")</f>
        <v/>
      </c>
    </row>
    <row r="561" spans="1:12" x14ac:dyDescent="0.3">
      <c r="A561">
        <v>10368</v>
      </c>
      <c r="B561" s="16" t="s">
        <v>405</v>
      </c>
      <c r="C561" s="16" t="s">
        <v>1050</v>
      </c>
      <c r="D561" s="31">
        <v>15.71</v>
      </c>
      <c r="E561" s="31">
        <v>18.86</v>
      </c>
      <c r="F561" s="23">
        <f>IFERROR(VLOOKUP(A561,'Export-tarif-cov-oct-20'!$A$2:$D$1519,4,0),"")</f>
        <v>12.57</v>
      </c>
      <c r="G561" s="23">
        <f t="shared" si="16"/>
        <v>3.1400000000000006</v>
      </c>
      <c r="H561" s="29">
        <f t="shared" si="17"/>
        <v>0.19987269255251436</v>
      </c>
      <c r="I561" s="16" t="str">
        <f>IFERROR(VLOOKUP($A561,Veille!$A:$J,6,0),"")</f>
        <v/>
      </c>
      <c r="J561" s="16" t="str">
        <f>IFERROR(VLOOKUP($A561,Veille!$A:$J,7,0),"")</f>
        <v/>
      </c>
      <c r="K561" s="16" t="str">
        <f>IFERROR(VLOOKUP($A561,Veille!$A:$J,8,0),"")</f>
        <v/>
      </c>
      <c r="L561" s="16" t="str">
        <f>IFERROR(VLOOKUP($A561,Veille!$A:$J,9,0),"")</f>
        <v/>
      </c>
    </row>
    <row r="562" spans="1:12" x14ac:dyDescent="0.3">
      <c r="A562">
        <v>10365</v>
      </c>
      <c r="B562" s="15" t="s">
        <v>405</v>
      </c>
      <c r="C562" s="15" t="s">
        <v>1051</v>
      </c>
      <c r="D562" s="32">
        <v>53.08</v>
      </c>
      <c r="E562" s="32">
        <v>63.69</v>
      </c>
      <c r="F562" s="25">
        <f>IFERROR(VLOOKUP(A562,'Export-tarif-cov-oct-20'!$A$2:$D$1519,4,0),"")</f>
        <v>48.08</v>
      </c>
      <c r="G562" s="25">
        <f t="shared" si="16"/>
        <v>5</v>
      </c>
      <c r="H562" s="30">
        <f t="shared" si="17"/>
        <v>9.4197437829691033E-2</v>
      </c>
      <c r="I562" s="15">
        <f>IFERROR(VLOOKUP($A562,Veille!$A:$J,6,0),"")</f>
        <v>0</v>
      </c>
      <c r="J562" s="15">
        <f>IFERROR(VLOOKUP($A562,Veille!$A:$J,7,0),"")</f>
        <v>55.25</v>
      </c>
      <c r="K562" s="15">
        <f>IFERROR(VLOOKUP($A562,Veille!$A:$J,8,0),"")</f>
        <v>0</v>
      </c>
      <c r="L562" s="15">
        <f>IFERROR(VLOOKUP($A562,Veille!$A:$J,9,0),"")</f>
        <v>63.85</v>
      </c>
    </row>
    <row r="563" spans="1:12" x14ac:dyDescent="0.3">
      <c r="A563">
        <v>10366</v>
      </c>
      <c r="B563" s="16" t="s">
        <v>405</v>
      </c>
      <c r="C563" s="16" t="s">
        <v>1052</v>
      </c>
      <c r="D563" s="31">
        <v>25.15</v>
      </c>
      <c r="E563" s="31">
        <v>30.18</v>
      </c>
      <c r="F563" s="23">
        <f>IFERROR(VLOOKUP(A563,'Export-tarif-cov-oct-20'!$A$2:$D$1519,4,0),"")</f>
        <v>20.12</v>
      </c>
      <c r="G563" s="23">
        <f t="shared" si="16"/>
        <v>5.0299999999999976</v>
      </c>
      <c r="H563" s="29">
        <f t="shared" si="17"/>
        <v>0.19999999999999993</v>
      </c>
      <c r="I563" s="16" t="str">
        <f>IFERROR(VLOOKUP($A563,Veille!$A:$J,6,0),"")</f>
        <v/>
      </c>
      <c r="J563" s="16" t="str">
        <f>IFERROR(VLOOKUP($A563,Veille!$A:$J,7,0),"")</f>
        <v/>
      </c>
      <c r="K563" s="16" t="str">
        <f>IFERROR(VLOOKUP($A563,Veille!$A:$J,8,0),"")</f>
        <v/>
      </c>
      <c r="L563" s="16" t="str">
        <f>IFERROR(VLOOKUP($A563,Veille!$A:$J,9,0),"")</f>
        <v/>
      </c>
    </row>
    <row r="564" spans="1:12" x14ac:dyDescent="0.3">
      <c r="A564">
        <v>76364</v>
      </c>
      <c r="B564" s="15" t="s">
        <v>405</v>
      </c>
      <c r="C564" s="15" t="s">
        <v>1053</v>
      </c>
      <c r="D564" s="32">
        <v>25.15</v>
      </c>
      <c r="E564" s="32">
        <v>30.18</v>
      </c>
      <c r="F564" s="25">
        <f>IFERROR(VLOOKUP(A564,'Export-tarif-cov-oct-20'!$A$2:$D$1519,4,0),"")</f>
        <v>20.12</v>
      </c>
      <c r="G564" s="25">
        <f t="shared" si="16"/>
        <v>5.0299999999999976</v>
      </c>
      <c r="H564" s="30">
        <f t="shared" si="17"/>
        <v>0.19999999999999993</v>
      </c>
      <c r="I564" s="15">
        <f>IFERROR(VLOOKUP($A564,Veille!$A:$J,6,0),"")</f>
        <v>0</v>
      </c>
      <c r="J564" s="15">
        <f>IFERROR(VLOOKUP($A564,Veille!$A:$J,7,0),"")</f>
        <v>23.45</v>
      </c>
      <c r="K564" s="15">
        <f>IFERROR(VLOOKUP($A564,Veille!$A:$J,8,0),"")</f>
        <v>0</v>
      </c>
      <c r="L564" s="15">
        <f>IFERROR(VLOOKUP($A564,Veille!$A:$J,9,0),"")</f>
        <v>0</v>
      </c>
    </row>
    <row r="565" spans="1:12" x14ac:dyDescent="0.3">
      <c r="A565">
        <v>76728</v>
      </c>
      <c r="B565" s="16" t="s">
        <v>405</v>
      </c>
      <c r="C565" s="16" t="s">
        <v>1053</v>
      </c>
      <c r="D565" s="31">
        <v>15.71</v>
      </c>
      <c r="E565" s="31">
        <v>18.86</v>
      </c>
      <c r="F565" s="23">
        <f>IFERROR(VLOOKUP(A565,'Export-tarif-cov-oct-20'!$A$2:$D$1519,4,0),"")</f>
        <v>12.57</v>
      </c>
      <c r="G565" s="23">
        <f t="shared" si="16"/>
        <v>3.1400000000000006</v>
      </c>
      <c r="H565" s="29">
        <f t="shared" si="17"/>
        <v>0.19987269255251436</v>
      </c>
      <c r="I565" s="16">
        <f>IFERROR(VLOOKUP($A565,Veille!$A:$J,6,0),"")</f>
        <v>0</v>
      </c>
      <c r="J565" s="16">
        <f>IFERROR(VLOOKUP($A565,Veille!$A:$J,7,0),"")</f>
        <v>0</v>
      </c>
      <c r="K565" s="16">
        <f>IFERROR(VLOOKUP($A565,Veille!$A:$J,8,0),"")</f>
        <v>0</v>
      </c>
      <c r="L565" s="16">
        <f>IFERROR(VLOOKUP($A565,Veille!$A:$J,9,0),"")</f>
        <v>0</v>
      </c>
    </row>
    <row r="566" spans="1:12" x14ac:dyDescent="0.3">
      <c r="A566">
        <v>77208</v>
      </c>
      <c r="B566" s="15" t="s">
        <v>405</v>
      </c>
      <c r="C566" s="15" t="s">
        <v>1054</v>
      </c>
      <c r="D566" s="32">
        <v>53.08</v>
      </c>
      <c r="E566" s="32">
        <v>63.69</v>
      </c>
      <c r="F566" s="25">
        <f>IFERROR(VLOOKUP(A566,'Export-tarif-cov-oct-20'!$A$2:$D$1519,4,0),"")</f>
        <v>48.08</v>
      </c>
      <c r="G566" s="25">
        <f t="shared" si="16"/>
        <v>5</v>
      </c>
      <c r="H566" s="30">
        <f t="shared" si="17"/>
        <v>9.4197437829691033E-2</v>
      </c>
      <c r="I566" s="15">
        <f>IFERROR(VLOOKUP($A566,Veille!$A:$J,6,0),"")</f>
        <v>0</v>
      </c>
      <c r="J566" s="15">
        <f>IFERROR(VLOOKUP($A566,Veille!$A:$J,7,0),"")</f>
        <v>0</v>
      </c>
      <c r="K566" s="15">
        <f>IFERROR(VLOOKUP($A566,Veille!$A:$J,8,0),"")</f>
        <v>0</v>
      </c>
      <c r="L566" s="15">
        <f>IFERROR(VLOOKUP($A566,Veille!$A:$J,9,0),"")</f>
        <v>0</v>
      </c>
    </row>
    <row r="567" spans="1:12" x14ac:dyDescent="0.3">
      <c r="A567">
        <v>75683</v>
      </c>
      <c r="B567" s="16" t="s">
        <v>405</v>
      </c>
      <c r="C567" s="16" t="s">
        <v>442</v>
      </c>
      <c r="D567" s="31">
        <v>21.67</v>
      </c>
      <c r="E567" s="31">
        <v>26</v>
      </c>
      <c r="F567" s="23">
        <f>IFERROR(VLOOKUP(A567,'Export-tarif-cov-oct-20'!$A$2:$D$1519,4,0),"")</f>
        <v>19.43</v>
      </c>
      <c r="G567" s="23">
        <f t="shared" si="16"/>
        <v>2.240000000000002</v>
      </c>
      <c r="H567" s="29">
        <f t="shared" si="17"/>
        <v>0.10336871250576843</v>
      </c>
      <c r="I567" s="16">
        <f>IFERROR(VLOOKUP($A567,Veille!$A:$J,6,0),"")</f>
        <v>0</v>
      </c>
      <c r="J567" s="16">
        <f>IFERROR(VLOOKUP($A567,Veille!$A:$J,7,0),"")</f>
        <v>23.49</v>
      </c>
      <c r="K567" s="16">
        <f>IFERROR(VLOOKUP($A567,Veille!$A:$J,8,0),"")</f>
        <v>0</v>
      </c>
      <c r="L567" s="16">
        <f>IFERROR(VLOOKUP($A567,Veille!$A:$J,9,0),"")</f>
        <v>0</v>
      </c>
    </row>
    <row r="568" spans="1:12" x14ac:dyDescent="0.3">
      <c r="A568">
        <v>52382</v>
      </c>
      <c r="B568" s="15" t="s">
        <v>405</v>
      </c>
      <c r="C568" s="15" t="s">
        <v>443</v>
      </c>
      <c r="D568" s="32">
        <v>47.49</v>
      </c>
      <c r="E568" s="32">
        <v>56.99</v>
      </c>
      <c r="F568" s="25">
        <f>IFERROR(VLOOKUP(A568,'Export-tarif-cov-oct-20'!$A$2:$D$1519,4,0),"")</f>
        <v>44.18</v>
      </c>
      <c r="G568" s="25">
        <f t="shared" si="16"/>
        <v>3.3100000000000023</v>
      </c>
      <c r="H568" s="30">
        <f t="shared" si="17"/>
        <v>6.9698883975573847E-2</v>
      </c>
      <c r="I568" s="15">
        <f>IFERROR(VLOOKUP($A568,Veille!$A:$J,6,0),"")</f>
        <v>0</v>
      </c>
      <c r="J568" s="15">
        <f>IFERROR(VLOOKUP($A568,Veille!$A:$J,7,0),"")</f>
        <v>51.99</v>
      </c>
      <c r="K568" s="15">
        <f>IFERROR(VLOOKUP($A568,Veille!$A:$J,8,0),"")</f>
        <v>0</v>
      </c>
      <c r="L568" s="15">
        <f>IFERROR(VLOOKUP($A568,Veille!$A:$J,9,0),"")</f>
        <v>0</v>
      </c>
    </row>
    <row r="569" spans="1:12" x14ac:dyDescent="0.3">
      <c r="A569">
        <v>52067</v>
      </c>
      <c r="B569" s="16" t="s">
        <v>405</v>
      </c>
      <c r="C569" s="16" t="s">
        <v>444</v>
      </c>
      <c r="D569" s="31">
        <v>18.04</v>
      </c>
      <c r="E569" s="31">
        <v>21.65</v>
      </c>
      <c r="F569" s="23">
        <f>IFERROR(VLOOKUP(A569,'Export-tarif-cov-oct-20'!$A$2:$D$1519,4,0),"")</f>
        <v>14.43</v>
      </c>
      <c r="G569" s="23">
        <f t="shared" si="16"/>
        <v>3.6099999999999994</v>
      </c>
      <c r="H569" s="29">
        <f t="shared" si="17"/>
        <v>0.20011086474501105</v>
      </c>
      <c r="I569" s="16">
        <f>IFERROR(VLOOKUP($A569,Veille!$A:$J,6,0),"")</f>
        <v>0</v>
      </c>
      <c r="J569" s="16">
        <f>IFERROR(VLOOKUP($A569,Veille!$A:$J,7,0),"")</f>
        <v>16.989999999999998</v>
      </c>
      <c r="K569" s="16">
        <f>IFERROR(VLOOKUP($A569,Veille!$A:$J,8,0),"")</f>
        <v>0</v>
      </c>
      <c r="L569" s="16">
        <f>IFERROR(VLOOKUP($A569,Veille!$A:$J,9,0),"")</f>
        <v>18.88</v>
      </c>
    </row>
    <row r="570" spans="1:12" x14ac:dyDescent="0.3">
      <c r="A570">
        <v>52071</v>
      </c>
      <c r="B570" s="15" t="s">
        <v>405</v>
      </c>
      <c r="C570" s="15" t="s">
        <v>445</v>
      </c>
      <c r="D570" s="32">
        <v>47.49</v>
      </c>
      <c r="E570" s="32">
        <v>56.99</v>
      </c>
      <c r="F570" s="25">
        <f>IFERROR(VLOOKUP(A570,'Export-tarif-cov-oct-20'!$A$2:$D$1519,4,0),"")</f>
        <v>47.03</v>
      </c>
      <c r="G570" s="25">
        <f t="shared" si="16"/>
        <v>0.46000000000000085</v>
      </c>
      <c r="H570" s="30">
        <f t="shared" si="17"/>
        <v>9.686249736786709E-3</v>
      </c>
      <c r="I570" s="15">
        <f>IFERROR(VLOOKUP($A570,Veille!$A:$J,6,0),"")</f>
        <v>0</v>
      </c>
      <c r="J570" s="15">
        <f>IFERROR(VLOOKUP($A570,Veille!$A:$J,7,0),"")</f>
        <v>49.9</v>
      </c>
      <c r="K570" s="15">
        <f>IFERROR(VLOOKUP($A570,Veille!$A:$J,8,0),"")</f>
        <v>0</v>
      </c>
      <c r="L570" s="15">
        <f>IFERROR(VLOOKUP($A570,Veille!$A:$J,9,0),"")</f>
        <v>0</v>
      </c>
    </row>
    <row r="571" spans="1:12" x14ac:dyDescent="0.3">
      <c r="A571">
        <v>51788</v>
      </c>
      <c r="B571" s="16" t="s">
        <v>405</v>
      </c>
      <c r="C571" s="16" t="s">
        <v>446</v>
      </c>
      <c r="D571" s="31">
        <v>18.36</v>
      </c>
      <c r="E571" s="31">
        <v>22.04</v>
      </c>
      <c r="F571" s="23">
        <f>IFERROR(VLOOKUP(A571,'Export-tarif-cov-oct-20'!$A$2:$D$1519,4,0),"")</f>
        <v>14.69</v>
      </c>
      <c r="G571" s="23">
        <f t="shared" si="16"/>
        <v>3.67</v>
      </c>
      <c r="H571" s="29">
        <f t="shared" si="17"/>
        <v>0.19989106753812635</v>
      </c>
      <c r="I571" s="16">
        <f>IFERROR(VLOOKUP($A571,Veille!$A:$J,6,0),"")</f>
        <v>0</v>
      </c>
      <c r="J571" s="16">
        <f>IFERROR(VLOOKUP($A571,Veille!$A:$J,7,0),"")</f>
        <v>17.489999999999998</v>
      </c>
      <c r="K571" s="16">
        <f>IFERROR(VLOOKUP($A571,Veille!$A:$J,8,0),"")</f>
        <v>0</v>
      </c>
      <c r="L571" s="16">
        <f>IFERROR(VLOOKUP($A571,Veille!$A:$J,9,0),"")</f>
        <v>2.59</v>
      </c>
    </row>
    <row r="572" spans="1:12" x14ac:dyDescent="0.3">
      <c r="A572">
        <v>52215</v>
      </c>
      <c r="B572" s="15" t="s">
        <v>405</v>
      </c>
      <c r="C572" s="15" t="s">
        <v>447</v>
      </c>
      <c r="D572" s="32">
        <v>18.39</v>
      </c>
      <c r="E572" s="32">
        <v>22.07</v>
      </c>
      <c r="F572" s="25">
        <f>IFERROR(VLOOKUP(A572,'Export-tarif-cov-oct-20'!$A$2:$D$1519,4,0),"")</f>
        <v>14.71</v>
      </c>
      <c r="G572" s="25">
        <f t="shared" si="16"/>
        <v>3.6799999999999997</v>
      </c>
      <c r="H572" s="30">
        <f t="shared" si="17"/>
        <v>0.20010875475802065</v>
      </c>
      <c r="I572" s="15">
        <f>IFERROR(VLOOKUP($A572,Veille!$A:$J,6,0),"")</f>
        <v>0</v>
      </c>
      <c r="J572" s="15">
        <f>IFERROR(VLOOKUP($A572,Veille!$A:$J,7,0),"")</f>
        <v>16.989999999999998</v>
      </c>
      <c r="K572" s="15">
        <f>IFERROR(VLOOKUP($A572,Veille!$A:$J,8,0),"")</f>
        <v>0</v>
      </c>
      <c r="L572" s="15">
        <f>IFERROR(VLOOKUP($A572,Veille!$A:$J,9,0),"")</f>
        <v>0</v>
      </c>
    </row>
    <row r="573" spans="1:12" x14ac:dyDescent="0.3">
      <c r="A573">
        <v>52378</v>
      </c>
      <c r="B573" s="16" t="s">
        <v>405</v>
      </c>
      <c r="C573" s="16" t="s">
        <v>448</v>
      </c>
      <c r="D573" s="31">
        <v>33.729999999999997</v>
      </c>
      <c r="E573" s="31">
        <v>40.47</v>
      </c>
      <c r="F573" s="23">
        <f>IFERROR(VLOOKUP(A573,'Export-tarif-cov-oct-20'!$A$2:$D$1519,4,0),"")</f>
        <v>26.98</v>
      </c>
      <c r="G573" s="23">
        <f t="shared" si="16"/>
        <v>6.7499999999999964</v>
      </c>
      <c r="H573" s="29">
        <f t="shared" si="17"/>
        <v>0.20011858879335895</v>
      </c>
      <c r="I573" s="16">
        <f>IFERROR(VLOOKUP($A573,Veille!$A:$J,6,0),"")</f>
        <v>0</v>
      </c>
      <c r="J573" s="16">
        <f>IFERROR(VLOOKUP($A573,Veille!$A:$J,7,0),"")</f>
        <v>34.49</v>
      </c>
      <c r="K573" s="16">
        <f>IFERROR(VLOOKUP($A573,Veille!$A:$J,8,0),"")</f>
        <v>0</v>
      </c>
      <c r="L573" s="16">
        <f>IFERROR(VLOOKUP($A573,Veille!$A:$J,9,0),"")</f>
        <v>35.99</v>
      </c>
    </row>
    <row r="574" spans="1:12" x14ac:dyDescent="0.3">
      <c r="A574">
        <v>51936</v>
      </c>
      <c r="B574" s="15" t="s">
        <v>405</v>
      </c>
      <c r="C574" s="15" t="s">
        <v>449</v>
      </c>
      <c r="D574" s="32">
        <v>46.66</v>
      </c>
      <c r="E574" s="32">
        <v>55.99</v>
      </c>
      <c r="F574" s="25">
        <f>IFERROR(VLOOKUP(A574,'Export-tarif-cov-oct-20'!$A$2:$D$1519,4,0),"")</f>
        <v>46.03</v>
      </c>
      <c r="G574" s="25">
        <f t="shared" si="16"/>
        <v>0.62999999999999545</v>
      </c>
      <c r="H574" s="30">
        <f t="shared" si="17"/>
        <v>1.3501928846978043E-2</v>
      </c>
      <c r="I574" s="15">
        <f>IFERROR(VLOOKUP($A574,Veille!$A:$J,6,0),"")</f>
        <v>0</v>
      </c>
      <c r="J574" s="15">
        <f>IFERROR(VLOOKUP($A574,Veille!$A:$J,7,0),"")</f>
        <v>51.49</v>
      </c>
      <c r="K574" s="15">
        <f>IFERROR(VLOOKUP($A574,Veille!$A:$J,8,0),"")</f>
        <v>0</v>
      </c>
      <c r="L574" s="15">
        <f>IFERROR(VLOOKUP($A574,Veille!$A:$J,9,0),"")</f>
        <v>0</v>
      </c>
    </row>
    <row r="575" spans="1:12" x14ac:dyDescent="0.3">
      <c r="A575">
        <v>52234</v>
      </c>
      <c r="B575" s="16" t="s">
        <v>405</v>
      </c>
      <c r="C575" s="16" t="s">
        <v>450</v>
      </c>
      <c r="D575" s="31">
        <v>18.39</v>
      </c>
      <c r="E575" s="31">
        <v>22.07</v>
      </c>
      <c r="F575" s="23">
        <f>IFERROR(VLOOKUP(A575,'Export-tarif-cov-oct-20'!$A$2:$D$1519,4,0),"")</f>
        <v>14.71</v>
      </c>
      <c r="G575" s="23">
        <f t="shared" si="16"/>
        <v>3.6799999999999997</v>
      </c>
      <c r="H575" s="29">
        <f t="shared" si="17"/>
        <v>0.20010875475802065</v>
      </c>
      <c r="I575" s="16">
        <f>IFERROR(VLOOKUP($A575,Veille!$A:$J,6,0),"")</f>
        <v>0</v>
      </c>
      <c r="J575" s="16">
        <f>IFERROR(VLOOKUP($A575,Veille!$A:$J,7,0),"")</f>
        <v>17.989999999999998</v>
      </c>
      <c r="K575" s="16">
        <f>IFERROR(VLOOKUP($A575,Veille!$A:$J,8,0),"")</f>
        <v>0</v>
      </c>
      <c r="L575" s="16">
        <f>IFERROR(VLOOKUP($A575,Veille!$A:$J,9,0),"")</f>
        <v>0</v>
      </c>
    </row>
    <row r="576" spans="1:12" x14ac:dyDescent="0.3">
      <c r="A576">
        <v>51845</v>
      </c>
      <c r="B576" s="15" t="s">
        <v>405</v>
      </c>
      <c r="C576" s="15" t="s">
        <v>451</v>
      </c>
      <c r="D576" s="32">
        <v>34.39</v>
      </c>
      <c r="E576" s="32">
        <v>41.27</v>
      </c>
      <c r="F576" s="25">
        <f>IFERROR(VLOOKUP(A576,'Export-tarif-cov-oct-20'!$A$2:$D$1519,4,0),"")</f>
        <v>27.51</v>
      </c>
      <c r="G576" s="25">
        <f t="shared" si="16"/>
        <v>6.879999999999999</v>
      </c>
      <c r="H576" s="30">
        <f t="shared" si="17"/>
        <v>0.20005815644082578</v>
      </c>
      <c r="I576" s="15">
        <f>IFERROR(VLOOKUP($A576,Veille!$A:$J,6,0),"")</f>
        <v>0</v>
      </c>
      <c r="J576" s="15">
        <f>IFERROR(VLOOKUP($A576,Veille!$A:$J,7,0),"")</f>
        <v>0</v>
      </c>
      <c r="K576" s="15">
        <f>IFERROR(VLOOKUP($A576,Veille!$A:$J,8,0),"")</f>
        <v>0</v>
      </c>
      <c r="L576" s="15">
        <f>IFERROR(VLOOKUP($A576,Veille!$A:$J,9,0),"")</f>
        <v>0</v>
      </c>
    </row>
    <row r="577" spans="1:12" x14ac:dyDescent="0.3">
      <c r="A577">
        <v>51955</v>
      </c>
      <c r="B577" s="16" t="s">
        <v>405</v>
      </c>
      <c r="C577" s="16" t="s">
        <v>452</v>
      </c>
      <c r="D577" s="31">
        <v>43.83</v>
      </c>
      <c r="E577" s="31">
        <v>52.59</v>
      </c>
      <c r="F577" s="23">
        <f>IFERROR(VLOOKUP(A577,'Export-tarif-cov-oct-20'!$A$2:$D$1519,4,0),"")</f>
        <v>43.16</v>
      </c>
      <c r="G577" s="23">
        <f t="shared" si="16"/>
        <v>0.67000000000000171</v>
      </c>
      <c r="H577" s="29">
        <f t="shared" si="17"/>
        <v>1.5286333561487606E-2</v>
      </c>
      <c r="I577" s="16">
        <f>IFERROR(VLOOKUP($A577,Veille!$A:$J,6,0),"")</f>
        <v>0</v>
      </c>
      <c r="J577" s="16">
        <f>IFERROR(VLOOKUP($A577,Veille!$A:$J,7,0),"")</f>
        <v>48.95</v>
      </c>
      <c r="K577" s="16">
        <f>IFERROR(VLOOKUP($A577,Veille!$A:$J,8,0),"")</f>
        <v>0</v>
      </c>
      <c r="L577" s="16">
        <f>IFERROR(VLOOKUP($A577,Veille!$A:$J,9,0),"")</f>
        <v>0</v>
      </c>
    </row>
    <row r="578" spans="1:12" x14ac:dyDescent="0.3">
      <c r="A578">
        <v>76837</v>
      </c>
      <c r="B578" s="15" t="s">
        <v>405</v>
      </c>
      <c r="C578" s="15" t="s">
        <v>453</v>
      </c>
      <c r="D578" s="32">
        <v>45.83</v>
      </c>
      <c r="E578" s="32">
        <v>54.99</v>
      </c>
      <c r="F578" s="25">
        <f>IFERROR(VLOOKUP(A578,'Export-tarif-cov-oct-20'!$A$2:$D$1519,4,0),"")</f>
        <v>45.53</v>
      </c>
      <c r="G578" s="25">
        <f t="shared" si="16"/>
        <v>0.29999999999999716</v>
      </c>
      <c r="H578" s="30">
        <f t="shared" si="17"/>
        <v>6.5459306131354393E-3</v>
      </c>
      <c r="I578" s="15">
        <f>IFERROR(VLOOKUP($A578,Veille!$A:$J,6,0),"")</f>
        <v>0</v>
      </c>
      <c r="J578" s="15">
        <f>IFERROR(VLOOKUP($A578,Veille!$A:$J,7,0),"")</f>
        <v>5.45</v>
      </c>
      <c r="K578" s="15">
        <f>IFERROR(VLOOKUP($A578,Veille!$A:$J,8,0),"")</f>
        <v>0</v>
      </c>
      <c r="L578" s="15">
        <f>IFERROR(VLOOKUP($A578,Veille!$A:$J,9,0),"")</f>
        <v>0</v>
      </c>
    </row>
    <row r="579" spans="1:12" x14ac:dyDescent="0.3">
      <c r="A579">
        <v>82896</v>
      </c>
      <c r="B579" s="16" t="s">
        <v>405</v>
      </c>
      <c r="C579" s="16" t="s">
        <v>955</v>
      </c>
      <c r="D579" s="31">
        <v>46.58</v>
      </c>
      <c r="E579" s="31">
        <v>55.9</v>
      </c>
      <c r="F579" s="23">
        <f>IFERROR(VLOOKUP(A579,'Export-tarif-cov-oct-20'!$A$2:$D$1519,4,0),"")</f>
        <v>46.02</v>
      </c>
      <c r="G579" s="23">
        <f t="shared" ref="G579:G642" si="18">IFERROR(D579-F579,"")</f>
        <v>0.55999999999999517</v>
      </c>
      <c r="H579" s="29">
        <f t="shared" ref="H579:H642" si="19">IFERROR(G579/D579,"")</f>
        <v>1.2022327179046699E-2</v>
      </c>
      <c r="I579" s="16">
        <f>IFERROR(VLOOKUP($A579,Veille!$A:$J,6,0),"")</f>
        <v>0</v>
      </c>
      <c r="J579" s="16">
        <f>IFERROR(VLOOKUP($A579,Veille!$A:$J,7,0),"")</f>
        <v>5.45</v>
      </c>
      <c r="K579" s="16">
        <f>IFERROR(VLOOKUP($A579,Veille!$A:$J,8,0),"")</f>
        <v>0</v>
      </c>
      <c r="L579" s="16">
        <f>IFERROR(VLOOKUP($A579,Veille!$A:$J,9,0),"")</f>
        <v>59.59</v>
      </c>
    </row>
    <row r="580" spans="1:12" x14ac:dyDescent="0.3">
      <c r="A580">
        <v>51947</v>
      </c>
      <c r="B580" s="15" t="s">
        <v>405</v>
      </c>
      <c r="C580" s="15" t="s">
        <v>454</v>
      </c>
      <c r="D580" s="32">
        <v>43.83</v>
      </c>
      <c r="E580" s="32">
        <v>52.59</v>
      </c>
      <c r="F580" s="25">
        <f>IFERROR(VLOOKUP(A580,'Export-tarif-cov-oct-20'!$A$2:$D$1519,4,0),"")</f>
        <v>43.16</v>
      </c>
      <c r="G580" s="25">
        <f t="shared" si="18"/>
        <v>0.67000000000000171</v>
      </c>
      <c r="H580" s="30">
        <f t="shared" si="19"/>
        <v>1.5286333561487606E-2</v>
      </c>
      <c r="I580" s="15">
        <f>IFERROR(VLOOKUP($A580,Veille!$A:$J,6,0),"")</f>
        <v>0</v>
      </c>
      <c r="J580" s="15">
        <f>IFERROR(VLOOKUP($A580,Veille!$A:$J,7,0),"")</f>
        <v>0</v>
      </c>
      <c r="K580" s="15">
        <f>IFERROR(VLOOKUP($A580,Veille!$A:$J,8,0),"")</f>
        <v>0</v>
      </c>
      <c r="L580" s="15">
        <f>IFERROR(VLOOKUP($A580,Veille!$A:$J,9,0),"")</f>
        <v>55.95</v>
      </c>
    </row>
    <row r="581" spans="1:12" x14ac:dyDescent="0.3">
      <c r="A581">
        <v>76856</v>
      </c>
      <c r="B581" s="16" t="s">
        <v>405</v>
      </c>
      <c r="C581" s="16" t="s">
        <v>455</v>
      </c>
      <c r="D581" s="31">
        <v>46.58</v>
      </c>
      <c r="E581" s="31">
        <v>55.89</v>
      </c>
      <c r="F581" s="23">
        <f>IFERROR(VLOOKUP(A581,'Export-tarif-cov-oct-20'!$A$2:$D$1519,4,0),"")</f>
        <v>46.02</v>
      </c>
      <c r="G581" s="23">
        <f t="shared" si="18"/>
        <v>0.55999999999999517</v>
      </c>
      <c r="H581" s="29">
        <f t="shared" si="19"/>
        <v>1.2022327179046699E-2</v>
      </c>
      <c r="I581" s="16">
        <f>IFERROR(VLOOKUP($A581,Veille!$A:$J,6,0),"")</f>
        <v>0</v>
      </c>
      <c r="J581" s="16">
        <f>IFERROR(VLOOKUP($A581,Veille!$A:$J,7,0),"")</f>
        <v>5.45</v>
      </c>
      <c r="K581" s="16">
        <f>IFERROR(VLOOKUP($A581,Veille!$A:$J,8,0),"")</f>
        <v>0</v>
      </c>
      <c r="L581" s="16">
        <f>IFERROR(VLOOKUP($A581,Veille!$A:$J,9,0),"")</f>
        <v>0</v>
      </c>
    </row>
    <row r="582" spans="1:12" x14ac:dyDescent="0.3">
      <c r="A582">
        <v>82862</v>
      </c>
      <c r="B582" s="15" t="s">
        <v>405</v>
      </c>
      <c r="C582" s="15" t="s">
        <v>956</v>
      </c>
      <c r="D582" s="32">
        <v>46.58</v>
      </c>
      <c r="E582" s="32">
        <v>55.9</v>
      </c>
      <c r="F582" s="25">
        <f>IFERROR(VLOOKUP(A582,'Export-tarif-cov-oct-20'!$A$2:$D$1519,4,0),"")</f>
        <v>46.02</v>
      </c>
      <c r="G582" s="25">
        <f t="shared" si="18"/>
        <v>0.55999999999999517</v>
      </c>
      <c r="H582" s="30">
        <f t="shared" si="19"/>
        <v>1.2022327179046699E-2</v>
      </c>
      <c r="I582" s="15">
        <f>IFERROR(VLOOKUP($A582,Veille!$A:$J,6,0),"")</f>
        <v>0</v>
      </c>
      <c r="J582" s="15">
        <f>IFERROR(VLOOKUP($A582,Veille!$A:$J,7,0),"")</f>
        <v>5.45</v>
      </c>
      <c r="K582" s="15">
        <f>IFERROR(VLOOKUP($A582,Veille!$A:$J,8,0),"")</f>
        <v>0</v>
      </c>
      <c r="L582" s="15">
        <f>IFERROR(VLOOKUP($A582,Veille!$A:$J,9,0),"")</f>
        <v>0</v>
      </c>
    </row>
    <row r="583" spans="1:12" x14ac:dyDescent="0.3">
      <c r="A583">
        <v>11237</v>
      </c>
      <c r="B583" s="16" t="s">
        <v>405</v>
      </c>
      <c r="C583" s="16" t="s">
        <v>1055</v>
      </c>
      <c r="D583" s="31">
        <v>59.94</v>
      </c>
      <c r="E583" s="31">
        <v>71.930000000000007</v>
      </c>
      <c r="F583" s="23">
        <f>IFERROR(VLOOKUP(A583,'Export-tarif-cov-oct-20'!$A$2:$D$1519,4,0),"")</f>
        <v>47.95</v>
      </c>
      <c r="G583" s="23">
        <f t="shared" si="18"/>
        <v>11.989999999999995</v>
      </c>
      <c r="H583" s="29">
        <f t="shared" si="19"/>
        <v>0.2000333667000333</v>
      </c>
      <c r="I583" s="16" t="str">
        <f>IFERROR(VLOOKUP($A583,Veille!$A:$J,6,0),"")</f>
        <v/>
      </c>
      <c r="J583" s="16" t="str">
        <f>IFERROR(VLOOKUP($A583,Veille!$A:$J,7,0),"")</f>
        <v/>
      </c>
      <c r="K583" s="16" t="str">
        <f>IFERROR(VLOOKUP($A583,Veille!$A:$J,8,0),"")</f>
        <v/>
      </c>
      <c r="L583" s="16" t="str">
        <f>IFERROR(VLOOKUP($A583,Veille!$A:$J,9,0),"")</f>
        <v/>
      </c>
    </row>
    <row r="584" spans="1:12" x14ac:dyDescent="0.3">
      <c r="A584">
        <v>11241</v>
      </c>
      <c r="B584" s="15" t="s">
        <v>405</v>
      </c>
      <c r="C584" s="15" t="s">
        <v>1056</v>
      </c>
      <c r="D584" s="32">
        <v>19.64</v>
      </c>
      <c r="E584" s="32">
        <v>23.57</v>
      </c>
      <c r="F584" s="25">
        <f>IFERROR(VLOOKUP(A584,'Export-tarif-cov-oct-20'!$A$2:$D$1519,4,0),"")</f>
        <v>15.71</v>
      </c>
      <c r="G584" s="25">
        <f t="shared" si="18"/>
        <v>3.9299999999999997</v>
      </c>
      <c r="H584" s="30">
        <f t="shared" si="19"/>
        <v>0.20010183299389001</v>
      </c>
      <c r="I584" s="15" t="str">
        <f>IFERROR(VLOOKUP($A584,Veille!$A:$J,6,0),"")</f>
        <v/>
      </c>
      <c r="J584" s="15" t="str">
        <f>IFERROR(VLOOKUP($A584,Veille!$A:$J,7,0),"")</f>
        <v/>
      </c>
      <c r="K584" s="15" t="str">
        <f>IFERROR(VLOOKUP($A584,Veille!$A:$J,8,0),"")</f>
        <v/>
      </c>
      <c r="L584" s="15" t="str">
        <f>IFERROR(VLOOKUP($A584,Veille!$A:$J,9,0),"")</f>
        <v/>
      </c>
    </row>
    <row r="585" spans="1:12" x14ac:dyDescent="0.3">
      <c r="A585">
        <v>11240</v>
      </c>
      <c r="B585" s="16" t="s">
        <v>405</v>
      </c>
      <c r="C585" s="16" t="s">
        <v>1057</v>
      </c>
      <c r="D585" s="31">
        <v>39.04</v>
      </c>
      <c r="E585" s="31">
        <v>46.85</v>
      </c>
      <c r="F585" s="23">
        <f>IFERROR(VLOOKUP(A585,'Export-tarif-cov-oct-20'!$A$2:$D$1519,4,0),"")</f>
        <v>31.23</v>
      </c>
      <c r="G585" s="23">
        <f t="shared" si="18"/>
        <v>7.8099999999999987</v>
      </c>
      <c r="H585" s="29">
        <f t="shared" si="19"/>
        <v>0.2000512295081967</v>
      </c>
      <c r="I585" s="16" t="str">
        <f>IFERROR(VLOOKUP($A585,Veille!$A:$J,6,0),"")</f>
        <v/>
      </c>
      <c r="J585" s="16" t="str">
        <f>IFERROR(VLOOKUP($A585,Veille!$A:$J,7,0),"")</f>
        <v/>
      </c>
      <c r="K585" s="16" t="str">
        <f>IFERROR(VLOOKUP($A585,Veille!$A:$J,8,0),"")</f>
        <v/>
      </c>
      <c r="L585" s="16" t="str">
        <f>IFERROR(VLOOKUP($A585,Veille!$A:$J,9,0),"")</f>
        <v/>
      </c>
    </row>
    <row r="586" spans="1:12" x14ac:dyDescent="0.3">
      <c r="A586">
        <v>77030</v>
      </c>
      <c r="B586" s="15" t="s">
        <v>405</v>
      </c>
      <c r="C586" s="15" t="s">
        <v>456</v>
      </c>
      <c r="D586" s="32">
        <v>44.08</v>
      </c>
      <c r="E586" s="32">
        <v>52.9</v>
      </c>
      <c r="F586" s="25">
        <f>IFERROR(VLOOKUP(A586,'Export-tarif-cov-oct-20'!$A$2:$D$1519,4,0),"")</f>
        <v>43.16</v>
      </c>
      <c r="G586" s="25">
        <f t="shared" si="18"/>
        <v>0.92000000000000171</v>
      </c>
      <c r="H586" s="30">
        <f t="shared" si="19"/>
        <v>2.087114337568062E-2</v>
      </c>
      <c r="I586" s="15" t="str">
        <f>IFERROR(VLOOKUP($A586,Veille!$A:$J,6,0),"")</f>
        <v/>
      </c>
      <c r="J586" s="15" t="str">
        <f>IFERROR(VLOOKUP($A586,Veille!$A:$J,7,0),"")</f>
        <v/>
      </c>
      <c r="K586" s="15" t="str">
        <f>IFERROR(VLOOKUP($A586,Veille!$A:$J,8,0),"")</f>
        <v/>
      </c>
      <c r="L586" s="15" t="str">
        <f>IFERROR(VLOOKUP($A586,Veille!$A:$J,9,0),"")</f>
        <v/>
      </c>
    </row>
    <row r="587" spans="1:12" x14ac:dyDescent="0.3">
      <c r="A587">
        <v>52110</v>
      </c>
      <c r="B587" s="16" t="s">
        <v>405</v>
      </c>
      <c r="C587" s="16" t="s">
        <v>457</v>
      </c>
      <c r="D587" s="31">
        <v>15.71</v>
      </c>
      <c r="E587" s="31">
        <v>18.86</v>
      </c>
      <c r="F587" s="23">
        <f>IFERROR(VLOOKUP(A587,'Export-tarif-cov-oct-20'!$A$2:$D$1519,4,0),"")</f>
        <v>12.57</v>
      </c>
      <c r="G587" s="23">
        <f t="shared" si="18"/>
        <v>3.1400000000000006</v>
      </c>
      <c r="H587" s="29">
        <f t="shared" si="19"/>
        <v>0.19987269255251436</v>
      </c>
      <c r="I587" s="16">
        <f>IFERROR(VLOOKUP($A587,Veille!$A:$J,6,0),"")</f>
        <v>0</v>
      </c>
      <c r="J587" s="16">
        <f>IFERROR(VLOOKUP($A587,Veille!$A:$J,7,0),"")</f>
        <v>0</v>
      </c>
      <c r="K587" s="16">
        <f>IFERROR(VLOOKUP($A587,Veille!$A:$J,8,0),"")</f>
        <v>0</v>
      </c>
      <c r="L587" s="16">
        <f>IFERROR(VLOOKUP($A587,Veille!$A:$J,9,0),"")</f>
        <v>0</v>
      </c>
    </row>
    <row r="588" spans="1:12" x14ac:dyDescent="0.3">
      <c r="A588">
        <v>52158</v>
      </c>
      <c r="B588" s="15" t="s">
        <v>405</v>
      </c>
      <c r="C588" s="15" t="s">
        <v>458</v>
      </c>
      <c r="D588" s="32">
        <v>32.630000000000003</v>
      </c>
      <c r="E588" s="32">
        <v>39.15</v>
      </c>
      <c r="F588" s="25">
        <f>IFERROR(VLOOKUP(A588,'Export-tarif-cov-oct-20'!$A$2:$D$1519,4,0),"")</f>
        <v>26.1</v>
      </c>
      <c r="G588" s="25">
        <f t="shared" si="18"/>
        <v>6.5300000000000011</v>
      </c>
      <c r="H588" s="30">
        <f t="shared" si="19"/>
        <v>0.20012258657676987</v>
      </c>
      <c r="I588" s="15">
        <f>IFERROR(VLOOKUP($A588,Veille!$A:$J,6,0),"")</f>
        <v>0</v>
      </c>
      <c r="J588" s="15">
        <f>IFERROR(VLOOKUP($A588,Veille!$A:$J,7,0),"")</f>
        <v>0</v>
      </c>
      <c r="K588" s="15">
        <f>IFERROR(VLOOKUP($A588,Veille!$A:$J,8,0),"")</f>
        <v>0</v>
      </c>
      <c r="L588" s="15">
        <f>IFERROR(VLOOKUP($A588,Veille!$A:$J,9,0),"")</f>
        <v>0</v>
      </c>
    </row>
    <row r="589" spans="1:12" x14ac:dyDescent="0.3">
      <c r="A589">
        <v>51993</v>
      </c>
      <c r="B589" s="16" t="s">
        <v>405</v>
      </c>
      <c r="C589" s="16" t="s">
        <v>459</v>
      </c>
      <c r="D589" s="31">
        <v>46.66</v>
      </c>
      <c r="E589" s="31">
        <v>55.99</v>
      </c>
      <c r="F589" s="23">
        <f>IFERROR(VLOOKUP(A589,'Export-tarif-cov-oct-20'!$A$2:$D$1519,4,0),"")</f>
        <v>46.02</v>
      </c>
      <c r="G589" s="23">
        <f t="shared" si="18"/>
        <v>0.63999999999999346</v>
      </c>
      <c r="H589" s="29">
        <f t="shared" si="19"/>
        <v>1.3716245177882416E-2</v>
      </c>
      <c r="I589" s="16">
        <f>IFERROR(VLOOKUP($A589,Veille!$A:$J,6,0),"")</f>
        <v>0</v>
      </c>
      <c r="J589" s="16">
        <f>IFERROR(VLOOKUP($A589,Veille!$A:$J,7,0),"")</f>
        <v>0</v>
      </c>
      <c r="K589" s="16">
        <f>IFERROR(VLOOKUP($A589,Veille!$A:$J,8,0),"")</f>
        <v>0</v>
      </c>
      <c r="L589" s="16">
        <f>IFERROR(VLOOKUP($A589,Veille!$A:$J,9,0),"")</f>
        <v>0</v>
      </c>
    </row>
    <row r="590" spans="1:12" x14ac:dyDescent="0.3">
      <c r="A590">
        <v>52052</v>
      </c>
      <c r="B590" s="15" t="s">
        <v>405</v>
      </c>
      <c r="C590" s="15" t="s">
        <v>460</v>
      </c>
      <c r="D590" s="32">
        <v>16.34</v>
      </c>
      <c r="E590" s="32">
        <v>19.61</v>
      </c>
      <c r="F590" s="25">
        <f>IFERROR(VLOOKUP(A590,'Export-tarif-cov-oct-20'!$A$2:$D$1519,4,0),"")</f>
        <v>13.07</v>
      </c>
      <c r="G590" s="25">
        <f t="shared" si="18"/>
        <v>3.2699999999999996</v>
      </c>
      <c r="H590" s="30">
        <f t="shared" si="19"/>
        <v>0.20012239902080781</v>
      </c>
      <c r="I590" s="15">
        <f>IFERROR(VLOOKUP($A590,Veille!$A:$J,6,0),"")</f>
        <v>0</v>
      </c>
      <c r="J590" s="15">
        <f>IFERROR(VLOOKUP($A590,Veille!$A:$J,7,0),"")</f>
        <v>15.49</v>
      </c>
      <c r="K590" s="15">
        <f>IFERROR(VLOOKUP($A590,Veille!$A:$J,8,0),"")</f>
        <v>0</v>
      </c>
      <c r="L590" s="15">
        <f>IFERROR(VLOOKUP($A590,Veille!$A:$J,9,0),"")</f>
        <v>17.59</v>
      </c>
    </row>
    <row r="591" spans="1:12" x14ac:dyDescent="0.3">
      <c r="A591">
        <v>51773</v>
      </c>
      <c r="B591" s="16" t="s">
        <v>405</v>
      </c>
      <c r="C591" s="16" t="s">
        <v>461</v>
      </c>
      <c r="D591" s="31">
        <v>33.409999999999997</v>
      </c>
      <c r="E591" s="31">
        <v>40.1</v>
      </c>
      <c r="F591" s="23">
        <f>IFERROR(VLOOKUP(A591,'Export-tarif-cov-oct-20'!$A$2:$D$1519,4,0),"")</f>
        <v>26.73</v>
      </c>
      <c r="G591" s="23">
        <f t="shared" si="18"/>
        <v>6.6799999999999962</v>
      </c>
      <c r="H591" s="29">
        <f t="shared" si="19"/>
        <v>0.19994013768332825</v>
      </c>
      <c r="I591" s="16">
        <f>IFERROR(VLOOKUP($A591,Veille!$A:$J,6,0),"")</f>
        <v>0</v>
      </c>
      <c r="J591" s="16">
        <f>IFERROR(VLOOKUP($A591,Veille!$A:$J,7,0),"")</f>
        <v>31.9</v>
      </c>
      <c r="K591" s="16">
        <f>IFERROR(VLOOKUP($A591,Veille!$A:$J,8,0),"")</f>
        <v>0</v>
      </c>
      <c r="L591" s="16">
        <f>IFERROR(VLOOKUP($A591,Veille!$A:$J,9,0),"")</f>
        <v>0</v>
      </c>
    </row>
    <row r="592" spans="1:12" x14ac:dyDescent="0.3">
      <c r="A592">
        <v>82805</v>
      </c>
      <c r="B592" s="15" t="s">
        <v>405</v>
      </c>
      <c r="C592" s="15" t="s">
        <v>957</v>
      </c>
      <c r="D592" s="32">
        <v>46.58</v>
      </c>
      <c r="E592" s="32">
        <v>55.9</v>
      </c>
      <c r="F592" s="25">
        <f>IFERROR(VLOOKUP(A592,'Export-tarif-cov-oct-20'!$A$2:$D$1519,4,0),"")</f>
        <v>46.02</v>
      </c>
      <c r="G592" s="25">
        <f t="shared" si="18"/>
        <v>0.55999999999999517</v>
      </c>
      <c r="H592" s="30">
        <f t="shared" si="19"/>
        <v>1.2022327179046699E-2</v>
      </c>
      <c r="I592" s="15">
        <f>IFERROR(VLOOKUP($A592,Veille!$A:$J,6,0),"")</f>
        <v>0</v>
      </c>
      <c r="J592" s="15">
        <f>IFERROR(VLOOKUP($A592,Veille!$A:$J,7,0),"")</f>
        <v>5.45</v>
      </c>
      <c r="K592" s="15">
        <f>IFERROR(VLOOKUP($A592,Veille!$A:$J,8,0),"")</f>
        <v>0</v>
      </c>
      <c r="L592" s="15">
        <f>IFERROR(VLOOKUP($A592,Veille!$A:$J,9,0),"")</f>
        <v>59.59</v>
      </c>
    </row>
    <row r="593" spans="1:12" x14ac:dyDescent="0.3">
      <c r="A593">
        <v>82858</v>
      </c>
      <c r="B593" s="16" t="s">
        <v>405</v>
      </c>
      <c r="C593" s="16" t="s">
        <v>958</v>
      </c>
      <c r="D593" s="31">
        <v>16.36</v>
      </c>
      <c r="E593" s="31">
        <v>19.64</v>
      </c>
      <c r="F593" s="23">
        <f>IFERROR(VLOOKUP(A593,'Export-tarif-cov-oct-20'!$A$2:$D$1519,4,0),"")</f>
        <v>13.09</v>
      </c>
      <c r="G593" s="23">
        <f t="shared" si="18"/>
        <v>3.2699999999999996</v>
      </c>
      <c r="H593" s="29">
        <f t="shared" si="19"/>
        <v>0.19987775061124693</v>
      </c>
      <c r="I593" s="16">
        <f>IFERROR(VLOOKUP($A593,Veille!$A:$J,6,0),"")</f>
        <v>0</v>
      </c>
      <c r="J593" s="16">
        <f>IFERROR(VLOOKUP($A593,Veille!$A:$J,7,0),"")</f>
        <v>0</v>
      </c>
      <c r="K593" s="16">
        <f>IFERROR(VLOOKUP($A593,Veille!$A:$J,8,0),"")</f>
        <v>0</v>
      </c>
      <c r="L593" s="16">
        <f>IFERROR(VLOOKUP($A593,Veille!$A:$J,9,0),"")</f>
        <v>0</v>
      </c>
    </row>
    <row r="594" spans="1:12" x14ac:dyDescent="0.3">
      <c r="A594">
        <v>11245</v>
      </c>
      <c r="B594" s="15" t="s">
        <v>405</v>
      </c>
      <c r="C594" s="15" t="s">
        <v>462</v>
      </c>
      <c r="D594" s="32">
        <v>19.64</v>
      </c>
      <c r="E594" s="32">
        <v>23.57</v>
      </c>
      <c r="F594" s="25">
        <f>IFERROR(VLOOKUP(A594,'Export-tarif-cov-oct-20'!$A$2:$D$1519,4,0),"")</f>
        <v>15.71</v>
      </c>
      <c r="G594" s="25">
        <f t="shared" si="18"/>
        <v>3.9299999999999997</v>
      </c>
      <c r="H594" s="30">
        <f t="shared" si="19"/>
        <v>0.20010183299389001</v>
      </c>
      <c r="I594" s="15" t="str">
        <f>IFERROR(VLOOKUP($A594,Veille!$A:$J,6,0),"")</f>
        <v/>
      </c>
      <c r="J594" s="15" t="str">
        <f>IFERROR(VLOOKUP($A594,Veille!$A:$J,7,0),"")</f>
        <v/>
      </c>
      <c r="K594" s="15" t="str">
        <f>IFERROR(VLOOKUP($A594,Veille!$A:$J,8,0),"")</f>
        <v/>
      </c>
      <c r="L594" s="15" t="str">
        <f>IFERROR(VLOOKUP($A594,Veille!$A:$J,9,0),"")</f>
        <v/>
      </c>
    </row>
    <row r="595" spans="1:12" x14ac:dyDescent="0.3">
      <c r="A595">
        <v>11242</v>
      </c>
      <c r="B595" s="16" t="s">
        <v>405</v>
      </c>
      <c r="C595" s="16" t="s">
        <v>463</v>
      </c>
      <c r="D595" s="31">
        <v>39.04</v>
      </c>
      <c r="E595" s="31">
        <v>46.85</v>
      </c>
      <c r="F595" s="23">
        <f>IFERROR(VLOOKUP(A595,'Export-tarif-cov-oct-20'!$A$2:$D$1519,4,0),"")</f>
        <v>31.23</v>
      </c>
      <c r="G595" s="23">
        <f t="shared" si="18"/>
        <v>7.8099999999999987</v>
      </c>
      <c r="H595" s="29">
        <f t="shared" si="19"/>
        <v>0.2000512295081967</v>
      </c>
      <c r="I595" s="16" t="str">
        <f>IFERROR(VLOOKUP($A595,Veille!$A:$J,6,0),"")</f>
        <v/>
      </c>
      <c r="J595" s="16" t="str">
        <f>IFERROR(VLOOKUP($A595,Veille!$A:$J,7,0),"")</f>
        <v/>
      </c>
      <c r="K595" s="16" t="str">
        <f>IFERROR(VLOOKUP($A595,Veille!$A:$J,8,0),"")</f>
        <v/>
      </c>
      <c r="L595" s="16" t="str">
        <f>IFERROR(VLOOKUP($A595,Veille!$A:$J,9,0),"")</f>
        <v/>
      </c>
    </row>
    <row r="596" spans="1:12" x14ac:dyDescent="0.3">
      <c r="A596">
        <v>11246</v>
      </c>
      <c r="B596" s="15" t="s">
        <v>405</v>
      </c>
      <c r="C596" s="15" t="s">
        <v>464</v>
      </c>
      <c r="D596" s="32">
        <v>6.3</v>
      </c>
      <c r="E596" s="32">
        <v>7.56</v>
      </c>
      <c r="F596" s="25">
        <f>IFERROR(VLOOKUP(A596,'Export-tarif-cov-oct-20'!$A$2:$D$1519,4,0),"")</f>
        <v>5.04</v>
      </c>
      <c r="G596" s="25">
        <f t="shared" si="18"/>
        <v>1.2599999999999998</v>
      </c>
      <c r="H596" s="30">
        <f t="shared" si="19"/>
        <v>0.19999999999999998</v>
      </c>
      <c r="I596" s="15" t="str">
        <f>IFERROR(VLOOKUP($A596,Veille!$A:$J,6,0),"")</f>
        <v/>
      </c>
      <c r="J596" s="15" t="str">
        <f>IFERROR(VLOOKUP($A596,Veille!$A:$J,7,0),"")</f>
        <v/>
      </c>
      <c r="K596" s="15" t="str">
        <f>IFERROR(VLOOKUP($A596,Veille!$A:$J,8,0),"")</f>
        <v/>
      </c>
      <c r="L596" s="15" t="str">
        <f>IFERROR(VLOOKUP($A596,Veille!$A:$J,9,0),"")</f>
        <v/>
      </c>
    </row>
    <row r="597" spans="1:12" x14ac:dyDescent="0.3">
      <c r="A597">
        <v>10640</v>
      </c>
      <c r="B597" s="16" t="s">
        <v>405</v>
      </c>
      <c r="C597" s="16" t="s">
        <v>465</v>
      </c>
      <c r="D597" s="31">
        <v>19.29</v>
      </c>
      <c r="E597" s="31">
        <v>23.15</v>
      </c>
      <c r="F597" s="23">
        <f>IFERROR(VLOOKUP(A597,'Export-tarif-cov-oct-20'!$A$2:$D$1519,4,0),"")</f>
        <v>15.43</v>
      </c>
      <c r="G597" s="23">
        <f t="shared" si="18"/>
        <v>3.8599999999999994</v>
      </c>
      <c r="H597" s="29">
        <f t="shared" si="19"/>
        <v>0.20010368066355622</v>
      </c>
      <c r="I597" s="16">
        <f>IFERROR(VLOOKUP($A597,Veille!$A:$J,6,0),"")</f>
        <v>0</v>
      </c>
      <c r="J597" s="16">
        <f>IFERROR(VLOOKUP($A597,Veille!$A:$J,7,0),"")</f>
        <v>19.989999999999998</v>
      </c>
      <c r="K597" s="16">
        <f>IFERROR(VLOOKUP($A597,Veille!$A:$J,8,0),"")</f>
        <v>0</v>
      </c>
      <c r="L597" s="16">
        <f>IFERROR(VLOOKUP($A597,Veille!$A:$J,9,0),"")</f>
        <v>2.2999999999999998</v>
      </c>
    </row>
    <row r="598" spans="1:12" x14ac:dyDescent="0.3">
      <c r="A598">
        <v>10641</v>
      </c>
      <c r="B598" s="15" t="s">
        <v>405</v>
      </c>
      <c r="C598" s="15" t="s">
        <v>466</v>
      </c>
      <c r="D598" s="32">
        <v>35.11</v>
      </c>
      <c r="E598" s="32">
        <v>42.14</v>
      </c>
      <c r="F598" s="25">
        <f>IFERROR(VLOOKUP(A598,'Export-tarif-cov-oct-20'!$A$2:$D$1519,4,0),"")</f>
        <v>28.09</v>
      </c>
      <c r="G598" s="25">
        <f t="shared" si="18"/>
        <v>7.02</v>
      </c>
      <c r="H598" s="30">
        <f t="shared" si="19"/>
        <v>0.19994303617203074</v>
      </c>
      <c r="I598" s="15" t="str">
        <f>IFERROR(VLOOKUP($A598,Veille!$A:$J,6,0),"")</f>
        <v/>
      </c>
      <c r="J598" s="15" t="str">
        <f>IFERROR(VLOOKUP($A598,Veille!$A:$J,7,0),"")</f>
        <v/>
      </c>
      <c r="K598" s="15" t="str">
        <f>IFERROR(VLOOKUP($A598,Veille!$A:$J,8,0),"")</f>
        <v/>
      </c>
      <c r="L598" s="15" t="str">
        <f>IFERROR(VLOOKUP($A598,Veille!$A:$J,9,0),"")</f>
        <v/>
      </c>
    </row>
    <row r="599" spans="1:12" x14ac:dyDescent="0.3">
      <c r="A599">
        <v>52097</v>
      </c>
      <c r="B599" s="16" t="s">
        <v>405</v>
      </c>
      <c r="C599" s="16" t="s">
        <v>467</v>
      </c>
      <c r="D599" s="31">
        <v>49.16</v>
      </c>
      <c r="E599" s="31">
        <v>58.99</v>
      </c>
      <c r="F599" s="23">
        <f>IFERROR(VLOOKUP(A599,'Export-tarif-cov-oct-20'!$A$2:$D$1519,4,0),"")</f>
        <v>47.03</v>
      </c>
      <c r="G599" s="23">
        <f t="shared" si="18"/>
        <v>2.1299999999999955</v>
      </c>
      <c r="H599" s="29">
        <f t="shared" si="19"/>
        <v>4.33279088689991E-2</v>
      </c>
      <c r="I599" s="16">
        <f>IFERROR(VLOOKUP($A599,Veille!$A:$J,6,0),"")</f>
        <v>0</v>
      </c>
      <c r="J599" s="16">
        <f>IFERROR(VLOOKUP($A599,Veille!$A:$J,7,0),"")</f>
        <v>52.9</v>
      </c>
      <c r="K599" s="16">
        <f>IFERROR(VLOOKUP($A599,Veille!$A:$J,8,0),"")</f>
        <v>0</v>
      </c>
      <c r="L599" s="16">
        <f>IFERROR(VLOOKUP($A599,Veille!$A:$J,9,0),"")</f>
        <v>0</v>
      </c>
    </row>
    <row r="600" spans="1:12" x14ac:dyDescent="0.3">
      <c r="A600">
        <v>52105</v>
      </c>
      <c r="B600" s="15" t="s">
        <v>405</v>
      </c>
      <c r="C600" s="15" t="s">
        <v>468</v>
      </c>
      <c r="D600" s="32">
        <v>19.29</v>
      </c>
      <c r="E600" s="32">
        <v>23.15</v>
      </c>
      <c r="F600" s="25">
        <f>IFERROR(VLOOKUP(A600,'Export-tarif-cov-oct-20'!$A$2:$D$1519,4,0),"")</f>
        <v>15.43</v>
      </c>
      <c r="G600" s="25">
        <f t="shared" si="18"/>
        <v>3.8599999999999994</v>
      </c>
      <c r="H600" s="30">
        <f t="shared" si="19"/>
        <v>0.20010368066355622</v>
      </c>
      <c r="I600" s="15">
        <f>IFERROR(VLOOKUP($A600,Veille!$A:$J,6,0),"")</f>
        <v>0</v>
      </c>
      <c r="J600" s="15">
        <f>IFERROR(VLOOKUP($A600,Veille!$A:$J,7,0),"")</f>
        <v>18.489999999999998</v>
      </c>
      <c r="K600" s="15">
        <f>IFERROR(VLOOKUP($A600,Veille!$A:$J,8,0),"")</f>
        <v>0</v>
      </c>
      <c r="L600" s="15">
        <f>IFERROR(VLOOKUP($A600,Veille!$A:$J,9,0),"")</f>
        <v>0</v>
      </c>
    </row>
    <row r="601" spans="1:12" x14ac:dyDescent="0.3">
      <c r="A601">
        <v>52359</v>
      </c>
      <c r="B601" s="16" t="s">
        <v>405</v>
      </c>
      <c r="C601" s="16" t="s">
        <v>469</v>
      </c>
      <c r="D601" s="31">
        <v>5.28</v>
      </c>
      <c r="E601" s="31">
        <v>6.33</v>
      </c>
      <c r="F601" s="23">
        <f>IFERROR(VLOOKUP(A601,'Export-tarif-cov-oct-20'!$A$2:$D$1519,4,0),"")</f>
        <v>4.22</v>
      </c>
      <c r="G601" s="23">
        <f t="shared" si="18"/>
        <v>1.0600000000000005</v>
      </c>
      <c r="H601" s="29">
        <f t="shared" si="19"/>
        <v>0.20075757575757583</v>
      </c>
      <c r="I601" s="16" t="str">
        <f>IFERROR(VLOOKUP($A601,Veille!$A:$J,6,0),"")</f>
        <v/>
      </c>
      <c r="J601" s="16" t="str">
        <f>IFERROR(VLOOKUP($A601,Veille!$A:$J,7,0),"")</f>
        <v/>
      </c>
      <c r="K601" s="16" t="str">
        <f>IFERROR(VLOOKUP($A601,Veille!$A:$J,8,0),"")</f>
        <v/>
      </c>
      <c r="L601" s="16" t="str">
        <f>IFERROR(VLOOKUP($A601,Veille!$A:$J,9,0),"")</f>
        <v/>
      </c>
    </row>
    <row r="602" spans="1:12" x14ac:dyDescent="0.3">
      <c r="A602">
        <v>52000</v>
      </c>
      <c r="B602" s="15" t="s">
        <v>405</v>
      </c>
      <c r="C602" s="15" t="s">
        <v>470</v>
      </c>
      <c r="D602" s="32">
        <v>34.39</v>
      </c>
      <c r="E602" s="32">
        <v>41.27</v>
      </c>
      <c r="F602" s="25">
        <f>IFERROR(VLOOKUP(A602,'Export-tarif-cov-oct-20'!$A$2:$D$1519,4,0),"")</f>
        <v>27.51</v>
      </c>
      <c r="G602" s="25">
        <f t="shared" si="18"/>
        <v>6.879999999999999</v>
      </c>
      <c r="H602" s="30">
        <f t="shared" si="19"/>
        <v>0.20005815644082578</v>
      </c>
      <c r="I602" s="15">
        <f>IFERROR(VLOOKUP($A602,Veille!$A:$J,6,0),"")</f>
        <v>0</v>
      </c>
      <c r="J602" s="15">
        <f>IFERROR(VLOOKUP($A602,Veille!$A:$J,7,0),"")</f>
        <v>3.99</v>
      </c>
      <c r="K602" s="15">
        <f>IFERROR(VLOOKUP($A602,Veille!$A:$J,8,0),"")</f>
        <v>0</v>
      </c>
      <c r="L602" s="15">
        <f>IFERROR(VLOOKUP($A602,Veille!$A:$J,9,0),"")</f>
        <v>0</v>
      </c>
    </row>
    <row r="603" spans="1:12" x14ac:dyDescent="0.3">
      <c r="A603">
        <v>52397</v>
      </c>
      <c r="B603" s="16" t="s">
        <v>405</v>
      </c>
      <c r="C603" s="16" t="s">
        <v>471</v>
      </c>
      <c r="D603" s="31">
        <v>19.29</v>
      </c>
      <c r="E603" s="31">
        <v>23.15</v>
      </c>
      <c r="F603" s="23">
        <f>IFERROR(VLOOKUP(A603,'Export-tarif-cov-oct-20'!$A$2:$D$1519,4,0),"")</f>
        <v>15.43</v>
      </c>
      <c r="G603" s="23">
        <f t="shared" si="18"/>
        <v>3.8599999999999994</v>
      </c>
      <c r="H603" s="29">
        <f t="shared" si="19"/>
        <v>0.20010368066355622</v>
      </c>
      <c r="I603" s="16">
        <f>IFERROR(VLOOKUP($A603,Veille!$A:$J,6,0),"")</f>
        <v>0</v>
      </c>
      <c r="J603" s="16">
        <f>IFERROR(VLOOKUP($A603,Veille!$A:$J,7,0),"")</f>
        <v>18.899999999999999</v>
      </c>
      <c r="K603" s="16">
        <f>IFERROR(VLOOKUP($A603,Veille!$A:$J,8,0),"")</f>
        <v>0</v>
      </c>
      <c r="L603" s="16">
        <f>IFERROR(VLOOKUP($A603,Veille!$A:$J,9,0),"")</f>
        <v>0</v>
      </c>
    </row>
    <row r="604" spans="1:12" x14ac:dyDescent="0.3">
      <c r="A604">
        <v>51727</v>
      </c>
      <c r="B604" s="15" t="s">
        <v>405</v>
      </c>
      <c r="C604" s="15" t="s">
        <v>472</v>
      </c>
      <c r="D604" s="32">
        <v>5.28</v>
      </c>
      <c r="E604" s="32">
        <v>6.33</v>
      </c>
      <c r="F604" s="25">
        <f>IFERROR(VLOOKUP(A604,'Export-tarif-cov-oct-20'!$A$2:$D$1519,4,0),"")</f>
        <v>4.22</v>
      </c>
      <c r="G604" s="25">
        <f t="shared" si="18"/>
        <v>1.0600000000000005</v>
      </c>
      <c r="H604" s="30">
        <f t="shared" si="19"/>
        <v>0.20075757575757583</v>
      </c>
      <c r="I604" s="15" t="str">
        <f>IFERROR(VLOOKUP($A604,Veille!$A:$J,6,0),"")</f>
        <v/>
      </c>
      <c r="J604" s="15" t="str">
        <f>IFERROR(VLOOKUP($A604,Veille!$A:$J,7,0),"")</f>
        <v/>
      </c>
      <c r="K604" s="15" t="str">
        <f>IFERROR(VLOOKUP($A604,Veille!$A:$J,8,0),"")</f>
        <v/>
      </c>
      <c r="L604" s="15" t="str">
        <f>IFERROR(VLOOKUP($A604,Veille!$A:$J,9,0),"")</f>
        <v/>
      </c>
    </row>
    <row r="605" spans="1:12" x14ac:dyDescent="0.3">
      <c r="A605">
        <v>52287</v>
      </c>
      <c r="B605" s="16" t="s">
        <v>405</v>
      </c>
      <c r="C605" s="16" t="s">
        <v>473</v>
      </c>
      <c r="D605" s="31">
        <v>35.130000000000003</v>
      </c>
      <c r="E605" s="31">
        <v>42.15</v>
      </c>
      <c r="F605" s="23">
        <f>IFERROR(VLOOKUP(A605,'Export-tarif-cov-oct-20'!$A$2:$D$1519,4,0),"")</f>
        <v>28.1</v>
      </c>
      <c r="G605" s="23">
        <f t="shared" si="18"/>
        <v>7.0300000000000011</v>
      </c>
      <c r="H605" s="29">
        <f t="shared" si="19"/>
        <v>0.20011386279533164</v>
      </c>
      <c r="I605" s="16">
        <f>IFERROR(VLOOKUP($A605,Veille!$A:$J,6,0),"")</f>
        <v>0</v>
      </c>
      <c r="J605" s="16">
        <f>IFERROR(VLOOKUP($A605,Veille!$A:$J,7,0),"")</f>
        <v>34.35</v>
      </c>
      <c r="K605" s="16">
        <f>IFERROR(VLOOKUP($A605,Veille!$A:$J,8,0),"")</f>
        <v>0</v>
      </c>
      <c r="L605" s="16">
        <f>IFERROR(VLOOKUP($A605,Veille!$A:$J,9,0),"")</f>
        <v>0</v>
      </c>
    </row>
    <row r="606" spans="1:12" x14ac:dyDescent="0.3">
      <c r="A606">
        <v>10638</v>
      </c>
      <c r="B606" s="15" t="s">
        <v>405</v>
      </c>
      <c r="C606" s="15" t="s">
        <v>959</v>
      </c>
      <c r="D606" s="32">
        <v>19.29</v>
      </c>
      <c r="E606" s="32">
        <v>23.15</v>
      </c>
      <c r="F606" s="25">
        <f>IFERROR(VLOOKUP(A606,'Export-tarif-cov-oct-20'!$A$2:$D$1519,4,0),"")</f>
        <v>15.43</v>
      </c>
      <c r="G606" s="25">
        <f t="shared" si="18"/>
        <v>3.8599999999999994</v>
      </c>
      <c r="H606" s="30">
        <f t="shared" si="19"/>
        <v>0.20010368066355622</v>
      </c>
      <c r="I606" s="15">
        <f>IFERROR(VLOOKUP($A606,Veille!$A:$J,6,0),"")</f>
        <v>0</v>
      </c>
      <c r="J606" s="15">
        <f>IFERROR(VLOOKUP($A606,Veille!$A:$J,7,0),"")</f>
        <v>0</v>
      </c>
      <c r="K606" s="15">
        <f>IFERROR(VLOOKUP($A606,Veille!$A:$J,8,0),"")</f>
        <v>0</v>
      </c>
      <c r="L606" s="15">
        <f>IFERROR(VLOOKUP($A606,Veille!$A:$J,9,0),"")</f>
        <v>19.95</v>
      </c>
    </row>
    <row r="607" spans="1:12" x14ac:dyDescent="0.3">
      <c r="A607">
        <v>10639</v>
      </c>
      <c r="B607" s="16" t="s">
        <v>405</v>
      </c>
      <c r="C607" s="16" t="s">
        <v>960</v>
      </c>
      <c r="D607" s="31">
        <v>35.11</v>
      </c>
      <c r="E607" s="31">
        <v>42.14</v>
      </c>
      <c r="F607" s="23">
        <f>IFERROR(VLOOKUP(A607,'Export-tarif-cov-oct-20'!$A$2:$D$1519,4,0),"")</f>
        <v>28.09</v>
      </c>
      <c r="G607" s="23">
        <f t="shared" si="18"/>
        <v>7.02</v>
      </c>
      <c r="H607" s="29">
        <f t="shared" si="19"/>
        <v>0.19994303617203074</v>
      </c>
      <c r="I607" s="16" t="str">
        <f>IFERROR(VLOOKUP($A607,Veille!$A:$J,6,0),"")</f>
        <v/>
      </c>
      <c r="J607" s="16" t="str">
        <f>IFERROR(VLOOKUP($A607,Veille!$A:$J,7,0),"")</f>
        <v/>
      </c>
      <c r="K607" s="16" t="str">
        <f>IFERROR(VLOOKUP($A607,Veille!$A:$J,8,0),"")</f>
        <v/>
      </c>
      <c r="L607" s="16" t="str">
        <f>IFERROR(VLOOKUP($A607,Veille!$A:$J,9,0),"")</f>
        <v/>
      </c>
    </row>
    <row r="608" spans="1:12" x14ac:dyDescent="0.3">
      <c r="A608">
        <v>10637</v>
      </c>
      <c r="B608" s="15" t="s">
        <v>405</v>
      </c>
      <c r="C608" s="15" t="s">
        <v>961</v>
      </c>
      <c r="D608" s="32">
        <v>5.26</v>
      </c>
      <c r="E608" s="32">
        <v>6.32</v>
      </c>
      <c r="F608" s="25">
        <f>IFERROR(VLOOKUP(A608,'Export-tarif-cov-oct-20'!$A$2:$D$1519,4,0),"")</f>
        <v>4.21</v>
      </c>
      <c r="G608" s="25">
        <f t="shared" si="18"/>
        <v>1.0499999999999998</v>
      </c>
      <c r="H608" s="30">
        <f t="shared" si="19"/>
        <v>0.19961977186311786</v>
      </c>
      <c r="I608" s="15" t="str">
        <f>IFERROR(VLOOKUP($A608,Veille!$A:$J,6,0),"")</f>
        <v/>
      </c>
      <c r="J608" s="15" t="str">
        <f>IFERROR(VLOOKUP($A608,Veille!$A:$J,7,0),"")</f>
        <v/>
      </c>
      <c r="K608" s="15" t="str">
        <f>IFERROR(VLOOKUP($A608,Veille!$A:$J,8,0),"")</f>
        <v/>
      </c>
      <c r="L608" s="15" t="str">
        <f>IFERROR(VLOOKUP($A608,Veille!$A:$J,9,0),"")</f>
        <v/>
      </c>
    </row>
    <row r="609" spans="1:12" x14ac:dyDescent="0.3">
      <c r="A609">
        <v>8946</v>
      </c>
      <c r="B609" s="16" t="s">
        <v>405</v>
      </c>
      <c r="C609" s="16" t="s">
        <v>474</v>
      </c>
      <c r="D609" s="31">
        <v>54.96</v>
      </c>
      <c r="E609" s="31">
        <v>65.95</v>
      </c>
      <c r="F609" s="23">
        <f>IFERROR(VLOOKUP(A609,'Export-tarif-cov-oct-20'!$A$2:$D$1519,4,0),"")</f>
        <v>49.85</v>
      </c>
      <c r="G609" s="23">
        <f t="shared" si="18"/>
        <v>5.1099999999999994</v>
      </c>
      <c r="H609" s="29">
        <f t="shared" si="19"/>
        <v>9.2976710334788923E-2</v>
      </c>
      <c r="I609" s="16">
        <f>IFERROR(VLOOKUP($A609,Veille!$A:$J,6,0),"")</f>
        <v>0</v>
      </c>
      <c r="J609" s="16">
        <f>IFERROR(VLOOKUP($A609,Veille!$A:$J,7,0),"")</f>
        <v>0</v>
      </c>
      <c r="K609" s="16">
        <f>IFERROR(VLOOKUP($A609,Veille!$A:$J,8,0),"")</f>
        <v>0</v>
      </c>
      <c r="L609" s="16">
        <f>IFERROR(VLOOKUP($A609,Veille!$A:$J,9,0),"")</f>
        <v>25.75</v>
      </c>
    </row>
    <row r="610" spans="1:12" x14ac:dyDescent="0.3">
      <c r="A610">
        <v>8945</v>
      </c>
      <c r="B610" s="15" t="s">
        <v>405</v>
      </c>
      <c r="C610" s="15" t="s">
        <v>475</v>
      </c>
      <c r="D610" s="32">
        <v>25.49</v>
      </c>
      <c r="E610" s="32">
        <v>30.59</v>
      </c>
      <c r="F610" s="25">
        <f>IFERROR(VLOOKUP(A610,'Export-tarif-cov-oct-20'!$A$2:$D$1519,4,0),"")</f>
        <v>20.39</v>
      </c>
      <c r="G610" s="25">
        <f t="shared" si="18"/>
        <v>5.0999999999999979</v>
      </c>
      <c r="H610" s="30">
        <f t="shared" si="19"/>
        <v>0.20007846214201641</v>
      </c>
      <c r="I610" s="15">
        <f>IFERROR(VLOOKUP($A610,Veille!$A:$J,6,0),"")</f>
        <v>0</v>
      </c>
      <c r="J610" s="15">
        <f>IFERROR(VLOOKUP($A610,Veille!$A:$J,7,0),"")</f>
        <v>24.95</v>
      </c>
      <c r="K610" s="15">
        <f>IFERROR(VLOOKUP($A610,Veille!$A:$J,8,0),"")</f>
        <v>0</v>
      </c>
      <c r="L610" s="15">
        <f>IFERROR(VLOOKUP($A610,Veille!$A:$J,9,0),"")</f>
        <v>25.75</v>
      </c>
    </row>
    <row r="611" spans="1:12" x14ac:dyDescent="0.3">
      <c r="A611">
        <v>11872</v>
      </c>
      <c r="B611" s="16" t="s">
        <v>405</v>
      </c>
      <c r="C611" s="16" t="s">
        <v>962</v>
      </c>
      <c r="D611" s="31">
        <v>46.05</v>
      </c>
      <c r="E611" s="31">
        <v>55.26</v>
      </c>
      <c r="F611" s="23">
        <f>IFERROR(VLOOKUP(A611,'Export-tarif-cov-oct-20'!$A$2:$D$1519,4,0),"")</f>
        <v>36.840000000000003</v>
      </c>
      <c r="G611" s="23">
        <f t="shared" si="18"/>
        <v>9.2099999999999937</v>
      </c>
      <c r="H611" s="29">
        <f t="shared" si="19"/>
        <v>0.19999999999999987</v>
      </c>
      <c r="I611" s="16" t="str">
        <f>IFERROR(VLOOKUP($A611,Veille!$A:$J,6,0),"")</f>
        <v/>
      </c>
      <c r="J611" s="16" t="str">
        <f>IFERROR(VLOOKUP($A611,Veille!$A:$J,7,0),"")</f>
        <v/>
      </c>
      <c r="K611" s="16" t="str">
        <f>IFERROR(VLOOKUP($A611,Veille!$A:$J,8,0),"")</f>
        <v/>
      </c>
      <c r="L611" s="16" t="str">
        <f>IFERROR(VLOOKUP($A611,Veille!$A:$J,9,0),"")</f>
        <v/>
      </c>
    </row>
    <row r="612" spans="1:12" x14ac:dyDescent="0.3">
      <c r="A612">
        <v>11873</v>
      </c>
      <c r="B612" s="15" t="s">
        <v>405</v>
      </c>
      <c r="C612" s="15" t="s">
        <v>963</v>
      </c>
      <c r="D612" s="32">
        <v>16.559999999999999</v>
      </c>
      <c r="E612" s="32">
        <v>19.88</v>
      </c>
      <c r="F612" s="25">
        <f>IFERROR(VLOOKUP(A612,'Export-tarif-cov-oct-20'!$A$2:$D$1519,4,0),"")</f>
        <v>13.25</v>
      </c>
      <c r="G612" s="25">
        <f t="shared" si="18"/>
        <v>3.3099999999999987</v>
      </c>
      <c r="H612" s="30">
        <f t="shared" si="19"/>
        <v>0.19987922705314004</v>
      </c>
      <c r="I612" s="15" t="str">
        <f>IFERROR(VLOOKUP($A612,Veille!$A:$J,6,0),"")</f>
        <v/>
      </c>
      <c r="J612" s="15" t="str">
        <f>IFERROR(VLOOKUP($A612,Veille!$A:$J,7,0),"")</f>
        <v/>
      </c>
      <c r="K612" s="15" t="str">
        <f>IFERROR(VLOOKUP($A612,Veille!$A:$J,8,0),"")</f>
        <v/>
      </c>
      <c r="L612" s="15" t="str">
        <f>IFERROR(VLOOKUP($A612,Veille!$A:$J,9,0),"")</f>
        <v/>
      </c>
    </row>
    <row r="613" spans="1:12" x14ac:dyDescent="0.3">
      <c r="A613">
        <v>51921</v>
      </c>
      <c r="B613" s="16" t="s">
        <v>405</v>
      </c>
      <c r="C613" s="16" t="s">
        <v>476</v>
      </c>
      <c r="D613" s="31">
        <v>39.08</v>
      </c>
      <c r="E613" s="31">
        <v>46.9</v>
      </c>
      <c r="F613" s="23">
        <f>IFERROR(VLOOKUP(A613,'Export-tarif-cov-oct-20'!$A$2:$D$1519,4,0),"")</f>
        <v>38.5</v>
      </c>
      <c r="G613" s="23">
        <f t="shared" si="18"/>
        <v>0.57999999999999829</v>
      </c>
      <c r="H613" s="29">
        <f t="shared" si="19"/>
        <v>1.4841351074718482E-2</v>
      </c>
      <c r="I613" s="16">
        <f>IFERROR(VLOOKUP($A613,Veille!$A:$J,6,0),"")</f>
        <v>45.99</v>
      </c>
      <c r="J613" s="16">
        <f>IFERROR(VLOOKUP($A613,Veille!$A:$J,7,0),"")</f>
        <v>45.8</v>
      </c>
      <c r="K613" s="16">
        <f>IFERROR(VLOOKUP($A613,Veille!$A:$J,8,0),"")</f>
        <v>0</v>
      </c>
      <c r="L613" s="16">
        <f>IFERROR(VLOOKUP($A613,Veille!$A:$J,9,0),"")</f>
        <v>0</v>
      </c>
    </row>
    <row r="614" spans="1:12" x14ac:dyDescent="0.3">
      <c r="A614">
        <v>52249</v>
      </c>
      <c r="B614" s="15" t="s">
        <v>405</v>
      </c>
      <c r="C614" s="15" t="s">
        <v>477</v>
      </c>
      <c r="D614" s="32">
        <v>16.600000000000001</v>
      </c>
      <c r="E614" s="32">
        <v>19.920000000000002</v>
      </c>
      <c r="F614" s="25">
        <f>IFERROR(VLOOKUP(A614,'Export-tarif-cov-oct-20'!$A$2:$D$1519,4,0),"")</f>
        <v>13.28</v>
      </c>
      <c r="G614" s="25">
        <f t="shared" si="18"/>
        <v>3.3200000000000021</v>
      </c>
      <c r="H614" s="30">
        <f t="shared" si="19"/>
        <v>0.20000000000000009</v>
      </c>
      <c r="I614" s="15">
        <f>IFERROR(VLOOKUP($A614,Veille!$A:$J,6,0),"")</f>
        <v>0</v>
      </c>
      <c r="J614" s="15">
        <f>IFERROR(VLOOKUP($A614,Veille!$A:$J,7,0),"")</f>
        <v>0</v>
      </c>
      <c r="K614" s="15">
        <f>IFERROR(VLOOKUP($A614,Veille!$A:$J,8,0),"")</f>
        <v>0</v>
      </c>
      <c r="L614" s="15">
        <f>IFERROR(VLOOKUP($A614,Veille!$A:$J,9,0),"")</f>
        <v>0</v>
      </c>
    </row>
    <row r="615" spans="1:12" x14ac:dyDescent="0.3">
      <c r="A615">
        <v>11868</v>
      </c>
      <c r="B615" s="16" t="s">
        <v>405</v>
      </c>
      <c r="C615" s="16" t="s">
        <v>964</v>
      </c>
      <c r="D615" s="31">
        <v>46.05</v>
      </c>
      <c r="E615" s="31">
        <v>55.26</v>
      </c>
      <c r="F615" s="23">
        <f>IFERROR(VLOOKUP(A615,'Export-tarif-cov-oct-20'!$A$2:$D$1519,4,0),"")</f>
        <v>36.840000000000003</v>
      </c>
      <c r="G615" s="23">
        <f t="shared" si="18"/>
        <v>9.2099999999999937</v>
      </c>
      <c r="H615" s="29">
        <f t="shared" si="19"/>
        <v>0.19999999999999987</v>
      </c>
      <c r="I615" s="16" t="str">
        <f>IFERROR(VLOOKUP($A615,Veille!$A:$J,6,0),"")</f>
        <v/>
      </c>
      <c r="J615" s="16" t="str">
        <f>IFERROR(VLOOKUP($A615,Veille!$A:$J,7,0),"")</f>
        <v/>
      </c>
      <c r="K615" s="16" t="str">
        <f>IFERROR(VLOOKUP($A615,Veille!$A:$J,8,0),"")</f>
        <v/>
      </c>
      <c r="L615" s="16" t="str">
        <f>IFERROR(VLOOKUP($A615,Veille!$A:$J,9,0),"")</f>
        <v/>
      </c>
    </row>
    <row r="616" spans="1:12" x14ac:dyDescent="0.3">
      <c r="A616">
        <v>11869</v>
      </c>
      <c r="B616" s="15" t="s">
        <v>405</v>
      </c>
      <c r="C616" s="15" t="s">
        <v>965</v>
      </c>
      <c r="D616" s="32">
        <v>16.559999999999999</v>
      </c>
      <c r="E616" s="32">
        <v>19.88</v>
      </c>
      <c r="F616" s="25">
        <f>IFERROR(VLOOKUP(A616,'Export-tarif-cov-oct-20'!$A$2:$D$1519,4,0),"")</f>
        <v>13.25</v>
      </c>
      <c r="G616" s="25">
        <f t="shared" si="18"/>
        <v>3.3099999999999987</v>
      </c>
      <c r="H616" s="30">
        <f t="shared" si="19"/>
        <v>0.19987922705314004</v>
      </c>
      <c r="I616" s="15" t="str">
        <f>IFERROR(VLOOKUP($A616,Veille!$A:$J,6,0),"")</f>
        <v/>
      </c>
      <c r="J616" s="15" t="str">
        <f>IFERROR(VLOOKUP($A616,Veille!$A:$J,7,0),"")</f>
        <v/>
      </c>
      <c r="K616" s="15" t="str">
        <f>IFERROR(VLOOKUP($A616,Veille!$A:$J,8,0),"")</f>
        <v/>
      </c>
      <c r="L616" s="15" t="str">
        <f>IFERROR(VLOOKUP($A616,Veille!$A:$J,9,0),"")</f>
        <v/>
      </c>
    </row>
    <row r="617" spans="1:12" x14ac:dyDescent="0.3">
      <c r="A617">
        <v>52220</v>
      </c>
      <c r="B617" s="16" t="s">
        <v>405</v>
      </c>
      <c r="C617" s="16" t="s">
        <v>478</v>
      </c>
      <c r="D617" s="31">
        <v>39.08</v>
      </c>
      <c r="E617" s="31">
        <v>46.9</v>
      </c>
      <c r="F617" s="23">
        <f>IFERROR(VLOOKUP(A617,'Export-tarif-cov-oct-20'!$A$2:$D$1519,4,0),"")</f>
        <v>38.5</v>
      </c>
      <c r="G617" s="23">
        <f t="shared" si="18"/>
        <v>0.57999999999999829</v>
      </c>
      <c r="H617" s="29">
        <f t="shared" si="19"/>
        <v>1.4841351074718482E-2</v>
      </c>
      <c r="I617" s="16">
        <f>IFERROR(VLOOKUP($A617,Veille!$A:$J,6,0),"")</f>
        <v>44.99</v>
      </c>
      <c r="J617" s="16">
        <f>IFERROR(VLOOKUP($A617,Veille!$A:$J,7,0),"")</f>
        <v>44.89</v>
      </c>
      <c r="K617" s="16">
        <f>IFERROR(VLOOKUP($A617,Veille!$A:$J,8,0),"")</f>
        <v>0</v>
      </c>
      <c r="L617" s="16">
        <f>IFERROR(VLOOKUP($A617,Veille!$A:$J,9,0),"")</f>
        <v>51.99</v>
      </c>
    </row>
    <row r="618" spans="1:12" x14ac:dyDescent="0.3">
      <c r="A618">
        <v>51960</v>
      </c>
      <c r="B618" s="15" t="s">
        <v>405</v>
      </c>
      <c r="C618" s="15" t="s">
        <v>479</v>
      </c>
      <c r="D618" s="32">
        <v>16.559999999999999</v>
      </c>
      <c r="E618" s="32">
        <v>19.88</v>
      </c>
      <c r="F618" s="25">
        <f>IFERROR(VLOOKUP(A618,'Export-tarif-cov-oct-20'!$A$2:$D$1519,4,0),"")</f>
        <v>13.25</v>
      </c>
      <c r="G618" s="25">
        <f t="shared" si="18"/>
        <v>3.3099999999999987</v>
      </c>
      <c r="H618" s="30">
        <f t="shared" si="19"/>
        <v>0.19987922705314004</v>
      </c>
      <c r="I618" s="15">
        <f>IFERROR(VLOOKUP($A618,Veille!$A:$J,6,0),"")</f>
        <v>0</v>
      </c>
      <c r="J618" s="15">
        <f>IFERROR(VLOOKUP($A618,Veille!$A:$J,7,0),"")</f>
        <v>0</v>
      </c>
      <c r="K618" s="15">
        <f>IFERROR(VLOOKUP($A618,Veille!$A:$J,8,0),"")</f>
        <v>0</v>
      </c>
      <c r="L618" s="15">
        <f>IFERROR(VLOOKUP($A618,Veille!$A:$J,9,0),"")</f>
        <v>17.989999999999998</v>
      </c>
    </row>
    <row r="619" spans="1:12" x14ac:dyDescent="0.3">
      <c r="A619">
        <v>52207</v>
      </c>
      <c r="B619" s="16" t="s">
        <v>405</v>
      </c>
      <c r="C619" s="16" t="s">
        <v>480</v>
      </c>
      <c r="D619" s="31">
        <v>41.58</v>
      </c>
      <c r="E619" s="31">
        <v>49.9</v>
      </c>
      <c r="F619" s="23">
        <f>IFERROR(VLOOKUP(A619,'Export-tarif-cov-oct-20'!$A$2:$D$1519,4,0),"")</f>
        <v>38.5</v>
      </c>
      <c r="G619" s="23">
        <f t="shared" si="18"/>
        <v>3.0799999999999983</v>
      </c>
      <c r="H619" s="29">
        <f t="shared" si="19"/>
        <v>7.4074074074074042E-2</v>
      </c>
      <c r="I619" s="16">
        <f>IFERROR(VLOOKUP($A619,Veille!$A:$J,6,0),"")</f>
        <v>0</v>
      </c>
      <c r="J619" s="16">
        <f>IFERROR(VLOOKUP($A619,Veille!$A:$J,7,0),"")</f>
        <v>45.49</v>
      </c>
      <c r="K619" s="16">
        <f>IFERROR(VLOOKUP($A619,Veille!$A:$J,8,0),"")</f>
        <v>0</v>
      </c>
      <c r="L619" s="16">
        <f>IFERROR(VLOOKUP($A619,Veille!$A:$J,9,0),"")</f>
        <v>51.99</v>
      </c>
    </row>
    <row r="620" spans="1:12" x14ac:dyDescent="0.3">
      <c r="A620">
        <v>52177</v>
      </c>
      <c r="B620" s="15" t="s">
        <v>405</v>
      </c>
      <c r="C620" s="15" t="s">
        <v>481</v>
      </c>
      <c r="D620" s="32">
        <v>16.559999999999999</v>
      </c>
      <c r="E620" s="32">
        <v>19.88</v>
      </c>
      <c r="F620" s="25">
        <f>IFERROR(VLOOKUP(A620,'Export-tarif-cov-oct-20'!$A$2:$D$1519,4,0),"")</f>
        <v>13.25</v>
      </c>
      <c r="G620" s="25">
        <f t="shared" si="18"/>
        <v>3.3099999999999987</v>
      </c>
      <c r="H620" s="30">
        <f t="shared" si="19"/>
        <v>0.19987922705314004</v>
      </c>
      <c r="I620" s="15">
        <f>IFERROR(VLOOKUP($A620,Veille!$A:$J,6,0),"")</f>
        <v>0</v>
      </c>
      <c r="J620" s="15">
        <f>IFERROR(VLOOKUP($A620,Veille!$A:$J,7,0),"")</f>
        <v>0</v>
      </c>
      <c r="K620" s="15">
        <f>IFERROR(VLOOKUP($A620,Veille!$A:$J,8,0),"")</f>
        <v>0</v>
      </c>
      <c r="L620" s="15">
        <f>IFERROR(VLOOKUP($A620,Veille!$A:$J,9,0),"")</f>
        <v>17.989999999999998</v>
      </c>
    </row>
    <row r="621" spans="1:12" x14ac:dyDescent="0.3">
      <c r="A621">
        <v>52143</v>
      </c>
      <c r="B621" s="16" t="s">
        <v>405</v>
      </c>
      <c r="C621" s="16" t="s">
        <v>482</v>
      </c>
      <c r="D621" s="31">
        <v>41.58</v>
      </c>
      <c r="E621" s="31">
        <v>49.9</v>
      </c>
      <c r="F621" s="23">
        <f>IFERROR(VLOOKUP(A621,'Export-tarif-cov-oct-20'!$A$2:$D$1519,4,0),"")</f>
        <v>38.5</v>
      </c>
      <c r="G621" s="23">
        <f t="shared" si="18"/>
        <v>3.0799999999999983</v>
      </c>
      <c r="H621" s="29">
        <f t="shared" si="19"/>
        <v>7.4074074074074042E-2</v>
      </c>
      <c r="I621" s="16">
        <f>IFERROR(VLOOKUP($A621,Veille!$A:$J,6,0),"")</f>
        <v>0</v>
      </c>
      <c r="J621" s="16">
        <f>IFERROR(VLOOKUP($A621,Veille!$A:$J,7,0),"")</f>
        <v>44.49</v>
      </c>
      <c r="K621" s="16">
        <f>IFERROR(VLOOKUP($A621,Veille!$A:$J,8,0),"")</f>
        <v>0</v>
      </c>
      <c r="L621" s="16">
        <f>IFERROR(VLOOKUP($A621,Veille!$A:$J,9,0),"")</f>
        <v>0</v>
      </c>
    </row>
    <row r="622" spans="1:12" x14ac:dyDescent="0.3">
      <c r="A622">
        <v>52196</v>
      </c>
      <c r="B622" s="15" t="s">
        <v>405</v>
      </c>
      <c r="C622" s="15" t="s">
        <v>483</v>
      </c>
      <c r="D622" s="32">
        <v>16.559999999999999</v>
      </c>
      <c r="E622" s="32">
        <v>19.88</v>
      </c>
      <c r="F622" s="25">
        <f>IFERROR(VLOOKUP(A622,'Export-tarif-cov-oct-20'!$A$2:$D$1519,4,0),"")</f>
        <v>13.25</v>
      </c>
      <c r="G622" s="25">
        <f t="shared" si="18"/>
        <v>3.3099999999999987</v>
      </c>
      <c r="H622" s="30">
        <f t="shared" si="19"/>
        <v>0.19987922705314004</v>
      </c>
      <c r="I622" s="15">
        <f>IFERROR(VLOOKUP($A622,Veille!$A:$J,6,0),"")</f>
        <v>0</v>
      </c>
      <c r="J622" s="15">
        <f>IFERROR(VLOOKUP($A622,Veille!$A:$J,7,0),"")</f>
        <v>16.989999999999998</v>
      </c>
      <c r="K622" s="15">
        <f>IFERROR(VLOOKUP($A622,Veille!$A:$J,8,0),"")</f>
        <v>0</v>
      </c>
      <c r="L622" s="15">
        <f>IFERROR(VLOOKUP($A622,Veille!$A:$J,9,0),"")</f>
        <v>17.77</v>
      </c>
    </row>
    <row r="623" spans="1:12" x14ac:dyDescent="0.3">
      <c r="A623">
        <v>52162</v>
      </c>
      <c r="B623" s="16" t="s">
        <v>405</v>
      </c>
      <c r="C623" s="16" t="s">
        <v>484</v>
      </c>
      <c r="D623" s="31">
        <v>41.58</v>
      </c>
      <c r="E623" s="31">
        <v>49.9</v>
      </c>
      <c r="F623" s="23">
        <f>IFERROR(VLOOKUP(A623,'Export-tarif-cov-oct-20'!$A$2:$D$1519,4,0),"")</f>
        <v>38.5</v>
      </c>
      <c r="G623" s="23">
        <f t="shared" si="18"/>
        <v>3.0799999999999983</v>
      </c>
      <c r="H623" s="29">
        <f t="shared" si="19"/>
        <v>7.4074074074074042E-2</v>
      </c>
      <c r="I623" s="16">
        <f>IFERROR(VLOOKUP($A623,Veille!$A:$J,6,0),"")</f>
        <v>0</v>
      </c>
      <c r="J623" s="16">
        <f>IFERROR(VLOOKUP($A623,Veille!$A:$J,7,0),"")</f>
        <v>0</v>
      </c>
      <c r="K623" s="16">
        <f>IFERROR(VLOOKUP($A623,Veille!$A:$J,8,0),"")</f>
        <v>0</v>
      </c>
      <c r="L623" s="16">
        <f>IFERROR(VLOOKUP($A623,Veille!$A:$J,9,0),"")</f>
        <v>45.99</v>
      </c>
    </row>
    <row r="624" spans="1:12" x14ac:dyDescent="0.3">
      <c r="A624">
        <v>52181</v>
      </c>
      <c r="B624" s="15" t="s">
        <v>405</v>
      </c>
      <c r="C624" s="15" t="s">
        <v>485</v>
      </c>
      <c r="D624" s="32">
        <v>16.559999999999999</v>
      </c>
      <c r="E624" s="32">
        <v>19.88</v>
      </c>
      <c r="F624" s="25">
        <f>IFERROR(VLOOKUP(A624,'Export-tarif-cov-oct-20'!$A$2:$D$1519,4,0),"")</f>
        <v>13.25</v>
      </c>
      <c r="G624" s="25">
        <f t="shared" si="18"/>
        <v>3.3099999999999987</v>
      </c>
      <c r="H624" s="30">
        <f t="shared" si="19"/>
        <v>0.19987922705314004</v>
      </c>
      <c r="I624" s="15">
        <f>IFERROR(VLOOKUP($A624,Veille!$A:$J,6,0),"")</f>
        <v>0</v>
      </c>
      <c r="J624" s="15">
        <f>IFERROR(VLOOKUP($A624,Veille!$A:$J,7,0),"")</f>
        <v>16.3</v>
      </c>
      <c r="K624" s="15">
        <f>IFERROR(VLOOKUP($A624,Veille!$A:$J,8,0),"")</f>
        <v>0</v>
      </c>
      <c r="L624" s="15">
        <f>IFERROR(VLOOKUP($A624,Veille!$A:$J,9,0),"")</f>
        <v>0</v>
      </c>
    </row>
    <row r="625" spans="1:12" x14ac:dyDescent="0.3">
      <c r="A625">
        <v>52029</v>
      </c>
      <c r="B625" s="16" t="s">
        <v>405</v>
      </c>
      <c r="C625" s="16" t="s">
        <v>486</v>
      </c>
      <c r="D625" s="31">
        <v>18.91</v>
      </c>
      <c r="E625" s="31">
        <v>22.7</v>
      </c>
      <c r="F625" s="23">
        <f>IFERROR(VLOOKUP(A625,'Export-tarif-cov-oct-20'!$A$2:$D$1519,4,0),"")</f>
        <v>15.13</v>
      </c>
      <c r="G625" s="23">
        <f t="shared" si="18"/>
        <v>3.7799999999999994</v>
      </c>
      <c r="H625" s="29">
        <f t="shared" si="19"/>
        <v>0.19989423585404545</v>
      </c>
      <c r="I625" s="16">
        <f>IFERROR(VLOOKUP($A625,Veille!$A:$J,6,0),"")</f>
        <v>17.989999999999998</v>
      </c>
      <c r="J625" s="16">
        <f>IFERROR(VLOOKUP($A625,Veille!$A:$J,7,0),"")</f>
        <v>18.899999999999999</v>
      </c>
      <c r="K625" s="16">
        <f>IFERROR(VLOOKUP($A625,Veille!$A:$J,8,0),"")</f>
        <v>0</v>
      </c>
      <c r="L625" s="16">
        <f>IFERROR(VLOOKUP($A625,Veille!$A:$J,9,0),"")</f>
        <v>0</v>
      </c>
    </row>
    <row r="626" spans="1:12" x14ac:dyDescent="0.3">
      <c r="A626">
        <v>52033</v>
      </c>
      <c r="B626" s="15" t="s">
        <v>405</v>
      </c>
      <c r="C626" s="15" t="s">
        <v>487</v>
      </c>
      <c r="D626" s="32">
        <v>5.28</v>
      </c>
      <c r="E626" s="32">
        <v>6.33</v>
      </c>
      <c r="F626" s="25">
        <f>IFERROR(VLOOKUP(A626,'Export-tarif-cov-oct-20'!$A$2:$D$1519,4,0),"")</f>
        <v>4.22</v>
      </c>
      <c r="G626" s="25">
        <f t="shared" si="18"/>
        <v>1.0600000000000005</v>
      </c>
      <c r="H626" s="30">
        <f t="shared" si="19"/>
        <v>0.20075757575757583</v>
      </c>
      <c r="I626" s="15" t="str">
        <f>IFERROR(VLOOKUP($A626,Veille!$A:$J,6,0),"")</f>
        <v/>
      </c>
      <c r="J626" s="15" t="str">
        <f>IFERROR(VLOOKUP($A626,Veille!$A:$J,7,0),"")</f>
        <v/>
      </c>
      <c r="K626" s="15" t="str">
        <f>IFERROR(VLOOKUP($A626,Veille!$A:$J,8,0),"")</f>
        <v/>
      </c>
      <c r="L626" s="15" t="str">
        <f>IFERROR(VLOOKUP($A626,Veille!$A:$J,9,0),"")</f>
        <v/>
      </c>
    </row>
    <row r="627" spans="1:12" x14ac:dyDescent="0.3">
      <c r="A627">
        <v>52344</v>
      </c>
      <c r="B627" s="16" t="s">
        <v>405</v>
      </c>
      <c r="C627" s="16" t="s">
        <v>488</v>
      </c>
      <c r="D627" s="31">
        <v>18.91</v>
      </c>
      <c r="E627" s="31">
        <v>22.7</v>
      </c>
      <c r="F627" s="23">
        <f>IFERROR(VLOOKUP(A627,'Export-tarif-cov-oct-20'!$A$2:$D$1519,4,0),"")</f>
        <v>15.13</v>
      </c>
      <c r="G627" s="23">
        <f t="shared" si="18"/>
        <v>3.7799999999999994</v>
      </c>
      <c r="H627" s="29">
        <f t="shared" si="19"/>
        <v>0.19989423585404545</v>
      </c>
      <c r="I627" s="16">
        <f>IFERROR(VLOOKUP($A627,Veille!$A:$J,6,0),"")</f>
        <v>0</v>
      </c>
      <c r="J627" s="16">
        <f>IFERROR(VLOOKUP($A627,Veille!$A:$J,7,0),"")</f>
        <v>18.489999999999998</v>
      </c>
      <c r="K627" s="16">
        <f>IFERROR(VLOOKUP($A627,Veille!$A:$J,8,0),"")</f>
        <v>0</v>
      </c>
      <c r="L627" s="16">
        <f>IFERROR(VLOOKUP($A627,Veille!$A:$J,9,0),"")</f>
        <v>19.989999999999998</v>
      </c>
    </row>
    <row r="628" spans="1:12" x14ac:dyDescent="0.3">
      <c r="A628">
        <v>52325</v>
      </c>
      <c r="B628" s="15" t="s">
        <v>405</v>
      </c>
      <c r="C628" s="15" t="s">
        <v>489</v>
      </c>
      <c r="D628" s="32">
        <v>5.28</v>
      </c>
      <c r="E628" s="32">
        <v>6.33</v>
      </c>
      <c r="F628" s="25">
        <f>IFERROR(VLOOKUP(A628,'Export-tarif-cov-oct-20'!$A$2:$D$1519,4,0),"")</f>
        <v>4.22</v>
      </c>
      <c r="G628" s="25">
        <f t="shared" si="18"/>
        <v>1.0600000000000005</v>
      </c>
      <c r="H628" s="30">
        <f t="shared" si="19"/>
        <v>0.20075757575757583</v>
      </c>
      <c r="I628" s="15" t="str">
        <f>IFERROR(VLOOKUP($A628,Veille!$A:$J,6,0),"")</f>
        <v/>
      </c>
      <c r="J628" s="15" t="str">
        <f>IFERROR(VLOOKUP($A628,Veille!$A:$J,7,0),"")</f>
        <v/>
      </c>
      <c r="K628" s="15" t="str">
        <f>IFERROR(VLOOKUP($A628,Veille!$A:$J,8,0),"")</f>
        <v/>
      </c>
      <c r="L628" s="15" t="str">
        <f>IFERROR(VLOOKUP($A628,Veille!$A:$J,9,0),"")</f>
        <v/>
      </c>
    </row>
    <row r="629" spans="1:12" x14ac:dyDescent="0.3">
      <c r="A629">
        <v>57480</v>
      </c>
      <c r="B629" s="16" t="s">
        <v>405</v>
      </c>
      <c r="C629" s="16" t="s">
        <v>490</v>
      </c>
      <c r="D629" s="31">
        <v>41.66</v>
      </c>
      <c r="E629" s="31">
        <v>49.99</v>
      </c>
      <c r="F629" s="23">
        <f>IFERROR(VLOOKUP(A629,'Export-tarif-cov-oct-20'!$A$2:$D$1519,4,0),"")</f>
        <v>40.19</v>
      </c>
      <c r="G629" s="23">
        <f t="shared" si="18"/>
        <v>1.4699999999999989</v>
      </c>
      <c r="H629" s="29">
        <f t="shared" si="19"/>
        <v>3.5285645703312503E-2</v>
      </c>
      <c r="I629" s="16">
        <f>IFERROR(VLOOKUP($A629,Veille!$A:$J,6,0),"")</f>
        <v>0</v>
      </c>
      <c r="J629" s="16">
        <f>IFERROR(VLOOKUP($A629,Veille!$A:$J,7,0),"")</f>
        <v>49.49</v>
      </c>
      <c r="K629" s="16">
        <f>IFERROR(VLOOKUP($A629,Veille!$A:$J,8,0),"")</f>
        <v>0</v>
      </c>
      <c r="L629" s="16">
        <f>IFERROR(VLOOKUP($A629,Veille!$A:$J,9,0),"")</f>
        <v>52.79</v>
      </c>
    </row>
    <row r="630" spans="1:12" x14ac:dyDescent="0.3">
      <c r="A630">
        <v>54992</v>
      </c>
      <c r="B630" s="15" t="s">
        <v>405</v>
      </c>
      <c r="C630" s="15" t="s">
        <v>491</v>
      </c>
      <c r="D630" s="32">
        <v>16.079999999999998</v>
      </c>
      <c r="E630" s="32">
        <v>19.29</v>
      </c>
      <c r="F630" s="25">
        <f>IFERROR(VLOOKUP(A630,'Export-tarif-cov-oct-20'!$A$2:$D$1519,4,0),"")</f>
        <v>12.86</v>
      </c>
      <c r="G630" s="25">
        <f t="shared" si="18"/>
        <v>3.2199999999999989</v>
      </c>
      <c r="H630" s="30">
        <f t="shared" si="19"/>
        <v>0.20024875621890542</v>
      </c>
      <c r="I630" s="15">
        <f>IFERROR(VLOOKUP($A630,Veille!$A:$J,6,0),"")</f>
        <v>0</v>
      </c>
      <c r="J630" s="15">
        <f>IFERROR(VLOOKUP($A630,Veille!$A:$J,7,0),"")</f>
        <v>16.489999999999998</v>
      </c>
      <c r="K630" s="15">
        <f>IFERROR(VLOOKUP($A630,Veille!$A:$J,8,0),"")</f>
        <v>0</v>
      </c>
      <c r="L630" s="15">
        <f>IFERROR(VLOOKUP($A630,Veille!$A:$J,9,0),"")</f>
        <v>16.79</v>
      </c>
    </row>
    <row r="631" spans="1:12" x14ac:dyDescent="0.3">
      <c r="A631">
        <v>56191</v>
      </c>
      <c r="B631" s="16" t="s">
        <v>405</v>
      </c>
      <c r="C631" s="16" t="s">
        <v>492</v>
      </c>
      <c r="D631" s="31">
        <v>38.26</v>
      </c>
      <c r="E631" s="31">
        <v>45.92</v>
      </c>
      <c r="F631" s="23">
        <f>IFERROR(VLOOKUP(A631,'Export-tarif-cov-oct-20'!$A$2:$D$1519,4,0),"")</f>
        <v>30.61</v>
      </c>
      <c r="G631" s="23">
        <f t="shared" si="18"/>
        <v>7.6499999999999986</v>
      </c>
      <c r="H631" s="29">
        <f t="shared" si="19"/>
        <v>0.19994772608468372</v>
      </c>
      <c r="I631" s="16">
        <f>IFERROR(VLOOKUP($A631,Veille!$A:$J,6,0),"")</f>
        <v>37.99</v>
      </c>
      <c r="J631" s="16">
        <f>IFERROR(VLOOKUP($A631,Veille!$A:$J,7,0),"")</f>
        <v>37.99</v>
      </c>
      <c r="K631" s="16">
        <f>IFERROR(VLOOKUP($A631,Veille!$A:$J,8,0),"")</f>
        <v>0</v>
      </c>
      <c r="L631" s="16">
        <f>IFERROR(VLOOKUP($A631,Veille!$A:$J,9,0),"")</f>
        <v>36.5</v>
      </c>
    </row>
    <row r="632" spans="1:12" x14ac:dyDescent="0.3">
      <c r="A632">
        <v>76799</v>
      </c>
      <c r="B632" s="15" t="s">
        <v>405</v>
      </c>
      <c r="C632" s="15" t="s">
        <v>493</v>
      </c>
      <c r="D632" s="32">
        <v>11.67</v>
      </c>
      <c r="E632" s="32">
        <v>14</v>
      </c>
      <c r="F632" s="25">
        <f>IFERROR(VLOOKUP(A632,'Export-tarif-cov-oct-20'!$A$2:$D$1519,4,0),"")</f>
        <v>8.7799999999999994</v>
      </c>
      <c r="G632" s="25">
        <f t="shared" si="18"/>
        <v>2.8900000000000006</v>
      </c>
      <c r="H632" s="30">
        <f t="shared" si="19"/>
        <v>0.24764353041988008</v>
      </c>
      <c r="I632" s="15">
        <f>IFERROR(VLOOKUP($A632,Veille!$A:$J,6,0),"")</f>
        <v>0</v>
      </c>
      <c r="J632" s="15">
        <f>IFERROR(VLOOKUP($A632,Veille!$A:$J,7,0),"")</f>
        <v>11.99</v>
      </c>
      <c r="K632" s="15">
        <f>IFERROR(VLOOKUP($A632,Veille!$A:$J,8,0),"")</f>
        <v>0</v>
      </c>
      <c r="L632" s="15">
        <f>IFERROR(VLOOKUP($A632,Veille!$A:$J,9,0),"")</f>
        <v>0</v>
      </c>
    </row>
    <row r="633" spans="1:12" x14ac:dyDescent="0.3">
      <c r="A633">
        <v>70422</v>
      </c>
      <c r="B633" s="16" t="s">
        <v>405</v>
      </c>
      <c r="C633" s="16" t="s">
        <v>494</v>
      </c>
      <c r="D633" s="31">
        <v>11.67</v>
      </c>
      <c r="E633" s="31">
        <v>14</v>
      </c>
      <c r="F633" s="23">
        <f>IFERROR(VLOOKUP(A633,'Export-tarif-cov-oct-20'!$A$2:$D$1519,4,0),"")</f>
        <v>8.7799999999999994</v>
      </c>
      <c r="G633" s="23">
        <f t="shared" si="18"/>
        <v>2.8900000000000006</v>
      </c>
      <c r="H633" s="29">
        <f t="shared" si="19"/>
        <v>0.24764353041988008</v>
      </c>
      <c r="I633" s="16">
        <f>IFERROR(VLOOKUP($A633,Veille!$A:$J,6,0),"")</f>
        <v>1.99</v>
      </c>
      <c r="J633" s="16">
        <f>IFERROR(VLOOKUP($A633,Veille!$A:$J,7,0),"")</f>
        <v>11.99</v>
      </c>
      <c r="K633" s="16">
        <f>IFERROR(VLOOKUP($A633,Veille!$A:$J,8,0),"")</f>
        <v>0</v>
      </c>
      <c r="L633" s="16">
        <f>IFERROR(VLOOKUP($A633,Veille!$A:$J,9,0),"")</f>
        <v>0</v>
      </c>
    </row>
    <row r="634" spans="1:12" x14ac:dyDescent="0.3">
      <c r="A634">
        <v>57661</v>
      </c>
      <c r="B634" s="15" t="s">
        <v>405</v>
      </c>
      <c r="C634" s="15" t="s">
        <v>495</v>
      </c>
      <c r="D634" s="32">
        <v>41.66</v>
      </c>
      <c r="E634" s="32">
        <v>49.99</v>
      </c>
      <c r="F634" s="25">
        <f>IFERROR(VLOOKUP(A634,'Export-tarif-cov-oct-20'!$A$2:$D$1519,4,0),"")</f>
        <v>40.28</v>
      </c>
      <c r="G634" s="25">
        <f t="shared" si="18"/>
        <v>1.3799999999999955</v>
      </c>
      <c r="H634" s="30">
        <f t="shared" si="19"/>
        <v>3.3125300048007573E-2</v>
      </c>
      <c r="I634" s="15">
        <f>IFERROR(VLOOKUP($A634,Veille!$A:$J,6,0),"")</f>
        <v>0</v>
      </c>
      <c r="J634" s="15">
        <f>IFERROR(VLOOKUP($A634,Veille!$A:$J,7,0),"")</f>
        <v>49.75</v>
      </c>
      <c r="K634" s="15">
        <f>IFERROR(VLOOKUP($A634,Veille!$A:$J,8,0),"")</f>
        <v>0</v>
      </c>
      <c r="L634" s="15">
        <f>IFERROR(VLOOKUP($A634,Veille!$A:$J,9,0),"")</f>
        <v>53.79</v>
      </c>
    </row>
    <row r="635" spans="1:12" x14ac:dyDescent="0.3">
      <c r="A635">
        <v>56479</v>
      </c>
      <c r="B635" s="16" t="s">
        <v>405</v>
      </c>
      <c r="C635" s="16" t="s">
        <v>496</v>
      </c>
      <c r="D635" s="31">
        <v>17.440000000000001</v>
      </c>
      <c r="E635" s="31">
        <v>20.93</v>
      </c>
      <c r="F635" s="23">
        <f>IFERROR(VLOOKUP(A635,'Export-tarif-cov-oct-20'!$A$2:$D$1519,4,0),"")</f>
        <v>13.95</v>
      </c>
      <c r="G635" s="23">
        <f t="shared" si="18"/>
        <v>3.490000000000002</v>
      </c>
      <c r="H635" s="29">
        <f t="shared" si="19"/>
        <v>0.20011467889908266</v>
      </c>
      <c r="I635" s="16">
        <f>IFERROR(VLOOKUP($A635,Veille!$A:$J,6,0),"")</f>
        <v>0</v>
      </c>
      <c r="J635" s="16">
        <f>IFERROR(VLOOKUP($A635,Veille!$A:$J,7,0),"")</f>
        <v>0</v>
      </c>
      <c r="K635" s="16">
        <f>IFERROR(VLOOKUP($A635,Veille!$A:$J,8,0),"")</f>
        <v>0</v>
      </c>
      <c r="L635" s="16">
        <f>IFERROR(VLOOKUP($A635,Veille!$A:$J,9,0),"")</f>
        <v>0</v>
      </c>
    </row>
    <row r="636" spans="1:12" x14ac:dyDescent="0.3">
      <c r="A636">
        <v>57687</v>
      </c>
      <c r="B636" s="15" t="s">
        <v>405</v>
      </c>
      <c r="C636" s="15" t="s">
        <v>497</v>
      </c>
      <c r="D636" s="32">
        <v>6.23</v>
      </c>
      <c r="E636" s="32">
        <v>7.47</v>
      </c>
      <c r="F636" s="25">
        <f>IFERROR(VLOOKUP(A636,'Export-tarif-cov-oct-20'!$A$2:$D$1519,4,0),"")</f>
        <v>4.9800000000000004</v>
      </c>
      <c r="G636" s="25">
        <f t="shared" si="18"/>
        <v>1.25</v>
      </c>
      <c r="H636" s="30">
        <f t="shared" si="19"/>
        <v>0.20064205457463882</v>
      </c>
      <c r="I636" s="15" t="str">
        <f>IFERROR(VLOOKUP($A636,Veille!$A:$J,6,0),"")</f>
        <v/>
      </c>
      <c r="J636" s="15" t="str">
        <f>IFERROR(VLOOKUP($A636,Veille!$A:$J,7,0),"")</f>
        <v/>
      </c>
      <c r="K636" s="15" t="str">
        <f>IFERROR(VLOOKUP($A636,Veille!$A:$J,8,0),"")</f>
        <v/>
      </c>
      <c r="L636" s="15" t="str">
        <f>IFERROR(VLOOKUP($A636,Veille!$A:$J,9,0),"")</f>
        <v/>
      </c>
    </row>
    <row r="637" spans="1:12" x14ac:dyDescent="0.3">
      <c r="A637">
        <v>56483</v>
      </c>
      <c r="B637" s="16" t="s">
        <v>405</v>
      </c>
      <c r="C637" s="16" t="s">
        <v>498</v>
      </c>
      <c r="D637" s="31">
        <v>48.56</v>
      </c>
      <c r="E637" s="31">
        <v>58.28</v>
      </c>
      <c r="F637" s="23">
        <f>IFERROR(VLOOKUP(A637,'Export-tarif-cov-oct-20'!$A$2:$D$1519,4,0),"")</f>
        <v>38.85</v>
      </c>
      <c r="G637" s="23">
        <f t="shared" si="18"/>
        <v>9.7100000000000009</v>
      </c>
      <c r="H637" s="29">
        <f t="shared" si="19"/>
        <v>0.19995881383855024</v>
      </c>
      <c r="I637" s="16">
        <f>IFERROR(VLOOKUP($A637,Veille!$A:$J,6,0),"")</f>
        <v>0</v>
      </c>
      <c r="J637" s="16">
        <f>IFERROR(VLOOKUP($A637,Veille!$A:$J,7,0),"")</f>
        <v>45.45</v>
      </c>
      <c r="K637" s="16">
        <f>IFERROR(VLOOKUP($A637,Veille!$A:$J,8,0),"")</f>
        <v>0</v>
      </c>
      <c r="L637" s="16">
        <f>IFERROR(VLOOKUP($A637,Veille!$A:$J,9,0),"")</f>
        <v>0</v>
      </c>
    </row>
    <row r="638" spans="1:12" x14ac:dyDescent="0.3">
      <c r="A638">
        <v>9257</v>
      </c>
      <c r="B638" s="15" t="s">
        <v>405</v>
      </c>
      <c r="C638" s="15" t="s">
        <v>499</v>
      </c>
      <c r="D638" s="32">
        <v>10.98</v>
      </c>
      <c r="E638" s="32">
        <v>13.17</v>
      </c>
      <c r="F638" s="25">
        <f>IFERROR(VLOOKUP(A638,'Export-tarif-cov-oct-20'!$A$2:$D$1519,4,0),"")</f>
        <v>8.7799999999999994</v>
      </c>
      <c r="G638" s="25">
        <f t="shared" si="18"/>
        <v>2.2000000000000011</v>
      </c>
      <c r="H638" s="30">
        <f t="shared" si="19"/>
        <v>0.20036429872495456</v>
      </c>
      <c r="I638" s="15">
        <f>IFERROR(VLOOKUP($A638,Veille!$A:$J,6,0),"")</f>
        <v>1.49</v>
      </c>
      <c r="J638" s="15">
        <f>IFERROR(VLOOKUP($A638,Veille!$A:$J,7,0),"")</f>
        <v>11.99</v>
      </c>
      <c r="K638" s="15">
        <f>IFERROR(VLOOKUP($A638,Veille!$A:$J,8,0),"")</f>
        <v>0</v>
      </c>
      <c r="L638" s="15">
        <f>IFERROR(VLOOKUP($A638,Veille!$A:$J,9,0),"")</f>
        <v>13.9</v>
      </c>
    </row>
    <row r="639" spans="1:12" x14ac:dyDescent="0.3">
      <c r="A639">
        <v>9256</v>
      </c>
      <c r="B639" s="16" t="s">
        <v>405</v>
      </c>
      <c r="C639" s="16" t="s">
        <v>500</v>
      </c>
      <c r="D639" s="31">
        <v>10.98</v>
      </c>
      <c r="E639" s="31">
        <v>13.17</v>
      </c>
      <c r="F639" s="23">
        <f>IFERROR(VLOOKUP(A639,'Export-tarif-cov-oct-20'!$A$2:$D$1519,4,0),"")</f>
        <v>8.7799999999999994</v>
      </c>
      <c r="G639" s="23">
        <f t="shared" si="18"/>
        <v>2.2000000000000011</v>
      </c>
      <c r="H639" s="29">
        <f t="shared" si="19"/>
        <v>0.20036429872495456</v>
      </c>
      <c r="I639" s="16" t="str">
        <f>IFERROR(VLOOKUP($A639,Veille!$A:$J,6,0),"")</f>
        <v/>
      </c>
      <c r="J639" s="16" t="str">
        <f>IFERROR(VLOOKUP($A639,Veille!$A:$J,7,0),"")</f>
        <v/>
      </c>
      <c r="K639" s="16" t="str">
        <f>IFERROR(VLOOKUP($A639,Veille!$A:$J,8,0),"")</f>
        <v/>
      </c>
      <c r="L639" s="16" t="str">
        <f>IFERROR(VLOOKUP($A639,Veille!$A:$J,9,0),"")</f>
        <v/>
      </c>
    </row>
    <row r="640" spans="1:12" x14ac:dyDescent="0.3">
      <c r="A640">
        <v>56464</v>
      </c>
      <c r="B640" s="15" t="s">
        <v>405</v>
      </c>
      <c r="C640" s="15" t="s">
        <v>501</v>
      </c>
      <c r="D640" s="32">
        <v>16.399999999999999</v>
      </c>
      <c r="E640" s="32">
        <v>19.68</v>
      </c>
      <c r="F640" s="25">
        <f>IFERROR(VLOOKUP(A640,'Export-tarif-cov-oct-20'!$A$2:$D$1519,4,0),"")</f>
        <v>13.12</v>
      </c>
      <c r="G640" s="25">
        <f t="shared" si="18"/>
        <v>3.2799999999999994</v>
      </c>
      <c r="H640" s="30">
        <f t="shared" si="19"/>
        <v>0.19999999999999998</v>
      </c>
      <c r="I640" s="15">
        <f>IFERROR(VLOOKUP($A640,Veille!$A:$J,6,0),"")</f>
        <v>0</v>
      </c>
      <c r="J640" s="15">
        <f>IFERROR(VLOOKUP($A640,Veille!$A:$J,7,0),"")</f>
        <v>16.989999999999998</v>
      </c>
      <c r="K640" s="15">
        <f>IFERROR(VLOOKUP($A640,Veille!$A:$J,8,0),"")</f>
        <v>0</v>
      </c>
      <c r="L640" s="15">
        <f>IFERROR(VLOOKUP($A640,Veille!$A:$J,9,0),"")</f>
        <v>17.25</v>
      </c>
    </row>
    <row r="641" spans="1:12" x14ac:dyDescent="0.3">
      <c r="A641">
        <v>54940</v>
      </c>
      <c r="B641" s="16" t="s">
        <v>405</v>
      </c>
      <c r="C641" s="16" t="s">
        <v>502</v>
      </c>
      <c r="D641" s="31">
        <v>36.43</v>
      </c>
      <c r="E641" s="31">
        <v>43.71</v>
      </c>
      <c r="F641" s="23">
        <f>IFERROR(VLOOKUP(A641,'Export-tarif-cov-oct-20'!$A$2:$D$1519,4,0),"")</f>
        <v>29.14</v>
      </c>
      <c r="G641" s="23">
        <f t="shared" si="18"/>
        <v>7.2899999999999991</v>
      </c>
      <c r="H641" s="29">
        <f t="shared" si="19"/>
        <v>0.20010979961570133</v>
      </c>
      <c r="I641" s="16">
        <f>IFERROR(VLOOKUP($A641,Veille!$A:$J,6,0),"")</f>
        <v>0</v>
      </c>
      <c r="J641" s="16">
        <f>IFERROR(VLOOKUP($A641,Veille!$A:$J,7,0),"")</f>
        <v>0</v>
      </c>
      <c r="K641" s="16">
        <f>IFERROR(VLOOKUP($A641,Veille!$A:$J,8,0),"")</f>
        <v>0</v>
      </c>
      <c r="L641" s="16">
        <f>IFERROR(VLOOKUP($A641,Veille!$A:$J,9,0),"")</f>
        <v>0</v>
      </c>
    </row>
    <row r="642" spans="1:12" x14ac:dyDescent="0.3">
      <c r="A642">
        <v>57638</v>
      </c>
      <c r="B642" s="15" t="s">
        <v>405</v>
      </c>
      <c r="C642" s="15" t="s">
        <v>503</v>
      </c>
      <c r="D642" s="32">
        <v>5.3</v>
      </c>
      <c r="E642" s="32">
        <v>6.36</v>
      </c>
      <c r="F642" s="25">
        <f>IFERROR(VLOOKUP(A642,'Export-tarif-cov-oct-20'!$A$2:$D$1519,4,0),"")</f>
        <v>4.24</v>
      </c>
      <c r="G642" s="25">
        <f t="shared" si="18"/>
        <v>1.0599999999999996</v>
      </c>
      <c r="H642" s="30">
        <f t="shared" si="19"/>
        <v>0.19999999999999993</v>
      </c>
      <c r="I642" s="15" t="str">
        <f>IFERROR(VLOOKUP($A642,Veille!$A:$J,6,0),"")</f>
        <v/>
      </c>
      <c r="J642" s="15" t="str">
        <f>IFERROR(VLOOKUP($A642,Veille!$A:$J,7,0),"")</f>
        <v/>
      </c>
      <c r="K642" s="15" t="str">
        <f>IFERROR(VLOOKUP($A642,Veille!$A:$J,8,0),"")</f>
        <v/>
      </c>
      <c r="L642" s="15" t="str">
        <f>IFERROR(VLOOKUP($A642,Veille!$A:$J,9,0),"")</f>
        <v/>
      </c>
    </row>
    <row r="643" spans="1:12" x14ac:dyDescent="0.3">
      <c r="A643">
        <v>11641</v>
      </c>
      <c r="B643" s="16" t="s">
        <v>405</v>
      </c>
      <c r="C643" s="16" t="s">
        <v>504</v>
      </c>
      <c r="D643" s="31">
        <v>18.13</v>
      </c>
      <c r="E643" s="31">
        <v>21.75</v>
      </c>
      <c r="F643" s="23">
        <f>IFERROR(VLOOKUP(A643,'Export-tarif-cov-oct-20'!$A$2:$D$1519,4,0),"")</f>
        <v>14.5</v>
      </c>
      <c r="G643" s="23">
        <f t="shared" ref="G643:G706" si="20">IFERROR(D643-F643,"")</f>
        <v>3.629999999999999</v>
      </c>
      <c r="H643" s="29">
        <f t="shared" ref="H643:H706" si="21">IFERROR(G643/D643,"")</f>
        <v>0.20022062879205732</v>
      </c>
      <c r="I643" s="16" t="str">
        <f>IFERROR(VLOOKUP($A643,Veille!$A:$J,6,0),"")</f>
        <v/>
      </c>
      <c r="J643" s="16" t="str">
        <f>IFERROR(VLOOKUP($A643,Veille!$A:$J,7,0),"")</f>
        <v/>
      </c>
      <c r="K643" s="16" t="str">
        <f>IFERROR(VLOOKUP($A643,Veille!$A:$J,8,0),"")</f>
        <v/>
      </c>
      <c r="L643" s="16" t="str">
        <f>IFERROR(VLOOKUP($A643,Veille!$A:$J,9,0),"")</f>
        <v/>
      </c>
    </row>
    <row r="644" spans="1:12" x14ac:dyDescent="0.3">
      <c r="A644">
        <v>57843</v>
      </c>
      <c r="B644" s="15" t="s">
        <v>405</v>
      </c>
      <c r="C644" s="15" t="s">
        <v>505</v>
      </c>
      <c r="D644" s="32">
        <v>41.66</v>
      </c>
      <c r="E644" s="32">
        <v>49.99</v>
      </c>
      <c r="F644" s="25">
        <f>IFERROR(VLOOKUP(A644,'Export-tarif-cov-oct-20'!$A$2:$D$1519,4,0),"")</f>
        <v>40.19</v>
      </c>
      <c r="G644" s="25">
        <f t="shared" si="20"/>
        <v>1.4699999999999989</v>
      </c>
      <c r="H644" s="30">
        <f t="shared" si="21"/>
        <v>3.5285645703312503E-2</v>
      </c>
      <c r="I644" s="15">
        <f>IFERROR(VLOOKUP($A644,Veille!$A:$J,6,0),"")</f>
        <v>0</v>
      </c>
      <c r="J644" s="15">
        <f>IFERROR(VLOOKUP($A644,Veille!$A:$J,7,0),"")</f>
        <v>49.25</v>
      </c>
      <c r="K644" s="15">
        <f>IFERROR(VLOOKUP($A644,Veille!$A:$J,8,0),"")</f>
        <v>0</v>
      </c>
      <c r="L644" s="15">
        <f>IFERROR(VLOOKUP($A644,Veille!$A:$J,9,0),"")</f>
        <v>0</v>
      </c>
    </row>
    <row r="645" spans="1:12" x14ac:dyDescent="0.3">
      <c r="A645">
        <v>56498</v>
      </c>
      <c r="B645" s="16" t="s">
        <v>405</v>
      </c>
      <c r="C645" s="16" t="s">
        <v>506</v>
      </c>
      <c r="D645" s="31">
        <v>15.51</v>
      </c>
      <c r="E645" s="31">
        <v>18.62</v>
      </c>
      <c r="F645" s="23">
        <f>IFERROR(VLOOKUP(A645,'Export-tarif-cov-oct-20'!$A$2:$D$1519,4,0),"")</f>
        <v>12.41</v>
      </c>
      <c r="G645" s="23">
        <f t="shared" si="20"/>
        <v>3.0999999999999996</v>
      </c>
      <c r="H645" s="29">
        <f t="shared" si="21"/>
        <v>0.1998710509348807</v>
      </c>
      <c r="I645" s="16">
        <f>IFERROR(VLOOKUP($A645,Veille!$A:$J,6,0),"")</f>
        <v>0</v>
      </c>
      <c r="J645" s="16">
        <f>IFERROR(VLOOKUP($A645,Veille!$A:$J,7,0),"")</f>
        <v>0</v>
      </c>
      <c r="K645" s="16">
        <f>IFERROR(VLOOKUP($A645,Veille!$A:$J,8,0),"")</f>
        <v>0</v>
      </c>
      <c r="L645" s="16">
        <f>IFERROR(VLOOKUP($A645,Veille!$A:$J,9,0),"")</f>
        <v>0</v>
      </c>
    </row>
    <row r="646" spans="1:12" x14ac:dyDescent="0.3">
      <c r="A646">
        <v>57934</v>
      </c>
      <c r="B646" s="15" t="s">
        <v>405</v>
      </c>
      <c r="C646" s="15" t="s">
        <v>507</v>
      </c>
      <c r="D646" s="32">
        <v>5.3</v>
      </c>
      <c r="E646" s="32">
        <v>6.36</v>
      </c>
      <c r="F646" s="25">
        <f>IFERROR(VLOOKUP(A646,'Export-tarif-cov-oct-20'!$A$2:$D$1519,4,0),"")</f>
        <v>4.24</v>
      </c>
      <c r="G646" s="25">
        <f t="shared" si="20"/>
        <v>1.0599999999999996</v>
      </c>
      <c r="H646" s="30">
        <f t="shared" si="21"/>
        <v>0.19999999999999993</v>
      </c>
      <c r="I646" s="15" t="str">
        <f>IFERROR(VLOOKUP($A646,Veille!$A:$J,6,0),"")</f>
        <v/>
      </c>
      <c r="J646" s="15" t="str">
        <f>IFERROR(VLOOKUP($A646,Veille!$A:$J,7,0),"")</f>
        <v/>
      </c>
      <c r="K646" s="15" t="str">
        <f>IFERROR(VLOOKUP($A646,Veille!$A:$J,8,0),"")</f>
        <v/>
      </c>
      <c r="L646" s="15" t="str">
        <f>IFERROR(VLOOKUP($A646,Veille!$A:$J,9,0),"")</f>
        <v/>
      </c>
    </row>
    <row r="647" spans="1:12" x14ac:dyDescent="0.3">
      <c r="A647">
        <v>56517</v>
      </c>
      <c r="B647" s="16" t="s">
        <v>405</v>
      </c>
      <c r="C647" s="16" t="s">
        <v>508</v>
      </c>
      <c r="D647" s="31">
        <v>43.1</v>
      </c>
      <c r="E647" s="31">
        <v>51.72</v>
      </c>
      <c r="F647" s="23">
        <f>IFERROR(VLOOKUP(A647,'Export-tarif-cov-oct-20'!$A$2:$D$1519,4,0),"")</f>
        <v>34.479999999999997</v>
      </c>
      <c r="G647" s="23">
        <f t="shared" si="20"/>
        <v>8.6200000000000045</v>
      </c>
      <c r="H647" s="29">
        <f t="shared" si="21"/>
        <v>0.20000000000000009</v>
      </c>
      <c r="I647" s="16">
        <f>IFERROR(VLOOKUP($A647,Veille!$A:$J,6,0),"")</f>
        <v>0</v>
      </c>
      <c r="J647" s="16">
        <f>IFERROR(VLOOKUP($A647,Veille!$A:$J,7,0),"")</f>
        <v>0</v>
      </c>
      <c r="K647" s="16">
        <f>IFERROR(VLOOKUP($A647,Veille!$A:$J,8,0),"")</f>
        <v>0</v>
      </c>
      <c r="L647" s="16">
        <f>IFERROR(VLOOKUP($A647,Veille!$A:$J,9,0),"")</f>
        <v>0</v>
      </c>
    </row>
    <row r="648" spans="1:12" x14ac:dyDescent="0.3">
      <c r="A648">
        <v>70437</v>
      </c>
      <c r="B648" s="15" t="s">
        <v>405</v>
      </c>
      <c r="C648" s="15" t="s">
        <v>509</v>
      </c>
      <c r="D648" s="32">
        <v>11.67</v>
      </c>
      <c r="E648" s="32">
        <v>14</v>
      </c>
      <c r="F648" s="25">
        <f>IFERROR(VLOOKUP(A648,'Export-tarif-cov-oct-20'!$A$2:$D$1519,4,0),"")</f>
        <v>8.7799999999999994</v>
      </c>
      <c r="G648" s="25">
        <f t="shared" si="20"/>
        <v>2.8900000000000006</v>
      </c>
      <c r="H648" s="30">
        <f t="shared" si="21"/>
        <v>0.24764353041988008</v>
      </c>
      <c r="I648" s="15">
        <f>IFERROR(VLOOKUP($A648,Veille!$A:$J,6,0),"")</f>
        <v>9.99</v>
      </c>
      <c r="J648" s="15">
        <f>IFERROR(VLOOKUP($A648,Veille!$A:$J,7,0),"")</f>
        <v>0</v>
      </c>
      <c r="K648" s="15">
        <f>IFERROR(VLOOKUP($A648,Veille!$A:$J,8,0),"")</f>
        <v>0</v>
      </c>
      <c r="L648" s="15">
        <f>IFERROR(VLOOKUP($A648,Veille!$A:$J,9,0),"")</f>
        <v>12.55</v>
      </c>
    </row>
    <row r="649" spans="1:12" x14ac:dyDescent="0.3">
      <c r="A649">
        <v>70441</v>
      </c>
      <c r="B649" s="16" t="s">
        <v>405</v>
      </c>
      <c r="C649" s="16" t="s">
        <v>510</v>
      </c>
      <c r="D649" s="31">
        <v>11.67</v>
      </c>
      <c r="E649" s="31">
        <v>14</v>
      </c>
      <c r="F649" s="23">
        <f>IFERROR(VLOOKUP(A649,'Export-tarif-cov-oct-20'!$A$2:$D$1519,4,0),"")</f>
        <v>8.7799999999999994</v>
      </c>
      <c r="G649" s="23">
        <f t="shared" si="20"/>
        <v>2.8900000000000006</v>
      </c>
      <c r="H649" s="29">
        <f t="shared" si="21"/>
        <v>0.24764353041988008</v>
      </c>
      <c r="I649" s="16">
        <f>IFERROR(VLOOKUP($A649,Veille!$A:$J,6,0),"")</f>
        <v>1.49</v>
      </c>
      <c r="J649" s="16">
        <f>IFERROR(VLOOKUP($A649,Veille!$A:$J,7,0),"")</f>
        <v>11.99</v>
      </c>
      <c r="K649" s="16">
        <f>IFERROR(VLOOKUP($A649,Veille!$A:$J,8,0),"")</f>
        <v>0</v>
      </c>
      <c r="L649" s="16">
        <f>IFERROR(VLOOKUP($A649,Veille!$A:$J,9,0),"")</f>
        <v>13.5</v>
      </c>
    </row>
    <row r="650" spans="1:12" x14ac:dyDescent="0.3">
      <c r="A650">
        <v>56593</v>
      </c>
      <c r="B650" s="15" t="s">
        <v>405</v>
      </c>
      <c r="C650" s="15" t="s">
        <v>511</v>
      </c>
      <c r="D650" s="32">
        <v>15.51</v>
      </c>
      <c r="E650" s="32">
        <v>18.62</v>
      </c>
      <c r="F650" s="25">
        <f>IFERROR(VLOOKUP(A650,'Export-tarif-cov-oct-20'!$A$2:$D$1519,4,0),"")</f>
        <v>12.41</v>
      </c>
      <c r="G650" s="25">
        <f t="shared" si="20"/>
        <v>3.0999999999999996</v>
      </c>
      <c r="H650" s="30">
        <f t="shared" si="21"/>
        <v>0.1998710509348807</v>
      </c>
      <c r="I650" s="15">
        <f>IFERROR(VLOOKUP($A650,Veille!$A:$J,6,0),"")</f>
        <v>0</v>
      </c>
      <c r="J650" s="15">
        <f>IFERROR(VLOOKUP($A650,Veille!$A:$J,7,0),"")</f>
        <v>16.690000000000001</v>
      </c>
      <c r="K650" s="15">
        <f>IFERROR(VLOOKUP($A650,Veille!$A:$J,8,0),"")</f>
        <v>0</v>
      </c>
      <c r="L650" s="15">
        <f>IFERROR(VLOOKUP($A650,Veille!$A:$J,9,0),"")</f>
        <v>17.3</v>
      </c>
    </row>
    <row r="651" spans="1:12" x14ac:dyDescent="0.3">
      <c r="A651">
        <v>58008</v>
      </c>
      <c r="B651" s="16" t="s">
        <v>405</v>
      </c>
      <c r="C651" s="16" t="s">
        <v>512</v>
      </c>
      <c r="D651" s="31">
        <v>5.3</v>
      </c>
      <c r="E651" s="31">
        <v>6.36</v>
      </c>
      <c r="F651" s="23">
        <f>IFERROR(VLOOKUP(A651,'Export-tarif-cov-oct-20'!$A$2:$D$1519,4,0),"")</f>
        <v>4.24</v>
      </c>
      <c r="G651" s="23">
        <f t="shared" si="20"/>
        <v>1.0599999999999996</v>
      </c>
      <c r="H651" s="29">
        <f t="shared" si="21"/>
        <v>0.19999999999999993</v>
      </c>
      <c r="I651" s="16" t="str">
        <f>IFERROR(VLOOKUP($A651,Veille!$A:$J,6,0),"")</f>
        <v/>
      </c>
      <c r="J651" s="16" t="str">
        <f>IFERROR(VLOOKUP($A651,Veille!$A:$J,7,0),"")</f>
        <v/>
      </c>
      <c r="K651" s="16" t="str">
        <f>IFERROR(VLOOKUP($A651,Veille!$A:$J,8,0),"")</f>
        <v/>
      </c>
      <c r="L651" s="16" t="str">
        <f>IFERROR(VLOOKUP($A651,Veille!$A:$J,9,0),"")</f>
        <v/>
      </c>
    </row>
    <row r="652" spans="1:12" x14ac:dyDescent="0.3">
      <c r="A652">
        <v>56670</v>
      </c>
      <c r="B652" s="15" t="s">
        <v>405</v>
      </c>
      <c r="C652" s="15" t="s">
        <v>513</v>
      </c>
      <c r="D652" s="32">
        <v>38.200000000000003</v>
      </c>
      <c r="E652" s="32">
        <v>45.84</v>
      </c>
      <c r="F652" s="25">
        <f>IFERROR(VLOOKUP(A652,'Export-tarif-cov-oct-20'!$A$2:$D$1519,4,0),"")</f>
        <v>30.56</v>
      </c>
      <c r="G652" s="25">
        <f t="shared" si="20"/>
        <v>7.6400000000000041</v>
      </c>
      <c r="H652" s="30">
        <f t="shared" si="21"/>
        <v>0.20000000000000009</v>
      </c>
      <c r="I652" s="15">
        <f>IFERROR(VLOOKUP($A652,Veille!$A:$J,6,0),"")</f>
        <v>0</v>
      </c>
      <c r="J652" s="15">
        <f>IFERROR(VLOOKUP($A652,Veille!$A:$J,7,0),"")</f>
        <v>36.99</v>
      </c>
      <c r="K652" s="15">
        <f>IFERROR(VLOOKUP($A652,Veille!$A:$J,8,0),"")</f>
        <v>0</v>
      </c>
      <c r="L652" s="15">
        <f>IFERROR(VLOOKUP($A652,Veille!$A:$J,9,0),"")</f>
        <v>0</v>
      </c>
    </row>
    <row r="653" spans="1:12" x14ac:dyDescent="0.3">
      <c r="A653">
        <v>76803</v>
      </c>
      <c r="B653" s="16" t="s">
        <v>405</v>
      </c>
      <c r="C653" s="16" t="s">
        <v>514</v>
      </c>
      <c r="D653" s="31">
        <v>11.67</v>
      </c>
      <c r="E653" s="31">
        <v>14</v>
      </c>
      <c r="F653" s="23">
        <f>IFERROR(VLOOKUP(A653,'Export-tarif-cov-oct-20'!$A$2:$D$1519,4,0),"")</f>
        <v>8.7799999999999994</v>
      </c>
      <c r="G653" s="23">
        <f t="shared" si="20"/>
        <v>2.8900000000000006</v>
      </c>
      <c r="H653" s="29">
        <f t="shared" si="21"/>
        <v>0.24764353041988008</v>
      </c>
      <c r="I653" s="16">
        <f>IFERROR(VLOOKUP($A653,Veille!$A:$J,6,0),"")</f>
        <v>0</v>
      </c>
      <c r="J653" s="16">
        <f>IFERROR(VLOOKUP($A653,Veille!$A:$J,7,0),"")</f>
        <v>11.99</v>
      </c>
      <c r="K653" s="16">
        <f>IFERROR(VLOOKUP($A653,Veille!$A:$J,8,0),"")</f>
        <v>0</v>
      </c>
      <c r="L653" s="16">
        <f>IFERROR(VLOOKUP($A653,Veille!$A:$J,9,0),"")</f>
        <v>0</v>
      </c>
    </row>
    <row r="654" spans="1:12" x14ac:dyDescent="0.3">
      <c r="A654">
        <v>76818</v>
      </c>
      <c r="B654" s="15" t="s">
        <v>405</v>
      </c>
      <c r="C654" s="15" t="s">
        <v>515</v>
      </c>
      <c r="D654" s="32">
        <v>10.98</v>
      </c>
      <c r="E654" s="32">
        <v>13.17</v>
      </c>
      <c r="F654" s="25">
        <f>IFERROR(VLOOKUP(A654,'Export-tarif-cov-oct-20'!$A$2:$D$1519,4,0),"")</f>
        <v>8.7799999999999994</v>
      </c>
      <c r="G654" s="25">
        <f t="shared" si="20"/>
        <v>2.2000000000000011</v>
      </c>
      <c r="H654" s="30">
        <f t="shared" si="21"/>
        <v>0.20036429872495456</v>
      </c>
      <c r="I654" s="15">
        <f>IFERROR(VLOOKUP($A654,Veille!$A:$J,6,0),"")</f>
        <v>0</v>
      </c>
      <c r="J654" s="15">
        <f>IFERROR(VLOOKUP($A654,Veille!$A:$J,7,0),"")</f>
        <v>11.99</v>
      </c>
      <c r="K654" s="15">
        <f>IFERROR(VLOOKUP($A654,Veille!$A:$J,8,0),"")</f>
        <v>0</v>
      </c>
      <c r="L654" s="15">
        <f>IFERROR(VLOOKUP($A654,Veille!$A:$J,9,0),"")</f>
        <v>12.85</v>
      </c>
    </row>
    <row r="655" spans="1:12" x14ac:dyDescent="0.3">
      <c r="A655">
        <v>76822</v>
      </c>
      <c r="B655" s="16" t="s">
        <v>405</v>
      </c>
      <c r="C655" s="16" t="s">
        <v>516</v>
      </c>
      <c r="D655" s="31">
        <v>10.98</v>
      </c>
      <c r="E655" s="31">
        <v>13.17</v>
      </c>
      <c r="F655" s="23">
        <f>IFERROR(VLOOKUP(A655,'Export-tarif-cov-oct-20'!$A$2:$D$1519,4,0),"")</f>
        <v>8.7799999999999994</v>
      </c>
      <c r="G655" s="23">
        <f t="shared" si="20"/>
        <v>2.2000000000000011</v>
      </c>
      <c r="H655" s="29">
        <f t="shared" si="21"/>
        <v>0.20036429872495456</v>
      </c>
      <c r="I655" s="16">
        <f>IFERROR(VLOOKUP($A655,Veille!$A:$J,6,0),"")</f>
        <v>0</v>
      </c>
      <c r="J655" s="16">
        <f>IFERROR(VLOOKUP($A655,Veille!$A:$J,7,0),"")</f>
        <v>11.99</v>
      </c>
      <c r="K655" s="16">
        <f>IFERROR(VLOOKUP($A655,Veille!$A:$J,8,0),"")</f>
        <v>0</v>
      </c>
      <c r="L655" s="16">
        <f>IFERROR(VLOOKUP($A655,Veille!$A:$J,9,0),"")</f>
        <v>12.65</v>
      </c>
    </row>
    <row r="656" spans="1:12" x14ac:dyDescent="0.3">
      <c r="A656">
        <v>58031</v>
      </c>
      <c r="B656" s="15" t="s">
        <v>405</v>
      </c>
      <c r="C656" s="15" t="s">
        <v>966</v>
      </c>
      <c r="D656" s="32">
        <v>41.66</v>
      </c>
      <c r="E656" s="32">
        <v>49.99</v>
      </c>
      <c r="F656" s="25">
        <f>IFERROR(VLOOKUP(A656,'Export-tarif-cov-oct-20'!$A$2:$D$1519,4,0),"")</f>
        <v>40.19</v>
      </c>
      <c r="G656" s="25">
        <f t="shared" si="20"/>
        <v>1.4699999999999989</v>
      </c>
      <c r="H656" s="30">
        <f t="shared" si="21"/>
        <v>3.5285645703312503E-2</v>
      </c>
      <c r="I656" s="15">
        <f>IFERROR(VLOOKUP($A656,Veille!$A:$J,6,0),"")</f>
        <v>0</v>
      </c>
      <c r="J656" s="15">
        <f>IFERROR(VLOOKUP($A656,Veille!$A:$J,7,0),"")</f>
        <v>49.89</v>
      </c>
      <c r="K656" s="15">
        <f>IFERROR(VLOOKUP($A656,Veille!$A:$J,8,0),"")</f>
        <v>0</v>
      </c>
      <c r="L656" s="15">
        <f>IFERROR(VLOOKUP($A656,Veille!$A:$J,9,0),"")</f>
        <v>51.19</v>
      </c>
    </row>
    <row r="657" spans="1:12" x14ac:dyDescent="0.3">
      <c r="A657">
        <v>56699</v>
      </c>
      <c r="B657" s="16" t="s">
        <v>405</v>
      </c>
      <c r="C657" s="16" t="s">
        <v>517</v>
      </c>
      <c r="D657" s="31">
        <v>15.89</v>
      </c>
      <c r="E657" s="31">
        <v>19.07</v>
      </c>
      <c r="F657" s="23">
        <f>IFERROR(VLOOKUP(A657,'Export-tarif-cov-oct-20'!$A$2:$D$1519,4,0),"")</f>
        <v>12.71</v>
      </c>
      <c r="G657" s="23">
        <f t="shared" si="20"/>
        <v>3.1799999999999997</v>
      </c>
      <c r="H657" s="29">
        <f t="shared" si="21"/>
        <v>0.20012586532410317</v>
      </c>
      <c r="I657" s="16">
        <f>IFERROR(VLOOKUP($A657,Veille!$A:$J,6,0),"")</f>
        <v>0</v>
      </c>
      <c r="J657" s="16">
        <f>IFERROR(VLOOKUP($A657,Veille!$A:$J,7,0),"")</f>
        <v>0</v>
      </c>
      <c r="K657" s="16">
        <f>IFERROR(VLOOKUP($A657,Veille!$A:$J,8,0),"")</f>
        <v>0</v>
      </c>
      <c r="L657" s="16">
        <f>IFERROR(VLOOKUP($A657,Veille!$A:$J,9,0),"")</f>
        <v>0</v>
      </c>
    </row>
    <row r="658" spans="1:12" x14ac:dyDescent="0.3">
      <c r="A658">
        <v>56976</v>
      </c>
      <c r="B658" s="15" t="s">
        <v>405</v>
      </c>
      <c r="C658" s="15" t="s">
        <v>518</v>
      </c>
      <c r="D658" s="32">
        <v>40.21</v>
      </c>
      <c r="E658" s="32">
        <v>48.26</v>
      </c>
      <c r="F658" s="25">
        <f>IFERROR(VLOOKUP(A658,'Export-tarif-cov-oct-20'!$A$2:$D$1519,4,0),"")</f>
        <v>32.17</v>
      </c>
      <c r="G658" s="25">
        <f t="shared" si="20"/>
        <v>8.0399999999999991</v>
      </c>
      <c r="H658" s="30">
        <f t="shared" si="21"/>
        <v>0.19995026112907235</v>
      </c>
      <c r="I658" s="15">
        <f>IFERROR(VLOOKUP($A658,Veille!$A:$J,6,0),"")</f>
        <v>37.99</v>
      </c>
      <c r="J658" s="15">
        <f>IFERROR(VLOOKUP($A658,Veille!$A:$J,7,0),"")</f>
        <v>0</v>
      </c>
      <c r="K658" s="15">
        <f>IFERROR(VLOOKUP($A658,Veille!$A:$J,8,0),"")</f>
        <v>0</v>
      </c>
      <c r="L658" s="15">
        <f>IFERROR(VLOOKUP($A658,Veille!$A:$J,9,0),"")</f>
        <v>0</v>
      </c>
    </row>
    <row r="659" spans="1:12" x14ac:dyDescent="0.3">
      <c r="A659">
        <v>56718</v>
      </c>
      <c r="B659" s="16" t="s">
        <v>405</v>
      </c>
      <c r="C659" s="16" t="s">
        <v>519</v>
      </c>
      <c r="D659" s="31">
        <v>15.85</v>
      </c>
      <c r="E659" s="31">
        <v>19.02</v>
      </c>
      <c r="F659" s="23">
        <f>IFERROR(VLOOKUP(A659,'Export-tarif-cov-oct-20'!$A$2:$D$1519,4,0),"")</f>
        <v>12.68</v>
      </c>
      <c r="G659" s="23">
        <f t="shared" si="20"/>
        <v>3.17</v>
      </c>
      <c r="H659" s="29">
        <f t="shared" si="21"/>
        <v>0.2</v>
      </c>
      <c r="I659" s="16">
        <f>IFERROR(VLOOKUP($A659,Veille!$A:$J,6,0),"")</f>
        <v>0</v>
      </c>
      <c r="J659" s="16">
        <f>IFERROR(VLOOKUP($A659,Veille!$A:$J,7,0),"")</f>
        <v>16.989999999999998</v>
      </c>
      <c r="K659" s="16">
        <f>IFERROR(VLOOKUP($A659,Veille!$A:$J,8,0),"")</f>
        <v>0</v>
      </c>
      <c r="L659" s="16">
        <f>IFERROR(VLOOKUP($A659,Veille!$A:$J,9,0),"")</f>
        <v>0</v>
      </c>
    </row>
    <row r="660" spans="1:12" x14ac:dyDescent="0.3">
      <c r="A660">
        <v>56722</v>
      </c>
      <c r="B660" s="15" t="s">
        <v>405</v>
      </c>
      <c r="C660" s="15" t="s">
        <v>520</v>
      </c>
      <c r="D660" s="32">
        <v>40.15</v>
      </c>
      <c r="E660" s="32">
        <v>48.18</v>
      </c>
      <c r="F660" s="25">
        <f>IFERROR(VLOOKUP(A660,'Export-tarif-cov-oct-20'!$A$2:$D$1519,4,0),"")</f>
        <v>32.119999999999997</v>
      </c>
      <c r="G660" s="25">
        <f t="shared" si="20"/>
        <v>8.0300000000000011</v>
      </c>
      <c r="H660" s="30">
        <f t="shared" si="21"/>
        <v>0.20000000000000004</v>
      </c>
      <c r="I660" s="15">
        <f>IFERROR(VLOOKUP($A660,Veille!$A:$J,6,0),"")</f>
        <v>0</v>
      </c>
      <c r="J660" s="15">
        <f>IFERROR(VLOOKUP($A660,Veille!$A:$J,7,0),"")</f>
        <v>38.99</v>
      </c>
      <c r="K660" s="15">
        <f>IFERROR(VLOOKUP($A660,Veille!$A:$J,8,0),"")</f>
        <v>0</v>
      </c>
      <c r="L660" s="15">
        <f>IFERROR(VLOOKUP($A660,Veille!$A:$J,9,0),"")</f>
        <v>0</v>
      </c>
    </row>
    <row r="661" spans="1:12" x14ac:dyDescent="0.3">
      <c r="A661">
        <v>11640</v>
      </c>
      <c r="B661" s="16" t="s">
        <v>405</v>
      </c>
      <c r="C661" s="16" t="s">
        <v>521</v>
      </c>
      <c r="D661" s="31">
        <v>25.5</v>
      </c>
      <c r="E661" s="31">
        <v>30.6</v>
      </c>
      <c r="F661" s="23">
        <f>IFERROR(VLOOKUP(A661,'Export-tarif-cov-oct-20'!$A$2:$D$1519,4,0),"")</f>
        <v>20.399999999999999</v>
      </c>
      <c r="G661" s="23">
        <f t="shared" si="20"/>
        <v>5.1000000000000014</v>
      </c>
      <c r="H661" s="29">
        <f t="shared" si="21"/>
        <v>0.20000000000000007</v>
      </c>
      <c r="I661" s="16" t="str">
        <f>IFERROR(VLOOKUP($A661,Veille!$A:$J,6,0),"")</f>
        <v/>
      </c>
      <c r="J661" s="16" t="str">
        <f>IFERROR(VLOOKUP($A661,Veille!$A:$J,7,0),"")</f>
        <v/>
      </c>
      <c r="K661" s="16" t="str">
        <f>IFERROR(VLOOKUP($A661,Veille!$A:$J,8,0),"")</f>
        <v/>
      </c>
      <c r="L661" s="16" t="str">
        <f>IFERROR(VLOOKUP($A661,Veille!$A:$J,9,0),"")</f>
        <v/>
      </c>
    </row>
    <row r="662" spans="1:12" x14ac:dyDescent="0.3">
      <c r="A662">
        <v>56987</v>
      </c>
      <c r="B662" s="15" t="s">
        <v>405</v>
      </c>
      <c r="C662" s="15" t="s">
        <v>522</v>
      </c>
      <c r="D662" s="32">
        <v>24.64</v>
      </c>
      <c r="E662" s="32">
        <v>29.57</v>
      </c>
      <c r="F662" s="25">
        <f>IFERROR(VLOOKUP(A662,'Export-tarif-cov-oct-20'!$A$2:$D$1519,4,0),"")</f>
        <v>19.71</v>
      </c>
      <c r="G662" s="25">
        <f t="shared" si="20"/>
        <v>4.93</v>
      </c>
      <c r="H662" s="30">
        <f t="shared" si="21"/>
        <v>0.2000811688311688</v>
      </c>
      <c r="I662" s="15">
        <f>IFERROR(VLOOKUP($A662,Veille!$A:$J,6,0),"")</f>
        <v>0</v>
      </c>
      <c r="J662" s="15">
        <f>IFERROR(VLOOKUP($A662,Veille!$A:$J,7,0),"")</f>
        <v>23.99</v>
      </c>
      <c r="K662" s="15">
        <f>IFERROR(VLOOKUP($A662,Veille!$A:$J,8,0),"")</f>
        <v>0</v>
      </c>
      <c r="L662" s="15">
        <f>IFERROR(VLOOKUP($A662,Veille!$A:$J,9,0),"")</f>
        <v>24.49</v>
      </c>
    </row>
    <row r="663" spans="1:12" x14ac:dyDescent="0.3">
      <c r="A663">
        <v>56230</v>
      </c>
      <c r="B663" s="16" t="s">
        <v>405</v>
      </c>
      <c r="C663" s="16" t="s">
        <v>523</v>
      </c>
      <c r="D663" s="31">
        <v>56.66</v>
      </c>
      <c r="E663" s="31">
        <v>67.989999999999995</v>
      </c>
      <c r="F663" s="23">
        <f>IFERROR(VLOOKUP(A663,'Export-tarif-cov-oct-20'!$A$2:$D$1519,4,0),"")</f>
        <v>49.95</v>
      </c>
      <c r="G663" s="23">
        <f t="shared" si="20"/>
        <v>6.7099999999999937</v>
      </c>
      <c r="H663" s="29">
        <f t="shared" si="21"/>
        <v>0.11842569714083999</v>
      </c>
      <c r="I663" s="16">
        <f>IFERROR(VLOOKUP($A663,Veille!$A:$J,6,0),"")</f>
        <v>57.99</v>
      </c>
      <c r="J663" s="16">
        <f>IFERROR(VLOOKUP($A663,Veille!$A:$J,7,0),"")</f>
        <v>58.99</v>
      </c>
      <c r="K663" s="16">
        <f>IFERROR(VLOOKUP($A663,Veille!$A:$J,8,0),"")</f>
        <v>0</v>
      </c>
      <c r="L663" s="16">
        <f>IFERROR(VLOOKUP($A663,Veille!$A:$J,9,0),"")</f>
        <v>0</v>
      </c>
    </row>
    <row r="664" spans="1:12" x14ac:dyDescent="0.3">
      <c r="A664">
        <v>56206</v>
      </c>
      <c r="B664" s="15" t="s">
        <v>405</v>
      </c>
      <c r="C664" s="15" t="s">
        <v>524</v>
      </c>
      <c r="D664" s="32">
        <v>25.49</v>
      </c>
      <c r="E664" s="32">
        <v>30.59</v>
      </c>
      <c r="F664" s="25">
        <f>IFERROR(VLOOKUP(A664,'Export-tarif-cov-oct-20'!$A$2:$D$1519,4,0),"")</f>
        <v>20.39</v>
      </c>
      <c r="G664" s="25">
        <f t="shared" si="20"/>
        <v>5.0999999999999979</v>
      </c>
      <c r="H664" s="30">
        <f t="shared" si="21"/>
        <v>0.20007846214201641</v>
      </c>
      <c r="I664" s="15">
        <f>IFERROR(VLOOKUP($A664,Veille!$A:$J,6,0),"")</f>
        <v>0</v>
      </c>
      <c r="J664" s="15">
        <f>IFERROR(VLOOKUP($A664,Veille!$A:$J,7,0),"")</f>
        <v>24.99</v>
      </c>
      <c r="K664" s="15">
        <f>IFERROR(VLOOKUP($A664,Veille!$A:$J,8,0),"")</f>
        <v>0</v>
      </c>
      <c r="L664" s="15">
        <f>IFERROR(VLOOKUP($A664,Veille!$A:$J,9,0),"")</f>
        <v>0</v>
      </c>
    </row>
    <row r="665" spans="1:12" x14ac:dyDescent="0.3">
      <c r="A665">
        <v>57312</v>
      </c>
      <c r="B665" s="16" t="s">
        <v>405</v>
      </c>
      <c r="C665" s="16" t="s">
        <v>525</v>
      </c>
      <c r="D665" s="31">
        <v>33.86</v>
      </c>
      <c r="E665" s="31">
        <v>40.64</v>
      </c>
      <c r="F665" s="23">
        <f>IFERROR(VLOOKUP(A665,'Export-tarif-cov-oct-20'!$A$2:$D$1519,4,0),"")</f>
        <v>27.09</v>
      </c>
      <c r="G665" s="23">
        <f t="shared" si="20"/>
        <v>6.77</v>
      </c>
      <c r="H665" s="29">
        <f t="shared" si="21"/>
        <v>0.19994093325457765</v>
      </c>
      <c r="I665" s="16">
        <f>IFERROR(VLOOKUP($A665,Veille!$A:$J,6,0),"")</f>
        <v>0</v>
      </c>
      <c r="J665" s="16">
        <f>IFERROR(VLOOKUP($A665,Veille!$A:$J,7,0),"")</f>
        <v>33.99</v>
      </c>
      <c r="K665" s="16">
        <f>IFERROR(VLOOKUP($A665,Veille!$A:$J,8,0),"")</f>
        <v>0</v>
      </c>
      <c r="L665" s="16">
        <f>IFERROR(VLOOKUP($A665,Veille!$A:$J,9,0),"")</f>
        <v>0</v>
      </c>
    </row>
    <row r="666" spans="1:12" x14ac:dyDescent="0.3">
      <c r="A666">
        <v>57289</v>
      </c>
      <c r="B666" s="15" t="s">
        <v>405</v>
      </c>
      <c r="C666" s="15" t="s">
        <v>526</v>
      </c>
      <c r="D666" s="32">
        <v>13.7</v>
      </c>
      <c r="E666" s="32">
        <v>16.440000000000001</v>
      </c>
      <c r="F666" s="25">
        <f>IFERROR(VLOOKUP(A666,'Export-tarif-cov-oct-20'!$A$2:$D$1519,4,0),"")</f>
        <v>10.96</v>
      </c>
      <c r="G666" s="25">
        <f t="shared" si="20"/>
        <v>2.7399999999999984</v>
      </c>
      <c r="H666" s="30">
        <f t="shared" si="21"/>
        <v>0.1999999999999999</v>
      </c>
      <c r="I666" s="15">
        <f>IFERROR(VLOOKUP($A666,Veille!$A:$J,6,0),"")</f>
        <v>0</v>
      </c>
      <c r="J666" s="15">
        <f>IFERROR(VLOOKUP($A666,Veille!$A:$J,7,0),"")</f>
        <v>0</v>
      </c>
      <c r="K666" s="15">
        <f>IFERROR(VLOOKUP($A666,Veille!$A:$J,8,0),"")</f>
        <v>0</v>
      </c>
      <c r="L666" s="15">
        <f>IFERROR(VLOOKUP($A666,Veille!$A:$J,9,0),"")</f>
        <v>14.99</v>
      </c>
    </row>
    <row r="667" spans="1:12" x14ac:dyDescent="0.3">
      <c r="A667">
        <v>56297</v>
      </c>
      <c r="B667" s="16" t="s">
        <v>405</v>
      </c>
      <c r="C667" s="16" t="s">
        <v>527</v>
      </c>
      <c r="D667" s="31">
        <v>56.66</v>
      </c>
      <c r="E667" s="31">
        <v>67.989999999999995</v>
      </c>
      <c r="F667" s="23">
        <f>IFERROR(VLOOKUP(A667,'Export-tarif-cov-oct-20'!$A$2:$D$1519,4,0),"")</f>
        <v>49.85</v>
      </c>
      <c r="G667" s="23">
        <f t="shared" si="20"/>
        <v>6.8099999999999952</v>
      </c>
      <c r="H667" s="29">
        <f t="shared" si="21"/>
        <v>0.12019061066007758</v>
      </c>
      <c r="I667" s="16">
        <f>IFERROR(VLOOKUP($A667,Veille!$A:$J,6,0),"")</f>
        <v>0</v>
      </c>
      <c r="J667" s="16">
        <f>IFERROR(VLOOKUP($A667,Veille!$A:$J,7,0),"")</f>
        <v>58.8</v>
      </c>
      <c r="K667" s="16">
        <f>IFERROR(VLOOKUP($A667,Veille!$A:$J,8,0),"")</f>
        <v>0</v>
      </c>
      <c r="L667" s="16">
        <f>IFERROR(VLOOKUP($A667,Veille!$A:$J,9,0),"")</f>
        <v>0</v>
      </c>
    </row>
    <row r="668" spans="1:12" x14ac:dyDescent="0.3">
      <c r="A668">
        <v>56244</v>
      </c>
      <c r="B668" s="15" t="s">
        <v>405</v>
      </c>
      <c r="C668" s="15" t="s">
        <v>528</v>
      </c>
      <c r="D668" s="32">
        <v>35.43</v>
      </c>
      <c r="E668" s="32">
        <v>42.51</v>
      </c>
      <c r="F668" s="25">
        <f>IFERROR(VLOOKUP(A668,'Export-tarif-cov-oct-20'!$A$2:$D$1519,4,0),"")</f>
        <v>28.34</v>
      </c>
      <c r="G668" s="25">
        <f t="shared" si="20"/>
        <v>7.09</v>
      </c>
      <c r="H668" s="30">
        <f t="shared" si="21"/>
        <v>0.20011289867344059</v>
      </c>
      <c r="I668" s="15">
        <f>IFERROR(VLOOKUP($A668,Veille!$A:$J,6,0),"")</f>
        <v>0</v>
      </c>
      <c r="J668" s="15">
        <f>IFERROR(VLOOKUP($A668,Veille!$A:$J,7,0),"")</f>
        <v>33.99</v>
      </c>
      <c r="K668" s="15">
        <f>IFERROR(VLOOKUP($A668,Veille!$A:$J,8,0),"")</f>
        <v>0</v>
      </c>
      <c r="L668" s="15">
        <f>IFERROR(VLOOKUP($A668,Veille!$A:$J,9,0),"")</f>
        <v>0</v>
      </c>
    </row>
    <row r="669" spans="1:12" x14ac:dyDescent="0.3">
      <c r="A669">
        <v>56327</v>
      </c>
      <c r="B669" s="16" t="s">
        <v>405</v>
      </c>
      <c r="C669" s="16" t="s">
        <v>529</v>
      </c>
      <c r="D669" s="31">
        <v>54.08</v>
      </c>
      <c r="E669" s="31">
        <v>64.900000000000006</v>
      </c>
      <c r="F669" s="23">
        <f>IFERROR(VLOOKUP(A669,'Export-tarif-cov-oct-20'!$A$2:$D$1519,4,0),"")</f>
        <v>51.11</v>
      </c>
      <c r="G669" s="23">
        <f t="shared" si="20"/>
        <v>2.9699999999999989</v>
      </c>
      <c r="H669" s="29">
        <f t="shared" si="21"/>
        <v>5.491863905325442E-2</v>
      </c>
      <c r="I669" s="16">
        <f>IFERROR(VLOOKUP($A669,Veille!$A:$J,6,0),"")</f>
        <v>0</v>
      </c>
      <c r="J669" s="16">
        <f>IFERROR(VLOOKUP($A669,Veille!$A:$J,7,0),"")</f>
        <v>58.99</v>
      </c>
      <c r="K669" s="16">
        <f>IFERROR(VLOOKUP($A669,Veille!$A:$J,8,0),"")</f>
        <v>0</v>
      </c>
      <c r="L669" s="16">
        <f>IFERROR(VLOOKUP($A669,Veille!$A:$J,9,0),"")</f>
        <v>0</v>
      </c>
    </row>
    <row r="670" spans="1:12" x14ac:dyDescent="0.3">
      <c r="A670">
        <v>54935</v>
      </c>
      <c r="B670" s="15" t="s">
        <v>405</v>
      </c>
      <c r="C670" s="15" t="s">
        <v>530</v>
      </c>
      <c r="D670" s="32">
        <v>27.74</v>
      </c>
      <c r="E670" s="32">
        <v>33.29</v>
      </c>
      <c r="F670" s="25">
        <f>IFERROR(VLOOKUP(A670,'Export-tarif-cov-oct-20'!$A$2:$D$1519,4,0),"")</f>
        <v>22.19</v>
      </c>
      <c r="G670" s="25">
        <f t="shared" si="20"/>
        <v>5.5499999999999972</v>
      </c>
      <c r="H670" s="30">
        <f t="shared" si="21"/>
        <v>0.20007209805335247</v>
      </c>
      <c r="I670" s="15">
        <f>IFERROR(VLOOKUP($A670,Veille!$A:$J,6,0),"")</f>
        <v>0</v>
      </c>
      <c r="J670" s="15">
        <f>IFERROR(VLOOKUP($A670,Veille!$A:$J,7,0),"")</f>
        <v>26.39</v>
      </c>
      <c r="K670" s="15">
        <f>IFERROR(VLOOKUP($A670,Veille!$A:$J,8,0),"")</f>
        <v>0</v>
      </c>
      <c r="L670" s="15">
        <f>IFERROR(VLOOKUP($A670,Veille!$A:$J,9,0),"")</f>
        <v>26.99</v>
      </c>
    </row>
    <row r="671" spans="1:12" x14ac:dyDescent="0.3">
      <c r="A671">
        <v>56369</v>
      </c>
      <c r="B671" s="16" t="s">
        <v>405</v>
      </c>
      <c r="C671" s="16" t="s">
        <v>531</v>
      </c>
      <c r="D671" s="31">
        <v>50.83</v>
      </c>
      <c r="E671" s="31">
        <v>60.99</v>
      </c>
      <c r="F671" s="23">
        <f>IFERROR(VLOOKUP(A671,'Export-tarif-cov-oct-20'!$A$2:$D$1519,4,0),"")</f>
        <v>49.86</v>
      </c>
      <c r="G671" s="23">
        <f t="shared" si="20"/>
        <v>0.96999999999999886</v>
      </c>
      <c r="H671" s="29">
        <f t="shared" si="21"/>
        <v>1.9083218571709599E-2</v>
      </c>
      <c r="I671" s="16">
        <f>IFERROR(VLOOKUP($A671,Veille!$A:$J,6,0),"")</f>
        <v>0</v>
      </c>
      <c r="J671" s="16">
        <f>IFERROR(VLOOKUP($A671,Veille!$A:$J,7,0),"")</f>
        <v>57.99</v>
      </c>
      <c r="K671" s="16">
        <f>IFERROR(VLOOKUP($A671,Veille!$A:$J,8,0),"")</f>
        <v>0</v>
      </c>
      <c r="L671" s="16">
        <f>IFERROR(VLOOKUP($A671,Veille!$A:$J,9,0),"")</f>
        <v>64.989999999999995</v>
      </c>
    </row>
    <row r="672" spans="1:12" x14ac:dyDescent="0.3">
      <c r="A672">
        <v>56354</v>
      </c>
      <c r="B672" s="15" t="s">
        <v>405</v>
      </c>
      <c r="C672" s="15" t="s">
        <v>532</v>
      </c>
      <c r="D672" s="32">
        <v>23.93</v>
      </c>
      <c r="E672" s="32">
        <v>28.71</v>
      </c>
      <c r="F672" s="25">
        <f>IFERROR(VLOOKUP(A672,'Export-tarif-cov-oct-20'!$A$2:$D$1519,4,0),"")</f>
        <v>19.14</v>
      </c>
      <c r="G672" s="25">
        <f t="shared" si="20"/>
        <v>4.7899999999999991</v>
      </c>
      <c r="H672" s="30">
        <f t="shared" si="21"/>
        <v>0.20016715419974923</v>
      </c>
      <c r="I672" s="15">
        <f>IFERROR(VLOOKUP($A672,Veille!$A:$J,6,0),"")</f>
        <v>0</v>
      </c>
      <c r="J672" s="15">
        <f>IFERROR(VLOOKUP($A672,Veille!$A:$J,7,0),"")</f>
        <v>22.49</v>
      </c>
      <c r="K672" s="15">
        <f>IFERROR(VLOOKUP($A672,Veille!$A:$J,8,0),"")</f>
        <v>0</v>
      </c>
      <c r="L672" s="15">
        <f>IFERROR(VLOOKUP($A672,Veille!$A:$J,9,0),"")</f>
        <v>23.99</v>
      </c>
    </row>
    <row r="673" spans="1:12" x14ac:dyDescent="0.3">
      <c r="A673">
        <v>57365</v>
      </c>
      <c r="B673" s="16" t="s">
        <v>405</v>
      </c>
      <c r="C673" s="16" t="s">
        <v>533</v>
      </c>
      <c r="D673" s="31">
        <v>33.81</v>
      </c>
      <c r="E673" s="31">
        <v>40.58</v>
      </c>
      <c r="F673" s="23">
        <f>IFERROR(VLOOKUP(A673,'Export-tarif-cov-oct-20'!$A$2:$D$1519,4,0),"")</f>
        <v>27.05</v>
      </c>
      <c r="G673" s="23">
        <f t="shared" si="20"/>
        <v>6.7600000000000016</v>
      </c>
      <c r="H673" s="29">
        <f t="shared" si="21"/>
        <v>0.19994084590357886</v>
      </c>
      <c r="I673" s="16">
        <f>IFERROR(VLOOKUP($A673,Veille!$A:$J,6,0),"")</f>
        <v>0</v>
      </c>
      <c r="J673" s="16">
        <f>IFERROR(VLOOKUP($A673,Veille!$A:$J,7,0),"")</f>
        <v>0</v>
      </c>
      <c r="K673" s="16">
        <f>IFERROR(VLOOKUP($A673,Veille!$A:$J,8,0),"")</f>
        <v>0</v>
      </c>
      <c r="L673" s="16">
        <f>IFERROR(VLOOKUP($A673,Veille!$A:$J,9,0),"")</f>
        <v>34.99</v>
      </c>
    </row>
    <row r="674" spans="1:12" x14ac:dyDescent="0.3">
      <c r="A674">
        <v>56388</v>
      </c>
      <c r="B674" s="15" t="s">
        <v>405</v>
      </c>
      <c r="C674" s="15" t="s">
        <v>534</v>
      </c>
      <c r="D674" s="32">
        <v>56.66</v>
      </c>
      <c r="E674" s="32">
        <v>67.989999999999995</v>
      </c>
      <c r="F674" s="25">
        <f>IFERROR(VLOOKUP(A674,'Export-tarif-cov-oct-20'!$A$2:$D$1519,4,0),"")</f>
        <v>48.86</v>
      </c>
      <c r="G674" s="25">
        <f t="shared" si="20"/>
        <v>7.7999999999999972</v>
      </c>
      <c r="H674" s="30">
        <f t="shared" si="21"/>
        <v>0.13766325450052944</v>
      </c>
      <c r="I674" s="15">
        <f>IFERROR(VLOOKUP($A674,Veille!$A:$J,6,0),"")</f>
        <v>0</v>
      </c>
      <c r="J674" s="15">
        <f>IFERROR(VLOOKUP($A674,Veille!$A:$J,7,0),"")</f>
        <v>58.45</v>
      </c>
      <c r="K674" s="15">
        <f>IFERROR(VLOOKUP($A674,Veille!$A:$J,8,0),"")</f>
        <v>0</v>
      </c>
      <c r="L674" s="15">
        <f>IFERROR(VLOOKUP($A674,Veille!$A:$J,9,0),"")</f>
        <v>0</v>
      </c>
    </row>
    <row r="675" spans="1:12" x14ac:dyDescent="0.3">
      <c r="A675">
        <v>56373</v>
      </c>
      <c r="B675" s="16" t="s">
        <v>405</v>
      </c>
      <c r="C675" s="16" t="s">
        <v>535</v>
      </c>
      <c r="D675" s="31">
        <v>24.64</v>
      </c>
      <c r="E675" s="31">
        <v>29.57</v>
      </c>
      <c r="F675" s="23">
        <f>IFERROR(VLOOKUP(A675,'Export-tarif-cov-oct-20'!$A$2:$D$1519,4,0),"")</f>
        <v>19.71</v>
      </c>
      <c r="G675" s="23">
        <f t="shared" si="20"/>
        <v>4.93</v>
      </c>
      <c r="H675" s="29">
        <f t="shared" si="21"/>
        <v>0.2000811688311688</v>
      </c>
      <c r="I675" s="16">
        <f>IFERROR(VLOOKUP($A675,Veille!$A:$J,6,0),"")</f>
        <v>0</v>
      </c>
      <c r="J675" s="16">
        <f>IFERROR(VLOOKUP($A675,Veille!$A:$J,7,0),"")</f>
        <v>23.99</v>
      </c>
      <c r="K675" s="16">
        <f>IFERROR(VLOOKUP($A675,Veille!$A:$J,8,0),"")</f>
        <v>0</v>
      </c>
      <c r="L675" s="16">
        <f>IFERROR(VLOOKUP($A675,Veille!$A:$J,9,0),"")</f>
        <v>0</v>
      </c>
    </row>
    <row r="676" spans="1:12" x14ac:dyDescent="0.3">
      <c r="A676">
        <v>57467</v>
      </c>
      <c r="B676" s="15" t="s">
        <v>405</v>
      </c>
      <c r="C676" s="15" t="s">
        <v>536</v>
      </c>
      <c r="D676" s="32">
        <v>33.880000000000003</v>
      </c>
      <c r="E676" s="32">
        <v>40.65</v>
      </c>
      <c r="F676" s="25">
        <f>IFERROR(VLOOKUP(A676,'Export-tarif-cov-oct-20'!$A$2:$D$1519,4,0),"")</f>
        <v>27.1</v>
      </c>
      <c r="G676" s="25">
        <f t="shared" si="20"/>
        <v>6.7800000000000011</v>
      </c>
      <c r="H676" s="30">
        <f t="shared" si="21"/>
        <v>0.20011806375442742</v>
      </c>
      <c r="I676" s="15">
        <f>IFERROR(VLOOKUP($A676,Veille!$A:$J,6,0),"")</f>
        <v>0</v>
      </c>
      <c r="J676" s="15">
        <f>IFERROR(VLOOKUP($A676,Veille!$A:$J,7,0),"")</f>
        <v>34.49</v>
      </c>
      <c r="K676" s="15">
        <f>IFERROR(VLOOKUP($A676,Veille!$A:$J,8,0),"")</f>
        <v>0</v>
      </c>
      <c r="L676" s="15">
        <f>IFERROR(VLOOKUP($A676,Veille!$A:$J,9,0),"")</f>
        <v>34.35</v>
      </c>
    </row>
    <row r="677" spans="1:12" x14ac:dyDescent="0.3">
      <c r="A677">
        <v>56407</v>
      </c>
      <c r="B677" s="16" t="s">
        <v>405</v>
      </c>
      <c r="C677" s="16" t="s">
        <v>537</v>
      </c>
      <c r="D677" s="31">
        <v>56.66</v>
      </c>
      <c r="E677" s="31">
        <v>67.989999999999995</v>
      </c>
      <c r="F677" s="23">
        <f>IFERROR(VLOOKUP(A677,'Export-tarif-cov-oct-20'!$A$2:$D$1519,4,0),"")</f>
        <v>49.85</v>
      </c>
      <c r="G677" s="23">
        <f t="shared" si="20"/>
        <v>6.8099999999999952</v>
      </c>
      <c r="H677" s="29">
        <f t="shared" si="21"/>
        <v>0.12019061066007758</v>
      </c>
      <c r="I677" s="16">
        <f>IFERROR(VLOOKUP($A677,Veille!$A:$J,6,0),"")</f>
        <v>0</v>
      </c>
      <c r="J677" s="16">
        <f>IFERROR(VLOOKUP($A677,Veille!$A:$J,7,0),"")</f>
        <v>58.8</v>
      </c>
      <c r="K677" s="16">
        <f>IFERROR(VLOOKUP($A677,Veille!$A:$J,8,0),"")</f>
        <v>0</v>
      </c>
      <c r="L677" s="16">
        <f>IFERROR(VLOOKUP($A677,Veille!$A:$J,9,0),"")</f>
        <v>0</v>
      </c>
    </row>
    <row r="678" spans="1:12" x14ac:dyDescent="0.3">
      <c r="A678">
        <v>56392</v>
      </c>
      <c r="B678" s="15" t="s">
        <v>405</v>
      </c>
      <c r="C678" s="15" t="s">
        <v>538</v>
      </c>
      <c r="D678" s="32">
        <v>23.04</v>
      </c>
      <c r="E678" s="32">
        <v>27.65</v>
      </c>
      <c r="F678" s="25">
        <f>IFERROR(VLOOKUP(A678,'Export-tarif-cov-oct-20'!$A$2:$D$1519,4,0),"")</f>
        <v>18.43</v>
      </c>
      <c r="G678" s="25">
        <f t="shared" si="20"/>
        <v>4.6099999999999994</v>
      </c>
      <c r="H678" s="30">
        <f t="shared" si="21"/>
        <v>0.20008680555555552</v>
      </c>
      <c r="I678" s="15">
        <f>IFERROR(VLOOKUP($A678,Veille!$A:$J,6,0),"")</f>
        <v>0</v>
      </c>
      <c r="J678" s="15">
        <f>IFERROR(VLOOKUP($A678,Veille!$A:$J,7,0),"")</f>
        <v>22.89</v>
      </c>
      <c r="K678" s="15">
        <f>IFERROR(VLOOKUP($A678,Veille!$A:$J,8,0),"")</f>
        <v>0</v>
      </c>
      <c r="L678" s="15">
        <f>IFERROR(VLOOKUP($A678,Veille!$A:$J,9,0),"")</f>
        <v>0</v>
      </c>
    </row>
    <row r="679" spans="1:12" x14ac:dyDescent="0.3">
      <c r="A679">
        <v>56426</v>
      </c>
      <c r="B679" s="16" t="s">
        <v>405</v>
      </c>
      <c r="C679" s="16" t="s">
        <v>539</v>
      </c>
      <c r="D679" s="31">
        <v>56.66</v>
      </c>
      <c r="E679" s="31">
        <v>67.989999999999995</v>
      </c>
      <c r="F679" s="23">
        <f>IFERROR(VLOOKUP(A679,'Export-tarif-cov-oct-20'!$A$2:$D$1519,4,0),"")</f>
        <v>48.86</v>
      </c>
      <c r="G679" s="23">
        <f t="shared" si="20"/>
        <v>7.7999999999999972</v>
      </c>
      <c r="H679" s="29">
        <f t="shared" si="21"/>
        <v>0.13766325450052944</v>
      </c>
      <c r="I679" s="16">
        <f>IFERROR(VLOOKUP($A679,Veille!$A:$J,6,0),"")</f>
        <v>57.99</v>
      </c>
      <c r="J679" s="16">
        <f>IFERROR(VLOOKUP($A679,Veille!$A:$J,7,0),"")</f>
        <v>0</v>
      </c>
      <c r="K679" s="16">
        <f>IFERROR(VLOOKUP($A679,Veille!$A:$J,8,0),"")</f>
        <v>0</v>
      </c>
      <c r="L679" s="16">
        <f>IFERROR(VLOOKUP($A679,Veille!$A:$J,9,0),"")</f>
        <v>0</v>
      </c>
    </row>
    <row r="680" spans="1:12" x14ac:dyDescent="0.3">
      <c r="A680">
        <v>56411</v>
      </c>
      <c r="B680" s="15" t="s">
        <v>405</v>
      </c>
      <c r="C680" s="15" t="s">
        <v>540</v>
      </c>
      <c r="D680" s="32">
        <v>24.64</v>
      </c>
      <c r="E680" s="32">
        <v>29.57</v>
      </c>
      <c r="F680" s="25">
        <f>IFERROR(VLOOKUP(A680,'Export-tarif-cov-oct-20'!$A$2:$D$1519,4,0),"")</f>
        <v>19.71</v>
      </c>
      <c r="G680" s="25">
        <f t="shared" si="20"/>
        <v>4.93</v>
      </c>
      <c r="H680" s="30">
        <f t="shared" si="21"/>
        <v>0.2000811688311688</v>
      </c>
      <c r="I680" s="15">
        <f>IFERROR(VLOOKUP($A680,Veille!$A:$J,6,0),"")</f>
        <v>0</v>
      </c>
      <c r="J680" s="15">
        <f>IFERROR(VLOOKUP($A680,Veille!$A:$J,7,0),"")</f>
        <v>23.99</v>
      </c>
      <c r="K680" s="15">
        <f>IFERROR(VLOOKUP($A680,Veille!$A:$J,8,0),"")</f>
        <v>0</v>
      </c>
      <c r="L680" s="15">
        <f>IFERROR(VLOOKUP($A680,Veille!$A:$J,9,0),"")</f>
        <v>25.49</v>
      </c>
    </row>
    <row r="681" spans="1:12" x14ac:dyDescent="0.3">
      <c r="A681">
        <v>57475</v>
      </c>
      <c r="B681" s="16" t="s">
        <v>405</v>
      </c>
      <c r="C681" s="16" t="s">
        <v>541</v>
      </c>
      <c r="D681" s="31">
        <v>49.99</v>
      </c>
      <c r="E681" s="31">
        <v>59.99</v>
      </c>
      <c r="F681" s="23">
        <f>IFERROR(VLOOKUP(A681,'Export-tarif-cov-oct-20'!$A$2:$D$1519,4,0),"")</f>
        <v>47.83</v>
      </c>
      <c r="G681" s="23">
        <f t="shared" si="20"/>
        <v>2.1600000000000037</v>
      </c>
      <c r="H681" s="29">
        <f t="shared" si="21"/>
        <v>4.3208641728345744E-2</v>
      </c>
      <c r="I681" s="16">
        <f>IFERROR(VLOOKUP($A681,Veille!$A:$J,6,0),"")</f>
        <v>0</v>
      </c>
      <c r="J681" s="16">
        <f>IFERROR(VLOOKUP($A681,Veille!$A:$J,7,0),"")</f>
        <v>56.99</v>
      </c>
      <c r="K681" s="16">
        <f>IFERROR(VLOOKUP($A681,Veille!$A:$J,8,0),"")</f>
        <v>0</v>
      </c>
      <c r="L681" s="16">
        <f>IFERROR(VLOOKUP($A681,Veille!$A:$J,9,0),"")</f>
        <v>61.75</v>
      </c>
    </row>
    <row r="682" spans="1:12" x14ac:dyDescent="0.3">
      <c r="A682">
        <v>46387</v>
      </c>
      <c r="B682" s="15" t="s">
        <v>405</v>
      </c>
      <c r="C682" s="15" t="s">
        <v>542</v>
      </c>
      <c r="D682" s="32">
        <v>17.45</v>
      </c>
      <c r="E682" s="32">
        <v>20.94</v>
      </c>
      <c r="F682" s="25">
        <f>IFERROR(VLOOKUP(A682,'Export-tarif-cov-oct-20'!$A$2:$D$1519,4,0),"")</f>
        <v>13.96</v>
      </c>
      <c r="G682" s="25">
        <f t="shared" si="20"/>
        <v>3.4899999999999984</v>
      </c>
      <c r="H682" s="30">
        <f t="shared" si="21"/>
        <v>0.19999999999999993</v>
      </c>
      <c r="I682" s="15">
        <f>IFERROR(VLOOKUP($A682,Veille!$A:$J,6,0),"")</f>
        <v>0</v>
      </c>
      <c r="J682" s="15">
        <f>IFERROR(VLOOKUP($A682,Veille!$A:$J,7,0),"")</f>
        <v>18.489999999999998</v>
      </c>
      <c r="K682" s="15">
        <f>IFERROR(VLOOKUP($A682,Veille!$A:$J,8,0),"")</f>
        <v>0</v>
      </c>
      <c r="L682" s="15">
        <f>IFERROR(VLOOKUP($A682,Veille!$A:$J,9,0),"")</f>
        <v>18.59</v>
      </c>
    </row>
    <row r="683" spans="1:12" x14ac:dyDescent="0.3">
      <c r="A683">
        <v>46414</v>
      </c>
      <c r="B683" s="16" t="s">
        <v>405</v>
      </c>
      <c r="C683" s="16" t="s">
        <v>543</v>
      </c>
      <c r="D683" s="31">
        <v>6.58</v>
      </c>
      <c r="E683" s="31">
        <v>7.9</v>
      </c>
      <c r="F683" s="23">
        <f>IFERROR(VLOOKUP(A683,'Export-tarif-cov-oct-20'!$A$2:$D$1519,4,0),"")</f>
        <v>4.67</v>
      </c>
      <c r="G683" s="23">
        <f t="shared" si="20"/>
        <v>1.9100000000000001</v>
      </c>
      <c r="H683" s="29">
        <f t="shared" si="21"/>
        <v>0.29027355623100304</v>
      </c>
      <c r="I683" s="16" t="str">
        <f>IFERROR(VLOOKUP($A683,Veille!$A:$J,6,0),"")</f>
        <v/>
      </c>
      <c r="J683" s="16" t="str">
        <f>IFERROR(VLOOKUP($A683,Veille!$A:$J,7,0),"")</f>
        <v/>
      </c>
      <c r="K683" s="16" t="str">
        <f>IFERROR(VLOOKUP($A683,Veille!$A:$J,8,0),"")</f>
        <v/>
      </c>
      <c r="L683" s="16" t="str">
        <f>IFERROR(VLOOKUP($A683,Veille!$A:$J,9,0),"")</f>
        <v/>
      </c>
    </row>
    <row r="684" spans="1:12" x14ac:dyDescent="0.3">
      <c r="A684">
        <v>46361</v>
      </c>
      <c r="B684" s="15" t="s">
        <v>405</v>
      </c>
      <c r="C684" s="15" t="s">
        <v>544</v>
      </c>
      <c r="D684" s="32">
        <v>17.45</v>
      </c>
      <c r="E684" s="32">
        <v>20.94</v>
      </c>
      <c r="F684" s="25">
        <f>IFERROR(VLOOKUP(A684,'Export-tarif-cov-oct-20'!$A$2:$D$1519,4,0),"")</f>
        <v>13.96</v>
      </c>
      <c r="G684" s="25">
        <f t="shared" si="20"/>
        <v>3.4899999999999984</v>
      </c>
      <c r="H684" s="30">
        <f t="shared" si="21"/>
        <v>0.19999999999999993</v>
      </c>
      <c r="I684" s="15">
        <f>IFERROR(VLOOKUP($A684,Veille!$A:$J,6,0),"")</f>
        <v>0</v>
      </c>
      <c r="J684" s="15">
        <f>IFERROR(VLOOKUP($A684,Veille!$A:$J,7,0),"")</f>
        <v>0</v>
      </c>
      <c r="K684" s="15">
        <f>IFERROR(VLOOKUP($A684,Veille!$A:$J,8,0),"")</f>
        <v>0</v>
      </c>
      <c r="L684" s="15">
        <f>IFERROR(VLOOKUP($A684,Veille!$A:$J,9,0),"")</f>
        <v>18.59</v>
      </c>
    </row>
    <row r="685" spans="1:12" x14ac:dyDescent="0.3">
      <c r="A685">
        <v>46400</v>
      </c>
      <c r="B685" s="16" t="s">
        <v>405</v>
      </c>
      <c r="C685" s="16" t="s">
        <v>545</v>
      </c>
      <c r="D685" s="31">
        <v>6.58</v>
      </c>
      <c r="E685" s="31">
        <v>7.9</v>
      </c>
      <c r="F685" s="23">
        <f>IFERROR(VLOOKUP(A685,'Export-tarif-cov-oct-20'!$A$2:$D$1519,4,0),"")</f>
        <v>4.67</v>
      </c>
      <c r="G685" s="23">
        <f t="shared" si="20"/>
        <v>1.9100000000000001</v>
      </c>
      <c r="H685" s="29">
        <f t="shared" si="21"/>
        <v>0.29027355623100304</v>
      </c>
      <c r="I685" s="16" t="str">
        <f>IFERROR(VLOOKUP($A685,Veille!$A:$J,6,0),"")</f>
        <v/>
      </c>
      <c r="J685" s="16" t="str">
        <f>IFERROR(VLOOKUP($A685,Veille!$A:$J,7,0),"")</f>
        <v/>
      </c>
      <c r="K685" s="16" t="str">
        <f>IFERROR(VLOOKUP($A685,Veille!$A:$J,8,0),"")</f>
        <v/>
      </c>
      <c r="L685" s="16" t="str">
        <f>IFERROR(VLOOKUP($A685,Veille!$A:$J,9,0),"")</f>
        <v/>
      </c>
    </row>
    <row r="686" spans="1:12" x14ac:dyDescent="0.3">
      <c r="A686">
        <v>12594</v>
      </c>
      <c r="B686" s="15" t="s">
        <v>405</v>
      </c>
      <c r="C686" s="15" t="s">
        <v>967</v>
      </c>
      <c r="D686" s="32">
        <v>20.11</v>
      </c>
      <c r="E686" s="32">
        <v>24.14</v>
      </c>
      <c r="F686" s="25">
        <f>IFERROR(VLOOKUP(A686,'Export-tarif-cov-oct-20'!$A$2:$D$1519,4,0),"")</f>
        <v>16.09</v>
      </c>
      <c r="G686" s="25">
        <f t="shared" si="20"/>
        <v>4.0199999999999996</v>
      </c>
      <c r="H686" s="30">
        <f t="shared" si="21"/>
        <v>0.19990054699154647</v>
      </c>
      <c r="I686" s="15" t="str">
        <f>IFERROR(VLOOKUP($A686,Veille!$A:$J,6,0),"")</f>
        <v/>
      </c>
      <c r="J686" s="15" t="str">
        <f>IFERROR(VLOOKUP($A686,Veille!$A:$J,7,0),"")</f>
        <v/>
      </c>
      <c r="K686" s="15" t="str">
        <f>IFERROR(VLOOKUP($A686,Veille!$A:$J,8,0),"")</f>
        <v/>
      </c>
      <c r="L686" s="15" t="str">
        <f>IFERROR(VLOOKUP($A686,Veille!$A:$J,9,0),"")</f>
        <v/>
      </c>
    </row>
    <row r="687" spans="1:12" x14ac:dyDescent="0.3">
      <c r="A687">
        <v>12600</v>
      </c>
      <c r="B687" s="16" t="s">
        <v>405</v>
      </c>
      <c r="C687" s="16" t="s">
        <v>968</v>
      </c>
      <c r="D687" s="31">
        <v>35.229999999999997</v>
      </c>
      <c r="E687" s="31">
        <v>42.27</v>
      </c>
      <c r="F687" s="23">
        <f>IFERROR(VLOOKUP(A687,'Export-tarif-cov-oct-20'!$A$2:$D$1519,4,0),"")</f>
        <v>28.18</v>
      </c>
      <c r="G687" s="23">
        <f t="shared" si="20"/>
        <v>7.0499999999999972</v>
      </c>
      <c r="H687" s="29">
        <f t="shared" si="21"/>
        <v>0.20011353959693437</v>
      </c>
      <c r="I687" s="16" t="str">
        <f>IFERROR(VLOOKUP($A687,Veille!$A:$J,6,0),"")</f>
        <v/>
      </c>
      <c r="J687" s="16" t="str">
        <f>IFERROR(VLOOKUP($A687,Veille!$A:$J,7,0),"")</f>
        <v/>
      </c>
      <c r="K687" s="16" t="str">
        <f>IFERROR(VLOOKUP($A687,Veille!$A:$J,8,0),"")</f>
        <v/>
      </c>
      <c r="L687" s="16" t="str">
        <f>IFERROR(VLOOKUP($A687,Veille!$A:$J,9,0),"")</f>
        <v/>
      </c>
    </row>
    <row r="688" spans="1:12" x14ac:dyDescent="0.3">
      <c r="A688">
        <v>12596</v>
      </c>
      <c r="B688" s="15" t="s">
        <v>405</v>
      </c>
      <c r="C688" s="15" t="s">
        <v>546</v>
      </c>
      <c r="D688" s="32">
        <v>20.11</v>
      </c>
      <c r="E688" s="32">
        <v>24.14</v>
      </c>
      <c r="F688" s="25">
        <f>IFERROR(VLOOKUP(A688,'Export-tarif-cov-oct-20'!$A$2:$D$1519,4,0),"")</f>
        <v>16.09</v>
      </c>
      <c r="G688" s="25">
        <f t="shared" si="20"/>
        <v>4.0199999999999996</v>
      </c>
      <c r="H688" s="30">
        <f t="shared" si="21"/>
        <v>0.19990054699154647</v>
      </c>
      <c r="I688" s="15" t="str">
        <f>IFERROR(VLOOKUP($A688,Veille!$A:$J,6,0),"")</f>
        <v/>
      </c>
      <c r="J688" s="15" t="str">
        <f>IFERROR(VLOOKUP($A688,Veille!$A:$J,7,0),"")</f>
        <v/>
      </c>
      <c r="K688" s="15" t="str">
        <f>IFERROR(VLOOKUP($A688,Veille!$A:$J,8,0),"")</f>
        <v/>
      </c>
      <c r="L688" s="15" t="str">
        <f>IFERROR(VLOOKUP($A688,Veille!$A:$J,9,0),"")</f>
        <v/>
      </c>
    </row>
    <row r="689" spans="1:12" x14ac:dyDescent="0.3">
      <c r="A689">
        <v>12597</v>
      </c>
      <c r="B689" s="16" t="s">
        <v>405</v>
      </c>
      <c r="C689" s="16" t="s">
        <v>547</v>
      </c>
      <c r="D689" s="31">
        <v>35.229999999999997</v>
      </c>
      <c r="E689" s="31">
        <v>42.27</v>
      </c>
      <c r="F689" s="23">
        <f>IFERROR(VLOOKUP(A689,'Export-tarif-cov-oct-20'!$A$2:$D$1519,4,0),"")</f>
        <v>28.18</v>
      </c>
      <c r="G689" s="23">
        <f t="shared" si="20"/>
        <v>7.0499999999999972</v>
      </c>
      <c r="H689" s="29">
        <f t="shared" si="21"/>
        <v>0.20011353959693437</v>
      </c>
      <c r="I689" s="16" t="str">
        <f>IFERROR(VLOOKUP($A689,Veille!$A:$J,6,0),"")</f>
        <v/>
      </c>
      <c r="J689" s="16" t="str">
        <f>IFERROR(VLOOKUP($A689,Veille!$A:$J,7,0),"")</f>
        <v/>
      </c>
      <c r="K689" s="16" t="str">
        <f>IFERROR(VLOOKUP($A689,Veille!$A:$J,8,0),"")</f>
        <v/>
      </c>
      <c r="L689" s="16" t="str">
        <f>IFERROR(VLOOKUP($A689,Veille!$A:$J,9,0),"")</f>
        <v/>
      </c>
    </row>
    <row r="690" spans="1:12" x14ac:dyDescent="0.3">
      <c r="A690">
        <v>12593</v>
      </c>
      <c r="B690" s="15" t="s">
        <v>405</v>
      </c>
      <c r="C690" s="15" t="s">
        <v>969</v>
      </c>
      <c r="D690" s="32">
        <v>20.11</v>
      </c>
      <c r="E690" s="32">
        <v>24.14</v>
      </c>
      <c r="F690" s="25">
        <f>IFERROR(VLOOKUP(A690,'Export-tarif-cov-oct-20'!$A$2:$D$1519,4,0),"")</f>
        <v>16.09</v>
      </c>
      <c r="G690" s="25">
        <f t="shared" si="20"/>
        <v>4.0199999999999996</v>
      </c>
      <c r="H690" s="30">
        <f t="shared" si="21"/>
        <v>0.19990054699154647</v>
      </c>
      <c r="I690" s="15" t="str">
        <f>IFERROR(VLOOKUP($A690,Veille!$A:$J,6,0),"")</f>
        <v/>
      </c>
      <c r="J690" s="15" t="str">
        <f>IFERROR(VLOOKUP($A690,Veille!$A:$J,7,0),"")</f>
        <v/>
      </c>
      <c r="K690" s="15" t="str">
        <f>IFERROR(VLOOKUP($A690,Veille!$A:$J,8,0),"")</f>
        <v/>
      </c>
      <c r="L690" s="15" t="str">
        <f>IFERROR(VLOOKUP($A690,Veille!$A:$J,9,0),"")</f>
        <v/>
      </c>
    </row>
    <row r="691" spans="1:12" x14ac:dyDescent="0.3">
      <c r="A691">
        <v>12595</v>
      </c>
      <c r="B691" s="16" t="s">
        <v>405</v>
      </c>
      <c r="C691" s="16" t="s">
        <v>970</v>
      </c>
      <c r="D691" s="31">
        <v>35.229999999999997</v>
      </c>
      <c r="E691" s="31">
        <v>42.27</v>
      </c>
      <c r="F691" s="23">
        <f>IFERROR(VLOOKUP(A691,'Export-tarif-cov-oct-20'!$A$2:$D$1519,4,0),"")</f>
        <v>28.18</v>
      </c>
      <c r="G691" s="23">
        <f t="shared" si="20"/>
        <v>7.0499999999999972</v>
      </c>
      <c r="H691" s="29">
        <f t="shared" si="21"/>
        <v>0.20011353959693437</v>
      </c>
      <c r="I691" s="16" t="str">
        <f>IFERROR(VLOOKUP($A691,Veille!$A:$J,6,0),"")</f>
        <v/>
      </c>
      <c r="J691" s="16" t="str">
        <f>IFERROR(VLOOKUP($A691,Veille!$A:$J,7,0),"")</f>
        <v/>
      </c>
      <c r="K691" s="16" t="str">
        <f>IFERROR(VLOOKUP($A691,Veille!$A:$J,8,0),"")</f>
        <v/>
      </c>
      <c r="L691" s="16" t="str">
        <f>IFERROR(VLOOKUP($A691,Veille!$A:$J,9,0),"")</f>
        <v/>
      </c>
    </row>
    <row r="692" spans="1:12" x14ac:dyDescent="0.3">
      <c r="A692">
        <v>12651</v>
      </c>
      <c r="B692" s="15" t="s">
        <v>548</v>
      </c>
      <c r="C692" s="15" t="s">
        <v>549</v>
      </c>
      <c r="D692" s="32">
        <v>44.16</v>
      </c>
      <c r="E692" s="32">
        <v>52.99</v>
      </c>
      <c r="F692" s="25">
        <f>IFERROR(VLOOKUP(A692,'Export-tarif-cov-oct-20'!$A$2:$D$1519,4,0),"")</f>
        <v>39.81</v>
      </c>
      <c r="G692" s="25">
        <f t="shared" si="20"/>
        <v>4.3499999999999943</v>
      </c>
      <c r="H692" s="30">
        <f t="shared" si="21"/>
        <v>9.8505434782608578E-2</v>
      </c>
      <c r="I692" s="15" t="str">
        <f>IFERROR(VLOOKUP($A692,Veille!$A:$J,6,0),"")</f>
        <v/>
      </c>
      <c r="J692" s="15" t="str">
        <f>IFERROR(VLOOKUP($A692,Veille!$A:$J,7,0),"")</f>
        <v/>
      </c>
      <c r="K692" s="15" t="str">
        <f>IFERROR(VLOOKUP($A692,Veille!$A:$J,8,0),"")</f>
        <v/>
      </c>
      <c r="L692" s="15" t="str">
        <f>IFERROR(VLOOKUP($A692,Veille!$A:$J,9,0),"")</f>
        <v/>
      </c>
    </row>
    <row r="693" spans="1:12" x14ac:dyDescent="0.3">
      <c r="A693">
        <v>74408</v>
      </c>
      <c r="B693" s="16" t="s">
        <v>548</v>
      </c>
      <c r="C693" s="16" t="s">
        <v>550</v>
      </c>
      <c r="D693" s="31">
        <v>47.46</v>
      </c>
      <c r="E693" s="31">
        <v>56.95</v>
      </c>
      <c r="F693" s="23">
        <f>IFERROR(VLOOKUP(A693,'Export-tarif-cov-oct-20'!$A$2:$D$1519,4,0),"")</f>
        <v>46.85</v>
      </c>
      <c r="G693" s="23">
        <f t="shared" si="20"/>
        <v>0.60999999999999943</v>
      </c>
      <c r="H693" s="29">
        <f t="shared" si="21"/>
        <v>1.285292878213231E-2</v>
      </c>
      <c r="I693" s="16">
        <f>IFERROR(VLOOKUP($A693,Veille!$A:$J,6,0),"")</f>
        <v>0</v>
      </c>
      <c r="J693" s="16">
        <f>IFERROR(VLOOKUP($A693,Veille!$A:$J,7,0),"")</f>
        <v>52.9</v>
      </c>
      <c r="K693" s="16">
        <f>IFERROR(VLOOKUP($A693,Veille!$A:$J,8,0),"")</f>
        <v>0</v>
      </c>
      <c r="L693" s="16">
        <f>IFERROR(VLOOKUP($A693,Veille!$A:$J,9,0),"")</f>
        <v>57.99</v>
      </c>
    </row>
    <row r="694" spans="1:12" x14ac:dyDescent="0.3">
      <c r="A694">
        <v>11439</v>
      </c>
      <c r="B694" s="15" t="s">
        <v>548</v>
      </c>
      <c r="C694" s="15" t="s">
        <v>551</v>
      </c>
      <c r="D694" s="32">
        <v>28</v>
      </c>
      <c r="E694" s="32">
        <v>33.6</v>
      </c>
      <c r="F694" s="25">
        <f>IFERROR(VLOOKUP(A694,'Export-tarif-cov-oct-20'!$A$2:$D$1519,4,0),"")</f>
        <v>22.4</v>
      </c>
      <c r="G694" s="25">
        <f t="shared" si="20"/>
        <v>5.6000000000000014</v>
      </c>
      <c r="H694" s="30">
        <f t="shared" si="21"/>
        <v>0.20000000000000004</v>
      </c>
      <c r="I694" s="15">
        <f>IFERROR(VLOOKUP($A694,Veille!$A:$J,6,0),"")</f>
        <v>27.99</v>
      </c>
      <c r="J694" s="15">
        <f>IFERROR(VLOOKUP($A694,Veille!$A:$J,7,0),"")</f>
        <v>25.85</v>
      </c>
      <c r="K694" s="15">
        <f>IFERROR(VLOOKUP($A694,Veille!$A:$J,8,0),"")</f>
        <v>0</v>
      </c>
      <c r="L694" s="15">
        <f>IFERROR(VLOOKUP($A694,Veille!$A:$J,9,0),"")</f>
        <v>27.5</v>
      </c>
    </row>
    <row r="695" spans="1:12" x14ac:dyDescent="0.3">
      <c r="A695">
        <v>11438</v>
      </c>
      <c r="B695" s="16" t="s">
        <v>548</v>
      </c>
      <c r="C695" s="16" t="s">
        <v>552</v>
      </c>
      <c r="D695" s="31">
        <v>51.21</v>
      </c>
      <c r="E695" s="31">
        <v>61.46</v>
      </c>
      <c r="F695" s="23">
        <f>IFERROR(VLOOKUP(A695,'Export-tarif-cov-oct-20'!$A$2:$D$1519,4,0),"")</f>
        <v>40.97</v>
      </c>
      <c r="G695" s="23">
        <f t="shared" si="20"/>
        <v>10.240000000000002</v>
      </c>
      <c r="H695" s="29">
        <f t="shared" si="21"/>
        <v>0.19996094512790474</v>
      </c>
      <c r="I695" s="16">
        <f>IFERROR(VLOOKUP($A695,Veille!$A:$J,6,0),"")</f>
        <v>46.99</v>
      </c>
      <c r="J695" s="16">
        <f>IFERROR(VLOOKUP($A695,Veille!$A:$J,7,0),"")</f>
        <v>45.99</v>
      </c>
      <c r="K695" s="16">
        <f>IFERROR(VLOOKUP($A695,Veille!$A:$J,8,0),"")</f>
        <v>0</v>
      </c>
      <c r="L695" s="16">
        <f>IFERROR(VLOOKUP($A695,Veille!$A:$J,9,0),"")</f>
        <v>47.45</v>
      </c>
    </row>
    <row r="696" spans="1:12" x14ac:dyDescent="0.3">
      <c r="A696">
        <v>41375</v>
      </c>
      <c r="B696" s="15" t="s">
        <v>548</v>
      </c>
      <c r="C696" s="15" t="s">
        <v>553</v>
      </c>
      <c r="D696" s="32">
        <v>26.6</v>
      </c>
      <c r="E696" s="32">
        <v>31.92</v>
      </c>
      <c r="F696" s="25">
        <f>IFERROR(VLOOKUP(A696,'Export-tarif-cov-oct-20'!$A$2:$D$1519,4,0),"")</f>
        <v>21.28</v>
      </c>
      <c r="G696" s="25">
        <f t="shared" si="20"/>
        <v>5.32</v>
      </c>
      <c r="H696" s="30">
        <f t="shared" si="21"/>
        <v>0.2</v>
      </c>
      <c r="I696" s="15">
        <f>IFERROR(VLOOKUP($A696,Veille!$A:$J,6,0),"")</f>
        <v>25.99</v>
      </c>
      <c r="J696" s="15">
        <f>IFERROR(VLOOKUP($A696,Veille!$A:$J,7,0),"")</f>
        <v>25.95</v>
      </c>
      <c r="K696" s="15">
        <f>IFERROR(VLOOKUP($A696,Veille!$A:$J,8,0),"")</f>
        <v>0</v>
      </c>
      <c r="L696" s="15">
        <f>IFERROR(VLOOKUP($A696,Veille!$A:$J,9,0),"")</f>
        <v>0</v>
      </c>
    </row>
    <row r="697" spans="1:12" x14ac:dyDescent="0.3">
      <c r="A697">
        <v>50763</v>
      </c>
      <c r="B697" s="16" t="s">
        <v>548</v>
      </c>
      <c r="C697" s="16" t="s">
        <v>554</v>
      </c>
      <c r="D697" s="31">
        <v>45.48</v>
      </c>
      <c r="E697" s="31">
        <v>54.57</v>
      </c>
      <c r="F697" s="23">
        <f>IFERROR(VLOOKUP(A697,'Export-tarif-cov-oct-20'!$A$2:$D$1519,4,0),"")</f>
        <v>36.380000000000003</v>
      </c>
      <c r="G697" s="23">
        <f t="shared" si="20"/>
        <v>9.0999999999999943</v>
      </c>
      <c r="H697" s="29">
        <f t="shared" si="21"/>
        <v>0.20008795074758123</v>
      </c>
      <c r="I697" s="16">
        <f>IFERROR(VLOOKUP($A697,Veille!$A:$J,6,0),"")</f>
        <v>4.99</v>
      </c>
      <c r="J697" s="16">
        <f>IFERROR(VLOOKUP($A697,Veille!$A:$J,7,0),"")</f>
        <v>41.9</v>
      </c>
      <c r="K697" s="16">
        <f>IFERROR(VLOOKUP($A697,Veille!$A:$J,8,0),"")</f>
        <v>0</v>
      </c>
      <c r="L697" s="16">
        <f>IFERROR(VLOOKUP($A697,Veille!$A:$J,9,0),"")</f>
        <v>0</v>
      </c>
    </row>
    <row r="698" spans="1:12" x14ac:dyDescent="0.3">
      <c r="A698">
        <v>10358</v>
      </c>
      <c r="B698" s="15" t="s">
        <v>548</v>
      </c>
      <c r="C698" s="15" t="s">
        <v>555</v>
      </c>
      <c r="D698" s="32">
        <v>17.329999999999998</v>
      </c>
      <c r="E698" s="32">
        <v>20.79</v>
      </c>
      <c r="F698" s="25">
        <f>IFERROR(VLOOKUP(A698,'Export-tarif-cov-oct-20'!$A$2:$D$1519,4,0),"")</f>
        <v>13.86</v>
      </c>
      <c r="G698" s="25">
        <f t="shared" si="20"/>
        <v>3.4699999999999989</v>
      </c>
      <c r="H698" s="30">
        <f t="shared" si="21"/>
        <v>0.20023081361800341</v>
      </c>
      <c r="I698" s="15">
        <f>IFERROR(VLOOKUP($A698,Veille!$A:$J,6,0),"")</f>
        <v>17.989999999999998</v>
      </c>
      <c r="J698" s="15">
        <f>IFERROR(VLOOKUP($A698,Veille!$A:$J,7,0),"")</f>
        <v>17.989999999999998</v>
      </c>
      <c r="K698" s="15">
        <f>IFERROR(VLOOKUP($A698,Veille!$A:$J,8,0),"")</f>
        <v>0</v>
      </c>
      <c r="L698" s="15">
        <f>IFERROR(VLOOKUP($A698,Veille!$A:$J,9,0),"")</f>
        <v>18.649999999999999</v>
      </c>
    </row>
    <row r="699" spans="1:12" x14ac:dyDescent="0.3">
      <c r="A699">
        <v>11912</v>
      </c>
      <c r="B699" s="16" t="s">
        <v>548</v>
      </c>
      <c r="C699" s="16" t="s">
        <v>971</v>
      </c>
      <c r="D699" s="31">
        <v>12.91</v>
      </c>
      <c r="E699" s="31">
        <v>15.5</v>
      </c>
      <c r="F699" s="23">
        <f>IFERROR(VLOOKUP(A699,'Export-tarif-cov-oct-20'!$A$2:$D$1519,4,0),"")</f>
        <v>10.33</v>
      </c>
      <c r="G699" s="23">
        <f t="shared" si="20"/>
        <v>2.58</v>
      </c>
      <c r="H699" s="29">
        <f t="shared" si="21"/>
        <v>0.19984508133230056</v>
      </c>
      <c r="I699" s="16" t="str">
        <f>IFERROR(VLOOKUP($A699,Veille!$A:$J,6,0),"")</f>
        <v/>
      </c>
      <c r="J699" s="16" t="str">
        <f>IFERROR(VLOOKUP($A699,Veille!$A:$J,7,0),"")</f>
        <v/>
      </c>
      <c r="K699" s="16" t="str">
        <f>IFERROR(VLOOKUP($A699,Veille!$A:$J,8,0),"")</f>
        <v/>
      </c>
      <c r="L699" s="16" t="str">
        <f>IFERROR(VLOOKUP($A699,Veille!$A:$J,9,0),"")</f>
        <v/>
      </c>
    </row>
    <row r="700" spans="1:12" x14ac:dyDescent="0.3">
      <c r="A700">
        <v>11917</v>
      </c>
      <c r="B700" s="15" t="s">
        <v>548</v>
      </c>
      <c r="C700" s="15" t="s">
        <v>556</v>
      </c>
      <c r="D700" s="32">
        <v>18.96</v>
      </c>
      <c r="E700" s="32">
        <v>22.76</v>
      </c>
      <c r="F700" s="25">
        <f>IFERROR(VLOOKUP(A700,'Export-tarif-cov-oct-20'!$A$2:$D$1519,4,0),"")</f>
        <v>15.17</v>
      </c>
      <c r="G700" s="25">
        <f t="shared" si="20"/>
        <v>3.7900000000000009</v>
      </c>
      <c r="H700" s="30">
        <f t="shared" si="21"/>
        <v>0.19989451476793252</v>
      </c>
      <c r="I700" s="15" t="str">
        <f>IFERROR(VLOOKUP($A700,Veille!$A:$J,6,0),"")</f>
        <v/>
      </c>
      <c r="J700" s="15" t="str">
        <f>IFERROR(VLOOKUP($A700,Veille!$A:$J,7,0),"")</f>
        <v/>
      </c>
      <c r="K700" s="15" t="str">
        <f>IFERROR(VLOOKUP($A700,Veille!$A:$J,8,0),"")</f>
        <v/>
      </c>
      <c r="L700" s="15" t="str">
        <f>IFERROR(VLOOKUP($A700,Veille!$A:$J,9,0),"")</f>
        <v/>
      </c>
    </row>
    <row r="701" spans="1:12" x14ac:dyDescent="0.3">
      <c r="A701">
        <v>11916</v>
      </c>
      <c r="B701" s="16" t="s">
        <v>548</v>
      </c>
      <c r="C701" s="16" t="s">
        <v>557</v>
      </c>
      <c r="D701" s="31">
        <v>37.9</v>
      </c>
      <c r="E701" s="31">
        <v>45.48</v>
      </c>
      <c r="F701" s="23">
        <f>IFERROR(VLOOKUP(A701,'Export-tarif-cov-oct-20'!$A$2:$D$1519,4,0),"")</f>
        <v>30.32</v>
      </c>
      <c r="G701" s="23">
        <f t="shared" si="20"/>
        <v>7.5799999999999983</v>
      </c>
      <c r="H701" s="29">
        <f t="shared" si="21"/>
        <v>0.19999999999999996</v>
      </c>
      <c r="I701" s="16" t="str">
        <f>IFERROR(VLOOKUP($A701,Veille!$A:$J,6,0),"")</f>
        <v/>
      </c>
      <c r="J701" s="16" t="str">
        <f>IFERROR(VLOOKUP($A701,Veille!$A:$J,7,0),"")</f>
        <v/>
      </c>
      <c r="K701" s="16" t="str">
        <f>IFERROR(VLOOKUP($A701,Veille!$A:$J,8,0),"")</f>
        <v/>
      </c>
      <c r="L701" s="16" t="str">
        <f>IFERROR(VLOOKUP($A701,Veille!$A:$J,9,0),"")</f>
        <v/>
      </c>
    </row>
    <row r="702" spans="1:12" x14ac:dyDescent="0.3">
      <c r="A702">
        <v>12679</v>
      </c>
      <c r="B702" s="15" t="s">
        <v>548</v>
      </c>
      <c r="C702" s="15" t="s">
        <v>558</v>
      </c>
      <c r="D702" s="32">
        <v>11.58</v>
      </c>
      <c r="E702" s="32">
        <v>13.89</v>
      </c>
      <c r="F702" s="25">
        <f>IFERROR(VLOOKUP(A702,'Export-tarif-cov-oct-20'!$A$2:$D$1519,4,0),"")</f>
        <v>9.26</v>
      </c>
      <c r="G702" s="25">
        <f t="shared" si="20"/>
        <v>2.3200000000000003</v>
      </c>
      <c r="H702" s="30">
        <f t="shared" si="21"/>
        <v>0.20034542314335063</v>
      </c>
      <c r="I702" s="15" t="str">
        <f>IFERROR(VLOOKUP($A702,Veille!$A:$J,6,0),"")</f>
        <v/>
      </c>
      <c r="J702" s="15" t="str">
        <f>IFERROR(VLOOKUP($A702,Veille!$A:$J,7,0),"")</f>
        <v/>
      </c>
      <c r="K702" s="15" t="str">
        <f>IFERROR(VLOOKUP($A702,Veille!$A:$J,8,0),"")</f>
        <v/>
      </c>
      <c r="L702" s="15" t="str">
        <f>IFERROR(VLOOKUP($A702,Veille!$A:$J,9,0),"")</f>
        <v/>
      </c>
    </row>
    <row r="703" spans="1:12" x14ac:dyDescent="0.3">
      <c r="A703">
        <v>12639</v>
      </c>
      <c r="B703" s="16" t="s">
        <v>548</v>
      </c>
      <c r="C703" s="16" t="s">
        <v>559</v>
      </c>
      <c r="D703" s="31">
        <v>15.75</v>
      </c>
      <c r="E703" s="31">
        <v>18.899999999999999</v>
      </c>
      <c r="F703" s="23">
        <f>IFERROR(VLOOKUP(A703,'Export-tarif-cov-oct-20'!$A$2:$D$1519,4,0),"")</f>
        <v>12.82</v>
      </c>
      <c r="G703" s="23">
        <f t="shared" si="20"/>
        <v>2.9299999999999997</v>
      </c>
      <c r="H703" s="29">
        <f t="shared" si="21"/>
        <v>0.18603174603174602</v>
      </c>
      <c r="I703" s="16" t="str">
        <f>IFERROR(VLOOKUP($A703,Veille!$A:$J,6,0),"")</f>
        <v/>
      </c>
      <c r="J703" s="16" t="str">
        <f>IFERROR(VLOOKUP($A703,Veille!$A:$J,7,0),"")</f>
        <v/>
      </c>
      <c r="K703" s="16" t="str">
        <f>IFERROR(VLOOKUP($A703,Veille!$A:$J,8,0),"")</f>
        <v/>
      </c>
      <c r="L703" s="16" t="str">
        <f>IFERROR(VLOOKUP($A703,Veille!$A:$J,9,0),"")</f>
        <v/>
      </c>
    </row>
    <row r="704" spans="1:12" x14ac:dyDescent="0.3">
      <c r="A704">
        <v>12636</v>
      </c>
      <c r="B704" s="15" t="s">
        <v>548</v>
      </c>
      <c r="C704" s="15" t="s">
        <v>560</v>
      </c>
      <c r="D704" s="32">
        <v>27.49</v>
      </c>
      <c r="E704" s="32">
        <v>32.99</v>
      </c>
      <c r="F704" s="25">
        <f>IFERROR(VLOOKUP(A704,'Export-tarif-cov-oct-20'!$A$2:$D$1519,4,0),"")</f>
        <v>25.14</v>
      </c>
      <c r="G704" s="25">
        <f t="shared" si="20"/>
        <v>2.3499999999999979</v>
      </c>
      <c r="H704" s="30">
        <f t="shared" si="21"/>
        <v>8.548563113859578E-2</v>
      </c>
      <c r="I704" s="15">
        <f>IFERROR(VLOOKUP($A704,Veille!$A:$J,6,0),"")</f>
        <v>34.99</v>
      </c>
      <c r="J704" s="15">
        <f>IFERROR(VLOOKUP($A704,Veille!$A:$J,7,0),"")</f>
        <v>32.99</v>
      </c>
      <c r="K704" s="15">
        <f>IFERROR(VLOOKUP($A704,Veille!$A:$J,8,0),"")</f>
        <v>0</v>
      </c>
      <c r="L704" s="15">
        <f>IFERROR(VLOOKUP($A704,Veille!$A:$J,9,0),"")</f>
        <v>3.5</v>
      </c>
    </row>
    <row r="705" spans="1:12" x14ac:dyDescent="0.3">
      <c r="A705">
        <v>12640</v>
      </c>
      <c r="B705" s="16" t="s">
        <v>548</v>
      </c>
      <c r="C705" s="16" t="s">
        <v>561</v>
      </c>
      <c r="D705" s="31">
        <v>5.84</v>
      </c>
      <c r="E705" s="31">
        <v>7.01</v>
      </c>
      <c r="F705" s="23">
        <f>IFERROR(VLOOKUP(A705,'Export-tarif-cov-oct-20'!$A$2:$D$1519,4,0),"")</f>
        <v>4.67</v>
      </c>
      <c r="G705" s="23">
        <f t="shared" si="20"/>
        <v>1.17</v>
      </c>
      <c r="H705" s="29">
        <f t="shared" si="21"/>
        <v>0.20034246575342465</v>
      </c>
      <c r="I705" s="16" t="str">
        <f>IFERROR(VLOOKUP($A705,Veille!$A:$J,6,0),"")</f>
        <v/>
      </c>
      <c r="J705" s="16" t="str">
        <f>IFERROR(VLOOKUP($A705,Veille!$A:$J,7,0),"")</f>
        <v/>
      </c>
      <c r="K705" s="16" t="str">
        <f>IFERROR(VLOOKUP($A705,Veille!$A:$J,8,0),"")</f>
        <v/>
      </c>
      <c r="L705" s="16" t="str">
        <f>IFERROR(VLOOKUP($A705,Veille!$A:$J,9,0),"")</f>
        <v/>
      </c>
    </row>
    <row r="706" spans="1:12" x14ac:dyDescent="0.3">
      <c r="A706">
        <v>12635</v>
      </c>
      <c r="B706" s="15" t="s">
        <v>548</v>
      </c>
      <c r="C706" s="15" t="s">
        <v>562</v>
      </c>
      <c r="D706" s="32">
        <v>43.33</v>
      </c>
      <c r="E706" s="32">
        <v>51.99</v>
      </c>
      <c r="F706" s="25">
        <f>IFERROR(VLOOKUP(A706,'Export-tarif-cov-oct-20'!$A$2:$D$1519,4,0),"")</f>
        <v>38.57</v>
      </c>
      <c r="G706" s="25">
        <f t="shared" si="20"/>
        <v>4.759999999999998</v>
      </c>
      <c r="H706" s="30">
        <f t="shared" si="21"/>
        <v>0.10985460420032306</v>
      </c>
      <c r="I706" s="15" t="str">
        <f>IFERROR(VLOOKUP($A706,Veille!$A:$J,6,0),"")</f>
        <v/>
      </c>
      <c r="J706" s="15" t="str">
        <f>IFERROR(VLOOKUP($A706,Veille!$A:$J,7,0),"")</f>
        <v/>
      </c>
      <c r="K706" s="15" t="str">
        <f>IFERROR(VLOOKUP($A706,Veille!$A:$J,8,0),"")</f>
        <v/>
      </c>
      <c r="L706" s="15" t="str">
        <f>IFERROR(VLOOKUP($A706,Veille!$A:$J,9,0),"")</f>
        <v/>
      </c>
    </row>
    <row r="707" spans="1:12" x14ac:dyDescent="0.3">
      <c r="A707">
        <v>12283</v>
      </c>
      <c r="B707" s="16" t="s">
        <v>548</v>
      </c>
      <c r="C707" s="16" t="s">
        <v>972</v>
      </c>
      <c r="D707" s="31">
        <v>12.85</v>
      </c>
      <c r="E707" s="31">
        <v>15.42</v>
      </c>
      <c r="F707" s="23">
        <f>IFERROR(VLOOKUP(A707,'Export-tarif-cov-oct-20'!$A$2:$D$1519,4,0),"")</f>
        <v>10.28</v>
      </c>
      <c r="G707" s="23">
        <f t="shared" ref="G707:G770" si="22">IFERROR(D707-F707,"")</f>
        <v>2.5700000000000003</v>
      </c>
      <c r="H707" s="29">
        <f t="shared" ref="H707:H770" si="23">IFERROR(G707/D707,"")</f>
        <v>0.20000000000000004</v>
      </c>
      <c r="I707" s="16" t="str">
        <f>IFERROR(VLOOKUP($A707,Veille!$A:$J,6,0),"")</f>
        <v/>
      </c>
      <c r="J707" s="16" t="str">
        <f>IFERROR(VLOOKUP($A707,Veille!$A:$J,7,0),"")</f>
        <v/>
      </c>
      <c r="K707" s="16" t="str">
        <f>IFERROR(VLOOKUP($A707,Veille!$A:$J,8,0),"")</f>
        <v/>
      </c>
      <c r="L707" s="16" t="str">
        <f>IFERROR(VLOOKUP($A707,Veille!$A:$J,9,0),"")</f>
        <v/>
      </c>
    </row>
    <row r="708" spans="1:12" x14ac:dyDescent="0.3">
      <c r="A708">
        <v>12303</v>
      </c>
      <c r="B708" s="15" t="s">
        <v>548</v>
      </c>
      <c r="C708" s="15" t="s">
        <v>563</v>
      </c>
      <c r="D708" s="32">
        <v>22.98</v>
      </c>
      <c r="E708" s="32">
        <v>27.57</v>
      </c>
      <c r="F708" s="25">
        <f>IFERROR(VLOOKUP(A708,'Export-tarif-cov-oct-20'!$A$2:$D$1519,4,0),"")</f>
        <v>18.38</v>
      </c>
      <c r="G708" s="25">
        <f t="shared" si="22"/>
        <v>4.6000000000000014</v>
      </c>
      <c r="H708" s="30">
        <f t="shared" si="23"/>
        <v>0.20017406440382948</v>
      </c>
      <c r="I708" s="15" t="str">
        <f>IFERROR(VLOOKUP($A708,Veille!$A:$J,6,0),"")</f>
        <v/>
      </c>
      <c r="J708" s="15" t="str">
        <f>IFERROR(VLOOKUP($A708,Veille!$A:$J,7,0),"")</f>
        <v/>
      </c>
      <c r="K708" s="15" t="str">
        <f>IFERROR(VLOOKUP($A708,Veille!$A:$J,8,0),"")</f>
        <v/>
      </c>
      <c r="L708" s="15" t="str">
        <f>IFERROR(VLOOKUP($A708,Veille!$A:$J,9,0),"")</f>
        <v/>
      </c>
    </row>
    <row r="709" spans="1:12" x14ac:dyDescent="0.3">
      <c r="A709">
        <v>12287</v>
      </c>
      <c r="B709" s="16" t="s">
        <v>548</v>
      </c>
      <c r="C709" s="16" t="s">
        <v>564</v>
      </c>
      <c r="D709" s="31">
        <v>37.700000000000003</v>
      </c>
      <c r="E709" s="31">
        <v>45.24</v>
      </c>
      <c r="F709" s="23">
        <f>IFERROR(VLOOKUP(A709,'Export-tarif-cov-oct-20'!$A$2:$D$1519,4,0),"")</f>
        <v>30.16</v>
      </c>
      <c r="G709" s="23">
        <f t="shared" si="22"/>
        <v>7.5400000000000027</v>
      </c>
      <c r="H709" s="29">
        <f t="shared" si="23"/>
        <v>0.20000000000000007</v>
      </c>
      <c r="I709" s="16">
        <f>IFERROR(VLOOKUP($A709,Veille!$A:$J,6,0),"")</f>
        <v>38.99</v>
      </c>
      <c r="J709" s="16">
        <f>IFERROR(VLOOKUP($A709,Veille!$A:$J,7,0),"")</f>
        <v>0</v>
      </c>
      <c r="K709" s="16">
        <f>IFERROR(VLOOKUP($A709,Veille!$A:$J,8,0),"")</f>
        <v>0</v>
      </c>
      <c r="L709" s="16">
        <f>IFERROR(VLOOKUP($A709,Veille!$A:$J,9,0),"")</f>
        <v>36.65</v>
      </c>
    </row>
    <row r="710" spans="1:12" x14ac:dyDescent="0.3">
      <c r="A710">
        <v>12304</v>
      </c>
      <c r="B710" s="15" t="s">
        <v>548</v>
      </c>
      <c r="C710" s="15" t="s">
        <v>565</v>
      </c>
      <c r="D710" s="32">
        <v>6.16</v>
      </c>
      <c r="E710" s="32">
        <v>7.4</v>
      </c>
      <c r="F710" s="25">
        <f>IFERROR(VLOOKUP(A710,'Export-tarif-cov-oct-20'!$A$2:$D$1519,4,0),"")</f>
        <v>4.93</v>
      </c>
      <c r="G710" s="25">
        <f t="shared" si="22"/>
        <v>1.2300000000000004</v>
      </c>
      <c r="H710" s="30">
        <f t="shared" si="23"/>
        <v>0.19967532467532473</v>
      </c>
      <c r="I710" s="15" t="str">
        <f>IFERROR(VLOOKUP($A710,Veille!$A:$J,6,0),"")</f>
        <v/>
      </c>
      <c r="J710" s="15" t="str">
        <f>IFERROR(VLOOKUP($A710,Veille!$A:$J,7,0),"")</f>
        <v/>
      </c>
      <c r="K710" s="15" t="str">
        <f>IFERROR(VLOOKUP($A710,Veille!$A:$J,8,0),"")</f>
        <v/>
      </c>
      <c r="L710" s="15" t="str">
        <f>IFERROR(VLOOKUP($A710,Veille!$A:$J,9,0),"")</f>
        <v/>
      </c>
    </row>
    <row r="711" spans="1:12" x14ac:dyDescent="0.3">
      <c r="A711">
        <v>12301</v>
      </c>
      <c r="B711" s="16" t="s">
        <v>548</v>
      </c>
      <c r="C711" s="16" t="s">
        <v>566</v>
      </c>
      <c r="D711" s="31">
        <v>24.79</v>
      </c>
      <c r="E711" s="31">
        <v>29.75</v>
      </c>
      <c r="F711" s="23">
        <f>IFERROR(VLOOKUP(A711,'Export-tarif-cov-oct-20'!$A$2:$D$1519,4,0),"")</f>
        <v>19.829999999999998</v>
      </c>
      <c r="G711" s="23">
        <f t="shared" si="22"/>
        <v>4.9600000000000009</v>
      </c>
      <c r="H711" s="29">
        <f t="shared" si="23"/>
        <v>0.20008067769261803</v>
      </c>
      <c r="I711" s="16" t="str">
        <f>IFERROR(VLOOKUP($A711,Veille!$A:$J,6,0),"")</f>
        <v/>
      </c>
      <c r="J711" s="16" t="str">
        <f>IFERROR(VLOOKUP($A711,Veille!$A:$J,7,0),"")</f>
        <v/>
      </c>
      <c r="K711" s="16" t="str">
        <f>IFERROR(VLOOKUP($A711,Veille!$A:$J,8,0),"")</f>
        <v/>
      </c>
      <c r="L711" s="16" t="str">
        <f>IFERROR(VLOOKUP($A711,Veille!$A:$J,9,0),"")</f>
        <v/>
      </c>
    </row>
    <row r="712" spans="1:12" x14ac:dyDescent="0.3">
      <c r="A712">
        <v>12300</v>
      </c>
      <c r="B712" s="15" t="s">
        <v>548</v>
      </c>
      <c r="C712" s="15" t="s">
        <v>567</v>
      </c>
      <c r="D712" s="32">
        <v>45.48</v>
      </c>
      <c r="E712" s="32">
        <v>54.57</v>
      </c>
      <c r="F712" s="25">
        <f>IFERROR(VLOOKUP(A712,'Export-tarif-cov-oct-20'!$A$2:$D$1519,4,0),"")</f>
        <v>36.380000000000003</v>
      </c>
      <c r="G712" s="25">
        <f t="shared" si="22"/>
        <v>9.0999999999999943</v>
      </c>
      <c r="H712" s="30">
        <f t="shared" si="23"/>
        <v>0.20008795074758123</v>
      </c>
      <c r="I712" s="15">
        <f>IFERROR(VLOOKUP($A712,Veille!$A:$J,6,0),"")</f>
        <v>42.99</v>
      </c>
      <c r="J712" s="15">
        <f>IFERROR(VLOOKUP($A712,Veille!$A:$J,7,0),"")</f>
        <v>41.49</v>
      </c>
      <c r="K712" s="15">
        <f>IFERROR(VLOOKUP($A712,Veille!$A:$J,8,0),"")</f>
        <v>0</v>
      </c>
      <c r="L712" s="15">
        <f>IFERROR(VLOOKUP($A712,Veille!$A:$J,9,0),"")</f>
        <v>0</v>
      </c>
    </row>
    <row r="713" spans="1:12" x14ac:dyDescent="0.3">
      <c r="A713">
        <v>12302</v>
      </c>
      <c r="B713" s="16" t="s">
        <v>548</v>
      </c>
      <c r="C713" s="16" t="s">
        <v>568</v>
      </c>
      <c r="D713" s="31">
        <v>6.45</v>
      </c>
      <c r="E713" s="31">
        <v>7.74</v>
      </c>
      <c r="F713" s="23">
        <f>IFERROR(VLOOKUP(A713,'Export-tarif-cov-oct-20'!$A$2:$D$1519,4,0),"")</f>
        <v>5.16</v>
      </c>
      <c r="G713" s="23">
        <f t="shared" si="22"/>
        <v>1.29</v>
      </c>
      <c r="H713" s="29">
        <f t="shared" si="23"/>
        <v>0.2</v>
      </c>
      <c r="I713" s="16" t="str">
        <f>IFERROR(VLOOKUP($A713,Veille!$A:$J,6,0),"")</f>
        <v/>
      </c>
      <c r="J713" s="16" t="str">
        <f>IFERROR(VLOOKUP($A713,Veille!$A:$J,7,0),"")</f>
        <v/>
      </c>
      <c r="K713" s="16" t="str">
        <f>IFERROR(VLOOKUP($A713,Veille!$A:$J,8,0),"")</f>
        <v/>
      </c>
      <c r="L713" s="16" t="str">
        <f>IFERROR(VLOOKUP($A713,Veille!$A:$J,9,0),"")</f>
        <v/>
      </c>
    </row>
    <row r="714" spans="1:12" x14ac:dyDescent="0.3">
      <c r="A714">
        <v>12291</v>
      </c>
      <c r="B714" s="15" t="s">
        <v>548</v>
      </c>
      <c r="C714" s="15" t="s">
        <v>569</v>
      </c>
      <c r="D714" s="32">
        <v>21</v>
      </c>
      <c r="E714" s="32">
        <v>25.2</v>
      </c>
      <c r="F714" s="25">
        <f>IFERROR(VLOOKUP(A714,'Export-tarif-cov-oct-20'!$A$2:$D$1519,4,0),"")</f>
        <v>18.809999999999999</v>
      </c>
      <c r="G714" s="25">
        <f t="shared" si="22"/>
        <v>2.1900000000000013</v>
      </c>
      <c r="H714" s="30">
        <f t="shared" si="23"/>
        <v>0.10428571428571434</v>
      </c>
      <c r="I714" s="15" t="str">
        <f>IFERROR(VLOOKUP($A714,Veille!$A:$J,6,0),"")</f>
        <v/>
      </c>
      <c r="J714" s="15" t="str">
        <f>IFERROR(VLOOKUP($A714,Veille!$A:$J,7,0),"")</f>
        <v/>
      </c>
      <c r="K714" s="15" t="str">
        <f>IFERROR(VLOOKUP($A714,Veille!$A:$J,8,0),"")</f>
        <v/>
      </c>
      <c r="L714" s="15" t="str">
        <f>IFERROR(VLOOKUP($A714,Veille!$A:$J,9,0),"")</f>
        <v/>
      </c>
    </row>
    <row r="715" spans="1:12" x14ac:dyDescent="0.3">
      <c r="A715">
        <v>12294</v>
      </c>
      <c r="B715" s="16" t="s">
        <v>548</v>
      </c>
      <c r="C715" s="16" t="s">
        <v>570</v>
      </c>
      <c r="D715" s="31">
        <v>6.58</v>
      </c>
      <c r="E715" s="31">
        <v>7.9</v>
      </c>
      <c r="F715" s="23">
        <f>IFERROR(VLOOKUP(A715,'Export-tarif-cov-oct-20'!$A$2:$D$1519,4,0),"")</f>
        <v>4.2</v>
      </c>
      <c r="G715" s="23">
        <f t="shared" si="22"/>
        <v>2.38</v>
      </c>
      <c r="H715" s="29">
        <f t="shared" si="23"/>
        <v>0.36170212765957444</v>
      </c>
      <c r="I715" s="16" t="str">
        <f>IFERROR(VLOOKUP($A715,Veille!$A:$J,6,0),"")</f>
        <v/>
      </c>
      <c r="J715" s="16" t="str">
        <f>IFERROR(VLOOKUP($A715,Veille!$A:$J,7,0),"")</f>
        <v/>
      </c>
      <c r="K715" s="16" t="str">
        <f>IFERROR(VLOOKUP($A715,Veille!$A:$J,8,0),"")</f>
        <v/>
      </c>
      <c r="L715" s="16" t="str">
        <f>IFERROR(VLOOKUP($A715,Veille!$A:$J,9,0),"")</f>
        <v/>
      </c>
    </row>
    <row r="716" spans="1:12" x14ac:dyDescent="0.3">
      <c r="A716">
        <v>12284</v>
      </c>
      <c r="B716" s="15" t="s">
        <v>548</v>
      </c>
      <c r="C716" s="15" t="s">
        <v>973</v>
      </c>
      <c r="D716" s="32">
        <v>12.85</v>
      </c>
      <c r="E716" s="32">
        <v>15.42</v>
      </c>
      <c r="F716" s="25">
        <f>IFERROR(VLOOKUP(A716,'Export-tarif-cov-oct-20'!$A$2:$D$1519,4,0),"")</f>
        <v>10.28</v>
      </c>
      <c r="G716" s="25">
        <f t="shared" si="22"/>
        <v>2.5700000000000003</v>
      </c>
      <c r="H716" s="30">
        <f t="shared" si="23"/>
        <v>0.20000000000000004</v>
      </c>
      <c r="I716" s="15" t="str">
        <f>IFERROR(VLOOKUP($A716,Veille!$A:$J,6,0),"")</f>
        <v/>
      </c>
      <c r="J716" s="15" t="str">
        <f>IFERROR(VLOOKUP($A716,Veille!$A:$J,7,0),"")</f>
        <v/>
      </c>
      <c r="K716" s="15" t="str">
        <f>IFERROR(VLOOKUP($A716,Veille!$A:$J,8,0),"")</f>
        <v/>
      </c>
      <c r="L716" s="15" t="str">
        <f>IFERROR(VLOOKUP($A716,Veille!$A:$J,9,0),"")</f>
        <v/>
      </c>
    </row>
    <row r="717" spans="1:12" x14ac:dyDescent="0.3">
      <c r="A717">
        <v>12298</v>
      </c>
      <c r="B717" s="16" t="s">
        <v>548</v>
      </c>
      <c r="C717" s="16" t="s">
        <v>571</v>
      </c>
      <c r="D717" s="31">
        <v>23.63</v>
      </c>
      <c r="E717" s="31">
        <v>28.35</v>
      </c>
      <c r="F717" s="23">
        <f>IFERROR(VLOOKUP(A717,'Export-tarif-cov-oct-20'!$A$2:$D$1519,4,0),"")</f>
        <v>18.899999999999999</v>
      </c>
      <c r="G717" s="23">
        <f t="shared" si="22"/>
        <v>4.7300000000000004</v>
      </c>
      <c r="H717" s="29">
        <f t="shared" si="23"/>
        <v>0.20016927634363099</v>
      </c>
      <c r="I717" s="16" t="str">
        <f>IFERROR(VLOOKUP($A717,Veille!$A:$J,6,0),"")</f>
        <v/>
      </c>
      <c r="J717" s="16" t="str">
        <f>IFERROR(VLOOKUP($A717,Veille!$A:$J,7,0),"")</f>
        <v/>
      </c>
      <c r="K717" s="16" t="str">
        <f>IFERROR(VLOOKUP($A717,Veille!$A:$J,8,0),"")</f>
        <v/>
      </c>
      <c r="L717" s="16" t="str">
        <f>IFERROR(VLOOKUP($A717,Veille!$A:$J,9,0),"")</f>
        <v/>
      </c>
    </row>
    <row r="718" spans="1:12" x14ac:dyDescent="0.3">
      <c r="A718">
        <v>12299</v>
      </c>
      <c r="B718" s="15" t="s">
        <v>548</v>
      </c>
      <c r="C718" s="15" t="s">
        <v>572</v>
      </c>
      <c r="D718" s="32">
        <v>5.99</v>
      </c>
      <c r="E718" s="32">
        <v>7.19</v>
      </c>
      <c r="F718" s="25">
        <f>IFERROR(VLOOKUP(A718,'Export-tarif-cov-oct-20'!$A$2:$D$1519,4,0),"")</f>
        <v>4.79</v>
      </c>
      <c r="G718" s="25">
        <f t="shared" si="22"/>
        <v>1.2000000000000002</v>
      </c>
      <c r="H718" s="30">
        <f t="shared" si="23"/>
        <v>0.20033388981636063</v>
      </c>
      <c r="I718" s="15" t="str">
        <f>IFERROR(VLOOKUP($A718,Veille!$A:$J,6,0),"")</f>
        <v/>
      </c>
      <c r="J718" s="15" t="str">
        <f>IFERROR(VLOOKUP($A718,Veille!$A:$J,7,0),"")</f>
        <v/>
      </c>
      <c r="K718" s="15" t="str">
        <f>IFERROR(VLOOKUP($A718,Veille!$A:$J,8,0),"")</f>
        <v/>
      </c>
      <c r="L718" s="15" t="str">
        <f>IFERROR(VLOOKUP($A718,Veille!$A:$J,9,0),"")</f>
        <v/>
      </c>
    </row>
    <row r="719" spans="1:12" x14ac:dyDescent="0.3">
      <c r="A719">
        <v>12297</v>
      </c>
      <c r="B719" s="16" t="s">
        <v>548</v>
      </c>
      <c r="C719" s="16" t="s">
        <v>573</v>
      </c>
      <c r="D719" s="31">
        <v>39.79</v>
      </c>
      <c r="E719" s="31">
        <v>47.75</v>
      </c>
      <c r="F719" s="23">
        <f>IFERROR(VLOOKUP(A719,'Export-tarif-cov-oct-20'!$A$2:$D$1519,4,0),"")</f>
        <v>31.83</v>
      </c>
      <c r="G719" s="23">
        <f t="shared" si="22"/>
        <v>7.9600000000000009</v>
      </c>
      <c r="H719" s="29">
        <f t="shared" si="23"/>
        <v>0.20005026388539837</v>
      </c>
      <c r="I719" s="16">
        <f>IFERROR(VLOOKUP($A719,Veille!$A:$J,6,0),"")</f>
        <v>38.99</v>
      </c>
      <c r="J719" s="16">
        <f>IFERROR(VLOOKUP($A719,Veille!$A:$J,7,0),"")</f>
        <v>37.99</v>
      </c>
      <c r="K719" s="16">
        <f>IFERROR(VLOOKUP($A719,Veille!$A:$J,8,0),"")</f>
        <v>0</v>
      </c>
      <c r="L719" s="16">
        <f>IFERROR(VLOOKUP($A719,Veille!$A:$J,9,0),"")</f>
        <v>35.549999999999997</v>
      </c>
    </row>
    <row r="720" spans="1:12" x14ac:dyDescent="0.3">
      <c r="A720">
        <v>12295</v>
      </c>
      <c r="B720" s="15" t="s">
        <v>548</v>
      </c>
      <c r="C720" s="15" t="s">
        <v>574</v>
      </c>
      <c r="D720" s="32">
        <v>24.79</v>
      </c>
      <c r="E720" s="32">
        <v>29.75</v>
      </c>
      <c r="F720" s="25">
        <f>IFERROR(VLOOKUP(A720,'Export-tarif-cov-oct-20'!$A$2:$D$1519,4,0),"")</f>
        <v>19.829999999999998</v>
      </c>
      <c r="G720" s="25">
        <f t="shared" si="22"/>
        <v>4.9600000000000009</v>
      </c>
      <c r="H720" s="30">
        <f t="shared" si="23"/>
        <v>0.20008067769261803</v>
      </c>
      <c r="I720" s="15">
        <f>IFERROR(VLOOKUP($A720,Veille!$A:$J,6,0),"")</f>
        <v>22.99</v>
      </c>
      <c r="J720" s="15">
        <f>IFERROR(VLOOKUP($A720,Veille!$A:$J,7,0),"")</f>
        <v>23.79</v>
      </c>
      <c r="K720" s="15">
        <f>IFERROR(VLOOKUP($A720,Veille!$A:$J,8,0),"")</f>
        <v>0</v>
      </c>
      <c r="L720" s="15">
        <f>IFERROR(VLOOKUP($A720,Veille!$A:$J,9,0),"")</f>
        <v>24.99</v>
      </c>
    </row>
    <row r="721" spans="1:12" x14ac:dyDescent="0.3">
      <c r="A721">
        <v>12296</v>
      </c>
      <c r="B721" s="16" t="s">
        <v>548</v>
      </c>
      <c r="C721" s="16" t="s">
        <v>575</v>
      </c>
      <c r="D721" s="31">
        <v>45.81</v>
      </c>
      <c r="E721" s="31">
        <v>54.98</v>
      </c>
      <c r="F721" s="23">
        <f>IFERROR(VLOOKUP(A721,'Export-tarif-cov-oct-20'!$A$2:$D$1519,4,0),"")</f>
        <v>36.65</v>
      </c>
      <c r="G721" s="23">
        <f t="shared" si="22"/>
        <v>9.1600000000000037</v>
      </c>
      <c r="H721" s="29">
        <f t="shared" si="23"/>
        <v>0.19995634141017252</v>
      </c>
      <c r="I721" s="16" t="str">
        <f>IFERROR(VLOOKUP($A721,Veille!$A:$J,6,0),"")</f>
        <v/>
      </c>
      <c r="J721" s="16" t="str">
        <f>IFERROR(VLOOKUP($A721,Veille!$A:$J,7,0),"")</f>
        <v/>
      </c>
      <c r="K721" s="16" t="str">
        <f>IFERROR(VLOOKUP($A721,Veille!$A:$J,8,0),"")</f>
        <v/>
      </c>
      <c r="L721" s="16" t="str">
        <f>IFERROR(VLOOKUP($A721,Veille!$A:$J,9,0),"")</f>
        <v/>
      </c>
    </row>
    <row r="722" spans="1:12" x14ac:dyDescent="0.3">
      <c r="A722">
        <v>11437</v>
      </c>
      <c r="B722" s="15" t="s">
        <v>548</v>
      </c>
      <c r="C722" s="15" t="s">
        <v>576</v>
      </c>
      <c r="D722" s="32">
        <v>6.79</v>
      </c>
      <c r="E722" s="32">
        <v>8.15</v>
      </c>
      <c r="F722" s="25">
        <f>IFERROR(VLOOKUP(A722,'Export-tarif-cov-oct-20'!$A$2:$D$1519,4,0),"")</f>
        <v>5.43</v>
      </c>
      <c r="G722" s="25">
        <f t="shared" si="22"/>
        <v>1.3600000000000003</v>
      </c>
      <c r="H722" s="30">
        <f t="shared" si="23"/>
        <v>0.20029455081001477</v>
      </c>
      <c r="I722" s="15" t="str">
        <f>IFERROR(VLOOKUP($A722,Veille!$A:$J,6,0),"")</f>
        <v/>
      </c>
      <c r="J722" s="15" t="str">
        <f>IFERROR(VLOOKUP($A722,Veille!$A:$J,7,0),"")</f>
        <v/>
      </c>
      <c r="K722" s="15" t="str">
        <f>IFERROR(VLOOKUP($A722,Veille!$A:$J,8,0),"")</f>
        <v/>
      </c>
      <c r="L722" s="15" t="str">
        <f>IFERROR(VLOOKUP($A722,Veille!$A:$J,9,0),"")</f>
        <v/>
      </c>
    </row>
    <row r="723" spans="1:12" x14ac:dyDescent="0.3">
      <c r="A723">
        <v>11436</v>
      </c>
      <c r="B723" s="16" t="s">
        <v>548</v>
      </c>
      <c r="C723" s="16" t="s">
        <v>577</v>
      </c>
      <c r="D723" s="31">
        <v>29.54</v>
      </c>
      <c r="E723" s="31">
        <v>35.450000000000003</v>
      </c>
      <c r="F723" s="23">
        <f>IFERROR(VLOOKUP(A723,'Export-tarif-cov-oct-20'!$A$2:$D$1519,4,0),"")</f>
        <v>23.63</v>
      </c>
      <c r="G723" s="23">
        <f t="shared" si="22"/>
        <v>5.91</v>
      </c>
      <c r="H723" s="29">
        <f t="shared" si="23"/>
        <v>0.20006770480704131</v>
      </c>
      <c r="I723" s="16" t="str">
        <f>IFERROR(VLOOKUP($A723,Veille!$A:$J,6,0),"")</f>
        <v/>
      </c>
      <c r="J723" s="16" t="str">
        <f>IFERROR(VLOOKUP($A723,Veille!$A:$J,7,0),"")</f>
        <v/>
      </c>
      <c r="K723" s="16" t="str">
        <f>IFERROR(VLOOKUP($A723,Veille!$A:$J,8,0),"")</f>
        <v/>
      </c>
      <c r="L723" s="16" t="str">
        <f>IFERROR(VLOOKUP($A723,Veille!$A:$J,9,0),"")</f>
        <v/>
      </c>
    </row>
    <row r="724" spans="1:12" x14ac:dyDescent="0.3">
      <c r="A724">
        <v>11435</v>
      </c>
      <c r="B724" s="15" t="s">
        <v>548</v>
      </c>
      <c r="C724" s="15" t="s">
        <v>578</v>
      </c>
      <c r="D724" s="32">
        <v>48.5</v>
      </c>
      <c r="E724" s="32">
        <v>58.2</v>
      </c>
      <c r="F724" s="25">
        <f>IFERROR(VLOOKUP(A724,'Export-tarif-cov-oct-20'!$A$2:$D$1519,4,0),"")</f>
        <v>38.799999999999997</v>
      </c>
      <c r="G724" s="25">
        <f t="shared" si="22"/>
        <v>9.7000000000000028</v>
      </c>
      <c r="H724" s="30">
        <f t="shared" si="23"/>
        <v>0.20000000000000007</v>
      </c>
      <c r="I724" s="15">
        <f>IFERROR(VLOOKUP($A724,Veille!$A:$J,6,0),"")</f>
        <v>0</v>
      </c>
      <c r="J724" s="15">
        <f>IFERROR(VLOOKUP($A724,Veille!$A:$J,7,0),"")</f>
        <v>44.49</v>
      </c>
      <c r="K724" s="15">
        <f>IFERROR(VLOOKUP($A724,Veille!$A:$J,8,0),"")</f>
        <v>0</v>
      </c>
      <c r="L724" s="15">
        <f>IFERROR(VLOOKUP($A724,Veille!$A:$J,9,0),"")</f>
        <v>43.99</v>
      </c>
    </row>
    <row r="725" spans="1:12" x14ac:dyDescent="0.3">
      <c r="A725">
        <v>12625</v>
      </c>
      <c r="B725" s="16" t="s">
        <v>548</v>
      </c>
      <c r="C725" s="16" t="s">
        <v>579</v>
      </c>
      <c r="D725" s="31">
        <v>24.01</v>
      </c>
      <c r="E725" s="31">
        <v>28.82</v>
      </c>
      <c r="F725" s="23">
        <f>IFERROR(VLOOKUP(A725,'Export-tarif-cov-oct-20'!$A$2:$D$1519,4,0),"")</f>
        <v>19.21</v>
      </c>
      <c r="G725" s="23">
        <f t="shared" si="22"/>
        <v>4.8000000000000007</v>
      </c>
      <c r="H725" s="29">
        <f t="shared" si="23"/>
        <v>0.19991670137442732</v>
      </c>
      <c r="I725" s="16" t="str">
        <f>IFERROR(VLOOKUP($A725,Veille!$A:$J,6,0),"")</f>
        <v/>
      </c>
      <c r="J725" s="16" t="str">
        <f>IFERROR(VLOOKUP($A725,Veille!$A:$J,7,0),"")</f>
        <v/>
      </c>
      <c r="K725" s="16" t="str">
        <f>IFERROR(VLOOKUP($A725,Veille!$A:$J,8,0),"")</f>
        <v/>
      </c>
      <c r="L725" s="16" t="str">
        <f>IFERROR(VLOOKUP($A725,Veille!$A:$J,9,0),"")</f>
        <v/>
      </c>
    </row>
    <row r="726" spans="1:12" x14ac:dyDescent="0.3">
      <c r="A726">
        <v>74596</v>
      </c>
      <c r="B726" s="15" t="s">
        <v>548</v>
      </c>
      <c r="C726" s="15" t="s">
        <v>580</v>
      </c>
      <c r="D726" s="32">
        <v>57.46</v>
      </c>
      <c r="E726" s="32">
        <v>68.95</v>
      </c>
      <c r="F726" s="25">
        <f>IFERROR(VLOOKUP(A726,'Export-tarif-cov-oct-20'!$A$2:$D$1519,4,0),"")</f>
        <v>56.77</v>
      </c>
      <c r="G726" s="25">
        <f t="shared" si="22"/>
        <v>0.68999999999999773</v>
      </c>
      <c r="H726" s="30">
        <f t="shared" si="23"/>
        <v>1.2008353637312874E-2</v>
      </c>
      <c r="I726" s="15">
        <f>IFERROR(VLOOKUP($A726,Veille!$A:$J,6,0),"")</f>
        <v>61.99</v>
      </c>
      <c r="J726" s="15">
        <f>IFERROR(VLOOKUP($A726,Veille!$A:$J,7,0),"")</f>
        <v>63.99</v>
      </c>
      <c r="K726" s="15">
        <f>IFERROR(VLOOKUP($A726,Veille!$A:$J,8,0),"")</f>
        <v>0</v>
      </c>
      <c r="L726" s="15">
        <f>IFERROR(VLOOKUP($A726,Veille!$A:$J,9,0),"")</f>
        <v>7.55</v>
      </c>
    </row>
    <row r="727" spans="1:12" x14ac:dyDescent="0.3">
      <c r="A727">
        <v>74653</v>
      </c>
      <c r="B727" s="16" t="s">
        <v>548</v>
      </c>
      <c r="C727" s="16" t="s">
        <v>581</v>
      </c>
      <c r="D727" s="31">
        <v>57.46</v>
      </c>
      <c r="E727" s="31">
        <v>68.95</v>
      </c>
      <c r="F727" s="23">
        <f>IFERROR(VLOOKUP(A727,'Export-tarif-cov-oct-20'!$A$2:$D$1519,4,0),"")</f>
        <v>56.77</v>
      </c>
      <c r="G727" s="23">
        <f t="shared" si="22"/>
        <v>0.68999999999999773</v>
      </c>
      <c r="H727" s="29">
        <f t="shared" si="23"/>
        <v>1.2008353637312874E-2</v>
      </c>
      <c r="I727" s="16">
        <f>IFERROR(VLOOKUP($A727,Veille!$A:$J,6,0),"")</f>
        <v>0</v>
      </c>
      <c r="J727" s="16">
        <f>IFERROR(VLOOKUP($A727,Veille!$A:$J,7,0),"")</f>
        <v>62.99</v>
      </c>
      <c r="K727" s="16">
        <f>IFERROR(VLOOKUP($A727,Veille!$A:$J,8,0),"")</f>
        <v>0</v>
      </c>
      <c r="L727" s="16">
        <f>IFERROR(VLOOKUP($A727,Veille!$A:$J,9,0),"")</f>
        <v>67.55</v>
      </c>
    </row>
    <row r="728" spans="1:12" x14ac:dyDescent="0.3">
      <c r="A728">
        <v>3895</v>
      </c>
      <c r="B728" s="15" t="s">
        <v>548</v>
      </c>
      <c r="C728" s="15" t="s">
        <v>974</v>
      </c>
      <c r="D728" s="32">
        <v>12.6</v>
      </c>
      <c r="E728" s="32">
        <v>15.12</v>
      </c>
      <c r="F728" s="25">
        <f>IFERROR(VLOOKUP(A728,'Export-tarif-cov-oct-20'!$A$2:$D$1519,4,0),"")</f>
        <v>10.08</v>
      </c>
      <c r="G728" s="25">
        <f t="shared" si="22"/>
        <v>2.5199999999999996</v>
      </c>
      <c r="H728" s="30">
        <f t="shared" si="23"/>
        <v>0.19999999999999998</v>
      </c>
      <c r="I728" s="15" t="str">
        <f>IFERROR(VLOOKUP($A728,Veille!$A:$J,6,0),"")</f>
        <v/>
      </c>
      <c r="J728" s="15" t="str">
        <f>IFERROR(VLOOKUP($A728,Veille!$A:$J,7,0),"")</f>
        <v/>
      </c>
      <c r="K728" s="15" t="str">
        <f>IFERROR(VLOOKUP($A728,Veille!$A:$J,8,0),"")</f>
        <v/>
      </c>
      <c r="L728" s="15" t="str">
        <f>IFERROR(VLOOKUP($A728,Veille!$A:$J,9,0),"")</f>
        <v/>
      </c>
    </row>
    <row r="729" spans="1:12" x14ac:dyDescent="0.3">
      <c r="A729">
        <v>4633</v>
      </c>
      <c r="B729" s="16" t="s">
        <v>548</v>
      </c>
      <c r="C729" s="16" t="s">
        <v>582</v>
      </c>
      <c r="D729" s="31">
        <v>19.010000000000002</v>
      </c>
      <c r="E729" s="31">
        <v>22.82</v>
      </c>
      <c r="F729" s="23">
        <f>IFERROR(VLOOKUP(A729,'Export-tarif-cov-oct-20'!$A$2:$D$1519,4,0),"")</f>
        <v>15.21</v>
      </c>
      <c r="G729" s="23">
        <f t="shared" si="22"/>
        <v>3.8000000000000007</v>
      </c>
      <c r="H729" s="29">
        <f t="shared" si="23"/>
        <v>0.19989479221462389</v>
      </c>
      <c r="I729" s="16" t="str">
        <f>IFERROR(VLOOKUP($A729,Veille!$A:$J,6,0),"")</f>
        <v/>
      </c>
      <c r="J729" s="16" t="str">
        <f>IFERROR(VLOOKUP($A729,Veille!$A:$J,7,0),"")</f>
        <v/>
      </c>
      <c r="K729" s="16" t="str">
        <f>IFERROR(VLOOKUP($A729,Veille!$A:$J,8,0),"")</f>
        <v/>
      </c>
      <c r="L729" s="16" t="str">
        <f>IFERROR(VLOOKUP($A729,Veille!$A:$J,9,0),"")</f>
        <v/>
      </c>
    </row>
    <row r="730" spans="1:12" x14ac:dyDescent="0.3">
      <c r="A730">
        <v>4629</v>
      </c>
      <c r="B730" s="15" t="s">
        <v>548</v>
      </c>
      <c r="C730" s="15" t="s">
        <v>583</v>
      </c>
      <c r="D730" s="32">
        <v>37.56</v>
      </c>
      <c r="E730" s="32">
        <v>45.08</v>
      </c>
      <c r="F730" s="25">
        <f>IFERROR(VLOOKUP(A730,'Export-tarif-cov-oct-20'!$A$2:$D$1519,4,0),"")</f>
        <v>30.05</v>
      </c>
      <c r="G730" s="25">
        <f t="shared" si="22"/>
        <v>7.5100000000000016</v>
      </c>
      <c r="H730" s="30">
        <f t="shared" si="23"/>
        <v>0.1999467518636848</v>
      </c>
      <c r="I730" s="15" t="str">
        <f>IFERROR(VLOOKUP($A730,Veille!$A:$J,6,0),"")</f>
        <v/>
      </c>
      <c r="J730" s="15" t="str">
        <f>IFERROR(VLOOKUP($A730,Veille!$A:$J,7,0),"")</f>
        <v/>
      </c>
      <c r="K730" s="15" t="str">
        <f>IFERROR(VLOOKUP($A730,Veille!$A:$J,8,0),"")</f>
        <v/>
      </c>
      <c r="L730" s="15" t="str">
        <f>IFERROR(VLOOKUP($A730,Veille!$A:$J,9,0),"")</f>
        <v/>
      </c>
    </row>
    <row r="731" spans="1:12" x14ac:dyDescent="0.3">
      <c r="A731">
        <v>12633</v>
      </c>
      <c r="B731" s="16" t="s">
        <v>548</v>
      </c>
      <c r="C731" s="16" t="s">
        <v>584</v>
      </c>
      <c r="D731" s="31">
        <v>22.98</v>
      </c>
      <c r="E731" s="31">
        <v>27.57</v>
      </c>
      <c r="F731" s="23">
        <f>IFERROR(VLOOKUP(A731,'Export-tarif-cov-oct-20'!$A$2:$D$1519,4,0),"")</f>
        <v>18.38</v>
      </c>
      <c r="G731" s="23">
        <f t="shared" si="22"/>
        <v>4.6000000000000014</v>
      </c>
      <c r="H731" s="29">
        <f t="shared" si="23"/>
        <v>0.20017406440382948</v>
      </c>
      <c r="I731" s="16" t="str">
        <f>IFERROR(VLOOKUP($A731,Veille!$A:$J,6,0),"")</f>
        <v/>
      </c>
      <c r="J731" s="16" t="str">
        <f>IFERROR(VLOOKUP($A731,Veille!$A:$J,7,0),"")</f>
        <v/>
      </c>
      <c r="K731" s="16" t="str">
        <f>IFERROR(VLOOKUP($A731,Veille!$A:$J,8,0),"")</f>
        <v/>
      </c>
      <c r="L731" s="16" t="str">
        <f>IFERROR(VLOOKUP($A731,Veille!$A:$J,9,0),"")</f>
        <v/>
      </c>
    </row>
    <row r="732" spans="1:12" x14ac:dyDescent="0.3">
      <c r="A732">
        <v>12632</v>
      </c>
      <c r="B732" s="15" t="s">
        <v>548</v>
      </c>
      <c r="C732" s="15" t="s">
        <v>585</v>
      </c>
      <c r="D732" s="32">
        <v>41.31</v>
      </c>
      <c r="E732" s="32">
        <v>49.58</v>
      </c>
      <c r="F732" s="25">
        <f>IFERROR(VLOOKUP(A732,'Export-tarif-cov-oct-20'!$A$2:$D$1519,4,0),"")</f>
        <v>33.049999999999997</v>
      </c>
      <c r="G732" s="25">
        <f t="shared" si="22"/>
        <v>8.2600000000000051</v>
      </c>
      <c r="H732" s="30">
        <f t="shared" si="23"/>
        <v>0.19995158557250073</v>
      </c>
      <c r="I732" s="15" t="str">
        <f>IFERROR(VLOOKUP($A732,Veille!$A:$J,6,0),"")</f>
        <v/>
      </c>
      <c r="J732" s="15" t="str">
        <f>IFERROR(VLOOKUP($A732,Veille!$A:$J,7,0),"")</f>
        <v/>
      </c>
      <c r="K732" s="15" t="str">
        <f>IFERROR(VLOOKUP($A732,Veille!$A:$J,8,0),"")</f>
        <v/>
      </c>
      <c r="L732" s="15" t="str">
        <f>IFERROR(VLOOKUP($A732,Veille!$A:$J,9,0),"")</f>
        <v/>
      </c>
    </row>
    <row r="733" spans="1:12" x14ac:dyDescent="0.3">
      <c r="A733">
        <v>12634</v>
      </c>
      <c r="B733" s="16" t="s">
        <v>548</v>
      </c>
      <c r="C733" s="16" t="s">
        <v>586</v>
      </c>
      <c r="D733" s="31">
        <v>6.16</v>
      </c>
      <c r="E733" s="31">
        <v>7.4</v>
      </c>
      <c r="F733" s="23">
        <f>IFERROR(VLOOKUP(A733,'Export-tarif-cov-oct-20'!$A$2:$D$1519,4,0),"")</f>
        <v>4.93</v>
      </c>
      <c r="G733" s="23">
        <f t="shared" si="22"/>
        <v>1.2300000000000004</v>
      </c>
      <c r="H733" s="29">
        <f t="shared" si="23"/>
        <v>0.19967532467532473</v>
      </c>
      <c r="I733" s="16" t="str">
        <f>IFERROR(VLOOKUP($A733,Veille!$A:$J,6,0),"")</f>
        <v/>
      </c>
      <c r="J733" s="16" t="str">
        <f>IFERROR(VLOOKUP($A733,Veille!$A:$J,7,0),"")</f>
        <v/>
      </c>
      <c r="K733" s="16" t="str">
        <f>IFERROR(VLOOKUP($A733,Veille!$A:$J,8,0),"")</f>
        <v/>
      </c>
      <c r="L733" s="16" t="str">
        <f>IFERROR(VLOOKUP($A733,Veille!$A:$J,9,0),"")</f>
        <v/>
      </c>
    </row>
    <row r="734" spans="1:12" x14ac:dyDescent="0.3">
      <c r="A734">
        <v>12685</v>
      </c>
      <c r="B734" s="15" t="s">
        <v>548</v>
      </c>
      <c r="C734" s="15" t="s">
        <v>1058</v>
      </c>
      <c r="D734" s="32">
        <v>11.58</v>
      </c>
      <c r="E734" s="32">
        <v>13.89</v>
      </c>
      <c r="F734" s="25">
        <f>IFERROR(VLOOKUP(A734,'Export-tarif-cov-oct-20'!$A$2:$D$1519,4,0),"")</f>
        <v>9.26</v>
      </c>
      <c r="G734" s="25">
        <f t="shared" si="22"/>
        <v>2.3200000000000003</v>
      </c>
      <c r="H734" s="30">
        <f t="shared" si="23"/>
        <v>0.20034542314335063</v>
      </c>
      <c r="I734" s="15" t="str">
        <f>IFERROR(VLOOKUP($A734,Veille!$A:$J,6,0),"")</f>
        <v/>
      </c>
      <c r="J734" s="15" t="str">
        <f>IFERROR(VLOOKUP($A734,Veille!$A:$J,7,0),"")</f>
        <v/>
      </c>
      <c r="K734" s="15" t="str">
        <f>IFERROR(VLOOKUP($A734,Veille!$A:$J,8,0),"")</f>
        <v/>
      </c>
      <c r="L734" s="15" t="str">
        <f>IFERROR(VLOOKUP($A734,Veille!$A:$J,9,0),"")</f>
        <v/>
      </c>
    </row>
    <row r="735" spans="1:12" x14ac:dyDescent="0.3">
      <c r="A735">
        <v>12684</v>
      </c>
      <c r="B735" s="16" t="s">
        <v>548</v>
      </c>
      <c r="C735" s="16" t="s">
        <v>1059</v>
      </c>
      <c r="D735" s="31">
        <v>11.58</v>
      </c>
      <c r="E735" s="31">
        <v>13.89</v>
      </c>
      <c r="F735" s="23">
        <f>IFERROR(VLOOKUP(A735,'Export-tarif-cov-oct-20'!$A$2:$D$1519,4,0),"")</f>
        <v>9.26</v>
      </c>
      <c r="G735" s="23">
        <f t="shared" si="22"/>
        <v>2.3200000000000003</v>
      </c>
      <c r="H735" s="29">
        <f t="shared" si="23"/>
        <v>0.20034542314335063</v>
      </c>
      <c r="I735" s="16">
        <f>IFERROR(VLOOKUP($A735,Veille!$A:$J,6,0),"")</f>
        <v>12.49</v>
      </c>
      <c r="J735" s="16">
        <f>IFERROR(VLOOKUP($A735,Veille!$A:$J,7,0),"")</f>
        <v>0</v>
      </c>
      <c r="K735" s="16">
        <f>IFERROR(VLOOKUP($A735,Veille!$A:$J,8,0),"")</f>
        <v>0</v>
      </c>
      <c r="L735" s="16">
        <f>IFERROR(VLOOKUP($A735,Veille!$A:$J,9,0),"")</f>
        <v>13.55</v>
      </c>
    </row>
    <row r="736" spans="1:12" x14ac:dyDescent="0.3">
      <c r="A736">
        <v>12683</v>
      </c>
      <c r="B736" s="15" t="s">
        <v>548</v>
      </c>
      <c r="C736" s="15" t="s">
        <v>1060</v>
      </c>
      <c r="D736" s="32">
        <v>11.58</v>
      </c>
      <c r="E736" s="32">
        <v>13.89</v>
      </c>
      <c r="F736" s="25">
        <f>IFERROR(VLOOKUP(A736,'Export-tarif-cov-oct-20'!$A$2:$D$1519,4,0),"")</f>
        <v>9.26</v>
      </c>
      <c r="G736" s="25">
        <f t="shared" si="22"/>
        <v>2.3200000000000003</v>
      </c>
      <c r="H736" s="30">
        <f t="shared" si="23"/>
        <v>0.20034542314335063</v>
      </c>
      <c r="I736" s="15" t="str">
        <f>IFERROR(VLOOKUP($A736,Veille!$A:$J,6,0),"")</f>
        <v/>
      </c>
      <c r="J736" s="15" t="str">
        <f>IFERROR(VLOOKUP($A736,Veille!$A:$J,7,0),"")</f>
        <v/>
      </c>
      <c r="K736" s="15" t="str">
        <f>IFERROR(VLOOKUP($A736,Veille!$A:$J,8,0),"")</f>
        <v/>
      </c>
      <c r="L736" s="15" t="str">
        <f>IFERROR(VLOOKUP($A736,Veille!$A:$J,9,0),"")</f>
        <v/>
      </c>
    </row>
    <row r="737" spans="1:12" x14ac:dyDescent="0.3">
      <c r="A737">
        <v>12682</v>
      </c>
      <c r="B737" s="16" t="s">
        <v>548</v>
      </c>
      <c r="C737" s="16" t="s">
        <v>587</v>
      </c>
      <c r="D737" s="31">
        <v>11.58</v>
      </c>
      <c r="E737" s="31">
        <v>13.89</v>
      </c>
      <c r="F737" s="23">
        <f>IFERROR(VLOOKUP(A737,'Export-tarif-cov-oct-20'!$A$2:$D$1519,4,0),"")</f>
        <v>9.26</v>
      </c>
      <c r="G737" s="23">
        <f t="shared" si="22"/>
        <v>2.3200000000000003</v>
      </c>
      <c r="H737" s="29">
        <f t="shared" si="23"/>
        <v>0.20034542314335063</v>
      </c>
      <c r="I737" s="16" t="str">
        <f>IFERROR(VLOOKUP($A737,Veille!$A:$J,6,0),"")</f>
        <v/>
      </c>
      <c r="J737" s="16" t="str">
        <f>IFERROR(VLOOKUP($A737,Veille!$A:$J,7,0),"")</f>
        <v/>
      </c>
      <c r="K737" s="16" t="str">
        <f>IFERROR(VLOOKUP($A737,Veille!$A:$J,8,0),"")</f>
        <v/>
      </c>
      <c r="L737" s="16" t="str">
        <f>IFERROR(VLOOKUP($A737,Veille!$A:$J,9,0),"")</f>
        <v/>
      </c>
    </row>
    <row r="738" spans="1:12" x14ac:dyDescent="0.3">
      <c r="A738">
        <v>39822</v>
      </c>
      <c r="B738" s="15" t="s">
        <v>548</v>
      </c>
      <c r="C738" s="15" t="s">
        <v>975</v>
      </c>
      <c r="D738" s="32">
        <v>11.58</v>
      </c>
      <c r="E738" s="32">
        <v>13.89</v>
      </c>
      <c r="F738" s="25">
        <f>IFERROR(VLOOKUP(A738,'Export-tarif-cov-oct-20'!$A$2:$D$1519,4,0),"")</f>
        <v>9.26</v>
      </c>
      <c r="G738" s="25">
        <f t="shared" si="22"/>
        <v>2.3200000000000003</v>
      </c>
      <c r="H738" s="30">
        <f t="shared" si="23"/>
        <v>0.20034542314335063</v>
      </c>
      <c r="I738" s="15" t="str">
        <f>IFERROR(VLOOKUP($A738,Veille!$A:$J,6,0),"")</f>
        <v/>
      </c>
      <c r="J738" s="15" t="str">
        <f>IFERROR(VLOOKUP($A738,Veille!$A:$J,7,0),"")</f>
        <v/>
      </c>
      <c r="K738" s="15" t="str">
        <f>IFERROR(VLOOKUP($A738,Veille!$A:$J,8,0),"")</f>
        <v/>
      </c>
      <c r="L738" s="15" t="str">
        <f>IFERROR(VLOOKUP($A738,Veille!$A:$J,9,0),"")</f>
        <v/>
      </c>
    </row>
    <row r="739" spans="1:12" x14ac:dyDescent="0.3">
      <c r="A739">
        <v>12627</v>
      </c>
      <c r="B739" s="16" t="s">
        <v>548</v>
      </c>
      <c r="C739" s="16" t="s">
        <v>588</v>
      </c>
      <c r="D739" s="31">
        <v>22.98</v>
      </c>
      <c r="E739" s="31">
        <v>27.57</v>
      </c>
      <c r="F739" s="23">
        <f>IFERROR(VLOOKUP(A739,'Export-tarif-cov-oct-20'!$A$2:$D$1519,4,0),"")</f>
        <v>18.38</v>
      </c>
      <c r="G739" s="23">
        <f t="shared" si="22"/>
        <v>4.6000000000000014</v>
      </c>
      <c r="H739" s="29">
        <f t="shared" si="23"/>
        <v>0.20017406440382948</v>
      </c>
      <c r="I739" s="16" t="str">
        <f>IFERROR(VLOOKUP($A739,Veille!$A:$J,6,0),"")</f>
        <v/>
      </c>
      <c r="J739" s="16" t="str">
        <f>IFERROR(VLOOKUP($A739,Veille!$A:$J,7,0),"")</f>
        <v/>
      </c>
      <c r="K739" s="16" t="str">
        <f>IFERROR(VLOOKUP($A739,Veille!$A:$J,8,0),"")</f>
        <v/>
      </c>
      <c r="L739" s="16" t="str">
        <f>IFERROR(VLOOKUP($A739,Veille!$A:$J,9,0),"")</f>
        <v/>
      </c>
    </row>
    <row r="740" spans="1:12" x14ac:dyDescent="0.3">
      <c r="A740">
        <v>12626</v>
      </c>
      <c r="B740" s="15" t="s">
        <v>548</v>
      </c>
      <c r="C740" s="15" t="s">
        <v>589</v>
      </c>
      <c r="D740" s="32">
        <v>41.31</v>
      </c>
      <c r="E740" s="32">
        <v>49.58</v>
      </c>
      <c r="F740" s="25">
        <f>IFERROR(VLOOKUP(A740,'Export-tarif-cov-oct-20'!$A$2:$D$1519,4,0),"")</f>
        <v>33.049999999999997</v>
      </c>
      <c r="G740" s="25">
        <f t="shared" si="22"/>
        <v>8.2600000000000051</v>
      </c>
      <c r="H740" s="30">
        <f t="shared" si="23"/>
        <v>0.19995158557250073</v>
      </c>
      <c r="I740" s="15" t="str">
        <f>IFERROR(VLOOKUP($A740,Veille!$A:$J,6,0),"")</f>
        <v/>
      </c>
      <c r="J740" s="15" t="str">
        <f>IFERROR(VLOOKUP($A740,Veille!$A:$J,7,0),"")</f>
        <v/>
      </c>
      <c r="K740" s="15" t="str">
        <f>IFERROR(VLOOKUP($A740,Veille!$A:$J,8,0),"")</f>
        <v/>
      </c>
      <c r="L740" s="15" t="str">
        <f>IFERROR(VLOOKUP($A740,Veille!$A:$J,9,0),"")</f>
        <v/>
      </c>
    </row>
    <row r="741" spans="1:12" x14ac:dyDescent="0.3">
      <c r="A741">
        <v>12628</v>
      </c>
      <c r="B741" s="16" t="s">
        <v>548</v>
      </c>
      <c r="C741" s="16" t="s">
        <v>590</v>
      </c>
      <c r="D741" s="31">
        <v>6.16</v>
      </c>
      <c r="E741" s="31">
        <v>7.4</v>
      </c>
      <c r="F741" s="23">
        <f>IFERROR(VLOOKUP(A741,'Export-tarif-cov-oct-20'!$A$2:$D$1519,4,0),"")</f>
        <v>4.93</v>
      </c>
      <c r="G741" s="23">
        <f t="shared" si="22"/>
        <v>1.2300000000000004</v>
      </c>
      <c r="H741" s="29">
        <f t="shared" si="23"/>
        <v>0.19967532467532473</v>
      </c>
      <c r="I741" s="16" t="str">
        <f>IFERROR(VLOOKUP($A741,Veille!$A:$J,6,0),"")</f>
        <v/>
      </c>
      <c r="J741" s="16" t="str">
        <f>IFERROR(VLOOKUP($A741,Veille!$A:$J,7,0),"")</f>
        <v/>
      </c>
      <c r="K741" s="16" t="str">
        <f>IFERROR(VLOOKUP($A741,Veille!$A:$J,8,0),"")</f>
        <v/>
      </c>
      <c r="L741" s="16" t="str">
        <f>IFERROR(VLOOKUP($A741,Veille!$A:$J,9,0),"")</f>
        <v/>
      </c>
    </row>
    <row r="742" spans="1:12" x14ac:dyDescent="0.3">
      <c r="A742">
        <v>12630</v>
      </c>
      <c r="B742" s="15" t="s">
        <v>548</v>
      </c>
      <c r="C742" s="15" t="s">
        <v>591</v>
      </c>
      <c r="D742" s="32">
        <v>22.98</v>
      </c>
      <c r="E742" s="32">
        <v>27.57</v>
      </c>
      <c r="F742" s="25">
        <f>IFERROR(VLOOKUP(A742,'Export-tarif-cov-oct-20'!$A$2:$D$1519,4,0),"")</f>
        <v>18.38</v>
      </c>
      <c r="G742" s="25">
        <f t="shared" si="22"/>
        <v>4.6000000000000014</v>
      </c>
      <c r="H742" s="30">
        <f t="shared" si="23"/>
        <v>0.20017406440382948</v>
      </c>
      <c r="I742" s="15" t="str">
        <f>IFERROR(VLOOKUP($A742,Veille!$A:$J,6,0),"")</f>
        <v/>
      </c>
      <c r="J742" s="15" t="str">
        <f>IFERROR(VLOOKUP($A742,Veille!$A:$J,7,0),"")</f>
        <v/>
      </c>
      <c r="K742" s="15" t="str">
        <f>IFERROR(VLOOKUP($A742,Veille!$A:$J,8,0),"")</f>
        <v/>
      </c>
      <c r="L742" s="15" t="str">
        <f>IFERROR(VLOOKUP($A742,Veille!$A:$J,9,0),"")</f>
        <v/>
      </c>
    </row>
    <row r="743" spans="1:12" x14ac:dyDescent="0.3">
      <c r="A743">
        <v>12629</v>
      </c>
      <c r="B743" s="16" t="s">
        <v>548</v>
      </c>
      <c r="C743" s="16" t="s">
        <v>592</v>
      </c>
      <c r="D743" s="31">
        <v>41.31</v>
      </c>
      <c r="E743" s="31">
        <v>49.58</v>
      </c>
      <c r="F743" s="23">
        <f>IFERROR(VLOOKUP(A743,'Export-tarif-cov-oct-20'!$A$2:$D$1519,4,0),"")</f>
        <v>33.049999999999997</v>
      </c>
      <c r="G743" s="23">
        <f t="shared" si="22"/>
        <v>8.2600000000000051</v>
      </c>
      <c r="H743" s="29">
        <f t="shared" si="23"/>
        <v>0.19995158557250073</v>
      </c>
      <c r="I743" s="16" t="str">
        <f>IFERROR(VLOOKUP($A743,Veille!$A:$J,6,0),"")</f>
        <v/>
      </c>
      <c r="J743" s="16" t="str">
        <f>IFERROR(VLOOKUP($A743,Veille!$A:$J,7,0),"")</f>
        <v/>
      </c>
      <c r="K743" s="16" t="str">
        <f>IFERROR(VLOOKUP($A743,Veille!$A:$J,8,0),"")</f>
        <v/>
      </c>
      <c r="L743" s="16" t="str">
        <f>IFERROR(VLOOKUP($A743,Veille!$A:$J,9,0),"")</f>
        <v/>
      </c>
    </row>
    <row r="744" spans="1:12" x14ac:dyDescent="0.3">
      <c r="A744">
        <v>12631</v>
      </c>
      <c r="B744" s="15" t="s">
        <v>548</v>
      </c>
      <c r="C744" s="15" t="s">
        <v>593</v>
      </c>
      <c r="D744" s="32">
        <v>6.16</v>
      </c>
      <c r="E744" s="32">
        <v>7.4</v>
      </c>
      <c r="F744" s="25">
        <f>IFERROR(VLOOKUP(A744,'Export-tarif-cov-oct-20'!$A$2:$D$1519,4,0),"")</f>
        <v>4.93</v>
      </c>
      <c r="G744" s="25">
        <f t="shared" si="22"/>
        <v>1.2300000000000004</v>
      </c>
      <c r="H744" s="30">
        <f t="shared" si="23"/>
        <v>0.19967532467532473</v>
      </c>
      <c r="I744" s="15" t="str">
        <f>IFERROR(VLOOKUP($A744,Veille!$A:$J,6,0),"")</f>
        <v/>
      </c>
      <c r="J744" s="15" t="str">
        <f>IFERROR(VLOOKUP($A744,Veille!$A:$J,7,0),"")</f>
        <v/>
      </c>
      <c r="K744" s="15" t="str">
        <f>IFERROR(VLOOKUP($A744,Veille!$A:$J,8,0),"")</f>
        <v/>
      </c>
      <c r="L744" s="15" t="str">
        <f>IFERROR(VLOOKUP($A744,Veille!$A:$J,9,0),"")</f>
        <v/>
      </c>
    </row>
    <row r="745" spans="1:12" x14ac:dyDescent="0.3">
      <c r="A745">
        <v>11892</v>
      </c>
      <c r="B745" s="16" t="s">
        <v>548</v>
      </c>
      <c r="C745" s="16" t="s">
        <v>594</v>
      </c>
      <c r="D745" s="31">
        <v>11.93</v>
      </c>
      <c r="E745" s="31">
        <v>14.31</v>
      </c>
      <c r="F745" s="23">
        <f>IFERROR(VLOOKUP(A745,'Export-tarif-cov-oct-20'!$A$2:$D$1519,4,0),"")</f>
        <v>9.5399999999999991</v>
      </c>
      <c r="G745" s="23">
        <f t="shared" si="22"/>
        <v>2.3900000000000006</v>
      </c>
      <c r="H745" s="29">
        <f t="shared" si="23"/>
        <v>0.20033528918692378</v>
      </c>
      <c r="I745" s="16">
        <f>IFERROR(VLOOKUP($A745,Veille!$A:$J,6,0),"")</f>
        <v>0</v>
      </c>
      <c r="J745" s="16">
        <f>IFERROR(VLOOKUP($A745,Veille!$A:$J,7,0),"")</f>
        <v>12.99</v>
      </c>
      <c r="K745" s="16">
        <f>IFERROR(VLOOKUP($A745,Veille!$A:$J,8,0),"")</f>
        <v>0</v>
      </c>
      <c r="L745" s="16">
        <f>IFERROR(VLOOKUP($A745,Veille!$A:$J,9,0),"")</f>
        <v>0</v>
      </c>
    </row>
    <row r="746" spans="1:12" x14ac:dyDescent="0.3">
      <c r="A746">
        <v>11910</v>
      </c>
      <c r="B746" s="15" t="s">
        <v>548</v>
      </c>
      <c r="C746" s="15" t="s">
        <v>595</v>
      </c>
      <c r="D746" s="32">
        <v>6.16</v>
      </c>
      <c r="E746" s="32">
        <v>7.4</v>
      </c>
      <c r="F746" s="25">
        <f>IFERROR(VLOOKUP(A746,'Export-tarif-cov-oct-20'!$A$2:$D$1519,4,0),"")</f>
        <v>4.93</v>
      </c>
      <c r="G746" s="25">
        <f t="shared" si="22"/>
        <v>1.2300000000000004</v>
      </c>
      <c r="H746" s="30">
        <f t="shared" si="23"/>
        <v>0.19967532467532473</v>
      </c>
      <c r="I746" s="15" t="str">
        <f>IFERROR(VLOOKUP($A746,Veille!$A:$J,6,0),"")</f>
        <v/>
      </c>
      <c r="J746" s="15" t="str">
        <f>IFERROR(VLOOKUP($A746,Veille!$A:$J,7,0),"")</f>
        <v/>
      </c>
      <c r="K746" s="15" t="str">
        <f>IFERROR(VLOOKUP($A746,Veille!$A:$J,8,0),"")</f>
        <v/>
      </c>
      <c r="L746" s="15" t="str">
        <f>IFERROR(VLOOKUP($A746,Veille!$A:$J,9,0),"")</f>
        <v/>
      </c>
    </row>
    <row r="747" spans="1:12" x14ac:dyDescent="0.3">
      <c r="A747">
        <v>11915</v>
      </c>
      <c r="B747" s="16" t="s">
        <v>548</v>
      </c>
      <c r="C747" s="16" t="s">
        <v>596</v>
      </c>
      <c r="D747" s="31">
        <v>17.2</v>
      </c>
      <c r="E747" s="31">
        <v>20.64</v>
      </c>
      <c r="F747" s="23">
        <f>IFERROR(VLOOKUP(A747,'Export-tarif-cov-oct-20'!$A$2:$D$1519,4,0),"")</f>
        <v>13.76</v>
      </c>
      <c r="G747" s="23">
        <f t="shared" si="22"/>
        <v>3.4399999999999995</v>
      </c>
      <c r="H747" s="29">
        <f t="shared" si="23"/>
        <v>0.19999999999999998</v>
      </c>
      <c r="I747" s="16" t="str">
        <f>IFERROR(VLOOKUP($A747,Veille!$A:$J,6,0),"")</f>
        <v/>
      </c>
      <c r="J747" s="16" t="str">
        <f>IFERROR(VLOOKUP($A747,Veille!$A:$J,7,0),"")</f>
        <v/>
      </c>
      <c r="K747" s="16" t="str">
        <f>IFERROR(VLOOKUP($A747,Veille!$A:$J,8,0),"")</f>
        <v/>
      </c>
      <c r="L747" s="16" t="str">
        <f>IFERROR(VLOOKUP($A747,Veille!$A:$J,9,0),"")</f>
        <v/>
      </c>
    </row>
    <row r="748" spans="1:12" x14ac:dyDescent="0.3">
      <c r="A748">
        <v>11914</v>
      </c>
      <c r="B748" s="15" t="s">
        <v>548</v>
      </c>
      <c r="C748" s="15" t="s">
        <v>597</v>
      </c>
      <c r="D748" s="32">
        <v>33.33</v>
      </c>
      <c r="E748" s="32">
        <v>39.99</v>
      </c>
      <c r="F748" s="25">
        <f>IFERROR(VLOOKUP(A748,'Export-tarif-cov-oct-20'!$A$2:$D$1519,4,0),"")</f>
        <v>26.66</v>
      </c>
      <c r="G748" s="25">
        <f t="shared" si="22"/>
        <v>6.6699999999999982</v>
      </c>
      <c r="H748" s="30">
        <f t="shared" si="23"/>
        <v>0.20012001200120008</v>
      </c>
      <c r="I748" s="15" t="str">
        <f>IFERROR(VLOOKUP($A748,Veille!$A:$J,6,0),"")</f>
        <v/>
      </c>
      <c r="J748" s="15" t="str">
        <f>IFERROR(VLOOKUP($A748,Veille!$A:$J,7,0),"")</f>
        <v/>
      </c>
      <c r="K748" s="15" t="str">
        <f>IFERROR(VLOOKUP($A748,Veille!$A:$J,8,0),"")</f>
        <v/>
      </c>
      <c r="L748" s="15" t="str">
        <f>IFERROR(VLOOKUP($A748,Veille!$A:$J,9,0),"")</f>
        <v/>
      </c>
    </row>
    <row r="749" spans="1:12" x14ac:dyDescent="0.3">
      <c r="A749">
        <v>11913</v>
      </c>
      <c r="B749" s="16" t="s">
        <v>548</v>
      </c>
      <c r="C749" s="16" t="s">
        <v>598</v>
      </c>
      <c r="D749" s="31">
        <v>54.26</v>
      </c>
      <c r="E749" s="31">
        <v>65.12</v>
      </c>
      <c r="F749" s="23">
        <f>IFERROR(VLOOKUP(A749,'Export-tarif-cov-oct-20'!$A$2:$D$1519,4,0),"")</f>
        <v>43.41</v>
      </c>
      <c r="G749" s="23">
        <f t="shared" si="22"/>
        <v>10.850000000000001</v>
      </c>
      <c r="H749" s="29">
        <f t="shared" si="23"/>
        <v>0.1999631404349429</v>
      </c>
      <c r="I749" s="16">
        <f>IFERROR(VLOOKUP($A749,Veille!$A:$J,6,0),"")</f>
        <v>51.99</v>
      </c>
      <c r="J749" s="16">
        <f>IFERROR(VLOOKUP($A749,Veille!$A:$J,7,0),"")</f>
        <v>49.49</v>
      </c>
      <c r="K749" s="16">
        <f>IFERROR(VLOOKUP($A749,Veille!$A:$J,8,0),"")</f>
        <v>0</v>
      </c>
      <c r="L749" s="16">
        <f>IFERROR(VLOOKUP($A749,Veille!$A:$J,9,0),"")</f>
        <v>53.88</v>
      </c>
    </row>
    <row r="750" spans="1:12" x14ac:dyDescent="0.3">
      <c r="A750">
        <v>11429</v>
      </c>
      <c r="B750" s="15" t="s">
        <v>548</v>
      </c>
      <c r="C750" s="15" t="s">
        <v>976</v>
      </c>
      <c r="D750" s="32">
        <v>12.89</v>
      </c>
      <c r="E750" s="32">
        <v>15.47</v>
      </c>
      <c r="F750" s="25">
        <f>IFERROR(VLOOKUP(A750,'Export-tarif-cov-oct-20'!$A$2:$D$1519,4,0),"")</f>
        <v>10.31</v>
      </c>
      <c r="G750" s="25">
        <f t="shared" si="22"/>
        <v>2.58</v>
      </c>
      <c r="H750" s="30">
        <f t="shared" si="23"/>
        <v>0.20015515903801395</v>
      </c>
      <c r="I750" s="15">
        <f>IFERROR(VLOOKUP($A750,Veille!$A:$J,6,0),"")</f>
        <v>12.99</v>
      </c>
      <c r="J750" s="15">
        <f>IFERROR(VLOOKUP($A750,Veille!$A:$J,7,0),"")</f>
        <v>13.2</v>
      </c>
      <c r="K750" s="15">
        <f>IFERROR(VLOOKUP($A750,Veille!$A:$J,8,0),"")</f>
        <v>0</v>
      </c>
      <c r="L750" s="15">
        <f>IFERROR(VLOOKUP($A750,Veille!$A:$J,9,0),"")</f>
        <v>14.45</v>
      </c>
    </row>
    <row r="751" spans="1:12" x14ac:dyDescent="0.3">
      <c r="A751">
        <v>11433</v>
      </c>
      <c r="B751" s="16" t="s">
        <v>548</v>
      </c>
      <c r="C751" s="16" t="s">
        <v>599</v>
      </c>
      <c r="D751" s="31">
        <v>19.190000000000001</v>
      </c>
      <c r="E751" s="31">
        <v>23.03</v>
      </c>
      <c r="F751" s="23">
        <f>IFERROR(VLOOKUP(A751,'Export-tarif-cov-oct-20'!$A$2:$D$1519,4,0),"")</f>
        <v>15.35</v>
      </c>
      <c r="G751" s="23">
        <f t="shared" si="22"/>
        <v>3.8400000000000016</v>
      </c>
      <c r="H751" s="29">
        <f t="shared" si="23"/>
        <v>0.20010422094841071</v>
      </c>
      <c r="I751" s="16" t="str">
        <f>IFERROR(VLOOKUP($A751,Veille!$A:$J,6,0),"")</f>
        <v/>
      </c>
      <c r="J751" s="16" t="str">
        <f>IFERROR(VLOOKUP($A751,Veille!$A:$J,7,0),"")</f>
        <v/>
      </c>
      <c r="K751" s="16" t="str">
        <f>IFERROR(VLOOKUP($A751,Veille!$A:$J,8,0),"")</f>
        <v/>
      </c>
      <c r="L751" s="16" t="str">
        <f>IFERROR(VLOOKUP($A751,Veille!$A:$J,9,0),"")</f>
        <v/>
      </c>
    </row>
    <row r="752" spans="1:12" x14ac:dyDescent="0.3">
      <c r="A752">
        <v>11432</v>
      </c>
      <c r="B752" s="15" t="s">
        <v>548</v>
      </c>
      <c r="C752" s="15" t="s">
        <v>600</v>
      </c>
      <c r="D752" s="32">
        <v>37.549999999999997</v>
      </c>
      <c r="E752" s="32">
        <v>45.06</v>
      </c>
      <c r="F752" s="25">
        <f>IFERROR(VLOOKUP(A752,'Export-tarif-cov-oct-20'!$A$2:$D$1519,4,0),"")</f>
        <v>30.04</v>
      </c>
      <c r="G752" s="25">
        <f t="shared" si="22"/>
        <v>7.509999999999998</v>
      </c>
      <c r="H752" s="30">
        <f t="shared" si="23"/>
        <v>0.19999999999999996</v>
      </c>
      <c r="I752" s="15" t="str">
        <f>IFERROR(VLOOKUP($A752,Veille!$A:$J,6,0),"")</f>
        <v/>
      </c>
      <c r="J752" s="15" t="str">
        <f>IFERROR(VLOOKUP($A752,Veille!$A:$J,7,0),"")</f>
        <v/>
      </c>
      <c r="K752" s="15" t="str">
        <f>IFERROR(VLOOKUP($A752,Veille!$A:$J,8,0),"")</f>
        <v/>
      </c>
      <c r="L752" s="15" t="str">
        <f>IFERROR(VLOOKUP($A752,Veille!$A:$J,9,0),"")</f>
        <v/>
      </c>
    </row>
    <row r="753" spans="1:12" x14ac:dyDescent="0.3">
      <c r="A753">
        <v>11434</v>
      </c>
      <c r="B753" s="16" t="s">
        <v>548</v>
      </c>
      <c r="C753" s="16" t="s">
        <v>601</v>
      </c>
      <c r="D753" s="31">
        <v>6.45</v>
      </c>
      <c r="E753" s="31">
        <v>7.74</v>
      </c>
      <c r="F753" s="23">
        <f>IFERROR(VLOOKUP(A753,'Export-tarif-cov-oct-20'!$A$2:$D$1519,4,0),"")</f>
        <v>5.16</v>
      </c>
      <c r="G753" s="23">
        <f t="shared" si="22"/>
        <v>1.29</v>
      </c>
      <c r="H753" s="29">
        <f t="shared" si="23"/>
        <v>0.2</v>
      </c>
      <c r="I753" s="16" t="str">
        <f>IFERROR(VLOOKUP($A753,Veille!$A:$J,6,0),"")</f>
        <v/>
      </c>
      <c r="J753" s="16" t="str">
        <f>IFERROR(VLOOKUP($A753,Veille!$A:$J,7,0),"")</f>
        <v/>
      </c>
      <c r="K753" s="16" t="str">
        <f>IFERROR(VLOOKUP($A753,Veille!$A:$J,8,0),"")</f>
        <v/>
      </c>
      <c r="L753" s="16" t="str">
        <f>IFERROR(VLOOKUP($A753,Veille!$A:$J,9,0),"")</f>
        <v/>
      </c>
    </row>
    <row r="754" spans="1:12" x14ac:dyDescent="0.3">
      <c r="A754">
        <v>11440</v>
      </c>
      <c r="B754" s="15" t="s">
        <v>548</v>
      </c>
      <c r="C754" s="15" t="s">
        <v>977</v>
      </c>
      <c r="D754" s="32">
        <v>12.81</v>
      </c>
      <c r="E754" s="32">
        <v>15.38</v>
      </c>
      <c r="F754" s="25">
        <f>IFERROR(VLOOKUP(A754,'Export-tarif-cov-oct-20'!$A$2:$D$1519,4,0),"")</f>
        <v>10.25</v>
      </c>
      <c r="G754" s="25">
        <f t="shared" si="22"/>
        <v>2.5600000000000005</v>
      </c>
      <c r="H754" s="30">
        <f t="shared" si="23"/>
        <v>0.19984387197501954</v>
      </c>
      <c r="I754" s="15" t="str">
        <f>IFERROR(VLOOKUP($A754,Veille!$A:$J,6,0),"")</f>
        <v/>
      </c>
      <c r="J754" s="15" t="str">
        <f>IFERROR(VLOOKUP($A754,Veille!$A:$J,7,0),"")</f>
        <v/>
      </c>
      <c r="K754" s="15" t="str">
        <f>IFERROR(VLOOKUP($A754,Veille!$A:$J,8,0),"")</f>
        <v/>
      </c>
      <c r="L754" s="15" t="str">
        <f>IFERROR(VLOOKUP($A754,Veille!$A:$J,9,0),"")</f>
        <v/>
      </c>
    </row>
    <row r="755" spans="1:12" x14ac:dyDescent="0.3">
      <c r="A755">
        <v>10948</v>
      </c>
      <c r="B755" s="16" t="s">
        <v>548</v>
      </c>
      <c r="C755" s="16" t="s">
        <v>602</v>
      </c>
      <c r="D755" s="31">
        <v>16.36</v>
      </c>
      <c r="E755" s="31">
        <v>19.64</v>
      </c>
      <c r="F755" s="23">
        <f>IFERROR(VLOOKUP(A755,'Export-tarif-cov-oct-20'!$A$2:$D$1519,4,0),"")</f>
        <v>13.09</v>
      </c>
      <c r="G755" s="23">
        <f t="shared" si="22"/>
        <v>3.2699999999999996</v>
      </c>
      <c r="H755" s="29">
        <f t="shared" si="23"/>
        <v>0.19987775061124693</v>
      </c>
      <c r="I755" s="16">
        <f>IFERROR(VLOOKUP($A755,Veille!$A:$J,6,0),"")</f>
        <v>16.489999999999998</v>
      </c>
      <c r="J755" s="16">
        <f>IFERROR(VLOOKUP($A755,Veille!$A:$J,7,0),"")</f>
        <v>16.489999999999998</v>
      </c>
      <c r="K755" s="16">
        <f>IFERROR(VLOOKUP($A755,Veille!$A:$J,8,0),"")</f>
        <v>0</v>
      </c>
      <c r="L755" s="16">
        <f>IFERROR(VLOOKUP($A755,Veille!$A:$J,9,0),"")</f>
        <v>17.55</v>
      </c>
    </row>
    <row r="756" spans="1:12" x14ac:dyDescent="0.3">
      <c r="A756">
        <v>10947</v>
      </c>
      <c r="B756" s="15" t="s">
        <v>548</v>
      </c>
      <c r="C756" s="15" t="s">
        <v>603</v>
      </c>
      <c r="D756" s="32">
        <v>32.21</v>
      </c>
      <c r="E756" s="32">
        <v>38.659999999999997</v>
      </c>
      <c r="F756" s="25">
        <f>IFERROR(VLOOKUP(A756,'Export-tarif-cov-oct-20'!$A$2:$D$1519,4,0),"")</f>
        <v>25.77</v>
      </c>
      <c r="G756" s="25">
        <f t="shared" si="22"/>
        <v>6.4400000000000013</v>
      </c>
      <c r="H756" s="30">
        <f t="shared" si="23"/>
        <v>0.19993790748214843</v>
      </c>
      <c r="I756" s="15">
        <f>IFERROR(VLOOKUP($A756,Veille!$A:$J,6,0),"")</f>
        <v>32.99</v>
      </c>
      <c r="J756" s="15">
        <f>IFERROR(VLOOKUP($A756,Veille!$A:$J,7,0),"")</f>
        <v>0</v>
      </c>
      <c r="K756" s="15">
        <f>IFERROR(VLOOKUP($A756,Veille!$A:$J,8,0),"")</f>
        <v>0</v>
      </c>
      <c r="L756" s="15">
        <f>IFERROR(VLOOKUP($A756,Veille!$A:$J,9,0),"")</f>
        <v>32.75</v>
      </c>
    </row>
    <row r="757" spans="1:12" x14ac:dyDescent="0.3">
      <c r="A757">
        <v>10958</v>
      </c>
      <c r="B757" s="16" t="s">
        <v>548</v>
      </c>
      <c r="C757" s="16" t="s">
        <v>604</v>
      </c>
      <c r="D757" s="31">
        <v>6.05</v>
      </c>
      <c r="E757" s="31">
        <v>7.26</v>
      </c>
      <c r="F757" s="23">
        <f>IFERROR(VLOOKUP(A757,'Export-tarif-cov-oct-20'!$A$2:$D$1519,4,0),"")</f>
        <v>4.84</v>
      </c>
      <c r="G757" s="23">
        <f t="shared" si="22"/>
        <v>1.21</v>
      </c>
      <c r="H757" s="29">
        <f t="shared" si="23"/>
        <v>0.2</v>
      </c>
      <c r="I757" s="16" t="str">
        <f>IFERROR(VLOOKUP($A757,Veille!$A:$J,6,0),"")</f>
        <v/>
      </c>
      <c r="J757" s="16" t="str">
        <f>IFERROR(VLOOKUP($A757,Veille!$A:$J,7,0),"")</f>
        <v/>
      </c>
      <c r="K757" s="16" t="str">
        <f>IFERROR(VLOOKUP($A757,Veille!$A:$J,8,0),"")</f>
        <v/>
      </c>
      <c r="L757" s="16" t="str">
        <f>IFERROR(VLOOKUP($A757,Veille!$A:$J,9,0),"")</f>
        <v/>
      </c>
    </row>
    <row r="758" spans="1:12" x14ac:dyDescent="0.3">
      <c r="A758">
        <v>10943</v>
      </c>
      <c r="B758" s="15" t="s">
        <v>548</v>
      </c>
      <c r="C758" s="15" t="s">
        <v>605</v>
      </c>
      <c r="D758" s="32">
        <v>60.89</v>
      </c>
      <c r="E758" s="32">
        <v>73.069999999999993</v>
      </c>
      <c r="F758" s="25">
        <f>IFERROR(VLOOKUP(A758,'Export-tarif-cov-oct-20'!$A$2:$D$1519,4,0),"")</f>
        <v>48.71</v>
      </c>
      <c r="G758" s="25">
        <f t="shared" si="22"/>
        <v>12.18</v>
      </c>
      <c r="H758" s="30">
        <f t="shared" si="23"/>
        <v>0.20003284611594679</v>
      </c>
      <c r="I758" s="15">
        <f>IFERROR(VLOOKUP($A758,Veille!$A:$J,6,0),"")</f>
        <v>0</v>
      </c>
      <c r="J758" s="15">
        <f>IFERROR(VLOOKUP($A758,Veille!$A:$J,7,0),"")</f>
        <v>55.45</v>
      </c>
      <c r="K758" s="15">
        <f>IFERROR(VLOOKUP($A758,Veille!$A:$J,8,0),"")</f>
        <v>0</v>
      </c>
      <c r="L758" s="15">
        <f>IFERROR(VLOOKUP($A758,Veille!$A:$J,9,0),"")</f>
        <v>59.6</v>
      </c>
    </row>
    <row r="759" spans="1:12" x14ac:dyDescent="0.3">
      <c r="A759">
        <v>10944</v>
      </c>
      <c r="B759" s="16" t="s">
        <v>548</v>
      </c>
      <c r="C759" s="16" t="s">
        <v>606</v>
      </c>
      <c r="D759" s="31">
        <v>66.430000000000007</v>
      </c>
      <c r="E759" s="31">
        <v>79.709999999999994</v>
      </c>
      <c r="F759" s="23">
        <f>IFERROR(VLOOKUP(A759,'Export-tarif-cov-oct-20'!$A$2:$D$1519,4,0),"")</f>
        <v>53.14</v>
      </c>
      <c r="G759" s="23">
        <f t="shared" si="22"/>
        <v>13.290000000000006</v>
      </c>
      <c r="H759" s="29">
        <f t="shared" si="23"/>
        <v>0.20006021375884397</v>
      </c>
      <c r="I759" s="16">
        <f>IFERROR(VLOOKUP($A759,Veille!$A:$J,6,0),"")</f>
        <v>0</v>
      </c>
      <c r="J759" s="16">
        <f>IFERROR(VLOOKUP($A759,Veille!$A:$J,7,0),"")</f>
        <v>59.45</v>
      </c>
      <c r="K759" s="16">
        <f>IFERROR(VLOOKUP($A759,Veille!$A:$J,8,0),"")</f>
        <v>0</v>
      </c>
      <c r="L759" s="16">
        <f>IFERROR(VLOOKUP($A759,Veille!$A:$J,9,0),"")</f>
        <v>64.88</v>
      </c>
    </row>
    <row r="760" spans="1:12" x14ac:dyDescent="0.3">
      <c r="A760">
        <v>10956</v>
      </c>
      <c r="B760" s="15" t="s">
        <v>548</v>
      </c>
      <c r="C760" s="15" t="s">
        <v>978</v>
      </c>
      <c r="D760" s="32">
        <v>12.85</v>
      </c>
      <c r="E760" s="32">
        <v>15.42</v>
      </c>
      <c r="F760" s="25">
        <f>IFERROR(VLOOKUP(A760,'Export-tarif-cov-oct-20'!$A$2:$D$1519,4,0),"")</f>
        <v>10.28</v>
      </c>
      <c r="G760" s="25">
        <f t="shared" si="22"/>
        <v>2.5700000000000003</v>
      </c>
      <c r="H760" s="30">
        <f t="shared" si="23"/>
        <v>0.20000000000000004</v>
      </c>
      <c r="I760" s="15" t="str">
        <f>IFERROR(VLOOKUP($A760,Veille!$A:$J,6,0),"")</f>
        <v/>
      </c>
      <c r="J760" s="15" t="str">
        <f>IFERROR(VLOOKUP($A760,Veille!$A:$J,7,0),"")</f>
        <v/>
      </c>
      <c r="K760" s="15" t="str">
        <f>IFERROR(VLOOKUP($A760,Veille!$A:$J,8,0),"")</f>
        <v/>
      </c>
      <c r="L760" s="15" t="str">
        <f>IFERROR(VLOOKUP($A760,Veille!$A:$J,9,0),"")</f>
        <v/>
      </c>
    </row>
    <row r="761" spans="1:12" x14ac:dyDescent="0.3">
      <c r="A761">
        <v>10957</v>
      </c>
      <c r="B761" s="16" t="s">
        <v>548</v>
      </c>
      <c r="C761" s="16" t="s">
        <v>607</v>
      </c>
      <c r="D761" s="31">
        <v>15.89</v>
      </c>
      <c r="E761" s="31">
        <v>19.07</v>
      </c>
      <c r="F761" s="23">
        <f>IFERROR(VLOOKUP(A761,'Export-tarif-cov-oct-20'!$A$2:$D$1519,4,0),"")</f>
        <v>12.71</v>
      </c>
      <c r="G761" s="23">
        <f t="shared" si="22"/>
        <v>3.1799999999999997</v>
      </c>
      <c r="H761" s="29">
        <f t="shared" si="23"/>
        <v>0.20012586532410317</v>
      </c>
      <c r="I761" s="16" t="str">
        <f>IFERROR(VLOOKUP($A761,Veille!$A:$J,6,0),"")</f>
        <v/>
      </c>
      <c r="J761" s="16" t="str">
        <f>IFERROR(VLOOKUP($A761,Veille!$A:$J,7,0),"")</f>
        <v/>
      </c>
      <c r="K761" s="16" t="str">
        <f>IFERROR(VLOOKUP($A761,Veille!$A:$J,8,0),"")</f>
        <v/>
      </c>
      <c r="L761" s="16" t="str">
        <f>IFERROR(VLOOKUP($A761,Veille!$A:$J,9,0),"")</f>
        <v/>
      </c>
    </row>
    <row r="762" spans="1:12" x14ac:dyDescent="0.3">
      <c r="A762">
        <v>10953</v>
      </c>
      <c r="B762" s="15" t="s">
        <v>548</v>
      </c>
      <c r="C762" s="15" t="s">
        <v>608</v>
      </c>
      <c r="D762" s="32">
        <v>31.24</v>
      </c>
      <c r="E762" s="32">
        <v>37.49</v>
      </c>
      <c r="F762" s="25">
        <f>IFERROR(VLOOKUP(A762,'Export-tarif-cov-oct-20'!$A$2:$D$1519,4,0),"")</f>
        <v>24.99</v>
      </c>
      <c r="G762" s="25">
        <f t="shared" si="22"/>
        <v>6.25</v>
      </c>
      <c r="H762" s="30">
        <f t="shared" si="23"/>
        <v>0.20006402048655572</v>
      </c>
      <c r="I762" s="15">
        <f>IFERROR(VLOOKUP($A762,Veille!$A:$J,6,0),"")</f>
        <v>31.99</v>
      </c>
      <c r="J762" s="15">
        <f>IFERROR(VLOOKUP($A762,Veille!$A:$J,7,0),"")</f>
        <v>29.99</v>
      </c>
      <c r="K762" s="15">
        <f>IFERROR(VLOOKUP($A762,Veille!$A:$J,8,0),"")</f>
        <v>0</v>
      </c>
      <c r="L762" s="15">
        <f>IFERROR(VLOOKUP($A762,Veille!$A:$J,9,0),"")</f>
        <v>0</v>
      </c>
    </row>
    <row r="763" spans="1:12" x14ac:dyDescent="0.3">
      <c r="A763">
        <v>10952</v>
      </c>
      <c r="B763" s="16" t="s">
        <v>548</v>
      </c>
      <c r="C763" s="16" t="s">
        <v>609</v>
      </c>
      <c r="D763" s="31">
        <v>60.63</v>
      </c>
      <c r="E763" s="31">
        <v>72.75</v>
      </c>
      <c r="F763" s="23">
        <f>IFERROR(VLOOKUP(A763,'Export-tarif-cov-oct-20'!$A$2:$D$1519,4,0),"")</f>
        <v>48.5</v>
      </c>
      <c r="G763" s="23">
        <f t="shared" si="22"/>
        <v>12.130000000000003</v>
      </c>
      <c r="H763" s="29">
        <f t="shared" si="23"/>
        <v>0.20006597394029363</v>
      </c>
      <c r="I763" s="16" t="str">
        <f>IFERROR(VLOOKUP($A763,Veille!$A:$J,6,0),"")</f>
        <v/>
      </c>
      <c r="J763" s="16" t="str">
        <f>IFERROR(VLOOKUP($A763,Veille!$A:$J,7,0),"")</f>
        <v/>
      </c>
      <c r="K763" s="16" t="str">
        <f>IFERROR(VLOOKUP($A763,Veille!$A:$J,8,0),"")</f>
        <v/>
      </c>
      <c r="L763" s="16" t="str">
        <f>IFERROR(VLOOKUP($A763,Veille!$A:$J,9,0),"")</f>
        <v/>
      </c>
    </row>
    <row r="764" spans="1:12" x14ac:dyDescent="0.3">
      <c r="A764">
        <v>10949</v>
      </c>
      <c r="B764" s="15" t="s">
        <v>548</v>
      </c>
      <c r="C764" s="15" t="s">
        <v>610</v>
      </c>
      <c r="D764" s="32">
        <v>66.11</v>
      </c>
      <c r="E764" s="32">
        <v>79.34</v>
      </c>
      <c r="F764" s="25">
        <f>IFERROR(VLOOKUP(A764,'Export-tarif-cov-oct-20'!$A$2:$D$1519,4,0),"")</f>
        <v>52.89</v>
      </c>
      <c r="G764" s="25">
        <f t="shared" si="22"/>
        <v>13.219999999999999</v>
      </c>
      <c r="H764" s="30">
        <f t="shared" si="23"/>
        <v>0.19996974739071244</v>
      </c>
      <c r="I764" s="15" t="str">
        <f>IFERROR(VLOOKUP($A764,Veille!$A:$J,6,0),"")</f>
        <v/>
      </c>
      <c r="J764" s="15" t="str">
        <f>IFERROR(VLOOKUP($A764,Veille!$A:$J,7,0),"")</f>
        <v/>
      </c>
      <c r="K764" s="15" t="str">
        <f>IFERROR(VLOOKUP($A764,Veille!$A:$J,8,0),"")</f>
        <v/>
      </c>
      <c r="L764" s="15" t="str">
        <f>IFERROR(VLOOKUP($A764,Veille!$A:$J,9,0),"")</f>
        <v/>
      </c>
    </row>
    <row r="765" spans="1:12" x14ac:dyDescent="0.3">
      <c r="A765">
        <v>10955</v>
      </c>
      <c r="B765" s="16" t="s">
        <v>548</v>
      </c>
      <c r="C765" s="16" t="s">
        <v>979</v>
      </c>
      <c r="D765" s="31">
        <v>12.85</v>
      </c>
      <c r="E765" s="31">
        <v>15.42</v>
      </c>
      <c r="F765" s="23">
        <f>IFERROR(VLOOKUP(A765,'Export-tarif-cov-oct-20'!$A$2:$D$1519,4,0),"")</f>
        <v>10.28</v>
      </c>
      <c r="G765" s="23">
        <f t="shared" si="22"/>
        <v>2.5700000000000003</v>
      </c>
      <c r="H765" s="29">
        <f t="shared" si="23"/>
        <v>0.20000000000000004</v>
      </c>
      <c r="I765" s="16" t="str">
        <f>IFERROR(VLOOKUP($A765,Veille!$A:$J,6,0),"")</f>
        <v/>
      </c>
      <c r="J765" s="16" t="str">
        <f>IFERROR(VLOOKUP($A765,Veille!$A:$J,7,0),"")</f>
        <v/>
      </c>
      <c r="K765" s="16" t="str">
        <f>IFERROR(VLOOKUP($A765,Veille!$A:$J,8,0),"")</f>
        <v/>
      </c>
      <c r="L765" s="16" t="str">
        <f>IFERROR(VLOOKUP($A765,Veille!$A:$J,9,0),"")</f>
        <v/>
      </c>
    </row>
    <row r="766" spans="1:12" x14ac:dyDescent="0.3">
      <c r="A766">
        <v>10954</v>
      </c>
      <c r="B766" s="15" t="s">
        <v>548</v>
      </c>
      <c r="C766" s="15" t="s">
        <v>980</v>
      </c>
      <c r="D766" s="32">
        <v>12.85</v>
      </c>
      <c r="E766" s="32">
        <v>15.42</v>
      </c>
      <c r="F766" s="25">
        <f>IFERROR(VLOOKUP(A766,'Export-tarif-cov-oct-20'!$A$2:$D$1519,4,0),"")</f>
        <v>10.28</v>
      </c>
      <c r="G766" s="25">
        <f t="shared" si="22"/>
        <v>2.5700000000000003</v>
      </c>
      <c r="H766" s="30">
        <f t="shared" si="23"/>
        <v>0.20000000000000004</v>
      </c>
      <c r="I766" s="15" t="str">
        <f>IFERROR(VLOOKUP($A766,Veille!$A:$J,6,0),"")</f>
        <v/>
      </c>
      <c r="J766" s="15" t="str">
        <f>IFERROR(VLOOKUP($A766,Veille!$A:$J,7,0),"")</f>
        <v/>
      </c>
      <c r="K766" s="15" t="str">
        <f>IFERROR(VLOOKUP($A766,Veille!$A:$J,8,0),"")</f>
        <v/>
      </c>
      <c r="L766" s="15" t="str">
        <f>IFERROR(VLOOKUP($A766,Veille!$A:$J,9,0),"")</f>
        <v/>
      </c>
    </row>
    <row r="767" spans="1:12" x14ac:dyDescent="0.3">
      <c r="A767">
        <v>12305</v>
      </c>
      <c r="B767" s="16" t="s">
        <v>548</v>
      </c>
      <c r="C767" s="16" t="s">
        <v>611</v>
      </c>
      <c r="D767" s="31">
        <v>27.14</v>
      </c>
      <c r="E767" s="31">
        <v>32.57</v>
      </c>
      <c r="F767" s="23">
        <f>IFERROR(VLOOKUP(A767,'Export-tarif-cov-oct-20'!$A$2:$D$1519,4,0),"")</f>
        <v>21.71</v>
      </c>
      <c r="G767" s="23">
        <f t="shared" si="22"/>
        <v>5.43</v>
      </c>
      <c r="H767" s="29">
        <f t="shared" si="23"/>
        <v>0.20007369196757552</v>
      </c>
      <c r="I767" s="16" t="str">
        <f>IFERROR(VLOOKUP($A767,Veille!$A:$J,6,0),"")</f>
        <v/>
      </c>
      <c r="J767" s="16" t="str">
        <f>IFERROR(VLOOKUP($A767,Veille!$A:$J,7,0),"")</f>
        <v/>
      </c>
      <c r="K767" s="16" t="str">
        <f>IFERROR(VLOOKUP($A767,Veille!$A:$J,8,0),"")</f>
        <v/>
      </c>
      <c r="L767" s="16" t="str">
        <f>IFERROR(VLOOKUP($A767,Veille!$A:$J,9,0),"")</f>
        <v/>
      </c>
    </row>
    <row r="768" spans="1:12" x14ac:dyDescent="0.3">
      <c r="A768">
        <v>12285</v>
      </c>
      <c r="B768" s="15" t="s">
        <v>548</v>
      </c>
      <c r="C768" s="15" t="s">
        <v>612</v>
      </c>
      <c r="D768" s="32">
        <v>23.9</v>
      </c>
      <c r="E768" s="32">
        <v>28.68</v>
      </c>
      <c r="F768" s="25">
        <f>IFERROR(VLOOKUP(A768,'Export-tarif-cov-oct-20'!$A$2:$D$1519,4,0),"")</f>
        <v>19.12</v>
      </c>
      <c r="G768" s="25">
        <f t="shared" si="22"/>
        <v>4.7799999999999976</v>
      </c>
      <c r="H768" s="30">
        <f t="shared" si="23"/>
        <v>0.1999999999999999</v>
      </c>
      <c r="I768" s="15" t="str">
        <f>IFERROR(VLOOKUP($A768,Veille!$A:$J,6,0),"")</f>
        <v/>
      </c>
      <c r="J768" s="15" t="str">
        <f>IFERROR(VLOOKUP($A768,Veille!$A:$J,7,0),"")</f>
        <v/>
      </c>
      <c r="K768" s="15" t="str">
        <f>IFERROR(VLOOKUP($A768,Veille!$A:$J,8,0),"")</f>
        <v/>
      </c>
      <c r="L768" s="15" t="str">
        <f>IFERROR(VLOOKUP($A768,Veille!$A:$J,9,0),"")</f>
        <v/>
      </c>
    </row>
    <row r="769" spans="1:12" x14ac:dyDescent="0.3">
      <c r="A769">
        <v>12286</v>
      </c>
      <c r="B769" s="16" t="s">
        <v>548</v>
      </c>
      <c r="C769" s="16" t="s">
        <v>613</v>
      </c>
      <c r="D769" s="31">
        <v>6.35</v>
      </c>
      <c r="E769" s="31">
        <v>7.62</v>
      </c>
      <c r="F769" s="23">
        <f>IFERROR(VLOOKUP(A769,'Export-tarif-cov-oct-20'!$A$2:$D$1519,4,0),"")</f>
        <v>5.08</v>
      </c>
      <c r="G769" s="23">
        <f t="shared" si="22"/>
        <v>1.2699999999999996</v>
      </c>
      <c r="H769" s="29">
        <f t="shared" si="23"/>
        <v>0.19999999999999996</v>
      </c>
      <c r="I769" s="16" t="str">
        <f>IFERROR(VLOOKUP($A769,Veille!$A:$J,6,0),"")</f>
        <v/>
      </c>
      <c r="J769" s="16" t="str">
        <f>IFERROR(VLOOKUP($A769,Veille!$A:$J,7,0),"")</f>
        <v/>
      </c>
      <c r="K769" s="16" t="str">
        <f>IFERROR(VLOOKUP($A769,Veille!$A:$J,8,0),"")</f>
        <v/>
      </c>
      <c r="L769" s="16" t="str">
        <f>IFERROR(VLOOKUP($A769,Veille!$A:$J,9,0),"")</f>
        <v/>
      </c>
    </row>
    <row r="770" spans="1:12" x14ac:dyDescent="0.3">
      <c r="A770">
        <v>32418</v>
      </c>
      <c r="B770" s="15" t="s">
        <v>548</v>
      </c>
      <c r="C770" s="15" t="s">
        <v>614</v>
      </c>
      <c r="D770" s="32">
        <v>41.94</v>
      </c>
      <c r="E770" s="32">
        <v>50.33</v>
      </c>
      <c r="F770" s="25">
        <f>IFERROR(VLOOKUP(A770,'Export-tarif-cov-oct-20'!$A$2:$D$1519,4,0),"")</f>
        <v>33.549999999999997</v>
      </c>
      <c r="G770" s="25">
        <f t="shared" si="22"/>
        <v>8.39</v>
      </c>
      <c r="H770" s="30">
        <f t="shared" si="23"/>
        <v>0.20004768717215071</v>
      </c>
      <c r="I770" s="15">
        <f>IFERROR(VLOOKUP($A770,Veille!$A:$J,6,0),"")</f>
        <v>0</v>
      </c>
      <c r="J770" s="15">
        <f>IFERROR(VLOOKUP($A770,Veille!$A:$J,7,0),"")</f>
        <v>4.99</v>
      </c>
      <c r="K770" s="15">
        <f>IFERROR(VLOOKUP($A770,Veille!$A:$J,8,0),"")</f>
        <v>0</v>
      </c>
      <c r="L770" s="15">
        <f>IFERROR(VLOOKUP($A770,Veille!$A:$J,9,0),"")</f>
        <v>41.45</v>
      </c>
    </row>
    <row r="771" spans="1:12" x14ac:dyDescent="0.3">
      <c r="A771">
        <v>32389</v>
      </c>
      <c r="B771" s="16" t="s">
        <v>548</v>
      </c>
      <c r="C771" s="16" t="s">
        <v>615</v>
      </c>
      <c r="D771" s="31">
        <v>21.23</v>
      </c>
      <c r="E771" s="31">
        <v>25.47</v>
      </c>
      <c r="F771" s="23">
        <f>IFERROR(VLOOKUP(A771,'Export-tarif-cov-oct-20'!$A$2:$D$1519,4,0),"")</f>
        <v>16.98</v>
      </c>
      <c r="G771" s="23">
        <f t="shared" ref="G771:G834" si="24">IFERROR(D771-F771,"")</f>
        <v>4.25</v>
      </c>
      <c r="H771" s="29">
        <f t="shared" ref="H771:H834" si="25">IFERROR(G771/D771,"")</f>
        <v>0.20018841262364578</v>
      </c>
      <c r="I771" s="16">
        <f>IFERROR(VLOOKUP($A771,Veille!$A:$J,6,0),"")</f>
        <v>0</v>
      </c>
      <c r="J771" s="16">
        <f>IFERROR(VLOOKUP($A771,Veille!$A:$J,7,0),"")</f>
        <v>2.99</v>
      </c>
      <c r="K771" s="16">
        <f>IFERROR(VLOOKUP($A771,Veille!$A:$J,8,0),"")</f>
        <v>0</v>
      </c>
      <c r="L771" s="16">
        <f>IFERROR(VLOOKUP($A771,Veille!$A:$J,9,0),"")</f>
        <v>0</v>
      </c>
    </row>
    <row r="772" spans="1:12" x14ac:dyDescent="0.3">
      <c r="A772">
        <v>32518</v>
      </c>
      <c r="B772" s="15" t="s">
        <v>548</v>
      </c>
      <c r="C772" s="15" t="s">
        <v>616</v>
      </c>
      <c r="D772" s="32">
        <v>45.75</v>
      </c>
      <c r="E772" s="32">
        <v>54.9</v>
      </c>
      <c r="F772" s="25">
        <f>IFERROR(VLOOKUP(A772,'Export-tarif-cov-oct-20'!$A$2:$D$1519,4,0),"")</f>
        <v>41.93</v>
      </c>
      <c r="G772" s="25">
        <f t="shared" si="24"/>
        <v>3.8200000000000003</v>
      </c>
      <c r="H772" s="30">
        <f t="shared" si="25"/>
        <v>8.3497267759562843E-2</v>
      </c>
      <c r="I772" s="15">
        <f>IFERROR(VLOOKUP($A772,Veille!$A:$J,6,0),"")</f>
        <v>0</v>
      </c>
      <c r="J772" s="15">
        <f>IFERROR(VLOOKUP($A772,Veille!$A:$J,7,0),"")</f>
        <v>5.49</v>
      </c>
      <c r="K772" s="15">
        <f>IFERROR(VLOOKUP($A772,Veille!$A:$J,8,0),"")</f>
        <v>0</v>
      </c>
      <c r="L772" s="15">
        <f>IFERROR(VLOOKUP($A772,Veille!$A:$J,9,0),"")</f>
        <v>55.43</v>
      </c>
    </row>
    <row r="773" spans="1:12" x14ac:dyDescent="0.3">
      <c r="A773">
        <v>32503</v>
      </c>
      <c r="B773" s="16" t="s">
        <v>548</v>
      </c>
      <c r="C773" s="16" t="s">
        <v>617</v>
      </c>
      <c r="D773" s="31">
        <v>44.92</v>
      </c>
      <c r="E773" s="31">
        <v>53.9</v>
      </c>
      <c r="F773" s="23">
        <f>IFERROR(VLOOKUP(A773,'Export-tarif-cov-oct-20'!$A$2:$D$1519,4,0),"")</f>
        <v>41.95</v>
      </c>
      <c r="G773" s="23">
        <f t="shared" si="24"/>
        <v>2.9699999999999989</v>
      </c>
      <c r="H773" s="29">
        <f t="shared" si="25"/>
        <v>6.6117542297417606E-2</v>
      </c>
      <c r="I773" s="16" t="str">
        <f>IFERROR(VLOOKUP($A773,Veille!$A:$J,6,0),"")</f>
        <v/>
      </c>
      <c r="J773" s="16" t="str">
        <f>IFERROR(VLOOKUP($A773,Veille!$A:$J,7,0),"")</f>
        <v/>
      </c>
      <c r="K773" s="16" t="str">
        <f>IFERROR(VLOOKUP($A773,Veille!$A:$J,8,0),"")</f>
        <v/>
      </c>
      <c r="L773" s="16" t="str">
        <f>IFERROR(VLOOKUP($A773,Veille!$A:$J,9,0),"")</f>
        <v/>
      </c>
    </row>
    <row r="774" spans="1:12" x14ac:dyDescent="0.3">
      <c r="A774">
        <v>32446</v>
      </c>
      <c r="B774" s="15" t="s">
        <v>548</v>
      </c>
      <c r="C774" s="15" t="s">
        <v>618</v>
      </c>
      <c r="D774" s="32">
        <v>20.7</v>
      </c>
      <c r="E774" s="32">
        <v>24.84</v>
      </c>
      <c r="F774" s="25">
        <f>IFERROR(VLOOKUP(A774,'Export-tarif-cov-oct-20'!$A$2:$D$1519,4,0),"")</f>
        <v>16.559999999999999</v>
      </c>
      <c r="G774" s="25">
        <f t="shared" si="24"/>
        <v>4.1400000000000006</v>
      </c>
      <c r="H774" s="30">
        <f t="shared" si="25"/>
        <v>0.20000000000000004</v>
      </c>
      <c r="I774" s="15">
        <f>IFERROR(VLOOKUP($A774,Veille!$A:$J,6,0),"")</f>
        <v>0</v>
      </c>
      <c r="J774" s="15">
        <f>IFERROR(VLOOKUP($A774,Veille!$A:$J,7,0),"")</f>
        <v>21.99</v>
      </c>
      <c r="K774" s="15">
        <f>IFERROR(VLOOKUP($A774,Veille!$A:$J,8,0),"")</f>
        <v>0</v>
      </c>
      <c r="L774" s="15">
        <f>IFERROR(VLOOKUP($A774,Veille!$A:$J,9,0),"")</f>
        <v>0</v>
      </c>
    </row>
    <row r="775" spans="1:12" x14ac:dyDescent="0.3">
      <c r="A775">
        <v>32302</v>
      </c>
      <c r="B775" s="16" t="s">
        <v>548</v>
      </c>
      <c r="C775" s="16" t="s">
        <v>619</v>
      </c>
      <c r="D775" s="31">
        <v>13.89</v>
      </c>
      <c r="E775" s="31">
        <v>16.670000000000002</v>
      </c>
      <c r="F775" s="23">
        <f>IFERROR(VLOOKUP(A775,'Export-tarif-cov-oct-20'!$A$2:$D$1519,4,0),"")</f>
        <v>11.11</v>
      </c>
      <c r="G775" s="23">
        <f t="shared" si="24"/>
        <v>2.7800000000000011</v>
      </c>
      <c r="H775" s="29">
        <f t="shared" si="25"/>
        <v>0.2001439884809216</v>
      </c>
      <c r="I775" s="16" t="str">
        <f>IFERROR(VLOOKUP($A775,Veille!$A:$J,6,0),"")</f>
        <v/>
      </c>
      <c r="J775" s="16" t="str">
        <f>IFERROR(VLOOKUP($A775,Veille!$A:$J,7,0),"")</f>
        <v/>
      </c>
      <c r="K775" s="16" t="str">
        <f>IFERROR(VLOOKUP($A775,Veille!$A:$J,8,0),"")</f>
        <v/>
      </c>
      <c r="L775" s="16" t="str">
        <f>IFERROR(VLOOKUP($A775,Veille!$A:$J,9,0),"")</f>
        <v/>
      </c>
    </row>
    <row r="776" spans="1:12" x14ac:dyDescent="0.3">
      <c r="A776">
        <v>32336</v>
      </c>
      <c r="B776" s="15" t="s">
        <v>548</v>
      </c>
      <c r="C776" s="15" t="s">
        <v>620</v>
      </c>
      <c r="D776" s="32">
        <v>23.94</v>
      </c>
      <c r="E776" s="32">
        <v>28.73</v>
      </c>
      <c r="F776" s="25">
        <f>IFERROR(VLOOKUP(A776,'Export-tarif-cov-oct-20'!$A$2:$D$1519,4,0),"")</f>
        <v>19.149999999999999</v>
      </c>
      <c r="G776" s="25">
        <f t="shared" si="24"/>
        <v>4.7900000000000027</v>
      </c>
      <c r="H776" s="30">
        <f t="shared" si="25"/>
        <v>0.20008354218880545</v>
      </c>
      <c r="I776" s="15">
        <f>IFERROR(VLOOKUP($A776,Veille!$A:$J,6,0),"")</f>
        <v>0</v>
      </c>
      <c r="J776" s="15">
        <f>IFERROR(VLOOKUP($A776,Veille!$A:$J,7,0),"")</f>
        <v>24.49</v>
      </c>
      <c r="K776" s="15">
        <f>IFERROR(VLOOKUP($A776,Veille!$A:$J,8,0),"")</f>
        <v>0</v>
      </c>
      <c r="L776" s="15">
        <f>IFERROR(VLOOKUP($A776,Veille!$A:$J,9,0),"")</f>
        <v>0</v>
      </c>
    </row>
    <row r="777" spans="1:12" x14ac:dyDescent="0.3">
      <c r="A777">
        <v>32355</v>
      </c>
      <c r="B777" s="16" t="s">
        <v>548</v>
      </c>
      <c r="C777" s="16" t="s">
        <v>621</v>
      </c>
      <c r="D777" s="31">
        <v>37.42</v>
      </c>
      <c r="E777" s="31">
        <v>44.9</v>
      </c>
      <c r="F777" s="23">
        <f>IFERROR(VLOOKUP(A777,'Export-tarif-cov-oct-20'!$A$2:$D$1519,4,0),"")</f>
        <v>33.549999999999997</v>
      </c>
      <c r="G777" s="23">
        <f t="shared" si="24"/>
        <v>3.8700000000000045</v>
      </c>
      <c r="H777" s="29">
        <f t="shared" si="25"/>
        <v>0.10342063067878152</v>
      </c>
      <c r="I777" s="16">
        <f>IFERROR(VLOOKUP($A777,Veille!$A:$J,6,0),"")</f>
        <v>0</v>
      </c>
      <c r="J777" s="16">
        <f>IFERROR(VLOOKUP($A777,Veille!$A:$J,7,0),"")</f>
        <v>42.85</v>
      </c>
      <c r="K777" s="16">
        <f>IFERROR(VLOOKUP($A777,Veille!$A:$J,8,0),"")</f>
        <v>0</v>
      </c>
      <c r="L777" s="16">
        <f>IFERROR(VLOOKUP($A777,Veille!$A:$J,9,0),"")</f>
        <v>0</v>
      </c>
    </row>
    <row r="778" spans="1:12" x14ac:dyDescent="0.3">
      <c r="A778">
        <v>11424</v>
      </c>
      <c r="B778" s="15" t="s">
        <v>548</v>
      </c>
      <c r="C778" s="15" t="s">
        <v>622</v>
      </c>
      <c r="D778" s="32">
        <v>18.93</v>
      </c>
      <c r="E778" s="32">
        <v>22.71</v>
      </c>
      <c r="F778" s="25">
        <f>IFERROR(VLOOKUP(A778,'Export-tarif-cov-oct-20'!$A$2:$D$1519,4,0),"")</f>
        <v>15.14</v>
      </c>
      <c r="G778" s="25">
        <f t="shared" si="24"/>
        <v>3.7899999999999991</v>
      </c>
      <c r="H778" s="30">
        <f t="shared" si="25"/>
        <v>0.20021130480718433</v>
      </c>
      <c r="I778" s="15" t="str">
        <f>IFERROR(VLOOKUP($A778,Veille!$A:$J,6,0),"")</f>
        <v/>
      </c>
      <c r="J778" s="15" t="str">
        <f>IFERROR(VLOOKUP($A778,Veille!$A:$J,7,0),"")</f>
        <v/>
      </c>
      <c r="K778" s="15" t="str">
        <f>IFERROR(VLOOKUP($A778,Veille!$A:$J,8,0),"")</f>
        <v/>
      </c>
      <c r="L778" s="15" t="str">
        <f>IFERROR(VLOOKUP($A778,Veille!$A:$J,9,0),"")</f>
        <v/>
      </c>
    </row>
    <row r="779" spans="1:12" x14ac:dyDescent="0.3">
      <c r="A779">
        <v>11423</v>
      </c>
      <c r="B779" s="16" t="s">
        <v>548</v>
      </c>
      <c r="C779" s="16" t="s">
        <v>623</v>
      </c>
      <c r="D779" s="31">
        <v>33.93</v>
      </c>
      <c r="E779" s="31">
        <v>40.71</v>
      </c>
      <c r="F779" s="23">
        <f>IFERROR(VLOOKUP(A779,'Export-tarif-cov-oct-20'!$A$2:$D$1519,4,0),"")</f>
        <v>27.14</v>
      </c>
      <c r="G779" s="23">
        <f t="shared" si="24"/>
        <v>6.7899999999999991</v>
      </c>
      <c r="H779" s="29">
        <f t="shared" si="25"/>
        <v>0.20011788977306216</v>
      </c>
      <c r="I779" s="16">
        <f>IFERROR(VLOOKUP($A779,Veille!$A:$J,6,0),"")</f>
        <v>3.99</v>
      </c>
      <c r="J779" s="16">
        <f>IFERROR(VLOOKUP($A779,Veille!$A:$J,7,0),"")</f>
        <v>32.99</v>
      </c>
      <c r="K779" s="16">
        <f>IFERROR(VLOOKUP($A779,Veille!$A:$J,8,0),"")</f>
        <v>0</v>
      </c>
      <c r="L779" s="16">
        <f>IFERROR(VLOOKUP($A779,Veille!$A:$J,9,0),"")</f>
        <v>0</v>
      </c>
    </row>
    <row r="780" spans="1:12" x14ac:dyDescent="0.3">
      <c r="A780">
        <v>11422</v>
      </c>
      <c r="B780" s="15" t="s">
        <v>548</v>
      </c>
      <c r="C780" s="15" t="s">
        <v>624</v>
      </c>
      <c r="D780" s="32">
        <v>65.19</v>
      </c>
      <c r="E780" s="32">
        <v>78.23</v>
      </c>
      <c r="F780" s="25">
        <f>IFERROR(VLOOKUP(A780,'Export-tarif-cov-oct-20'!$A$2:$D$1519,4,0),"")</f>
        <v>52.15</v>
      </c>
      <c r="G780" s="25">
        <f t="shared" si="24"/>
        <v>13.04</v>
      </c>
      <c r="H780" s="30">
        <f t="shared" si="25"/>
        <v>0.20003067955207854</v>
      </c>
      <c r="I780" s="15" t="str">
        <f>IFERROR(VLOOKUP($A780,Veille!$A:$J,6,0),"")</f>
        <v/>
      </c>
      <c r="J780" s="15" t="str">
        <f>IFERROR(VLOOKUP($A780,Veille!$A:$J,7,0),"")</f>
        <v/>
      </c>
      <c r="K780" s="15" t="str">
        <f>IFERROR(VLOOKUP($A780,Veille!$A:$J,8,0),"")</f>
        <v/>
      </c>
      <c r="L780" s="15" t="str">
        <f>IFERROR(VLOOKUP($A780,Veille!$A:$J,9,0),"")</f>
        <v/>
      </c>
    </row>
    <row r="781" spans="1:12" x14ac:dyDescent="0.3">
      <c r="A781">
        <v>41413</v>
      </c>
      <c r="B781" s="16" t="s">
        <v>548</v>
      </c>
      <c r="C781" s="16" t="s">
        <v>625</v>
      </c>
      <c r="D781" s="31">
        <v>24</v>
      </c>
      <c r="E781" s="31">
        <v>28.8</v>
      </c>
      <c r="F781" s="23">
        <f>IFERROR(VLOOKUP(A781,'Export-tarif-cov-oct-20'!$A$2:$D$1519,4,0),"")</f>
        <v>19.2</v>
      </c>
      <c r="G781" s="23">
        <f t="shared" si="24"/>
        <v>4.8000000000000007</v>
      </c>
      <c r="H781" s="29">
        <f t="shared" si="25"/>
        <v>0.20000000000000004</v>
      </c>
      <c r="I781" s="16" t="str">
        <f>IFERROR(VLOOKUP($A781,Veille!$A:$J,6,0),"")</f>
        <v/>
      </c>
      <c r="J781" s="16" t="str">
        <f>IFERROR(VLOOKUP($A781,Veille!$A:$J,7,0),"")</f>
        <v/>
      </c>
      <c r="K781" s="16" t="str">
        <f>IFERROR(VLOOKUP($A781,Veille!$A:$J,8,0),"")</f>
        <v/>
      </c>
      <c r="L781" s="16" t="str">
        <f>IFERROR(VLOOKUP($A781,Veille!$A:$J,9,0),"")</f>
        <v/>
      </c>
    </row>
    <row r="782" spans="1:12" x14ac:dyDescent="0.3">
      <c r="A782">
        <v>41428</v>
      </c>
      <c r="B782" s="15" t="s">
        <v>548</v>
      </c>
      <c r="C782" s="15" t="s">
        <v>626</v>
      </c>
      <c r="D782" s="32">
        <v>33.25</v>
      </c>
      <c r="E782" s="32">
        <v>39.9</v>
      </c>
      <c r="F782" s="25">
        <f>IFERROR(VLOOKUP(A782,'Export-tarif-cov-oct-20'!$A$2:$D$1519,4,0),"")</f>
        <v>30.71</v>
      </c>
      <c r="G782" s="25">
        <f t="shared" si="24"/>
        <v>2.5399999999999991</v>
      </c>
      <c r="H782" s="30">
        <f t="shared" si="25"/>
        <v>7.6390977443608996E-2</v>
      </c>
      <c r="I782" s="15">
        <f>IFERROR(VLOOKUP($A782,Veille!$A:$J,6,0),"")</f>
        <v>4.99</v>
      </c>
      <c r="J782" s="15">
        <f>IFERROR(VLOOKUP($A782,Veille!$A:$J,7,0),"")</f>
        <v>36.9</v>
      </c>
      <c r="K782" s="15">
        <f>IFERROR(VLOOKUP($A782,Veille!$A:$J,8,0),"")</f>
        <v>0</v>
      </c>
      <c r="L782" s="15">
        <f>IFERROR(VLOOKUP($A782,Veille!$A:$J,9,0),"")</f>
        <v>37.75</v>
      </c>
    </row>
    <row r="783" spans="1:12" x14ac:dyDescent="0.3">
      <c r="A783">
        <v>87683</v>
      </c>
      <c r="B783" s="16" t="s">
        <v>548</v>
      </c>
      <c r="C783" s="16" t="s">
        <v>981</v>
      </c>
      <c r="D783" s="31">
        <v>20.69</v>
      </c>
      <c r="E783" s="31">
        <v>24.83</v>
      </c>
      <c r="F783" s="23">
        <f>IFERROR(VLOOKUP(A783,'Export-tarif-cov-oct-20'!$A$2:$D$1519,4,0),"")</f>
        <v>16.55</v>
      </c>
      <c r="G783" s="23">
        <f t="shared" si="24"/>
        <v>4.1400000000000006</v>
      </c>
      <c r="H783" s="29">
        <f t="shared" si="25"/>
        <v>0.20009666505558243</v>
      </c>
      <c r="I783" s="16" t="str">
        <f>IFERROR(VLOOKUP($A783,Veille!$A:$J,6,0),"")</f>
        <v/>
      </c>
      <c r="J783" s="16" t="str">
        <f>IFERROR(VLOOKUP($A783,Veille!$A:$J,7,0),"")</f>
        <v/>
      </c>
      <c r="K783" s="16" t="str">
        <f>IFERROR(VLOOKUP($A783,Veille!$A:$J,8,0),"")</f>
        <v/>
      </c>
      <c r="L783" s="16" t="str">
        <f>IFERROR(VLOOKUP($A783,Veille!$A:$J,9,0),"")</f>
        <v/>
      </c>
    </row>
    <row r="784" spans="1:12" x14ac:dyDescent="0.3">
      <c r="A784">
        <v>12677</v>
      </c>
      <c r="B784" s="15" t="s">
        <v>548</v>
      </c>
      <c r="C784" s="15" t="s">
        <v>982</v>
      </c>
      <c r="D784" s="32">
        <v>35.99</v>
      </c>
      <c r="E784" s="32">
        <v>43.19</v>
      </c>
      <c r="F784" s="25">
        <f>IFERROR(VLOOKUP(A784,'Export-tarif-cov-oct-20'!$A$2:$D$1519,4,0),"")</f>
        <v>28.79</v>
      </c>
      <c r="G784" s="25">
        <f t="shared" si="24"/>
        <v>7.2000000000000028</v>
      </c>
      <c r="H784" s="30">
        <f t="shared" si="25"/>
        <v>0.20005557099194227</v>
      </c>
      <c r="I784" s="15" t="str">
        <f>IFERROR(VLOOKUP($A784,Veille!$A:$J,6,0),"")</f>
        <v/>
      </c>
      <c r="J784" s="15" t="str">
        <f>IFERROR(VLOOKUP($A784,Veille!$A:$J,7,0),"")</f>
        <v/>
      </c>
      <c r="K784" s="15" t="str">
        <f>IFERROR(VLOOKUP($A784,Veille!$A:$J,8,0),"")</f>
        <v/>
      </c>
      <c r="L784" s="15" t="str">
        <f>IFERROR(VLOOKUP($A784,Veille!$A:$J,9,0),"")</f>
        <v/>
      </c>
    </row>
    <row r="785" spans="1:12" x14ac:dyDescent="0.3">
      <c r="A785">
        <v>12652</v>
      </c>
      <c r="B785" s="16" t="s">
        <v>548</v>
      </c>
      <c r="C785" s="16" t="s">
        <v>627</v>
      </c>
      <c r="D785" s="31">
        <v>59.16</v>
      </c>
      <c r="E785" s="31">
        <v>70.989999999999995</v>
      </c>
      <c r="F785" s="23">
        <f>IFERROR(VLOOKUP(A785,'Export-tarif-cov-oct-20'!$A$2:$D$1519,4,0),"")</f>
        <v>56.39</v>
      </c>
      <c r="G785" s="23">
        <f t="shared" si="24"/>
        <v>2.769999999999996</v>
      </c>
      <c r="H785" s="29">
        <f t="shared" si="25"/>
        <v>4.6822177146720691E-2</v>
      </c>
      <c r="I785" s="16" t="str">
        <f>IFERROR(VLOOKUP($A785,Veille!$A:$J,6,0),"")</f>
        <v/>
      </c>
      <c r="J785" s="16" t="str">
        <f>IFERROR(VLOOKUP($A785,Veille!$A:$J,7,0),"")</f>
        <v/>
      </c>
      <c r="K785" s="16" t="str">
        <f>IFERROR(VLOOKUP($A785,Veille!$A:$J,8,0),"")</f>
        <v/>
      </c>
      <c r="L785" s="16" t="str">
        <f>IFERROR(VLOOKUP($A785,Veille!$A:$J,9,0),"")</f>
        <v/>
      </c>
    </row>
    <row r="786" spans="1:12" x14ac:dyDescent="0.3">
      <c r="A786">
        <v>12650</v>
      </c>
      <c r="B786" s="15" t="s">
        <v>548</v>
      </c>
      <c r="C786" s="15" t="s">
        <v>628</v>
      </c>
      <c r="D786" s="32">
        <v>18.329999999999998</v>
      </c>
      <c r="E786" s="32">
        <v>21.99</v>
      </c>
      <c r="F786" s="25">
        <f>IFERROR(VLOOKUP(A786,'Export-tarif-cov-oct-20'!$A$2:$D$1519,4,0),"")</f>
        <v>14.66</v>
      </c>
      <c r="G786" s="25">
        <f t="shared" si="24"/>
        <v>3.6699999999999982</v>
      </c>
      <c r="H786" s="30">
        <f t="shared" si="25"/>
        <v>0.20021822149481716</v>
      </c>
      <c r="I786" s="15" t="str">
        <f>IFERROR(VLOOKUP($A786,Veille!$A:$J,6,0),"")</f>
        <v/>
      </c>
      <c r="J786" s="15" t="str">
        <f>IFERROR(VLOOKUP($A786,Veille!$A:$J,7,0),"")</f>
        <v/>
      </c>
      <c r="K786" s="15" t="str">
        <f>IFERROR(VLOOKUP($A786,Veille!$A:$J,8,0),"")</f>
        <v/>
      </c>
      <c r="L786" s="15" t="str">
        <f>IFERROR(VLOOKUP($A786,Veille!$A:$J,9,0),"")</f>
        <v/>
      </c>
    </row>
    <row r="787" spans="1:12" x14ac:dyDescent="0.3">
      <c r="A787">
        <v>10324</v>
      </c>
      <c r="B787" s="16" t="s">
        <v>548</v>
      </c>
      <c r="C787" s="16" t="s">
        <v>629</v>
      </c>
      <c r="D787" s="31">
        <v>59.38</v>
      </c>
      <c r="E787" s="31">
        <v>71.25</v>
      </c>
      <c r="F787" s="23">
        <f>IFERROR(VLOOKUP(A787,'Export-tarif-cov-oct-20'!$A$2:$D$1519,4,0),"")</f>
        <v>58.9</v>
      </c>
      <c r="G787" s="23">
        <f t="shared" si="24"/>
        <v>0.48000000000000398</v>
      </c>
      <c r="H787" s="29">
        <f t="shared" si="25"/>
        <v>8.0835298080162345E-3</v>
      </c>
      <c r="I787" s="16">
        <f>IFERROR(VLOOKUP($A787,Veille!$A:$J,6,0),"")</f>
        <v>67.989999999999995</v>
      </c>
      <c r="J787" s="16">
        <f>IFERROR(VLOOKUP($A787,Veille!$A:$J,7,0),"")</f>
        <v>64.989999999999995</v>
      </c>
      <c r="K787" s="16">
        <f>IFERROR(VLOOKUP($A787,Veille!$A:$J,8,0),"")</f>
        <v>0</v>
      </c>
      <c r="L787" s="16">
        <f>IFERROR(VLOOKUP($A787,Veille!$A:$J,9,0),"")</f>
        <v>75.95</v>
      </c>
    </row>
    <row r="788" spans="1:12" x14ac:dyDescent="0.3">
      <c r="A788">
        <v>11896</v>
      </c>
      <c r="B788" s="15" t="s">
        <v>548</v>
      </c>
      <c r="C788" s="15" t="s">
        <v>630</v>
      </c>
      <c r="D788" s="32">
        <v>13.28</v>
      </c>
      <c r="E788" s="32">
        <v>15.93</v>
      </c>
      <c r="F788" s="25">
        <f>IFERROR(VLOOKUP(A788,'Export-tarif-cov-oct-20'!$A$2:$D$1519,4,0),"")</f>
        <v>10.62</v>
      </c>
      <c r="G788" s="25">
        <f t="shared" si="24"/>
        <v>2.66</v>
      </c>
      <c r="H788" s="30">
        <f t="shared" si="25"/>
        <v>0.20030120481927713</v>
      </c>
      <c r="I788" s="15" t="str">
        <f>IFERROR(VLOOKUP($A788,Veille!$A:$J,6,0),"")</f>
        <v/>
      </c>
      <c r="J788" s="15" t="str">
        <f>IFERROR(VLOOKUP($A788,Veille!$A:$J,7,0),"")</f>
        <v/>
      </c>
      <c r="K788" s="15" t="str">
        <f>IFERROR(VLOOKUP($A788,Veille!$A:$J,8,0),"")</f>
        <v/>
      </c>
      <c r="L788" s="15" t="str">
        <f>IFERROR(VLOOKUP($A788,Veille!$A:$J,9,0),"")</f>
        <v/>
      </c>
    </row>
    <row r="789" spans="1:12" x14ac:dyDescent="0.3">
      <c r="A789">
        <v>11894</v>
      </c>
      <c r="B789" s="16" t="s">
        <v>548</v>
      </c>
      <c r="C789" s="16" t="s">
        <v>631</v>
      </c>
      <c r="D789" s="31">
        <v>63.33</v>
      </c>
      <c r="E789" s="31">
        <v>75.989999999999995</v>
      </c>
      <c r="F789" s="23">
        <f>IFERROR(VLOOKUP(A789,'Export-tarif-cov-oct-20'!$A$2:$D$1519,4,0),"")</f>
        <v>59.58</v>
      </c>
      <c r="G789" s="23">
        <f t="shared" si="24"/>
        <v>3.75</v>
      </c>
      <c r="H789" s="29">
        <f t="shared" si="25"/>
        <v>5.9213642823306489E-2</v>
      </c>
      <c r="I789" s="16" t="str">
        <f>IFERROR(VLOOKUP($A789,Veille!$A:$J,6,0),"")</f>
        <v/>
      </c>
      <c r="J789" s="16" t="str">
        <f>IFERROR(VLOOKUP($A789,Veille!$A:$J,7,0),"")</f>
        <v/>
      </c>
      <c r="K789" s="16" t="str">
        <f>IFERROR(VLOOKUP($A789,Veille!$A:$J,8,0),"")</f>
        <v/>
      </c>
      <c r="L789" s="16" t="str">
        <f>IFERROR(VLOOKUP($A789,Veille!$A:$J,9,0),"")</f>
        <v/>
      </c>
    </row>
    <row r="790" spans="1:12" x14ac:dyDescent="0.3">
      <c r="A790">
        <v>11895</v>
      </c>
      <c r="B790" s="15" t="s">
        <v>548</v>
      </c>
      <c r="C790" s="15" t="s">
        <v>632</v>
      </c>
      <c r="D790" s="32">
        <v>45.06</v>
      </c>
      <c r="E790" s="32">
        <v>54.08</v>
      </c>
      <c r="F790" s="25">
        <f>IFERROR(VLOOKUP(A790,'Export-tarif-cov-oct-20'!$A$2:$D$1519,4,0),"")</f>
        <v>36.049999999999997</v>
      </c>
      <c r="G790" s="25">
        <f t="shared" si="24"/>
        <v>9.0100000000000051</v>
      </c>
      <c r="H790" s="30">
        <f t="shared" si="25"/>
        <v>0.19995561473590778</v>
      </c>
      <c r="I790" s="15">
        <f>IFERROR(VLOOKUP($A790,Veille!$A:$J,6,0),"")</f>
        <v>41.99</v>
      </c>
      <c r="J790" s="15">
        <f>IFERROR(VLOOKUP($A790,Veille!$A:$J,7,0),"")</f>
        <v>42.7</v>
      </c>
      <c r="K790" s="15">
        <f>IFERROR(VLOOKUP($A790,Veille!$A:$J,8,0),"")</f>
        <v>0</v>
      </c>
      <c r="L790" s="15">
        <f>IFERROR(VLOOKUP($A790,Veille!$A:$J,9,0),"")</f>
        <v>42.95</v>
      </c>
    </row>
    <row r="791" spans="1:12" x14ac:dyDescent="0.3">
      <c r="A791">
        <v>11921</v>
      </c>
      <c r="B791" s="16" t="s">
        <v>548</v>
      </c>
      <c r="C791" s="16" t="s">
        <v>983</v>
      </c>
      <c r="D791" s="31">
        <v>20.69</v>
      </c>
      <c r="E791" s="31">
        <v>24.83</v>
      </c>
      <c r="F791" s="23">
        <f>IFERROR(VLOOKUP(A791,'Export-tarif-cov-oct-20'!$A$2:$D$1519,4,0),"")</f>
        <v>16.55</v>
      </c>
      <c r="G791" s="23">
        <f t="shared" si="24"/>
        <v>4.1400000000000006</v>
      </c>
      <c r="H791" s="29">
        <f t="shared" si="25"/>
        <v>0.20009666505558243</v>
      </c>
      <c r="I791" s="16" t="str">
        <f>IFERROR(VLOOKUP($A791,Veille!$A:$J,6,0),"")</f>
        <v/>
      </c>
      <c r="J791" s="16" t="str">
        <f>IFERROR(VLOOKUP($A791,Veille!$A:$J,7,0),"")</f>
        <v/>
      </c>
      <c r="K791" s="16" t="str">
        <f>IFERROR(VLOOKUP($A791,Veille!$A:$J,8,0),"")</f>
        <v/>
      </c>
      <c r="L791" s="16" t="str">
        <f>IFERROR(VLOOKUP($A791,Veille!$A:$J,9,0),"")</f>
        <v/>
      </c>
    </row>
    <row r="792" spans="1:12" x14ac:dyDescent="0.3">
      <c r="A792">
        <v>11920</v>
      </c>
      <c r="B792" s="15" t="s">
        <v>548</v>
      </c>
      <c r="C792" s="15" t="s">
        <v>984</v>
      </c>
      <c r="D792" s="32">
        <v>35.99</v>
      </c>
      <c r="E792" s="32">
        <v>43.19</v>
      </c>
      <c r="F792" s="25">
        <f>IFERROR(VLOOKUP(A792,'Export-tarif-cov-oct-20'!$A$2:$D$1519,4,0),"")</f>
        <v>28.79</v>
      </c>
      <c r="G792" s="25">
        <f t="shared" si="24"/>
        <v>7.2000000000000028</v>
      </c>
      <c r="H792" s="30">
        <f t="shared" si="25"/>
        <v>0.20005557099194227</v>
      </c>
      <c r="I792" s="15" t="str">
        <f>IFERROR(VLOOKUP($A792,Veille!$A:$J,6,0),"")</f>
        <v/>
      </c>
      <c r="J792" s="15" t="str">
        <f>IFERROR(VLOOKUP($A792,Veille!$A:$J,7,0),"")</f>
        <v/>
      </c>
      <c r="K792" s="15" t="str">
        <f>IFERROR(VLOOKUP($A792,Veille!$A:$J,8,0),"")</f>
        <v/>
      </c>
      <c r="L792" s="15" t="str">
        <f>IFERROR(VLOOKUP($A792,Veille!$A:$J,9,0),"")</f>
        <v/>
      </c>
    </row>
    <row r="793" spans="1:12" x14ac:dyDescent="0.3">
      <c r="A793">
        <v>12671</v>
      </c>
      <c r="B793" s="16" t="s">
        <v>548</v>
      </c>
      <c r="C793" s="16" t="s">
        <v>633</v>
      </c>
      <c r="D793" s="31">
        <v>11.06</v>
      </c>
      <c r="E793" s="31">
        <v>13.28</v>
      </c>
      <c r="F793" s="23">
        <f>IFERROR(VLOOKUP(A793,'Export-tarif-cov-oct-20'!$A$2:$D$1519,4,0),"")</f>
        <v>8.85</v>
      </c>
      <c r="G793" s="23">
        <f t="shared" si="24"/>
        <v>2.2100000000000009</v>
      </c>
      <c r="H793" s="29">
        <f t="shared" si="25"/>
        <v>0.19981916817359863</v>
      </c>
      <c r="I793" s="16" t="str">
        <f>IFERROR(VLOOKUP($A793,Veille!$A:$J,6,0),"")</f>
        <v/>
      </c>
      <c r="J793" s="16" t="str">
        <f>IFERROR(VLOOKUP($A793,Veille!$A:$J,7,0),"")</f>
        <v/>
      </c>
      <c r="K793" s="16" t="str">
        <f>IFERROR(VLOOKUP($A793,Veille!$A:$J,8,0),"")</f>
        <v/>
      </c>
      <c r="L793" s="16" t="str">
        <f>IFERROR(VLOOKUP($A793,Veille!$A:$J,9,0),"")</f>
        <v/>
      </c>
    </row>
    <row r="794" spans="1:12" x14ac:dyDescent="0.3">
      <c r="A794">
        <v>12664</v>
      </c>
      <c r="B794" s="15" t="s">
        <v>548</v>
      </c>
      <c r="C794" s="15" t="s">
        <v>634</v>
      </c>
      <c r="D794" s="32">
        <v>62.58</v>
      </c>
      <c r="E794" s="32">
        <v>75.099999999999994</v>
      </c>
      <c r="F794" s="25">
        <f>IFERROR(VLOOKUP(A794,'Export-tarif-cov-oct-20'!$A$2:$D$1519,4,0),"")</f>
        <v>57.28</v>
      </c>
      <c r="G794" s="25">
        <f t="shared" si="24"/>
        <v>5.2999999999999972</v>
      </c>
      <c r="H794" s="30">
        <f t="shared" si="25"/>
        <v>8.4691594758708813E-2</v>
      </c>
      <c r="I794" s="15" t="str">
        <f>IFERROR(VLOOKUP($A794,Veille!$A:$J,6,0),"")</f>
        <v/>
      </c>
      <c r="J794" s="15" t="str">
        <f>IFERROR(VLOOKUP($A794,Veille!$A:$J,7,0),"")</f>
        <v/>
      </c>
      <c r="K794" s="15" t="str">
        <f>IFERROR(VLOOKUP($A794,Veille!$A:$J,8,0),"")</f>
        <v/>
      </c>
      <c r="L794" s="15" t="str">
        <f>IFERROR(VLOOKUP($A794,Veille!$A:$J,9,0),"")</f>
        <v/>
      </c>
    </row>
    <row r="795" spans="1:12" x14ac:dyDescent="0.3">
      <c r="A795">
        <v>12661</v>
      </c>
      <c r="B795" s="16" t="s">
        <v>548</v>
      </c>
      <c r="C795" s="16" t="s">
        <v>635</v>
      </c>
      <c r="D795" s="31">
        <v>16.86</v>
      </c>
      <c r="E795" s="31">
        <v>20.239999999999998</v>
      </c>
      <c r="F795" s="23">
        <f>IFERROR(VLOOKUP(A795,'Export-tarif-cov-oct-20'!$A$2:$D$1519,4,0),"")</f>
        <v>13.49</v>
      </c>
      <c r="G795" s="23">
        <f t="shared" si="24"/>
        <v>3.3699999999999992</v>
      </c>
      <c r="H795" s="29">
        <f t="shared" si="25"/>
        <v>0.19988137603795963</v>
      </c>
      <c r="I795" s="16" t="str">
        <f>IFERROR(VLOOKUP($A795,Veille!$A:$J,6,0),"")</f>
        <v/>
      </c>
      <c r="J795" s="16" t="str">
        <f>IFERROR(VLOOKUP($A795,Veille!$A:$J,7,0),"")</f>
        <v/>
      </c>
      <c r="K795" s="16" t="str">
        <f>IFERROR(VLOOKUP($A795,Veille!$A:$J,8,0),"")</f>
        <v/>
      </c>
      <c r="L795" s="16" t="str">
        <f>IFERROR(VLOOKUP($A795,Veille!$A:$J,9,0),"")</f>
        <v/>
      </c>
    </row>
    <row r="796" spans="1:12" x14ac:dyDescent="0.3">
      <c r="A796">
        <v>12662</v>
      </c>
      <c r="B796" s="15" t="s">
        <v>548</v>
      </c>
      <c r="C796" s="15" t="s">
        <v>636</v>
      </c>
      <c r="D796" s="32">
        <v>45.3</v>
      </c>
      <c r="E796" s="32">
        <v>54.36</v>
      </c>
      <c r="F796" s="25">
        <f>IFERROR(VLOOKUP(A796,'Export-tarif-cov-oct-20'!$A$2:$D$1519,4,0),"")</f>
        <v>36.24</v>
      </c>
      <c r="G796" s="25">
        <f t="shared" si="24"/>
        <v>9.0599999999999952</v>
      </c>
      <c r="H796" s="30">
        <f t="shared" si="25"/>
        <v>0.1999999999999999</v>
      </c>
      <c r="I796" s="15" t="str">
        <f>IFERROR(VLOOKUP($A796,Veille!$A:$J,6,0),"")</f>
        <v/>
      </c>
      <c r="J796" s="15" t="str">
        <f>IFERROR(VLOOKUP($A796,Veille!$A:$J,7,0),"")</f>
        <v/>
      </c>
      <c r="K796" s="15" t="str">
        <f>IFERROR(VLOOKUP($A796,Veille!$A:$J,8,0),"")</f>
        <v/>
      </c>
      <c r="L796" s="15" t="str">
        <f>IFERROR(VLOOKUP($A796,Veille!$A:$J,9,0),"")</f>
        <v/>
      </c>
    </row>
    <row r="797" spans="1:12" x14ac:dyDescent="0.3">
      <c r="A797">
        <v>12257</v>
      </c>
      <c r="B797" s="16" t="s">
        <v>548</v>
      </c>
      <c r="C797" s="16" t="s">
        <v>637</v>
      </c>
      <c r="D797" s="31">
        <v>20.69</v>
      </c>
      <c r="E797" s="31">
        <v>24.83</v>
      </c>
      <c r="F797" s="23">
        <f>IFERROR(VLOOKUP(A797,'Export-tarif-cov-oct-20'!$A$2:$D$1519,4,0),"")</f>
        <v>16.55</v>
      </c>
      <c r="G797" s="23">
        <f t="shared" si="24"/>
        <v>4.1400000000000006</v>
      </c>
      <c r="H797" s="29">
        <f t="shared" si="25"/>
        <v>0.20009666505558243</v>
      </c>
      <c r="I797" s="16">
        <f>IFERROR(VLOOKUP($A797,Veille!$A:$J,6,0),"")</f>
        <v>0</v>
      </c>
      <c r="J797" s="16">
        <f>IFERROR(VLOOKUP($A797,Veille!$A:$J,7,0),"")</f>
        <v>23.99</v>
      </c>
      <c r="K797" s="16">
        <f>IFERROR(VLOOKUP($A797,Veille!$A:$J,8,0),"")</f>
        <v>0</v>
      </c>
      <c r="L797" s="16">
        <f>IFERROR(VLOOKUP($A797,Veille!$A:$J,9,0),"")</f>
        <v>25.55</v>
      </c>
    </row>
    <row r="798" spans="1:12" x14ac:dyDescent="0.3">
      <c r="A798">
        <v>12253</v>
      </c>
      <c r="B798" s="15" t="s">
        <v>548</v>
      </c>
      <c r="C798" s="15" t="s">
        <v>985</v>
      </c>
      <c r="D798" s="32">
        <v>35.99</v>
      </c>
      <c r="E798" s="32">
        <v>43.19</v>
      </c>
      <c r="F798" s="25">
        <f>IFERROR(VLOOKUP(A798,'Export-tarif-cov-oct-20'!$A$2:$D$1519,4,0),"")</f>
        <v>28.79</v>
      </c>
      <c r="G798" s="25">
        <f t="shared" si="24"/>
        <v>7.2000000000000028</v>
      </c>
      <c r="H798" s="30">
        <f t="shared" si="25"/>
        <v>0.20005557099194227</v>
      </c>
      <c r="I798" s="15" t="str">
        <f>IFERROR(VLOOKUP($A798,Veille!$A:$J,6,0),"")</f>
        <v/>
      </c>
      <c r="J798" s="15" t="str">
        <f>IFERROR(VLOOKUP($A798,Veille!$A:$J,7,0),"")</f>
        <v/>
      </c>
      <c r="K798" s="15" t="str">
        <f>IFERROR(VLOOKUP($A798,Veille!$A:$J,8,0),"")</f>
        <v/>
      </c>
      <c r="L798" s="15" t="str">
        <f>IFERROR(VLOOKUP($A798,Veille!$A:$J,9,0),"")</f>
        <v/>
      </c>
    </row>
    <row r="799" spans="1:12" x14ac:dyDescent="0.3">
      <c r="A799">
        <v>12280</v>
      </c>
      <c r="B799" s="16" t="s">
        <v>548</v>
      </c>
      <c r="C799" s="16" t="s">
        <v>638</v>
      </c>
      <c r="D799" s="31">
        <v>65.75</v>
      </c>
      <c r="E799" s="31">
        <v>78.900000000000006</v>
      </c>
      <c r="F799" s="23">
        <f>IFERROR(VLOOKUP(A799,'Export-tarif-cov-oct-20'!$A$2:$D$1519,4,0),"")</f>
        <v>64.430000000000007</v>
      </c>
      <c r="G799" s="23">
        <f t="shared" si="24"/>
        <v>1.3199999999999932</v>
      </c>
      <c r="H799" s="29">
        <f t="shared" si="25"/>
        <v>2.0076045627376322E-2</v>
      </c>
      <c r="I799" s="16" t="str">
        <f>IFERROR(VLOOKUP($A799,Veille!$A:$J,6,0),"")</f>
        <v/>
      </c>
      <c r="J799" s="16" t="str">
        <f>IFERROR(VLOOKUP($A799,Veille!$A:$J,7,0),"")</f>
        <v/>
      </c>
      <c r="K799" s="16" t="str">
        <f>IFERROR(VLOOKUP($A799,Veille!$A:$J,8,0),"")</f>
        <v/>
      </c>
      <c r="L799" s="16" t="str">
        <f>IFERROR(VLOOKUP($A799,Veille!$A:$J,9,0),"")</f>
        <v/>
      </c>
    </row>
    <row r="800" spans="1:12" x14ac:dyDescent="0.3">
      <c r="A800">
        <v>12282</v>
      </c>
      <c r="B800" s="15" t="s">
        <v>548</v>
      </c>
      <c r="C800" s="15" t="s">
        <v>639</v>
      </c>
      <c r="D800" s="32">
        <v>18.04</v>
      </c>
      <c r="E800" s="32">
        <v>21.65</v>
      </c>
      <c r="F800" s="25">
        <f>IFERROR(VLOOKUP(A800,'Export-tarif-cov-oct-20'!$A$2:$D$1519,4,0),"")</f>
        <v>14.43</v>
      </c>
      <c r="G800" s="25">
        <f t="shared" si="24"/>
        <v>3.6099999999999994</v>
      </c>
      <c r="H800" s="30">
        <f t="shared" si="25"/>
        <v>0.20011086474501105</v>
      </c>
      <c r="I800" s="15" t="str">
        <f>IFERROR(VLOOKUP($A800,Veille!$A:$J,6,0),"")</f>
        <v/>
      </c>
      <c r="J800" s="15" t="str">
        <f>IFERROR(VLOOKUP($A800,Veille!$A:$J,7,0),"")</f>
        <v/>
      </c>
      <c r="K800" s="15" t="str">
        <f>IFERROR(VLOOKUP($A800,Veille!$A:$J,8,0),"")</f>
        <v/>
      </c>
      <c r="L800" s="15" t="str">
        <f>IFERROR(VLOOKUP($A800,Veille!$A:$J,9,0),"")</f>
        <v/>
      </c>
    </row>
    <row r="801" spans="1:12" x14ac:dyDescent="0.3">
      <c r="A801">
        <v>12281</v>
      </c>
      <c r="B801" s="16" t="s">
        <v>548</v>
      </c>
      <c r="C801" s="16" t="s">
        <v>640</v>
      </c>
      <c r="D801" s="31">
        <v>41.58</v>
      </c>
      <c r="E801" s="31">
        <v>49.9</v>
      </c>
      <c r="F801" s="23">
        <f>IFERROR(VLOOKUP(A801,'Export-tarif-cov-oct-20'!$A$2:$D$1519,4,0),"")</f>
        <v>39.880000000000003</v>
      </c>
      <c r="G801" s="23">
        <f t="shared" si="24"/>
        <v>1.6999999999999957</v>
      </c>
      <c r="H801" s="29">
        <f t="shared" si="25"/>
        <v>4.0885040885040781E-2</v>
      </c>
      <c r="I801" s="16">
        <f>IFERROR(VLOOKUP($A801,Veille!$A:$J,6,0),"")</f>
        <v>47.99</v>
      </c>
      <c r="J801" s="16">
        <f>IFERROR(VLOOKUP($A801,Veille!$A:$J,7,0),"")</f>
        <v>46.99</v>
      </c>
      <c r="K801" s="16">
        <f>IFERROR(VLOOKUP($A801,Veille!$A:$J,8,0),"")</f>
        <v>0</v>
      </c>
      <c r="L801" s="16">
        <f>IFERROR(VLOOKUP($A801,Veille!$A:$J,9,0),"")</f>
        <v>44.85</v>
      </c>
    </row>
    <row r="802" spans="1:12" x14ac:dyDescent="0.3">
      <c r="A802">
        <v>12262</v>
      </c>
      <c r="B802" s="15" t="s">
        <v>548</v>
      </c>
      <c r="C802" s="15" t="s">
        <v>641</v>
      </c>
      <c r="D802" s="32">
        <v>63.33</v>
      </c>
      <c r="E802" s="32">
        <v>75.989999999999995</v>
      </c>
      <c r="F802" s="25">
        <f>IFERROR(VLOOKUP(A802,'Export-tarif-cov-oct-20'!$A$2:$D$1519,4,0),"")</f>
        <v>62.26</v>
      </c>
      <c r="G802" s="25">
        <f t="shared" si="24"/>
        <v>1.0700000000000003</v>
      </c>
      <c r="H802" s="30">
        <f t="shared" si="25"/>
        <v>1.6895626085583457E-2</v>
      </c>
      <c r="I802" s="15" t="str">
        <f>IFERROR(VLOOKUP($A802,Veille!$A:$J,6,0),"")</f>
        <v/>
      </c>
      <c r="J802" s="15" t="str">
        <f>IFERROR(VLOOKUP($A802,Veille!$A:$J,7,0),"")</f>
        <v/>
      </c>
      <c r="K802" s="15" t="str">
        <f>IFERROR(VLOOKUP($A802,Veille!$A:$J,8,0),"")</f>
        <v/>
      </c>
      <c r="L802" s="15" t="str">
        <f>IFERROR(VLOOKUP($A802,Veille!$A:$J,9,0),"")</f>
        <v/>
      </c>
    </row>
    <row r="803" spans="1:12" x14ac:dyDescent="0.3">
      <c r="A803">
        <v>12264</v>
      </c>
      <c r="B803" s="16" t="s">
        <v>548</v>
      </c>
      <c r="C803" s="16" t="s">
        <v>642</v>
      </c>
      <c r="D803" s="31">
        <v>19.48</v>
      </c>
      <c r="E803" s="31">
        <v>23.37</v>
      </c>
      <c r="F803" s="23">
        <f>IFERROR(VLOOKUP(A803,'Export-tarif-cov-oct-20'!$A$2:$D$1519,4,0),"")</f>
        <v>15.58</v>
      </c>
      <c r="G803" s="23">
        <f t="shared" si="24"/>
        <v>3.9000000000000004</v>
      </c>
      <c r="H803" s="29">
        <f t="shared" si="25"/>
        <v>0.20020533880903493</v>
      </c>
      <c r="I803" s="16" t="str">
        <f>IFERROR(VLOOKUP($A803,Veille!$A:$J,6,0),"")</f>
        <v/>
      </c>
      <c r="J803" s="16" t="str">
        <f>IFERROR(VLOOKUP($A803,Veille!$A:$J,7,0),"")</f>
        <v/>
      </c>
      <c r="K803" s="16" t="str">
        <f>IFERROR(VLOOKUP($A803,Veille!$A:$J,8,0),"")</f>
        <v/>
      </c>
      <c r="L803" s="16" t="str">
        <f>IFERROR(VLOOKUP($A803,Veille!$A:$J,9,0),"")</f>
        <v/>
      </c>
    </row>
    <row r="804" spans="1:12" x14ac:dyDescent="0.3">
      <c r="A804">
        <v>12263</v>
      </c>
      <c r="B804" s="15" t="s">
        <v>548</v>
      </c>
      <c r="C804" s="15" t="s">
        <v>643</v>
      </c>
      <c r="D804" s="32">
        <v>51.39</v>
      </c>
      <c r="E804" s="32">
        <v>61.67</v>
      </c>
      <c r="F804" s="25">
        <f>IFERROR(VLOOKUP(A804,'Export-tarif-cov-oct-20'!$A$2:$D$1519,4,0),"")</f>
        <v>41.11</v>
      </c>
      <c r="G804" s="25">
        <f t="shared" si="24"/>
        <v>10.280000000000001</v>
      </c>
      <c r="H804" s="30">
        <f t="shared" si="25"/>
        <v>0.200038918077447</v>
      </c>
      <c r="I804" s="15" t="str">
        <f>IFERROR(VLOOKUP($A804,Veille!$A:$J,6,0),"")</f>
        <v/>
      </c>
      <c r="J804" s="15" t="str">
        <f>IFERROR(VLOOKUP($A804,Veille!$A:$J,7,0),"")</f>
        <v/>
      </c>
      <c r="K804" s="15" t="str">
        <f>IFERROR(VLOOKUP($A804,Veille!$A:$J,8,0),"")</f>
        <v/>
      </c>
      <c r="L804" s="15" t="str">
        <f>IFERROR(VLOOKUP($A804,Veille!$A:$J,9,0),"")</f>
        <v/>
      </c>
    </row>
    <row r="805" spans="1:12" x14ac:dyDescent="0.3">
      <c r="A805">
        <v>12259</v>
      </c>
      <c r="B805" s="16" t="s">
        <v>548</v>
      </c>
      <c r="C805" s="16" t="s">
        <v>986</v>
      </c>
      <c r="D805" s="31">
        <v>20.69</v>
      </c>
      <c r="E805" s="31">
        <v>24.83</v>
      </c>
      <c r="F805" s="23">
        <f>IFERROR(VLOOKUP(A805,'Export-tarif-cov-oct-20'!$A$2:$D$1519,4,0),"")</f>
        <v>16.55</v>
      </c>
      <c r="G805" s="23">
        <f t="shared" si="24"/>
        <v>4.1400000000000006</v>
      </c>
      <c r="H805" s="29">
        <f t="shared" si="25"/>
        <v>0.20009666505558243</v>
      </c>
      <c r="I805" s="16" t="str">
        <f>IFERROR(VLOOKUP($A805,Veille!$A:$J,6,0),"")</f>
        <v/>
      </c>
      <c r="J805" s="16" t="str">
        <f>IFERROR(VLOOKUP($A805,Veille!$A:$J,7,0),"")</f>
        <v/>
      </c>
      <c r="K805" s="16" t="str">
        <f>IFERROR(VLOOKUP($A805,Veille!$A:$J,8,0),"")</f>
        <v/>
      </c>
      <c r="L805" s="16" t="str">
        <f>IFERROR(VLOOKUP($A805,Veille!$A:$J,9,0),"")</f>
        <v/>
      </c>
    </row>
    <row r="806" spans="1:12" x14ac:dyDescent="0.3">
      <c r="A806">
        <v>12244</v>
      </c>
      <c r="B806" s="15" t="s">
        <v>548</v>
      </c>
      <c r="C806" s="15" t="s">
        <v>644</v>
      </c>
      <c r="D806" s="32">
        <v>33.25</v>
      </c>
      <c r="E806" s="32">
        <v>39.9</v>
      </c>
      <c r="F806" s="25">
        <f>IFERROR(VLOOKUP(A806,'Export-tarif-cov-oct-20'!$A$2:$D$1519,4,0),"")</f>
        <v>32.54</v>
      </c>
      <c r="G806" s="25">
        <f t="shared" si="24"/>
        <v>0.71000000000000085</v>
      </c>
      <c r="H806" s="30">
        <f t="shared" si="25"/>
        <v>2.1353383458646642E-2</v>
      </c>
      <c r="I806" s="15" t="str">
        <f>IFERROR(VLOOKUP($A806,Veille!$A:$J,6,0),"")</f>
        <v/>
      </c>
      <c r="J806" s="15" t="str">
        <f>IFERROR(VLOOKUP($A806,Veille!$A:$J,7,0),"")</f>
        <v/>
      </c>
      <c r="K806" s="15" t="str">
        <f>IFERROR(VLOOKUP($A806,Veille!$A:$J,8,0),"")</f>
        <v/>
      </c>
      <c r="L806" s="15" t="str">
        <f>IFERROR(VLOOKUP($A806,Veille!$A:$J,9,0),"")</f>
        <v/>
      </c>
    </row>
    <row r="807" spans="1:12" x14ac:dyDescent="0.3">
      <c r="A807">
        <v>12276</v>
      </c>
      <c r="B807" s="16" t="s">
        <v>548</v>
      </c>
      <c r="C807" s="16" t="s">
        <v>645</v>
      </c>
      <c r="D807" s="31">
        <v>15</v>
      </c>
      <c r="E807" s="31">
        <v>18</v>
      </c>
      <c r="F807" s="23">
        <f>IFERROR(VLOOKUP(A807,'Export-tarif-cov-oct-20'!$A$2:$D$1519,4,0),"")</f>
        <v>12</v>
      </c>
      <c r="G807" s="23">
        <f t="shared" si="24"/>
        <v>3</v>
      </c>
      <c r="H807" s="29">
        <f t="shared" si="25"/>
        <v>0.2</v>
      </c>
      <c r="I807" s="16" t="str">
        <f>IFERROR(VLOOKUP($A807,Veille!$A:$J,6,0),"")</f>
        <v/>
      </c>
      <c r="J807" s="16" t="str">
        <f>IFERROR(VLOOKUP($A807,Veille!$A:$J,7,0),"")</f>
        <v/>
      </c>
      <c r="K807" s="16" t="str">
        <f>IFERROR(VLOOKUP($A807,Veille!$A:$J,8,0),"")</f>
        <v/>
      </c>
      <c r="L807" s="16" t="str">
        <f>IFERROR(VLOOKUP($A807,Veille!$A:$J,9,0),"")</f>
        <v/>
      </c>
    </row>
    <row r="808" spans="1:12" x14ac:dyDescent="0.3">
      <c r="A808">
        <v>12275</v>
      </c>
      <c r="B808" s="15" t="s">
        <v>548</v>
      </c>
      <c r="C808" s="15" t="s">
        <v>646</v>
      </c>
      <c r="D808" s="32">
        <v>58.33</v>
      </c>
      <c r="E808" s="32">
        <v>69.989999999999995</v>
      </c>
      <c r="F808" s="25">
        <f>IFERROR(VLOOKUP(A808,'Export-tarif-cov-oct-20'!$A$2:$D$1519,4,0),"")</f>
        <v>57.16</v>
      </c>
      <c r="G808" s="25">
        <f t="shared" si="24"/>
        <v>1.1700000000000017</v>
      </c>
      <c r="H808" s="30">
        <f t="shared" si="25"/>
        <v>2.0058289045088322E-2</v>
      </c>
      <c r="I808" s="15">
        <f>IFERROR(VLOOKUP($A808,Veille!$A:$J,6,0),"")</f>
        <v>64.989999999999995</v>
      </c>
      <c r="J808" s="15">
        <f>IFERROR(VLOOKUP($A808,Veille!$A:$J,7,0),"")</f>
        <v>64.45</v>
      </c>
      <c r="K808" s="15">
        <f>IFERROR(VLOOKUP($A808,Veille!$A:$J,8,0),"")</f>
        <v>0</v>
      </c>
      <c r="L808" s="15">
        <f>IFERROR(VLOOKUP($A808,Veille!$A:$J,9,0),"")</f>
        <v>68.599999999999994</v>
      </c>
    </row>
    <row r="809" spans="1:12" x14ac:dyDescent="0.3">
      <c r="A809">
        <v>12258</v>
      </c>
      <c r="B809" s="16" t="s">
        <v>548</v>
      </c>
      <c r="C809" s="16" t="s">
        <v>987</v>
      </c>
      <c r="D809" s="31">
        <v>35.99</v>
      </c>
      <c r="E809" s="31">
        <v>43.19</v>
      </c>
      <c r="F809" s="23">
        <f>IFERROR(VLOOKUP(A809,'Export-tarif-cov-oct-20'!$A$2:$D$1519,4,0),"")</f>
        <v>28.79</v>
      </c>
      <c r="G809" s="23">
        <f t="shared" si="24"/>
        <v>7.2000000000000028</v>
      </c>
      <c r="H809" s="29">
        <f t="shared" si="25"/>
        <v>0.20005557099194227</v>
      </c>
      <c r="I809" s="16" t="str">
        <f>IFERROR(VLOOKUP($A809,Veille!$A:$J,6,0),"")</f>
        <v/>
      </c>
      <c r="J809" s="16" t="str">
        <f>IFERROR(VLOOKUP($A809,Veille!$A:$J,7,0),"")</f>
        <v/>
      </c>
      <c r="K809" s="16" t="str">
        <f>IFERROR(VLOOKUP($A809,Veille!$A:$J,8,0),"")</f>
        <v/>
      </c>
      <c r="L809" s="16" t="str">
        <f>IFERROR(VLOOKUP($A809,Veille!$A:$J,9,0),"")</f>
        <v/>
      </c>
    </row>
    <row r="810" spans="1:12" x14ac:dyDescent="0.3">
      <c r="A810">
        <v>12266</v>
      </c>
      <c r="B810" s="15" t="s">
        <v>548</v>
      </c>
      <c r="C810" s="15" t="s">
        <v>647</v>
      </c>
      <c r="D810" s="32">
        <v>42.49</v>
      </c>
      <c r="E810" s="32">
        <v>50.99</v>
      </c>
      <c r="F810" s="25">
        <f>IFERROR(VLOOKUP(A810,'Export-tarif-cov-oct-20'!$A$2:$D$1519,4,0),"")</f>
        <v>40.69</v>
      </c>
      <c r="G810" s="25">
        <f t="shared" si="24"/>
        <v>1.8000000000000043</v>
      </c>
      <c r="H810" s="30">
        <f t="shared" si="25"/>
        <v>4.2362908919745923E-2</v>
      </c>
      <c r="I810" s="15" t="str">
        <f>IFERROR(VLOOKUP($A810,Veille!$A:$J,6,0),"")</f>
        <v/>
      </c>
      <c r="J810" s="15" t="str">
        <f>IFERROR(VLOOKUP($A810,Veille!$A:$J,7,0),"")</f>
        <v/>
      </c>
      <c r="K810" s="15" t="str">
        <f>IFERROR(VLOOKUP($A810,Veille!$A:$J,8,0),"")</f>
        <v/>
      </c>
      <c r="L810" s="15" t="str">
        <f>IFERROR(VLOOKUP($A810,Veille!$A:$J,9,0),"")</f>
        <v/>
      </c>
    </row>
    <row r="811" spans="1:12" x14ac:dyDescent="0.3">
      <c r="A811">
        <v>12265</v>
      </c>
      <c r="B811" s="16" t="s">
        <v>548</v>
      </c>
      <c r="C811" s="16" t="s">
        <v>648</v>
      </c>
      <c r="D811" s="31">
        <v>66.63</v>
      </c>
      <c r="E811" s="31">
        <v>79.95</v>
      </c>
      <c r="F811" s="23">
        <f>IFERROR(VLOOKUP(A811,'Export-tarif-cov-oct-20'!$A$2:$D$1519,4,0),"")</f>
        <v>64.55</v>
      </c>
      <c r="G811" s="23">
        <f t="shared" si="24"/>
        <v>2.0799999999999983</v>
      </c>
      <c r="H811" s="29">
        <f t="shared" si="25"/>
        <v>3.1217169443193735E-2</v>
      </c>
      <c r="I811" s="16" t="str">
        <f>IFERROR(VLOOKUP($A811,Veille!$A:$J,6,0),"")</f>
        <v/>
      </c>
      <c r="J811" s="16" t="str">
        <f>IFERROR(VLOOKUP($A811,Veille!$A:$J,7,0),"")</f>
        <v/>
      </c>
      <c r="K811" s="16" t="str">
        <f>IFERROR(VLOOKUP($A811,Veille!$A:$J,8,0),"")</f>
        <v/>
      </c>
      <c r="L811" s="16" t="str">
        <f>IFERROR(VLOOKUP($A811,Veille!$A:$J,9,0),"")</f>
        <v/>
      </c>
    </row>
    <row r="812" spans="1:12" x14ac:dyDescent="0.3">
      <c r="A812">
        <v>12267</v>
      </c>
      <c r="B812" s="15" t="s">
        <v>548</v>
      </c>
      <c r="C812" s="15" t="s">
        <v>649</v>
      </c>
      <c r="D812" s="32">
        <v>18.64</v>
      </c>
      <c r="E812" s="32">
        <v>22.37</v>
      </c>
      <c r="F812" s="25">
        <f>IFERROR(VLOOKUP(A812,'Export-tarif-cov-oct-20'!$A$2:$D$1519,4,0),"")</f>
        <v>14.91</v>
      </c>
      <c r="G812" s="25">
        <f t="shared" si="24"/>
        <v>3.7300000000000004</v>
      </c>
      <c r="H812" s="30">
        <f t="shared" si="25"/>
        <v>0.20010729613733907</v>
      </c>
      <c r="I812" s="15" t="str">
        <f>IFERROR(VLOOKUP($A812,Veille!$A:$J,6,0),"")</f>
        <v/>
      </c>
      <c r="J812" s="15" t="str">
        <f>IFERROR(VLOOKUP($A812,Veille!$A:$J,7,0),"")</f>
        <v/>
      </c>
      <c r="K812" s="15" t="str">
        <f>IFERROR(VLOOKUP($A812,Veille!$A:$J,8,0),"")</f>
        <v/>
      </c>
      <c r="L812" s="15" t="str">
        <f>IFERROR(VLOOKUP($A812,Veille!$A:$J,9,0),"")</f>
        <v/>
      </c>
    </row>
    <row r="813" spans="1:12" x14ac:dyDescent="0.3">
      <c r="A813">
        <v>12256</v>
      </c>
      <c r="B813" s="16" t="s">
        <v>548</v>
      </c>
      <c r="C813" s="16" t="s">
        <v>650</v>
      </c>
      <c r="D813" s="31">
        <v>23.95</v>
      </c>
      <c r="E813" s="31">
        <v>28.74</v>
      </c>
      <c r="F813" s="23">
        <f>IFERROR(VLOOKUP(A813,'Export-tarif-cov-oct-20'!$A$2:$D$1519,4,0),"")</f>
        <v>19.16</v>
      </c>
      <c r="G813" s="23">
        <f t="shared" si="24"/>
        <v>4.7899999999999991</v>
      </c>
      <c r="H813" s="29">
        <f t="shared" si="25"/>
        <v>0.19999999999999998</v>
      </c>
      <c r="I813" s="16" t="str">
        <f>IFERROR(VLOOKUP($A813,Veille!$A:$J,6,0),"")</f>
        <v/>
      </c>
      <c r="J813" s="16" t="str">
        <f>IFERROR(VLOOKUP($A813,Veille!$A:$J,7,0),"")</f>
        <v/>
      </c>
      <c r="K813" s="16" t="str">
        <f>IFERROR(VLOOKUP($A813,Veille!$A:$J,8,0),"")</f>
        <v/>
      </c>
      <c r="L813" s="16" t="str">
        <f>IFERROR(VLOOKUP($A813,Veille!$A:$J,9,0),"")</f>
        <v/>
      </c>
    </row>
    <row r="814" spans="1:12" x14ac:dyDescent="0.3">
      <c r="A814">
        <v>12261</v>
      </c>
      <c r="B814" s="15" t="s">
        <v>548</v>
      </c>
      <c r="C814" s="15" t="s">
        <v>988</v>
      </c>
      <c r="D814" s="32">
        <v>20.69</v>
      </c>
      <c r="E814" s="32">
        <v>24.83</v>
      </c>
      <c r="F814" s="25">
        <f>IFERROR(VLOOKUP(A814,'Export-tarif-cov-oct-20'!$A$2:$D$1519,4,0),"")</f>
        <v>16.55</v>
      </c>
      <c r="G814" s="25">
        <f t="shared" si="24"/>
        <v>4.1400000000000006</v>
      </c>
      <c r="H814" s="30">
        <f t="shared" si="25"/>
        <v>0.20009666505558243</v>
      </c>
      <c r="I814" s="15" t="str">
        <f>IFERROR(VLOOKUP($A814,Veille!$A:$J,6,0),"")</f>
        <v/>
      </c>
      <c r="J814" s="15" t="str">
        <f>IFERROR(VLOOKUP($A814,Veille!$A:$J,7,0),"")</f>
        <v/>
      </c>
      <c r="K814" s="15" t="str">
        <f>IFERROR(VLOOKUP($A814,Veille!$A:$J,8,0),"")</f>
        <v/>
      </c>
      <c r="L814" s="15" t="str">
        <f>IFERROR(VLOOKUP($A814,Veille!$A:$J,9,0),"")</f>
        <v/>
      </c>
    </row>
    <row r="815" spans="1:12" x14ac:dyDescent="0.3">
      <c r="A815">
        <v>12260</v>
      </c>
      <c r="B815" s="16" t="s">
        <v>548</v>
      </c>
      <c r="C815" s="16" t="s">
        <v>989</v>
      </c>
      <c r="D815" s="31">
        <v>35.99</v>
      </c>
      <c r="E815" s="31">
        <v>43.19</v>
      </c>
      <c r="F815" s="23">
        <f>IFERROR(VLOOKUP(A815,'Export-tarif-cov-oct-20'!$A$2:$D$1519,4,0),"")</f>
        <v>28.79</v>
      </c>
      <c r="G815" s="23">
        <f t="shared" si="24"/>
        <v>7.2000000000000028</v>
      </c>
      <c r="H815" s="29">
        <f t="shared" si="25"/>
        <v>0.20005557099194227</v>
      </c>
      <c r="I815" s="16">
        <f>IFERROR(VLOOKUP($A815,Veille!$A:$J,6,0),"")</f>
        <v>0</v>
      </c>
      <c r="J815" s="16">
        <f>IFERROR(VLOOKUP($A815,Veille!$A:$J,7,0),"")</f>
        <v>37.99</v>
      </c>
      <c r="K815" s="16">
        <f>IFERROR(VLOOKUP($A815,Veille!$A:$J,8,0),"")</f>
        <v>0</v>
      </c>
      <c r="L815" s="16">
        <f>IFERROR(VLOOKUP($A815,Veille!$A:$J,9,0),"")</f>
        <v>38.950000000000003</v>
      </c>
    </row>
    <row r="816" spans="1:12" x14ac:dyDescent="0.3">
      <c r="A816">
        <v>12279</v>
      </c>
      <c r="B816" s="15" t="s">
        <v>548</v>
      </c>
      <c r="C816" s="15" t="s">
        <v>651</v>
      </c>
      <c r="D816" s="32">
        <v>14.88</v>
      </c>
      <c r="E816" s="32">
        <v>17.850000000000001</v>
      </c>
      <c r="F816" s="25">
        <f>IFERROR(VLOOKUP(A816,'Export-tarif-cov-oct-20'!$A$2:$D$1519,4,0),"")</f>
        <v>11.9</v>
      </c>
      <c r="G816" s="25">
        <f t="shared" si="24"/>
        <v>2.9800000000000004</v>
      </c>
      <c r="H816" s="30">
        <f t="shared" si="25"/>
        <v>0.20026881720430109</v>
      </c>
      <c r="I816" s="15" t="str">
        <f>IFERROR(VLOOKUP($A816,Veille!$A:$J,6,0),"")</f>
        <v/>
      </c>
      <c r="J816" s="15" t="str">
        <f>IFERROR(VLOOKUP($A816,Veille!$A:$J,7,0),"")</f>
        <v/>
      </c>
      <c r="K816" s="15" t="str">
        <f>IFERROR(VLOOKUP($A816,Veille!$A:$J,8,0),"")</f>
        <v/>
      </c>
      <c r="L816" s="15" t="str">
        <f>IFERROR(VLOOKUP($A816,Veille!$A:$J,9,0),"")</f>
        <v/>
      </c>
    </row>
    <row r="817" spans="1:12" x14ac:dyDescent="0.3">
      <c r="A817">
        <v>12277</v>
      </c>
      <c r="B817" s="16" t="s">
        <v>548</v>
      </c>
      <c r="C817" s="16" t="s">
        <v>652</v>
      </c>
      <c r="D817" s="31">
        <v>78.010000000000005</v>
      </c>
      <c r="E817" s="31">
        <v>93.62</v>
      </c>
      <c r="F817" s="23">
        <f>IFERROR(VLOOKUP(A817,'Export-tarif-cov-oct-20'!$A$2:$D$1519,4,0),"")</f>
        <v>62.41</v>
      </c>
      <c r="G817" s="23">
        <f t="shared" si="24"/>
        <v>15.600000000000009</v>
      </c>
      <c r="H817" s="29">
        <f t="shared" si="25"/>
        <v>0.19997436226124865</v>
      </c>
      <c r="I817" s="16" t="str">
        <f>IFERROR(VLOOKUP($A817,Veille!$A:$J,6,0),"")</f>
        <v/>
      </c>
      <c r="J817" s="16" t="str">
        <f>IFERROR(VLOOKUP($A817,Veille!$A:$J,7,0),"")</f>
        <v/>
      </c>
      <c r="K817" s="16" t="str">
        <f>IFERROR(VLOOKUP($A817,Veille!$A:$J,8,0),"")</f>
        <v/>
      </c>
      <c r="L817" s="16" t="str">
        <f>IFERROR(VLOOKUP($A817,Veille!$A:$J,9,0),"")</f>
        <v/>
      </c>
    </row>
    <row r="818" spans="1:12" x14ac:dyDescent="0.3">
      <c r="A818">
        <v>12278</v>
      </c>
      <c r="B818" s="15" t="s">
        <v>548</v>
      </c>
      <c r="C818" s="15" t="s">
        <v>653</v>
      </c>
      <c r="D818" s="32">
        <v>41.25</v>
      </c>
      <c r="E818" s="32">
        <v>49.5</v>
      </c>
      <c r="F818" s="25">
        <f>IFERROR(VLOOKUP(A818,'Export-tarif-cov-oct-20'!$A$2:$D$1519,4,0),"")</f>
        <v>33</v>
      </c>
      <c r="G818" s="25">
        <f t="shared" si="24"/>
        <v>8.25</v>
      </c>
      <c r="H818" s="30">
        <f t="shared" si="25"/>
        <v>0.2</v>
      </c>
      <c r="I818" s="15" t="str">
        <f>IFERROR(VLOOKUP($A818,Veille!$A:$J,6,0),"")</f>
        <v/>
      </c>
      <c r="J818" s="15" t="str">
        <f>IFERROR(VLOOKUP($A818,Veille!$A:$J,7,0),"")</f>
        <v/>
      </c>
      <c r="K818" s="15" t="str">
        <f>IFERROR(VLOOKUP($A818,Veille!$A:$J,8,0),"")</f>
        <v/>
      </c>
      <c r="L818" s="15" t="str">
        <f>IFERROR(VLOOKUP($A818,Veille!$A:$J,9,0),"")</f>
        <v/>
      </c>
    </row>
    <row r="819" spans="1:12" x14ac:dyDescent="0.3">
      <c r="A819">
        <v>11410</v>
      </c>
      <c r="B819" s="16" t="s">
        <v>548</v>
      </c>
      <c r="C819" s="16" t="s">
        <v>990</v>
      </c>
      <c r="D819" s="31">
        <v>20.69</v>
      </c>
      <c r="E819" s="31">
        <v>24.83</v>
      </c>
      <c r="F819" s="23">
        <f>IFERROR(VLOOKUP(A819,'Export-tarif-cov-oct-20'!$A$2:$D$1519,4,0),"")</f>
        <v>16.55</v>
      </c>
      <c r="G819" s="23">
        <f t="shared" si="24"/>
        <v>4.1400000000000006</v>
      </c>
      <c r="H819" s="29">
        <f t="shared" si="25"/>
        <v>0.20009666505558243</v>
      </c>
      <c r="I819" s="16">
        <f>IFERROR(VLOOKUP($A819,Veille!$A:$J,6,0),"")</f>
        <v>23.99</v>
      </c>
      <c r="J819" s="16">
        <f>IFERROR(VLOOKUP($A819,Veille!$A:$J,7,0),"")</f>
        <v>22.85</v>
      </c>
      <c r="K819" s="16">
        <f>IFERROR(VLOOKUP($A819,Veille!$A:$J,8,0),"")</f>
        <v>0</v>
      </c>
      <c r="L819" s="16">
        <f>IFERROR(VLOOKUP($A819,Veille!$A:$J,9,0),"")</f>
        <v>23.75</v>
      </c>
    </row>
    <row r="820" spans="1:12" x14ac:dyDescent="0.3">
      <c r="A820">
        <v>11409</v>
      </c>
      <c r="B820" s="15" t="s">
        <v>548</v>
      </c>
      <c r="C820" s="15" t="s">
        <v>991</v>
      </c>
      <c r="D820" s="32">
        <v>35.99</v>
      </c>
      <c r="E820" s="32">
        <v>43.19</v>
      </c>
      <c r="F820" s="25">
        <f>IFERROR(VLOOKUP(A820,'Export-tarif-cov-oct-20'!$A$2:$D$1519,4,0),"")</f>
        <v>28.79</v>
      </c>
      <c r="G820" s="25">
        <f t="shared" si="24"/>
        <v>7.2000000000000028</v>
      </c>
      <c r="H820" s="30">
        <f t="shared" si="25"/>
        <v>0.20005557099194227</v>
      </c>
      <c r="I820" s="15" t="str">
        <f>IFERROR(VLOOKUP($A820,Veille!$A:$J,6,0),"")</f>
        <v/>
      </c>
      <c r="J820" s="15" t="str">
        <f>IFERROR(VLOOKUP($A820,Veille!$A:$J,7,0),"")</f>
        <v/>
      </c>
      <c r="K820" s="15" t="str">
        <f>IFERROR(VLOOKUP($A820,Veille!$A:$J,8,0),"")</f>
        <v/>
      </c>
      <c r="L820" s="15" t="str">
        <f>IFERROR(VLOOKUP($A820,Veille!$A:$J,9,0),"")</f>
        <v/>
      </c>
    </row>
    <row r="821" spans="1:12" x14ac:dyDescent="0.3">
      <c r="A821">
        <v>11419</v>
      </c>
      <c r="B821" s="16" t="s">
        <v>548</v>
      </c>
      <c r="C821" s="16" t="s">
        <v>654</v>
      </c>
      <c r="D821" s="31">
        <v>65.83</v>
      </c>
      <c r="E821" s="31">
        <v>78.989999999999995</v>
      </c>
      <c r="F821" s="23">
        <f>IFERROR(VLOOKUP(A821,'Export-tarif-cov-oct-20'!$A$2:$D$1519,4,0),"")</f>
        <v>64.849999999999994</v>
      </c>
      <c r="G821" s="23">
        <f t="shared" si="24"/>
        <v>0.98000000000000398</v>
      </c>
      <c r="H821" s="29">
        <f t="shared" si="25"/>
        <v>1.4886829712896916E-2</v>
      </c>
      <c r="I821" s="16">
        <f>IFERROR(VLOOKUP($A821,Veille!$A:$J,6,0),"")</f>
        <v>73.989999999999995</v>
      </c>
      <c r="J821" s="16">
        <f>IFERROR(VLOOKUP($A821,Veille!$A:$J,7,0),"")</f>
        <v>0</v>
      </c>
      <c r="K821" s="16">
        <f>IFERROR(VLOOKUP($A821,Veille!$A:$J,8,0),"")</f>
        <v>0</v>
      </c>
      <c r="L821" s="16">
        <f>IFERROR(VLOOKUP($A821,Veille!$A:$J,9,0),"")</f>
        <v>78.39</v>
      </c>
    </row>
    <row r="822" spans="1:12" x14ac:dyDescent="0.3">
      <c r="A822">
        <v>11421</v>
      </c>
      <c r="B822" s="15" t="s">
        <v>548</v>
      </c>
      <c r="C822" s="15" t="s">
        <v>655</v>
      </c>
      <c r="D822" s="32">
        <v>19.600000000000001</v>
      </c>
      <c r="E822" s="32">
        <v>23.52</v>
      </c>
      <c r="F822" s="25">
        <f>IFERROR(VLOOKUP(A822,'Export-tarif-cov-oct-20'!$A$2:$D$1519,4,0),"")</f>
        <v>15.68</v>
      </c>
      <c r="G822" s="25">
        <f t="shared" si="24"/>
        <v>3.9200000000000017</v>
      </c>
      <c r="H822" s="30">
        <f t="shared" si="25"/>
        <v>0.20000000000000007</v>
      </c>
      <c r="I822" s="15" t="str">
        <f>IFERROR(VLOOKUP($A822,Veille!$A:$J,6,0),"")</f>
        <v/>
      </c>
      <c r="J822" s="15" t="str">
        <f>IFERROR(VLOOKUP($A822,Veille!$A:$J,7,0),"")</f>
        <v/>
      </c>
      <c r="K822" s="15" t="str">
        <f>IFERROR(VLOOKUP($A822,Veille!$A:$J,8,0),"")</f>
        <v/>
      </c>
      <c r="L822" s="15" t="str">
        <f>IFERROR(VLOOKUP($A822,Veille!$A:$J,9,0),"")</f>
        <v/>
      </c>
    </row>
    <row r="823" spans="1:12" x14ac:dyDescent="0.3">
      <c r="A823">
        <v>11420</v>
      </c>
      <c r="B823" s="16" t="s">
        <v>548</v>
      </c>
      <c r="C823" s="16" t="s">
        <v>656</v>
      </c>
      <c r="D823" s="31">
        <v>43.25</v>
      </c>
      <c r="E823" s="31">
        <v>51.9</v>
      </c>
      <c r="F823" s="23">
        <f>IFERROR(VLOOKUP(A823,'Export-tarif-cov-oct-20'!$A$2:$D$1519,4,0),"")</f>
        <v>39.35</v>
      </c>
      <c r="G823" s="23">
        <f t="shared" si="24"/>
        <v>3.8999999999999986</v>
      </c>
      <c r="H823" s="29">
        <f t="shared" si="25"/>
        <v>9.0173410404624246E-2</v>
      </c>
      <c r="I823" s="16" t="str">
        <f>IFERROR(VLOOKUP($A823,Veille!$A:$J,6,0),"")</f>
        <v/>
      </c>
      <c r="J823" s="16" t="str">
        <f>IFERROR(VLOOKUP($A823,Veille!$A:$J,7,0),"")</f>
        <v/>
      </c>
      <c r="K823" s="16" t="str">
        <f>IFERROR(VLOOKUP($A823,Veille!$A:$J,8,0),"")</f>
        <v/>
      </c>
      <c r="L823" s="16" t="str">
        <f>IFERROR(VLOOKUP($A823,Veille!$A:$J,9,0),"")</f>
        <v/>
      </c>
    </row>
    <row r="824" spans="1:12" x14ac:dyDescent="0.3">
      <c r="A824">
        <v>11414</v>
      </c>
      <c r="B824" s="15" t="s">
        <v>548</v>
      </c>
      <c r="C824" s="15" t="s">
        <v>657</v>
      </c>
      <c r="D824" s="32">
        <v>15.28</v>
      </c>
      <c r="E824" s="32">
        <v>18.329999999999998</v>
      </c>
      <c r="F824" s="25">
        <f>IFERROR(VLOOKUP(A824,'Export-tarif-cov-oct-20'!$A$2:$D$1519,4,0),"")</f>
        <v>12.22</v>
      </c>
      <c r="G824" s="25">
        <f t="shared" si="24"/>
        <v>3.0599999999999987</v>
      </c>
      <c r="H824" s="30">
        <f t="shared" si="25"/>
        <v>0.20026178010471196</v>
      </c>
      <c r="I824" s="15" t="str">
        <f>IFERROR(VLOOKUP($A824,Veille!$A:$J,6,0),"")</f>
        <v/>
      </c>
      <c r="J824" s="15" t="str">
        <f>IFERROR(VLOOKUP($A824,Veille!$A:$J,7,0),"")</f>
        <v/>
      </c>
      <c r="K824" s="15" t="str">
        <f>IFERROR(VLOOKUP($A824,Veille!$A:$J,8,0),"")</f>
        <v/>
      </c>
      <c r="L824" s="15" t="str">
        <f>IFERROR(VLOOKUP($A824,Veille!$A:$J,9,0),"")</f>
        <v/>
      </c>
    </row>
    <row r="825" spans="1:12" x14ac:dyDescent="0.3">
      <c r="A825">
        <v>11412</v>
      </c>
      <c r="B825" s="16" t="s">
        <v>548</v>
      </c>
      <c r="C825" s="16" t="s">
        <v>658</v>
      </c>
      <c r="D825" s="31">
        <v>68.25</v>
      </c>
      <c r="E825" s="31">
        <v>81.900000000000006</v>
      </c>
      <c r="F825" s="23">
        <f>IFERROR(VLOOKUP(A825,'Export-tarif-cov-oct-20'!$A$2:$D$1519,4,0),"")</f>
        <v>64.849999999999994</v>
      </c>
      <c r="G825" s="23">
        <f t="shared" si="24"/>
        <v>3.4000000000000057</v>
      </c>
      <c r="H825" s="29">
        <f t="shared" si="25"/>
        <v>4.9816849816849904E-2</v>
      </c>
      <c r="I825" s="16">
        <f>IFERROR(VLOOKUP($A825,Veille!$A:$J,6,0),"")</f>
        <v>73.989999999999995</v>
      </c>
      <c r="J825" s="16">
        <f>IFERROR(VLOOKUP($A825,Veille!$A:$J,7,0),"")</f>
        <v>0</v>
      </c>
      <c r="K825" s="16">
        <f>IFERROR(VLOOKUP($A825,Veille!$A:$J,8,0),"")</f>
        <v>0</v>
      </c>
      <c r="L825" s="16">
        <f>IFERROR(VLOOKUP($A825,Veille!$A:$J,9,0),"")</f>
        <v>77.75</v>
      </c>
    </row>
    <row r="826" spans="1:12" x14ac:dyDescent="0.3">
      <c r="A826">
        <v>11413</v>
      </c>
      <c r="B826" s="15" t="s">
        <v>548</v>
      </c>
      <c r="C826" s="15" t="s">
        <v>659</v>
      </c>
      <c r="D826" s="32">
        <v>51.41</v>
      </c>
      <c r="E826" s="32">
        <v>61.7</v>
      </c>
      <c r="F826" s="25">
        <f>IFERROR(VLOOKUP(A826,'Export-tarif-cov-oct-20'!$A$2:$D$1519,4,0),"")</f>
        <v>41.13</v>
      </c>
      <c r="G826" s="25">
        <f t="shared" si="24"/>
        <v>10.279999999999994</v>
      </c>
      <c r="H826" s="30">
        <f t="shared" si="25"/>
        <v>0.19996109706282814</v>
      </c>
      <c r="I826" s="15" t="str">
        <f>IFERROR(VLOOKUP($A826,Veille!$A:$J,6,0),"")</f>
        <v/>
      </c>
      <c r="J826" s="15" t="str">
        <f>IFERROR(VLOOKUP($A826,Veille!$A:$J,7,0),"")</f>
        <v/>
      </c>
      <c r="K826" s="15" t="str">
        <f>IFERROR(VLOOKUP($A826,Veille!$A:$J,8,0),"")</f>
        <v/>
      </c>
      <c r="L826" s="15" t="str">
        <f>IFERROR(VLOOKUP($A826,Veille!$A:$J,9,0),"")</f>
        <v/>
      </c>
    </row>
    <row r="827" spans="1:12" x14ac:dyDescent="0.3">
      <c r="A827">
        <v>11416</v>
      </c>
      <c r="B827" s="16" t="s">
        <v>548</v>
      </c>
      <c r="C827" s="16" t="s">
        <v>660</v>
      </c>
      <c r="D827" s="31">
        <v>11.8</v>
      </c>
      <c r="E827" s="31">
        <v>14.16</v>
      </c>
      <c r="F827" s="23">
        <f>IFERROR(VLOOKUP(A827,'Export-tarif-cov-oct-20'!$A$2:$D$1519,4,0),"")</f>
        <v>9.44</v>
      </c>
      <c r="G827" s="23">
        <f t="shared" si="24"/>
        <v>2.3600000000000012</v>
      </c>
      <c r="H827" s="29">
        <f t="shared" si="25"/>
        <v>0.20000000000000009</v>
      </c>
      <c r="I827" s="16" t="str">
        <f>IFERROR(VLOOKUP($A827,Veille!$A:$J,6,0),"")</f>
        <v/>
      </c>
      <c r="J827" s="16" t="str">
        <f>IFERROR(VLOOKUP($A827,Veille!$A:$J,7,0),"")</f>
        <v/>
      </c>
      <c r="K827" s="16" t="str">
        <f>IFERROR(VLOOKUP($A827,Veille!$A:$J,8,0),"")</f>
        <v/>
      </c>
      <c r="L827" s="16" t="str">
        <f>IFERROR(VLOOKUP($A827,Veille!$A:$J,9,0),"")</f>
        <v/>
      </c>
    </row>
    <row r="828" spans="1:12" x14ac:dyDescent="0.3">
      <c r="A828">
        <v>11415</v>
      </c>
      <c r="B828" s="15" t="s">
        <v>548</v>
      </c>
      <c r="C828" s="15" t="s">
        <v>661</v>
      </c>
      <c r="D828" s="32">
        <v>34.86</v>
      </c>
      <c r="E828" s="32">
        <v>41.84</v>
      </c>
      <c r="F828" s="25">
        <f>IFERROR(VLOOKUP(A828,'Export-tarif-cov-oct-20'!$A$2:$D$1519,4,0),"")</f>
        <v>27.89</v>
      </c>
      <c r="G828" s="25">
        <f t="shared" si="24"/>
        <v>6.9699999999999989</v>
      </c>
      <c r="H828" s="30">
        <f t="shared" si="25"/>
        <v>0.19994262765347101</v>
      </c>
      <c r="I828" s="15" t="str">
        <f>IFERROR(VLOOKUP($A828,Veille!$A:$J,6,0),"")</f>
        <v/>
      </c>
      <c r="J828" s="15" t="str">
        <f>IFERROR(VLOOKUP($A828,Veille!$A:$J,7,0),"")</f>
        <v/>
      </c>
      <c r="K828" s="15" t="str">
        <f>IFERROR(VLOOKUP($A828,Veille!$A:$J,8,0),"")</f>
        <v/>
      </c>
      <c r="L828" s="15" t="str">
        <f>IFERROR(VLOOKUP($A828,Veille!$A:$J,9,0),"")</f>
        <v/>
      </c>
    </row>
    <row r="829" spans="1:12" x14ac:dyDescent="0.3">
      <c r="A829">
        <v>60128</v>
      </c>
      <c r="B829" s="16" t="s">
        <v>548</v>
      </c>
      <c r="C829" s="16" t="s">
        <v>992</v>
      </c>
      <c r="D829" s="31">
        <v>32.840000000000003</v>
      </c>
      <c r="E829" s="31">
        <v>39.409999999999997</v>
      </c>
      <c r="F829" s="23">
        <f>IFERROR(VLOOKUP(A829,'Export-tarif-cov-oct-20'!$A$2:$D$1519,4,0),"")</f>
        <v>26.27</v>
      </c>
      <c r="G829" s="23">
        <f t="shared" si="24"/>
        <v>6.5700000000000038</v>
      </c>
      <c r="H829" s="29">
        <f t="shared" si="25"/>
        <v>0.20006090133982957</v>
      </c>
      <c r="I829" s="16" t="str">
        <f>IFERROR(VLOOKUP($A829,Veille!$A:$J,6,0),"")</f>
        <v/>
      </c>
      <c r="J829" s="16" t="str">
        <f>IFERROR(VLOOKUP($A829,Veille!$A:$J,7,0),"")</f>
        <v/>
      </c>
      <c r="K829" s="16" t="str">
        <f>IFERROR(VLOOKUP($A829,Veille!$A:$J,8,0),"")</f>
        <v/>
      </c>
      <c r="L829" s="16" t="str">
        <f>IFERROR(VLOOKUP($A829,Veille!$A:$J,9,0),"")</f>
        <v/>
      </c>
    </row>
    <row r="830" spans="1:12" x14ac:dyDescent="0.3">
      <c r="A830">
        <v>32561</v>
      </c>
      <c r="B830" s="15" t="s">
        <v>548</v>
      </c>
      <c r="C830" s="15" t="s">
        <v>662</v>
      </c>
      <c r="D830" s="32">
        <v>39.08</v>
      </c>
      <c r="E830" s="32">
        <v>46.89</v>
      </c>
      <c r="F830" s="25">
        <f>IFERROR(VLOOKUP(A830,'Export-tarif-cov-oct-20'!$A$2:$D$1519,4,0),"")</f>
        <v>38.5</v>
      </c>
      <c r="G830" s="25">
        <f t="shared" si="24"/>
        <v>0.57999999999999829</v>
      </c>
      <c r="H830" s="30">
        <f t="shared" si="25"/>
        <v>1.4841351074718482E-2</v>
      </c>
      <c r="I830" s="15">
        <f>IFERROR(VLOOKUP($A830,Veille!$A:$J,6,0),"")</f>
        <v>0</v>
      </c>
      <c r="J830" s="15">
        <f>IFERROR(VLOOKUP($A830,Veille!$A:$J,7,0),"")</f>
        <v>45.45</v>
      </c>
      <c r="K830" s="15">
        <f>IFERROR(VLOOKUP($A830,Veille!$A:$J,8,0),"")</f>
        <v>0</v>
      </c>
      <c r="L830" s="15">
        <f>IFERROR(VLOOKUP($A830,Veille!$A:$J,9,0),"")</f>
        <v>46.49</v>
      </c>
    </row>
    <row r="831" spans="1:12" x14ac:dyDescent="0.3">
      <c r="A831">
        <v>32575</v>
      </c>
      <c r="B831" s="16" t="s">
        <v>548</v>
      </c>
      <c r="C831" s="16" t="s">
        <v>663</v>
      </c>
      <c r="D831" s="31">
        <v>48.25</v>
      </c>
      <c r="E831" s="31">
        <v>57.9</v>
      </c>
      <c r="F831" s="23">
        <f>IFERROR(VLOOKUP(A831,'Export-tarif-cov-oct-20'!$A$2:$D$1519,4,0),"")</f>
        <v>43.92</v>
      </c>
      <c r="G831" s="23">
        <f t="shared" si="24"/>
        <v>4.3299999999999983</v>
      </c>
      <c r="H831" s="29">
        <f t="shared" si="25"/>
        <v>8.9740932642487017E-2</v>
      </c>
      <c r="I831" s="16">
        <f>IFERROR(VLOOKUP($A831,Veille!$A:$J,6,0),"")</f>
        <v>0</v>
      </c>
      <c r="J831" s="16">
        <f>IFERROR(VLOOKUP($A831,Veille!$A:$J,7,0),"")</f>
        <v>54.99</v>
      </c>
      <c r="K831" s="16">
        <f>IFERROR(VLOOKUP($A831,Veille!$A:$J,8,0),"")</f>
        <v>0</v>
      </c>
      <c r="L831" s="16">
        <f>IFERROR(VLOOKUP($A831,Veille!$A:$J,9,0),"")</f>
        <v>58.12</v>
      </c>
    </row>
    <row r="832" spans="1:12" x14ac:dyDescent="0.3">
      <c r="A832">
        <v>60062</v>
      </c>
      <c r="B832" s="15" t="s">
        <v>548</v>
      </c>
      <c r="C832" s="15" t="s">
        <v>664</v>
      </c>
      <c r="D832" s="32">
        <v>11.58</v>
      </c>
      <c r="E832" s="32">
        <v>13.9</v>
      </c>
      <c r="F832" s="25">
        <f>IFERROR(VLOOKUP(A832,'Export-tarif-cov-oct-20'!$A$2:$D$1519,4,0),"")</f>
        <v>8.77</v>
      </c>
      <c r="G832" s="25">
        <f t="shared" si="24"/>
        <v>2.8100000000000005</v>
      </c>
      <c r="H832" s="30">
        <f t="shared" si="25"/>
        <v>0.2426597582037997</v>
      </c>
      <c r="I832" s="15">
        <f>IFERROR(VLOOKUP($A832,Veille!$A:$J,6,0),"")</f>
        <v>0</v>
      </c>
      <c r="J832" s="15">
        <f>IFERROR(VLOOKUP($A832,Veille!$A:$J,7,0),"")</f>
        <v>12.35</v>
      </c>
      <c r="K832" s="15">
        <f>IFERROR(VLOOKUP($A832,Veille!$A:$J,8,0),"")</f>
        <v>0</v>
      </c>
      <c r="L832" s="15">
        <f>IFERROR(VLOOKUP($A832,Veille!$A:$J,9,0),"")</f>
        <v>0</v>
      </c>
    </row>
    <row r="833" spans="1:12" x14ac:dyDescent="0.3">
      <c r="A833">
        <v>60096</v>
      </c>
      <c r="B833" s="16" t="s">
        <v>548</v>
      </c>
      <c r="C833" s="16" t="s">
        <v>665</v>
      </c>
      <c r="D833" s="31">
        <v>22.01</v>
      </c>
      <c r="E833" s="31">
        <v>26.42</v>
      </c>
      <c r="F833" s="23">
        <f>IFERROR(VLOOKUP(A833,'Export-tarif-cov-oct-20'!$A$2:$D$1519,4,0),"")</f>
        <v>17.61</v>
      </c>
      <c r="G833" s="23">
        <f t="shared" si="24"/>
        <v>4.4000000000000021</v>
      </c>
      <c r="H833" s="29">
        <f t="shared" si="25"/>
        <v>0.19990913221263071</v>
      </c>
      <c r="I833" s="16">
        <f>IFERROR(VLOOKUP($A833,Veille!$A:$J,6,0),"")</f>
        <v>0</v>
      </c>
      <c r="J833" s="16">
        <f>IFERROR(VLOOKUP($A833,Veille!$A:$J,7,0),"")</f>
        <v>23.56</v>
      </c>
      <c r="K833" s="16">
        <f>IFERROR(VLOOKUP($A833,Veille!$A:$J,8,0),"")</f>
        <v>0</v>
      </c>
      <c r="L833" s="16">
        <f>IFERROR(VLOOKUP($A833,Veille!$A:$J,9,0),"")</f>
        <v>0</v>
      </c>
    </row>
    <row r="834" spans="1:12" x14ac:dyDescent="0.3">
      <c r="A834">
        <v>12653</v>
      </c>
      <c r="B834" s="15" t="s">
        <v>548</v>
      </c>
      <c r="C834" s="15" t="s">
        <v>666</v>
      </c>
      <c r="D834" s="32">
        <v>18.11</v>
      </c>
      <c r="E834" s="32">
        <v>21.74</v>
      </c>
      <c r="F834" s="25">
        <f>IFERROR(VLOOKUP(A834,'Export-tarif-cov-oct-20'!$A$2:$D$1519,4,0),"")</f>
        <v>14.49</v>
      </c>
      <c r="G834" s="25">
        <f t="shared" si="24"/>
        <v>3.6199999999999992</v>
      </c>
      <c r="H834" s="30">
        <f t="shared" si="25"/>
        <v>0.1998895637769188</v>
      </c>
      <c r="I834" s="15" t="str">
        <f>IFERROR(VLOOKUP($A834,Veille!$A:$J,6,0),"")</f>
        <v/>
      </c>
      <c r="J834" s="15" t="str">
        <f>IFERROR(VLOOKUP($A834,Veille!$A:$J,7,0),"")</f>
        <v/>
      </c>
      <c r="K834" s="15" t="str">
        <f>IFERROR(VLOOKUP($A834,Veille!$A:$J,8,0),"")</f>
        <v/>
      </c>
      <c r="L834" s="15" t="str">
        <f>IFERROR(VLOOKUP($A834,Veille!$A:$J,9,0),"")</f>
        <v/>
      </c>
    </row>
    <row r="835" spans="1:12" x14ac:dyDescent="0.3">
      <c r="A835">
        <v>12654</v>
      </c>
      <c r="B835" s="16" t="s">
        <v>548</v>
      </c>
      <c r="C835" s="16" t="s">
        <v>667</v>
      </c>
      <c r="D835" s="31">
        <v>41.58</v>
      </c>
      <c r="E835" s="31">
        <v>49.9</v>
      </c>
      <c r="F835" s="23">
        <f>IFERROR(VLOOKUP(A835,'Export-tarif-cov-oct-20'!$A$2:$D$1519,4,0),"")</f>
        <v>37.89</v>
      </c>
      <c r="G835" s="23">
        <f t="shared" ref="G835:G898" si="26">IFERROR(D835-F835,"")</f>
        <v>3.6899999999999977</v>
      </c>
      <c r="H835" s="29">
        <f t="shared" ref="H835:H898" si="27">IFERROR(G835/D835,"")</f>
        <v>8.8744588744588696E-2</v>
      </c>
      <c r="I835" s="16" t="str">
        <f>IFERROR(VLOOKUP($A835,Veille!$A:$J,6,0),"")</f>
        <v/>
      </c>
      <c r="J835" s="16" t="str">
        <f>IFERROR(VLOOKUP($A835,Veille!$A:$J,7,0),"")</f>
        <v/>
      </c>
      <c r="K835" s="16" t="str">
        <f>IFERROR(VLOOKUP($A835,Veille!$A:$J,8,0),"")</f>
        <v/>
      </c>
      <c r="L835" s="16" t="str">
        <f>IFERROR(VLOOKUP($A835,Veille!$A:$J,9,0),"")</f>
        <v/>
      </c>
    </row>
    <row r="836" spans="1:12" x14ac:dyDescent="0.3">
      <c r="A836">
        <v>12655</v>
      </c>
      <c r="B836" s="15" t="s">
        <v>548</v>
      </c>
      <c r="C836" s="15" t="s">
        <v>668</v>
      </c>
      <c r="D836" s="32">
        <v>60.74</v>
      </c>
      <c r="E836" s="32">
        <v>72.89</v>
      </c>
      <c r="F836" s="25">
        <f>IFERROR(VLOOKUP(A836,'Export-tarif-cov-oct-20'!$A$2:$D$1519,4,0),"")</f>
        <v>59.85</v>
      </c>
      <c r="G836" s="25">
        <f t="shared" si="26"/>
        <v>0.89000000000000057</v>
      </c>
      <c r="H836" s="30">
        <f t="shared" si="27"/>
        <v>1.4652617714850189E-2</v>
      </c>
      <c r="I836" s="15" t="str">
        <f>IFERROR(VLOOKUP($A836,Veille!$A:$J,6,0),"")</f>
        <v/>
      </c>
      <c r="J836" s="15" t="str">
        <f>IFERROR(VLOOKUP($A836,Veille!$A:$J,7,0),"")</f>
        <v/>
      </c>
      <c r="K836" s="15" t="str">
        <f>IFERROR(VLOOKUP($A836,Veille!$A:$J,8,0),"")</f>
        <v/>
      </c>
      <c r="L836" s="15" t="str">
        <f>IFERROR(VLOOKUP($A836,Veille!$A:$J,9,0),"")</f>
        <v/>
      </c>
    </row>
    <row r="837" spans="1:12" x14ac:dyDescent="0.3">
      <c r="A837">
        <v>32757</v>
      </c>
      <c r="B837" s="16" t="s">
        <v>548</v>
      </c>
      <c r="C837" s="16" t="s">
        <v>669</v>
      </c>
      <c r="D837" s="31">
        <v>41.58</v>
      </c>
      <c r="E837" s="31">
        <v>49.9</v>
      </c>
      <c r="F837" s="23">
        <f>IFERROR(VLOOKUP(A837,'Export-tarif-cov-oct-20'!$A$2:$D$1519,4,0),"")</f>
        <v>40.24</v>
      </c>
      <c r="G837" s="23">
        <f t="shared" si="26"/>
        <v>1.3399999999999963</v>
      </c>
      <c r="H837" s="29">
        <f t="shared" si="27"/>
        <v>3.2227032227032139E-2</v>
      </c>
      <c r="I837" s="16">
        <f>IFERROR(VLOOKUP($A837,Veille!$A:$J,6,0),"")</f>
        <v>0</v>
      </c>
      <c r="J837" s="16">
        <f>IFERROR(VLOOKUP($A837,Veille!$A:$J,7,0),"")</f>
        <v>46.99</v>
      </c>
      <c r="K837" s="16">
        <f>IFERROR(VLOOKUP($A837,Veille!$A:$J,8,0),"")</f>
        <v>0</v>
      </c>
      <c r="L837" s="16">
        <f>IFERROR(VLOOKUP($A837,Veille!$A:$J,9,0),"")</f>
        <v>0</v>
      </c>
    </row>
    <row r="838" spans="1:12" x14ac:dyDescent="0.3">
      <c r="A838">
        <v>54128</v>
      </c>
      <c r="B838" s="15" t="s">
        <v>548</v>
      </c>
      <c r="C838" s="15" t="s">
        <v>670</v>
      </c>
      <c r="D838" s="32">
        <v>9.08</v>
      </c>
      <c r="E838" s="32">
        <v>10.9</v>
      </c>
      <c r="F838" s="25">
        <f>IFERROR(VLOOKUP(A838,'Export-tarif-cov-oct-20'!$A$2:$D$1519,4,0),"")</f>
        <v>6.18</v>
      </c>
      <c r="G838" s="25">
        <f t="shared" si="26"/>
        <v>2.9000000000000004</v>
      </c>
      <c r="H838" s="30">
        <f t="shared" si="27"/>
        <v>0.31938325991189431</v>
      </c>
      <c r="I838" s="15" t="str">
        <f>IFERROR(VLOOKUP($A838,Veille!$A:$J,6,0),"")</f>
        <v/>
      </c>
      <c r="J838" s="15" t="str">
        <f>IFERROR(VLOOKUP($A838,Veille!$A:$J,7,0),"")</f>
        <v/>
      </c>
      <c r="K838" s="15" t="str">
        <f>IFERROR(VLOOKUP($A838,Veille!$A:$J,8,0),"")</f>
        <v/>
      </c>
      <c r="L838" s="15" t="str">
        <f>IFERROR(VLOOKUP($A838,Veille!$A:$J,9,0),"")</f>
        <v/>
      </c>
    </row>
    <row r="839" spans="1:12" x14ac:dyDescent="0.3">
      <c r="A839">
        <v>32719</v>
      </c>
      <c r="B839" s="16" t="s">
        <v>548</v>
      </c>
      <c r="C839" s="16" t="s">
        <v>671</v>
      </c>
      <c r="D839" s="31">
        <v>22.38</v>
      </c>
      <c r="E839" s="31">
        <v>26.85</v>
      </c>
      <c r="F839" s="23">
        <f>IFERROR(VLOOKUP(A839,'Export-tarif-cov-oct-20'!$A$2:$D$1519,4,0),"")</f>
        <v>17.899999999999999</v>
      </c>
      <c r="G839" s="23">
        <f t="shared" si="26"/>
        <v>4.4800000000000004</v>
      </c>
      <c r="H839" s="29">
        <f t="shared" si="27"/>
        <v>0.20017873100983025</v>
      </c>
      <c r="I839" s="16">
        <f>IFERROR(VLOOKUP($A839,Veille!$A:$J,6,0),"")</f>
        <v>0</v>
      </c>
      <c r="J839" s="16">
        <f>IFERROR(VLOOKUP($A839,Veille!$A:$J,7,0),"")</f>
        <v>0</v>
      </c>
      <c r="K839" s="16">
        <f>IFERROR(VLOOKUP($A839,Veille!$A:$J,8,0),"")</f>
        <v>0</v>
      </c>
      <c r="L839" s="16">
        <f>IFERROR(VLOOKUP($A839,Veille!$A:$J,9,0),"")</f>
        <v>22.95</v>
      </c>
    </row>
    <row r="840" spans="1:12" x14ac:dyDescent="0.3">
      <c r="A840">
        <v>54132</v>
      </c>
      <c r="B840" s="15" t="s">
        <v>548</v>
      </c>
      <c r="C840" s="15" t="s">
        <v>672</v>
      </c>
      <c r="D840" s="32">
        <v>10.66</v>
      </c>
      <c r="E840" s="32">
        <v>12.8</v>
      </c>
      <c r="F840" s="25">
        <f>IFERROR(VLOOKUP(A840,'Export-tarif-cov-oct-20'!$A$2:$D$1519,4,0),"")</f>
        <v>8.5299999999999994</v>
      </c>
      <c r="G840" s="25">
        <f t="shared" si="26"/>
        <v>2.1300000000000008</v>
      </c>
      <c r="H840" s="30">
        <f t="shared" si="27"/>
        <v>0.19981238273921209</v>
      </c>
      <c r="I840" s="15" t="str">
        <f>IFERROR(VLOOKUP($A840,Veille!$A:$J,6,0),"")</f>
        <v/>
      </c>
      <c r="J840" s="15" t="str">
        <f>IFERROR(VLOOKUP($A840,Veille!$A:$J,7,0),"")</f>
        <v/>
      </c>
      <c r="K840" s="15" t="str">
        <f>IFERROR(VLOOKUP($A840,Veille!$A:$J,8,0),"")</f>
        <v/>
      </c>
      <c r="L840" s="15" t="str">
        <f>IFERROR(VLOOKUP($A840,Veille!$A:$J,9,0),"")</f>
        <v/>
      </c>
    </row>
    <row r="841" spans="1:12" x14ac:dyDescent="0.3">
      <c r="A841">
        <v>32814</v>
      </c>
      <c r="B841" s="16" t="s">
        <v>548</v>
      </c>
      <c r="C841" s="16" t="s">
        <v>673</v>
      </c>
      <c r="D841" s="31">
        <v>49.08</v>
      </c>
      <c r="E841" s="31">
        <v>58.9</v>
      </c>
      <c r="F841" s="23">
        <f>IFERROR(VLOOKUP(A841,'Export-tarif-cov-oct-20'!$A$2:$D$1519,4,0),"")</f>
        <v>48.34</v>
      </c>
      <c r="G841" s="23">
        <f t="shared" si="26"/>
        <v>0.73999999999999488</v>
      </c>
      <c r="H841" s="29">
        <f t="shared" si="27"/>
        <v>1.5077424612876832E-2</v>
      </c>
      <c r="I841" s="16">
        <f>IFERROR(VLOOKUP($A841,Veille!$A:$J,6,0),"")</f>
        <v>0</v>
      </c>
      <c r="J841" s="16">
        <f>IFERROR(VLOOKUP($A841,Veille!$A:$J,7,0),"")</f>
        <v>56.49</v>
      </c>
      <c r="K841" s="16">
        <f>IFERROR(VLOOKUP($A841,Veille!$A:$J,8,0),"")</f>
        <v>0</v>
      </c>
      <c r="L841" s="16">
        <f>IFERROR(VLOOKUP($A841,Veille!$A:$J,9,0),"")</f>
        <v>59.88</v>
      </c>
    </row>
    <row r="842" spans="1:12" x14ac:dyDescent="0.3">
      <c r="A842">
        <v>32808</v>
      </c>
      <c r="B842" s="15" t="s">
        <v>548</v>
      </c>
      <c r="C842" s="15" t="s">
        <v>674</v>
      </c>
      <c r="D842" s="32">
        <v>21.48</v>
      </c>
      <c r="E842" s="32">
        <v>25.77</v>
      </c>
      <c r="F842" s="25">
        <f>IFERROR(VLOOKUP(A842,'Export-tarif-cov-oct-20'!$A$2:$D$1519,4,0),"")</f>
        <v>17.18</v>
      </c>
      <c r="G842" s="25">
        <f t="shared" si="26"/>
        <v>4.3000000000000007</v>
      </c>
      <c r="H842" s="30">
        <f t="shared" si="27"/>
        <v>0.2001862197392924</v>
      </c>
      <c r="I842" s="15">
        <f>IFERROR(VLOOKUP($A842,Veille!$A:$J,6,0),"")</f>
        <v>0</v>
      </c>
      <c r="J842" s="15">
        <f>IFERROR(VLOOKUP($A842,Veille!$A:$J,7,0),"")</f>
        <v>21.99</v>
      </c>
      <c r="K842" s="15">
        <f>IFERROR(VLOOKUP($A842,Veille!$A:$J,8,0),"")</f>
        <v>0</v>
      </c>
      <c r="L842" s="15">
        <f>IFERROR(VLOOKUP($A842,Veille!$A:$J,9,0),"")</f>
        <v>0</v>
      </c>
    </row>
    <row r="843" spans="1:12" x14ac:dyDescent="0.3">
      <c r="A843">
        <v>32594</v>
      </c>
      <c r="B843" s="16" t="s">
        <v>548</v>
      </c>
      <c r="C843" s="16" t="s">
        <v>675</v>
      </c>
      <c r="D843" s="31">
        <v>12.83</v>
      </c>
      <c r="E843" s="31">
        <v>15.39</v>
      </c>
      <c r="F843" s="23">
        <f>IFERROR(VLOOKUP(A843,'Export-tarif-cov-oct-20'!$A$2:$D$1519,4,0),"")</f>
        <v>10.26</v>
      </c>
      <c r="G843" s="23">
        <f t="shared" si="26"/>
        <v>2.5700000000000003</v>
      </c>
      <c r="H843" s="29">
        <f t="shared" si="27"/>
        <v>0.20031176929072489</v>
      </c>
      <c r="I843" s="16">
        <f>IFERROR(VLOOKUP($A843,Veille!$A:$J,6,0),"")</f>
        <v>0</v>
      </c>
      <c r="J843" s="16">
        <f>IFERROR(VLOOKUP($A843,Veille!$A:$J,7,0),"")</f>
        <v>13.99</v>
      </c>
      <c r="K843" s="16">
        <f>IFERROR(VLOOKUP($A843,Veille!$A:$J,8,0),"")</f>
        <v>0</v>
      </c>
      <c r="L843" s="16">
        <f>IFERROR(VLOOKUP($A843,Veille!$A:$J,9,0),"")</f>
        <v>14.99</v>
      </c>
    </row>
    <row r="844" spans="1:12" x14ac:dyDescent="0.3">
      <c r="A844">
        <v>32609</v>
      </c>
      <c r="B844" s="15" t="s">
        <v>548</v>
      </c>
      <c r="C844" s="15" t="s">
        <v>676</v>
      </c>
      <c r="D844" s="32">
        <v>24.29</v>
      </c>
      <c r="E844" s="32">
        <v>29.15</v>
      </c>
      <c r="F844" s="25">
        <f>IFERROR(VLOOKUP(A844,'Export-tarif-cov-oct-20'!$A$2:$D$1519,4,0),"")</f>
        <v>19.43</v>
      </c>
      <c r="G844" s="25">
        <f t="shared" si="26"/>
        <v>4.8599999999999994</v>
      </c>
      <c r="H844" s="30">
        <f t="shared" si="27"/>
        <v>0.20008233841086864</v>
      </c>
      <c r="I844" s="15">
        <f>IFERROR(VLOOKUP($A844,Veille!$A:$J,6,0),"")</f>
        <v>0</v>
      </c>
      <c r="J844" s="15">
        <f>IFERROR(VLOOKUP($A844,Veille!$A:$J,7,0),"")</f>
        <v>24.99</v>
      </c>
      <c r="K844" s="15">
        <f>IFERROR(VLOOKUP($A844,Veille!$A:$J,8,0),"")</f>
        <v>0</v>
      </c>
      <c r="L844" s="15">
        <f>IFERROR(VLOOKUP($A844,Veille!$A:$J,9,0),"")</f>
        <v>23.55</v>
      </c>
    </row>
    <row r="845" spans="1:12" x14ac:dyDescent="0.3">
      <c r="A845">
        <v>32588</v>
      </c>
      <c r="B845" s="16" t="s">
        <v>548</v>
      </c>
      <c r="C845" s="16" t="s">
        <v>677</v>
      </c>
      <c r="D845" s="31">
        <v>7.58</v>
      </c>
      <c r="E845" s="31">
        <v>9.1</v>
      </c>
      <c r="F845" s="23">
        <f>IFERROR(VLOOKUP(A845,'Export-tarif-cov-oct-20'!$A$2:$D$1519,4,0),"")</f>
        <v>5.53</v>
      </c>
      <c r="G845" s="23">
        <f t="shared" si="26"/>
        <v>2.0499999999999998</v>
      </c>
      <c r="H845" s="29">
        <f t="shared" si="27"/>
        <v>0.27044854881266489</v>
      </c>
      <c r="I845" s="16" t="str">
        <f>IFERROR(VLOOKUP($A845,Veille!$A:$J,6,0),"")</f>
        <v/>
      </c>
      <c r="J845" s="16" t="str">
        <f>IFERROR(VLOOKUP($A845,Veille!$A:$J,7,0),"")</f>
        <v/>
      </c>
      <c r="K845" s="16" t="str">
        <f>IFERROR(VLOOKUP($A845,Veille!$A:$J,8,0),"")</f>
        <v/>
      </c>
      <c r="L845" s="16" t="str">
        <f>IFERROR(VLOOKUP($A845,Veille!$A:$J,9,0),"")</f>
        <v/>
      </c>
    </row>
    <row r="846" spans="1:12" x14ac:dyDescent="0.3">
      <c r="A846">
        <v>32613</v>
      </c>
      <c r="B846" s="15" t="s">
        <v>548</v>
      </c>
      <c r="C846" s="15" t="s">
        <v>678</v>
      </c>
      <c r="D846" s="32">
        <v>41.58</v>
      </c>
      <c r="E846" s="32">
        <v>49.9</v>
      </c>
      <c r="F846" s="25">
        <f>IFERROR(VLOOKUP(A846,'Export-tarif-cov-oct-20'!$A$2:$D$1519,4,0),"")</f>
        <v>38.67</v>
      </c>
      <c r="G846" s="25">
        <f t="shared" si="26"/>
        <v>2.9099999999999966</v>
      </c>
      <c r="H846" s="30">
        <f t="shared" si="27"/>
        <v>6.9985569985569901E-2</v>
      </c>
      <c r="I846" s="15">
        <f>IFERROR(VLOOKUP($A846,Veille!$A:$J,6,0),"")</f>
        <v>0</v>
      </c>
      <c r="J846" s="15">
        <f>IFERROR(VLOOKUP($A846,Veille!$A:$J,7,0),"")</f>
        <v>46.99</v>
      </c>
      <c r="K846" s="15">
        <f>IFERROR(VLOOKUP($A846,Veille!$A:$J,8,0),"")</f>
        <v>0</v>
      </c>
      <c r="L846" s="15">
        <f>IFERROR(VLOOKUP($A846,Veille!$A:$J,9,0),"")</f>
        <v>0</v>
      </c>
    </row>
    <row r="847" spans="1:12" x14ac:dyDescent="0.3">
      <c r="A847">
        <v>32859</v>
      </c>
      <c r="B847" s="16" t="s">
        <v>548</v>
      </c>
      <c r="C847" s="16" t="s">
        <v>679</v>
      </c>
      <c r="D847" s="31">
        <v>44.96</v>
      </c>
      <c r="E847" s="31">
        <v>53.95</v>
      </c>
      <c r="F847" s="23">
        <f>IFERROR(VLOOKUP(A847,'Export-tarif-cov-oct-20'!$A$2:$D$1519,4,0),"")</f>
        <v>44.11</v>
      </c>
      <c r="G847" s="23">
        <f t="shared" si="26"/>
        <v>0.85000000000000142</v>
      </c>
      <c r="H847" s="29">
        <f t="shared" si="27"/>
        <v>1.8905693950177969E-2</v>
      </c>
      <c r="I847" s="16">
        <f>IFERROR(VLOOKUP($A847,Veille!$A:$J,6,0),"")</f>
        <v>0</v>
      </c>
      <c r="J847" s="16">
        <f>IFERROR(VLOOKUP($A847,Veille!$A:$J,7,0),"")</f>
        <v>0</v>
      </c>
      <c r="K847" s="16">
        <f>IFERROR(VLOOKUP($A847,Veille!$A:$J,8,0),"")</f>
        <v>0</v>
      </c>
      <c r="L847" s="16">
        <f>IFERROR(VLOOKUP($A847,Veille!$A:$J,9,0),"")</f>
        <v>56.23</v>
      </c>
    </row>
    <row r="848" spans="1:12" x14ac:dyDescent="0.3">
      <c r="A848">
        <v>32852</v>
      </c>
      <c r="B848" s="15" t="s">
        <v>548</v>
      </c>
      <c r="C848" s="15" t="s">
        <v>680</v>
      </c>
      <c r="D848" s="32">
        <v>26.85</v>
      </c>
      <c r="E848" s="32">
        <v>32.22</v>
      </c>
      <c r="F848" s="25">
        <f>IFERROR(VLOOKUP(A848,'Export-tarif-cov-oct-20'!$A$2:$D$1519,4,0),"")</f>
        <v>21.48</v>
      </c>
      <c r="G848" s="25">
        <f t="shared" si="26"/>
        <v>5.370000000000001</v>
      </c>
      <c r="H848" s="30">
        <f t="shared" si="27"/>
        <v>0.20000000000000004</v>
      </c>
      <c r="I848" s="15">
        <f>IFERROR(VLOOKUP($A848,Veille!$A:$J,6,0),"")</f>
        <v>0</v>
      </c>
      <c r="J848" s="15">
        <f>IFERROR(VLOOKUP($A848,Veille!$A:$J,7,0),"")</f>
        <v>27.9</v>
      </c>
      <c r="K848" s="15">
        <f>IFERROR(VLOOKUP($A848,Veille!$A:$J,8,0),"")</f>
        <v>0</v>
      </c>
      <c r="L848" s="15">
        <f>IFERROR(VLOOKUP($A848,Veille!$A:$J,9,0),"")</f>
        <v>29.95</v>
      </c>
    </row>
    <row r="849" spans="1:12" x14ac:dyDescent="0.3">
      <c r="A849">
        <v>32848</v>
      </c>
      <c r="B849" s="16" t="s">
        <v>548</v>
      </c>
      <c r="C849" s="16" t="s">
        <v>681</v>
      </c>
      <c r="D849" s="31">
        <v>8.25</v>
      </c>
      <c r="E849" s="31">
        <v>9.9</v>
      </c>
      <c r="F849" s="23">
        <f>IFERROR(VLOOKUP(A849,'Export-tarif-cov-oct-20'!$A$2:$D$1519,4,0),"")</f>
        <v>4.95</v>
      </c>
      <c r="G849" s="23">
        <f t="shared" si="26"/>
        <v>3.3</v>
      </c>
      <c r="H849" s="29">
        <f t="shared" si="27"/>
        <v>0.39999999999999997</v>
      </c>
      <c r="I849" s="16" t="str">
        <f>IFERROR(VLOOKUP($A849,Veille!$A:$J,6,0),"")</f>
        <v/>
      </c>
      <c r="J849" s="16" t="str">
        <f>IFERROR(VLOOKUP($A849,Veille!$A:$J,7,0),"")</f>
        <v/>
      </c>
      <c r="K849" s="16" t="str">
        <f>IFERROR(VLOOKUP($A849,Veille!$A:$J,8,0),"")</f>
        <v/>
      </c>
      <c r="L849" s="16" t="str">
        <f>IFERROR(VLOOKUP($A849,Veille!$A:$J,9,0),"")</f>
        <v/>
      </c>
    </row>
    <row r="850" spans="1:12" x14ac:dyDescent="0.3">
      <c r="A850">
        <v>32939</v>
      </c>
      <c r="B850" s="15" t="s">
        <v>548</v>
      </c>
      <c r="C850" s="15" t="s">
        <v>682</v>
      </c>
      <c r="D850" s="32">
        <v>53.29</v>
      </c>
      <c r="E850" s="32">
        <v>63.95</v>
      </c>
      <c r="F850" s="25">
        <f>IFERROR(VLOOKUP(A850,'Export-tarif-cov-oct-20'!$A$2:$D$1519,4,0),"")</f>
        <v>52.93</v>
      </c>
      <c r="G850" s="25">
        <f t="shared" si="26"/>
        <v>0.35999999999999943</v>
      </c>
      <c r="H850" s="30">
        <f t="shared" si="27"/>
        <v>6.7554888346781656E-3</v>
      </c>
      <c r="I850" s="15">
        <f>IFERROR(VLOOKUP($A850,Veille!$A:$J,6,0),"")</f>
        <v>0</v>
      </c>
      <c r="J850" s="15">
        <f>IFERROR(VLOOKUP($A850,Veille!$A:$J,7,0),"")</f>
        <v>59.45</v>
      </c>
      <c r="K850" s="15">
        <f>IFERROR(VLOOKUP($A850,Veille!$A:$J,8,0),"")</f>
        <v>0</v>
      </c>
      <c r="L850" s="15">
        <f>IFERROR(VLOOKUP($A850,Veille!$A:$J,9,0),"")</f>
        <v>64.95</v>
      </c>
    </row>
    <row r="851" spans="1:12" x14ac:dyDescent="0.3">
      <c r="A851">
        <v>32891</v>
      </c>
      <c r="B851" s="16" t="s">
        <v>548</v>
      </c>
      <c r="C851" s="16" t="s">
        <v>683</v>
      </c>
      <c r="D851" s="31">
        <v>7.63</v>
      </c>
      <c r="E851" s="31">
        <v>9.15</v>
      </c>
      <c r="F851" s="23">
        <f>IFERROR(VLOOKUP(A851,'Export-tarif-cov-oct-20'!$A$2:$D$1519,4,0),"")</f>
        <v>6.1</v>
      </c>
      <c r="G851" s="23">
        <f t="shared" si="26"/>
        <v>1.5300000000000002</v>
      </c>
      <c r="H851" s="29">
        <f t="shared" si="27"/>
        <v>0.20052424639580607</v>
      </c>
      <c r="I851" s="16" t="str">
        <f>IFERROR(VLOOKUP($A851,Veille!$A:$J,6,0),"")</f>
        <v/>
      </c>
      <c r="J851" s="16" t="str">
        <f>IFERROR(VLOOKUP($A851,Veille!$A:$J,7,0),"")</f>
        <v/>
      </c>
      <c r="K851" s="16" t="str">
        <f>IFERROR(VLOOKUP($A851,Veille!$A:$J,8,0),"")</f>
        <v/>
      </c>
      <c r="L851" s="16" t="str">
        <f>IFERROR(VLOOKUP($A851,Veille!$A:$J,9,0),"")</f>
        <v/>
      </c>
    </row>
    <row r="852" spans="1:12" x14ac:dyDescent="0.3">
      <c r="A852">
        <v>32924</v>
      </c>
      <c r="B852" s="15" t="s">
        <v>548</v>
      </c>
      <c r="C852" s="15" t="s">
        <v>684</v>
      </c>
      <c r="D852" s="32">
        <v>24.66</v>
      </c>
      <c r="E852" s="32">
        <v>29.6</v>
      </c>
      <c r="F852" s="25">
        <f>IFERROR(VLOOKUP(A852,'Export-tarif-cov-oct-20'!$A$2:$D$1519,4,0),"")</f>
        <v>19.73</v>
      </c>
      <c r="G852" s="25">
        <f t="shared" si="26"/>
        <v>4.93</v>
      </c>
      <c r="H852" s="30">
        <f t="shared" si="27"/>
        <v>0.19991889699918897</v>
      </c>
      <c r="I852" s="15">
        <f>IFERROR(VLOOKUP($A852,Veille!$A:$J,6,0),"")</f>
        <v>0</v>
      </c>
      <c r="J852" s="15">
        <f>IFERROR(VLOOKUP($A852,Veille!$A:$J,7,0),"")</f>
        <v>24.65</v>
      </c>
      <c r="K852" s="15">
        <f>IFERROR(VLOOKUP($A852,Veille!$A:$J,8,0),"")</f>
        <v>0</v>
      </c>
      <c r="L852" s="15">
        <f>IFERROR(VLOOKUP($A852,Veille!$A:$J,9,0),"")</f>
        <v>26.45</v>
      </c>
    </row>
    <row r="853" spans="1:12" x14ac:dyDescent="0.3">
      <c r="A853">
        <v>68316</v>
      </c>
      <c r="B853" s="16" t="s">
        <v>548</v>
      </c>
      <c r="C853" s="16" t="s">
        <v>685</v>
      </c>
      <c r="D853" s="31">
        <v>66.08</v>
      </c>
      <c r="E853" s="31">
        <v>79.290000000000006</v>
      </c>
      <c r="F853" s="23">
        <f>IFERROR(VLOOKUP(A853,'Export-tarif-cov-oct-20'!$A$2:$D$1519,4,0),"")</f>
        <v>65</v>
      </c>
      <c r="G853" s="23">
        <f t="shared" si="26"/>
        <v>1.0799999999999983</v>
      </c>
      <c r="H853" s="29">
        <f t="shared" si="27"/>
        <v>1.634382566585954E-2</v>
      </c>
      <c r="I853" s="16" t="str">
        <f>IFERROR(VLOOKUP($A853,Veille!$A:$J,6,0),"")</f>
        <v/>
      </c>
      <c r="J853" s="16" t="str">
        <f>IFERROR(VLOOKUP($A853,Veille!$A:$J,7,0),"")</f>
        <v/>
      </c>
      <c r="K853" s="16" t="str">
        <f>IFERROR(VLOOKUP($A853,Veille!$A:$J,8,0),"")</f>
        <v/>
      </c>
      <c r="L853" s="16" t="str">
        <f>IFERROR(VLOOKUP($A853,Veille!$A:$J,9,0),"")</f>
        <v/>
      </c>
    </row>
    <row r="854" spans="1:12" x14ac:dyDescent="0.3">
      <c r="A854">
        <v>32264</v>
      </c>
      <c r="B854" s="15" t="s">
        <v>548</v>
      </c>
      <c r="C854" s="15" t="s">
        <v>686</v>
      </c>
      <c r="D854" s="32">
        <v>49.92</v>
      </c>
      <c r="E854" s="32">
        <v>59.9</v>
      </c>
      <c r="F854" s="25">
        <f>IFERROR(VLOOKUP(A854,'Export-tarif-cov-oct-20'!$A$2:$D$1519,4,0),"")</f>
        <v>44.1</v>
      </c>
      <c r="G854" s="25">
        <f t="shared" si="26"/>
        <v>5.82</v>
      </c>
      <c r="H854" s="30">
        <f t="shared" si="27"/>
        <v>0.11658653846153846</v>
      </c>
      <c r="I854" s="15">
        <f>IFERROR(VLOOKUP($A854,Veille!$A:$J,6,0),"")</f>
        <v>0</v>
      </c>
      <c r="J854" s="15">
        <f>IFERROR(VLOOKUP($A854,Veille!$A:$J,7,0),"")</f>
        <v>54.35</v>
      </c>
      <c r="K854" s="15">
        <f>IFERROR(VLOOKUP($A854,Veille!$A:$J,8,0),"")</f>
        <v>0</v>
      </c>
      <c r="L854" s="15">
        <f>IFERROR(VLOOKUP($A854,Veille!$A:$J,9,0),"")</f>
        <v>57.99</v>
      </c>
    </row>
    <row r="855" spans="1:12" x14ac:dyDescent="0.3">
      <c r="A855">
        <v>32226</v>
      </c>
      <c r="B855" s="16" t="s">
        <v>548</v>
      </c>
      <c r="C855" s="16" t="s">
        <v>687</v>
      </c>
      <c r="D855" s="31">
        <v>51.53</v>
      </c>
      <c r="E855" s="31">
        <v>61.83</v>
      </c>
      <c r="F855" s="23">
        <f>IFERROR(VLOOKUP(A855,'Export-tarif-cov-oct-20'!$A$2:$D$1519,4,0),"")</f>
        <v>41.22</v>
      </c>
      <c r="G855" s="23">
        <f t="shared" si="26"/>
        <v>10.310000000000002</v>
      </c>
      <c r="H855" s="29">
        <f t="shared" si="27"/>
        <v>0.20007762468464976</v>
      </c>
      <c r="I855" s="16">
        <f>IFERROR(VLOOKUP($A855,Veille!$A:$J,6,0),"")</f>
        <v>0</v>
      </c>
      <c r="J855" s="16">
        <f>IFERROR(VLOOKUP($A855,Veille!$A:$J,7,0),"")</f>
        <v>46.99</v>
      </c>
      <c r="K855" s="16">
        <f>IFERROR(VLOOKUP($A855,Veille!$A:$J,8,0),"")</f>
        <v>0</v>
      </c>
      <c r="L855" s="16">
        <f>IFERROR(VLOOKUP($A855,Veille!$A:$J,9,0),"")</f>
        <v>48.99</v>
      </c>
    </row>
    <row r="856" spans="1:12" x14ac:dyDescent="0.3">
      <c r="A856">
        <v>32218</v>
      </c>
      <c r="B856" s="15" t="s">
        <v>548</v>
      </c>
      <c r="C856" s="15" t="s">
        <v>688</v>
      </c>
      <c r="D856" s="32">
        <v>25.43</v>
      </c>
      <c r="E856" s="32">
        <v>30.51</v>
      </c>
      <c r="F856" s="25">
        <f>IFERROR(VLOOKUP(A856,'Export-tarif-cov-oct-20'!$A$2:$D$1519,4,0),"")</f>
        <v>20.34</v>
      </c>
      <c r="G856" s="25">
        <f t="shared" si="26"/>
        <v>5.09</v>
      </c>
      <c r="H856" s="30">
        <f t="shared" si="27"/>
        <v>0.20015729453401493</v>
      </c>
      <c r="I856" s="15">
        <f>IFERROR(VLOOKUP($A856,Veille!$A:$J,6,0),"")</f>
        <v>0</v>
      </c>
      <c r="J856" s="15">
        <f>IFERROR(VLOOKUP($A856,Veille!$A:$J,7,0),"")</f>
        <v>23.11</v>
      </c>
      <c r="K856" s="15">
        <f>IFERROR(VLOOKUP($A856,Veille!$A:$J,8,0),"")</f>
        <v>0</v>
      </c>
      <c r="L856" s="15">
        <f>IFERROR(VLOOKUP($A856,Veille!$A:$J,9,0),"")</f>
        <v>0</v>
      </c>
    </row>
    <row r="857" spans="1:12" x14ac:dyDescent="0.3">
      <c r="A857">
        <v>32258</v>
      </c>
      <c r="B857" s="16" t="s">
        <v>548</v>
      </c>
      <c r="C857" s="16" t="s">
        <v>689</v>
      </c>
      <c r="D857" s="31">
        <v>49.92</v>
      </c>
      <c r="E857" s="31">
        <v>59.9</v>
      </c>
      <c r="F857" s="23">
        <f>IFERROR(VLOOKUP(A857,'Export-tarif-cov-oct-20'!$A$2:$D$1519,4,0),"")</f>
        <v>49.07</v>
      </c>
      <c r="G857" s="23">
        <f t="shared" si="26"/>
        <v>0.85000000000000142</v>
      </c>
      <c r="H857" s="29">
        <f t="shared" si="27"/>
        <v>1.7027243589743616E-2</v>
      </c>
      <c r="I857" s="16">
        <f>IFERROR(VLOOKUP($A857,Veille!$A:$J,6,0),"")</f>
        <v>0</v>
      </c>
      <c r="J857" s="16">
        <f>IFERROR(VLOOKUP($A857,Veille!$A:$J,7,0),"")</f>
        <v>57.95</v>
      </c>
      <c r="K857" s="16">
        <f>IFERROR(VLOOKUP($A857,Veille!$A:$J,8,0),"")</f>
        <v>0</v>
      </c>
      <c r="L857" s="16">
        <f>IFERROR(VLOOKUP($A857,Veille!$A:$J,9,0),"")</f>
        <v>62.55</v>
      </c>
    </row>
    <row r="858" spans="1:12" x14ac:dyDescent="0.3">
      <c r="A858">
        <v>32231</v>
      </c>
      <c r="B858" s="15" t="s">
        <v>548</v>
      </c>
      <c r="C858" s="15" t="s">
        <v>690</v>
      </c>
      <c r="D858" s="32">
        <v>21.4</v>
      </c>
      <c r="E858" s="32">
        <v>25.68</v>
      </c>
      <c r="F858" s="25">
        <f>IFERROR(VLOOKUP(A858,'Export-tarif-cov-oct-20'!$A$2:$D$1519,4,0),"")</f>
        <v>17.12</v>
      </c>
      <c r="G858" s="25">
        <f t="shared" si="26"/>
        <v>4.2799999999999976</v>
      </c>
      <c r="H858" s="30">
        <f t="shared" si="27"/>
        <v>0.1999999999999999</v>
      </c>
      <c r="I858" s="15">
        <f>IFERROR(VLOOKUP($A858,Veille!$A:$J,6,0),"")</f>
        <v>0</v>
      </c>
      <c r="J858" s="15">
        <f>IFERROR(VLOOKUP($A858,Veille!$A:$J,7,0),"")</f>
        <v>22.49</v>
      </c>
      <c r="K858" s="15">
        <f>IFERROR(VLOOKUP($A858,Veille!$A:$J,8,0),"")</f>
        <v>0</v>
      </c>
      <c r="L858" s="15">
        <f>IFERROR(VLOOKUP($A858,Veille!$A:$J,9,0),"")</f>
        <v>22.45</v>
      </c>
    </row>
    <row r="859" spans="1:12" x14ac:dyDescent="0.3">
      <c r="A859">
        <v>32188</v>
      </c>
      <c r="B859" s="16" t="s">
        <v>548</v>
      </c>
      <c r="C859" s="16" t="s">
        <v>691</v>
      </c>
      <c r="D859" s="31">
        <v>14.84</v>
      </c>
      <c r="E859" s="31">
        <v>17.809999999999999</v>
      </c>
      <c r="F859" s="23">
        <f>IFERROR(VLOOKUP(A859,'Export-tarif-cov-oct-20'!$A$2:$D$1519,4,0),"")</f>
        <v>11.87</v>
      </c>
      <c r="G859" s="23">
        <f t="shared" si="26"/>
        <v>2.9700000000000006</v>
      </c>
      <c r="H859" s="29">
        <f t="shared" si="27"/>
        <v>0.20013477088948792</v>
      </c>
      <c r="I859" s="16">
        <f>IFERROR(VLOOKUP($A859,Veille!$A:$J,6,0),"")</f>
        <v>0</v>
      </c>
      <c r="J859" s="16">
        <f>IFERROR(VLOOKUP($A859,Veille!$A:$J,7,0),"")</f>
        <v>14.99</v>
      </c>
      <c r="K859" s="16">
        <f>IFERROR(VLOOKUP($A859,Veille!$A:$J,8,0),"")</f>
        <v>0</v>
      </c>
      <c r="L859" s="16">
        <f>IFERROR(VLOOKUP($A859,Veille!$A:$J,9,0),"")</f>
        <v>0</v>
      </c>
    </row>
    <row r="860" spans="1:12" x14ac:dyDescent="0.3">
      <c r="A860">
        <v>32192</v>
      </c>
      <c r="B860" s="15" t="s">
        <v>548</v>
      </c>
      <c r="C860" s="15" t="s">
        <v>692</v>
      </c>
      <c r="D860" s="32">
        <v>22.42</v>
      </c>
      <c r="E860" s="32">
        <v>26.9</v>
      </c>
      <c r="F860" s="25">
        <f>IFERROR(VLOOKUP(A860,'Export-tarif-cov-oct-20'!$A$2:$D$1519,4,0),"")</f>
        <v>20.399999999999999</v>
      </c>
      <c r="G860" s="25">
        <f t="shared" si="26"/>
        <v>2.0200000000000031</v>
      </c>
      <c r="H860" s="30">
        <f t="shared" si="27"/>
        <v>9.0098126672613868E-2</v>
      </c>
      <c r="I860" s="15">
        <f>IFERROR(VLOOKUP($A860,Veille!$A:$J,6,0),"")</f>
        <v>0</v>
      </c>
      <c r="J860" s="15">
        <f>IFERROR(VLOOKUP($A860,Veille!$A:$J,7,0),"")</f>
        <v>25.99</v>
      </c>
      <c r="K860" s="15">
        <f>IFERROR(VLOOKUP($A860,Veille!$A:$J,8,0),"")</f>
        <v>0</v>
      </c>
      <c r="L860" s="15">
        <f>IFERROR(VLOOKUP($A860,Veille!$A:$J,9,0),"")</f>
        <v>25.85</v>
      </c>
    </row>
    <row r="861" spans="1:12" x14ac:dyDescent="0.3">
      <c r="A861">
        <v>55086</v>
      </c>
      <c r="B861" s="16" t="s">
        <v>548</v>
      </c>
      <c r="C861" s="16" t="s">
        <v>693</v>
      </c>
      <c r="D861" s="31">
        <v>67.2</v>
      </c>
      <c r="E861" s="31">
        <v>80.64</v>
      </c>
      <c r="F861" s="23">
        <f>IFERROR(VLOOKUP(A861,'Export-tarif-cov-oct-20'!$A$2:$D$1519,4,0),"")</f>
        <v>53.76</v>
      </c>
      <c r="G861" s="23">
        <f t="shared" si="26"/>
        <v>13.440000000000005</v>
      </c>
      <c r="H861" s="29">
        <f t="shared" si="27"/>
        <v>0.20000000000000007</v>
      </c>
      <c r="I861" s="16">
        <f>IFERROR(VLOOKUP($A861,Veille!$A:$J,6,0),"")</f>
        <v>0</v>
      </c>
      <c r="J861" s="16">
        <f>IFERROR(VLOOKUP($A861,Veille!$A:$J,7,0),"")</f>
        <v>58.9</v>
      </c>
      <c r="K861" s="16">
        <f>IFERROR(VLOOKUP($A861,Veille!$A:$J,8,0),"")</f>
        <v>0</v>
      </c>
      <c r="L861" s="16">
        <f>IFERROR(VLOOKUP($A861,Veille!$A:$J,9,0),"")</f>
        <v>67.849999999999994</v>
      </c>
    </row>
    <row r="862" spans="1:12" x14ac:dyDescent="0.3">
      <c r="A862">
        <v>55091</v>
      </c>
      <c r="B862" s="15" t="s">
        <v>548</v>
      </c>
      <c r="C862" s="15" t="s">
        <v>694</v>
      </c>
      <c r="D862" s="32">
        <v>54.92</v>
      </c>
      <c r="E862" s="32">
        <v>65.900000000000006</v>
      </c>
      <c r="F862" s="25">
        <f>IFERROR(VLOOKUP(A862,'Export-tarif-cov-oct-20'!$A$2:$D$1519,4,0),"")</f>
        <v>53.43</v>
      </c>
      <c r="G862" s="25">
        <f t="shared" si="26"/>
        <v>1.490000000000002</v>
      </c>
      <c r="H862" s="30">
        <f t="shared" si="27"/>
        <v>2.7130371449380953E-2</v>
      </c>
      <c r="I862" s="15">
        <f>IFERROR(VLOOKUP($A862,Veille!$A:$J,6,0),"")</f>
        <v>0</v>
      </c>
      <c r="J862" s="15">
        <f>IFERROR(VLOOKUP($A862,Veille!$A:$J,7,0),"")</f>
        <v>63.96</v>
      </c>
      <c r="K862" s="15">
        <f>IFERROR(VLOOKUP($A862,Veille!$A:$J,8,0),"")</f>
        <v>0</v>
      </c>
      <c r="L862" s="15">
        <f>IFERROR(VLOOKUP($A862,Veille!$A:$J,9,0),"")</f>
        <v>68.89</v>
      </c>
    </row>
    <row r="863" spans="1:12" x14ac:dyDescent="0.3">
      <c r="A863">
        <v>55078</v>
      </c>
      <c r="B863" s="16" t="s">
        <v>548</v>
      </c>
      <c r="C863" s="16" t="s">
        <v>695</v>
      </c>
      <c r="D863" s="31">
        <v>14.83</v>
      </c>
      <c r="E863" s="31">
        <v>17.79</v>
      </c>
      <c r="F863" s="23">
        <f>IFERROR(VLOOKUP(A863,'Export-tarif-cov-oct-20'!$A$2:$D$1519,4,0),"")</f>
        <v>11.86</v>
      </c>
      <c r="G863" s="23">
        <f t="shared" si="26"/>
        <v>2.9700000000000006</v>
      </c>
      <c r="H863" s="29">
        <f t="shared" si="27"/>
        <v>0.20026972353337832</v>
      </c>
      <c r="I863" s="16">
        <f>IFERROR(VLOOKUP($A863,Veille!$A:$J,6,0),"")</f>
        <v>0</v>
      </c>
      <c r="J863" s="16">
        <f>IFERROR(VLOOKUP($A863,Veille!$A:$J,7,0),"")</f>
        <v>0</v>
      </c>
      <c r="K863" s="16">
        <f>IFERROR(VLOOKUP($A863,Veille!$A:$J,8,0),"")</f>
        <v>0</v>
      </c>
      <c r="L863" s="16">
        <f>IFERROR(VLOOKUP($A863,Veille!$A:$J,9,0),"")</f>
        <v>16.55</v>
      </c>
    </row>
    <row r="864" spans="1:12" x14ac:dyDescent="0.3">
      <c r="A864">
        <v>12670</v>
      </c>
      <c r="B864" s="15" t="s">
        <v>548</v>
      </c>
      <c r="C864" s="15" t="s">
        <v>696</v>
      </c>
      <c r="D864" s="32">
        <v>11.06</v>
      </c>
      <c r="E864" s="32">
        <v>13.28</v>
      </c>
      <c r="F864" s="25">
        <f>IFERROR(VLOOKUP(A864,'Export-tarif-cov-oct-20'!$A$2:$D$1519,4,0),"")</f>
        <v>8.85</v>
      </c>
      <c r="G864" s="25">
        <f t="shared" si="26"/>
        <v>2.2100000000000009</v>
      </c>
      <c r="H864" s="30">
        <f t="shared" si="27"/>
        <v>0.19981916817359863</v>
      </c>
      <c r="I864" s="15" t="str">
        <f>IFERROR(VLOOKUP($A864,Veille!$A:$J,6,0),"")</f>
        <v/>
      </c>
      <c r="J864" s="15" t="str">
        <f>IFERROR(VLOOKUP($A864,Veille!$A:$J,7,0),"")</f>
        <v/>
      </c>
      <c r="K864" s="15" t="str">
        <f>IFERROR(VLOOKUP($A864,Veille!$A:$J,8,0),"")</f>
        <v/>
      </c>
      <c r="L864" s="15" t="str">
        <f>IFERROR(VLOOKUP($A864,Veille!$A:$J,9,0),"")</f>
        <v/>
      </c>
    </row>
    <row r="865" spans="1:12" x14ac:dyDescent="0.3">
      <c r="A865">
        <v>87702</v>
      </c>
      <c r="B865" s="16" t="s">
        <v>548</v>
      </c>
      <c r="C865" s="16" t="s">
        <v>993</v>
      </c>
      <c r="D865" s="31">
        <v>20.69</v>
      </c>
      <c r="E865" s="31">
        <v>24.83</v>
      </c>
      <c r="F865" s="23">
        <f>IFERROR(VLOOKUP(A865,'Export-tarif-cov-oct-20'!$A$2:$D$1519,4,0),"")</f>
        <v>16.55</v>
      </c>
      <c r="G865" s="23">
        <f t="shared" si="26"/>
        <v>4.1400000000000006</v>
      </c>
      <c r="H865" s="29">
        <f t="shared" si="27"/>
        <v>0.20009666505558243</v>
      </c>
      <c r="I865" s="16" t="str">
        <f>IFERROR(VLOOKUP($A865,Veille!$A:$J,6,0),"")</f>
        <v/>
      </c>
      <c r="J865" s="16" t="str">
        <f>IFERROR(VLOOKUP($A865,Veille!$A:$J,7,0),"")</f>
        <v/>
      </c>
      <c r="K865" s="16" t="str">
        <f>IFERROR(VLOOKUP($A865,Veille!$A:$J,8,0),"")</f>
        <v/>
      </c>
      <c r="L865" s="16" t="str">
        <f>IFERROR(VLOOKUP($A865,Veille!$A:$J,9,0),"")</f>
        <v/>
      </c>
    </row>
    <row r="866" spans="1:12" x14ac:dyDescent="0.3">
      <c r="A866">
        <v>12672</v>
      </c>
      <c r="B866" s="15" t="s">
        <v>548</v>
      </c>
      <c r="C866" s="15" t="s">
        <v>994</v>
      </c>
      <c r="D866" s="32">
        <v>35.99</v>
      </c>
      <c r="E866" s="32">
        <v>43.19</v>
      </c>
      <c r="F866" s="25">
        <f>IFERROR(VLOOKUP(A866,'Export-tarif-cov-oct-20'!$A$2:$D$1519,4,0),"")</f>
        <v>28.79</v>
      </c>
      <c r="G866" s="25">
        <f t="shared" si="26"/>
        <v>7.2000000000000028</v>
      </c>
      <c r="H866" s="30">
        <f t="shared" si="27"/>
        <v>0.20005557099194227</v>
      </c>
      <c r="I866" s="15" t="str">
        <f>IFERROR(VLOOKUP($A866,Veille!$A:$J,6,0),"")</f>
        <v/>
      </c>
      <c r="J866" s="15" t="str">
        <f>IFERROR(VLOOKUP($A866,Veille!$A:$J,7,0),"")</f>
        <v/>
      </c>
      <c r="K866" s="15" t="str">
        <f>IFERROR(VLOOKUP($A866,Veille!$A:$J,8,0),"")</f>
        <v/>
      </c>
      <c r="L866" s="15" t="str">
        <f>IFERROR(VLOOKUP($A866,Veille!$A:$J,9,0),"")</f>
        <v/>
      </c>
    </row>
    <row r="867" spans="1:12" x14ac:dyDescent="0.3">
      <c r="A867">
        <v>12645</v>
      </c>
      <c r="B867" s="16" t="s">
        <v>548</v>
      </c>
      <c r="C867" s="16" t="s">
        <v>697</v>
      </c>
      <c r="D867" s="31">
        <v>60.75</v>
      </c>
      <c r="E867" s="31">
        <v>72.900000000000006</v>
      </c>
      <c r="F867" s="23">
        <f>IFERROR(VLOOKUP(A867,'Export-tarif-cov-oct-20'!$A$2:$D$1519,4,0),"")</f>
        <v>57.61</v>
      </c>
      <c r="G867" s="23">
        <f t="shared" si="26"/>
        <v>3.1400000000000006</v>
      </c>
      <c r="H867" s="29">
        <f t="shared" si="27"/>
        <v>5.1687242798353919E-2</v>
      </c>
      <c r="I867" s="16" t="str">
        <f>IFERROR(VLOOKUP($A867,Veille!$A:$J,6,0),"")</f>
        <v/>
      </c>
      <c r="J867" s="16" t="str">
        <f>IFERROR(VLOOKUP($A867,Veille!$A:$J,7,0),"")</f>
        <v/>
      </c>
      <c r="K867" s="16" t="str">
        <f>IFERROR(VLOOKUP($A867,Veille!$A:$J,8,0),"")</f>
        <v/>
      </c>
      <c r="L867" s="16" t="str">
        <f>IFERROR(VLOOKUP($A867,Veille!$A:$J,9,0),"")</f>
        <v/>
      </c>
    </row>
    <row r="868" spans="1:12" x14ac:dyDescent="0.3">
      <c r="A868">
        <v>12643</v>
      </c>
      <c r="B868" s="15" t="s">
        <v>548</v>
      </c>
      <c r="C868" s="15" t="s">
        <v>698</v>
      </c>
      <c r="D868" s="32">
        <v>18.23</v>
      </c>
      <c r="E868" s="32">
        <v>21.87</v>
      </c>
      <c r="F868" s="25">
        <f>IFERROR(VLOOKUP(A868,'Export-tarif-cov-oct-20'!$A$2:$D$1519,4,0),"")</f>
        <v>14.58</v>
      </c>
      <c r="G868" s="25">
        <f t="shared" si="26"/>
        <v>3.6500000000000004</v>
      </c>
      <c r="H868" s="30">
        <f t="shared" si="27"/>
        <v>0.20021941854086672</v>
      </c>
      <c r="I868" s="15" t="str">
        <f>IFERROR(VLOOKUP($A868,Veille!$A:$J,6,0),"")</f>
        <v/>
      </c>
      <c r="J868" s="15" t="str">
        <f>IFERROR(VLOOKUP($A868,Veille!$A:$J,7,0),"")</f>
        <v/>
      </c>
      <c r="K868" s="15" t="str">
        <f>IFERROR(VLOOKUP($A868,Veille!$A:$J,8,0),"")</f>
        <v/>
      </c>
      <c r="L868" s="15" t="str">
        <f>IFERROR(VLOOKUP($A868,Veille!$A:$J,9,0),"")</f>
        <v/>
      </c>
    </row>
    <row r="869" spans="1:12" x14ac:dyDescent="0.3">
      <c r="A869">
        <v>12644</v>
      </c>
      <c r="B869" s="16" t="s">
        <v>548</v>
      </c>
      <c r="C869" s="16" t="s">
        <v>699</v>
      </c>
      <c r="D869" s="31">
        <v>48.65</v>
      </c>
      <c r="E869" s="31">
        <v>58.38</v>
      </c>
      <c r="F869" s="23">
        <f>IFERROR(VLOOKUP(A869,'Export-tarif-cov-oct-20'!$A$2:$D$1519,4,0),"")</f>
        <v>38.92</v>
      </c>
      <c r="G869" s="23">
        <f t="shared" si="26"/>
        <v>9.7299999999999969</v>
      </c>
      <c r="H869" s="29">
        <f t="shared" si="27"/>
        <v>0.19999999999999993</v>
      </c>
      <c r="I869" s="16" t="str">
        <f>IFERROR(VLOOKUP($A869,Veille!$A:$J,6,0),"")</f>
        <v/>
      </c>
      <c r="J869" s="16" t="str">
        <f>IFERROR(VLOOKUP($A869,Veille!$A:$J,7,0),"")</f>
        <v/>
      </c>
      <c r="K869" s="16" t="str">
        <f>IFERROR(VLOOKUP($A869,Veille!$A:$J,8,0),"")</f>
        <v/>
      </c>
      <c r="L869" s="16" t="str">
        <f>IFERROR(VLOOKUP($A869,Veille!$A:$J,9,0),"")</f>
        <v/>
      </c>
    </row>
    <row r="870" spans="1:12" x14ac:dyDescent="0.3">
      <c r="A870">
        <v>12649</v>
      </c>
      <c r="B870" s="15" t="s">
        <v>548</v>
      </c>
      <c r="C870" s="15" t="s">
        <v>700</v>
      </c>
      <c r="D870" s="32">
        <v>54.25</v>
      </c>
      <c r="E870" s="32">
        <v>65.099999999999994</v>
      </c>
      <c r="F870" s="25">
        <f>IFERROR(VLOOKUP(A870,'Export-tarif-cov-oct-20'!$A$2:$D$1519,4,0),"")</f>
        <v>48.54</v>
      </c>
      <c r="G870" s="25">
        <f t="shared" si="26"/>
        <v>5.7100000000000009</v>
      </c>
      <c r="H870" s="30">
        <f t="shared" si="27"/>
        <v>0.10525345622119817</v>
      </c>
      <c r="I870" s="15" t="str">
        <f>IFERROR(VLOOKUP($A870,Veille!$A:$J,6,0),"")</f>
        <v/>
      </c>
      <c r="J870" s="15" t="str">
        <f>IFERROR(VLOOKUP($A870,Veille!$A:$J,7,0),"")</f>
        <v/>
      </c>
      <c r="K870" s="15" t="str">
        <f>IFERROR(VLOOKUP($A870,Veille!$A:$J,8,0),"")</f>
        <v/>
      </c>
      <c r="L870" s="15" t="str">
        <f>IFERROR(VLOOKUP($A870,Veille!$A:$J,9,0),"")</f>
        <v/>
      </c>
    </row>
    <row r="871" spans="1:12" x14ac:dyDescent="0.3">
      <c r="A871">
        <v>12648</v>
      </c>
      <c r="B871" s="16" t="s">
        <v>548</v>
      </c>
      <c r="C871" s="16" t="s">
        <v>701</v>
      </c>
      <c r="D871" s="31">
        <v>18.23</v>
      </c>
      <c r="E871" s="31">
        <v>21.87</v>
      </c>
      <c r="F871" s="23">
        <f>IFERROR(VLOOKUP(A871,'Export-tarif-cov-oct-20'!$A$2:$D$1519,4,0),"")</f>
        <v>14.58</v>
      </c>
      <c r="G871" s="23">
        <f t="shared" si="26"/>
        <v>3.6500000000000004</v>
      </c>
      <c r="H871" s="29">
        <f t="shared" si="27"/>
        <v>0.20021941854086672</v>
      </c>
      <c r="I871" s="16" t="str">
        <f>IFERROR(VLOOKUP($A871,Veille!$A:$J,6,0),"")</f>
        <v/>
      </c>
      <c r="J871" s="16" t="str">
        <f>IFERROR(VLOOKUP($A871,Veille!$A:$J,7,0),"")</f>
        <v/>
      </c>
      <c r="K871" s="16" t="str">
        <f>IFERROR(VLOOKUP($A871,Veille!$A:$J,8,0),"")</f>
        <v/>
      </c>
      <c r="L871" s="16" t="str">
        <f>IFERROR(VLOOKUP($A871,Veille!$A:$J,9,0),"")</f>
        <v/>
      </c>
    </row>
    <row r="872" spans="1:12" x14ac:dyDescent="0.3">
      <c r="A872">
        <v>12666</v>
      </c>
      <c r="B872" s="15" t="s">
        <v>548</v>
      </c>
      <c r="C872" s="15" t="s">
        <v>702</v>
      </c>
      <c r="D872" s="32">
        <v>14.65</v>
      </c>
      <c r="E872" s="32">
        <v>17.579999999999998</v>
      </c>
      <c r="F872" s="25">
        <f>IFERROR(VLOOKUP(A872,'Export-tarif-cov-oct-20'!$A$2:$D$1519,4,0),"")</f>
        <v>11.72</v>
      </c>
      <c r="G872" s="25">
        <f t="shared" si="26"/>
        <v>2.9299999999999997</v>
      </c>
      <c r="H872" s="30">
        <f t="shared" si="27"/>
        <v>0.19999999999999998</v>
      </c>
      <c r="I872" s="15" t="str">
        <f>IFERROR(VLOOKUP($A872,Veille!$A:$J,6,0),"")</f>
        <v/>
      </c>
      <c r="J872" s="15" t="str">
        <f>IFERROR(VLOOKUP($A872,Veille!$A:$J,7,0),"")</f>
        <v/>
      </c>
      <c r="K872" s="15" t="str">
        <f>IFERROR(VLOOKUP($A872,Veille!$A:$J,8,0),"")</f>
        <v/>
      </c>
      <c r="L872" s="15" t="str">
        <f>IFERROR(VLOOKUP($A872,Veille!$A:$J,9,0),"")</f>
        <v/>
      </c>
    </row>
    <row r="873" spans="1:12" x14ac:dyDescent="0.3">
      <c r="A873">
        <v>12669</v>
      </c>
      <c r="B873" s="16" t="s">
        <v>548</v>
      </c>
      <c r="C873" s="16" t="s">
        <v>703</v>
      </c>
      <c r="D873" s="31">
        <v>27.6</v>
      </c>
      <c r="E873" s="31">
        <v>33.119999999999997</v>
      </c>
      <c r="F873" s="23">
        <f>IFERROR(VLOOKUP(A873,'Export-tarif-cov-oct-20'!$A$2:$D$1519,4,0),"")</f>
        <v>22.08</v>
      </c>
      <c r="G873" s="23">
        <f t="shared" si="26"/>
        <v>5.5200000000000031</v>
      </c>
      <c r="H873" s="29">
        <f t="shared" si="27"/>
        <v>0.20000000000000009</v>
      </c>
      <c r="I873" s="16" t="str">
        <f>IFERROR(VLOOKUP($A873,Veille!$A:$J,6,0),"")</f>
        <v/>
      </c>
      <c r="J873" s="16" t="str">
        <f>IFERROR(VLOOKUP($A873,Veille!$A:$J,7,0),"")</f>
        <v/>
      </c>
      <c r="K873" s="16" t="str">
        <f>IFERROR(VLOOKUP($A873,Veille!$A:$J,8,0),"")</f>
        <v/>
      </c>
      <c r="L873" s="16" t="str">
        <f>IFERROR(VLOOKUP($A873,Veille!$A:$J,9,0),"")</f>
        <v/>
      </c>
    </row>
    <row r="874" spans="1:12" x14ac:dyDescent="0.3">
      <c r="A874">
        <v>12665</v>
      </c>
      <c r="B874" s="15" t="s">
        <v>548</v>
      </c>
      <c r="C874" s="15" t="s">
        <v>704</v>
      </c>
      <c r="D874" s="32">
        <v>5.93</v>
      </c>
      <c r="E874" s="32">
        <v>7.11</v>
      </c>
      <c r="F874" s="25">
        <f>IFERROR(VLOOKUP(A874,'Export-tarif-cov-oct-20'!$A$2:$D$1519,4,0),"")</f>
        <v>4.74</v>
      </c>
      <c r="G874" s="25">
        <f t="shared" si="26"/>
        <v>1.1899999999999995</v>
      </c>
      <c r="H874" s="30">
        <f t="shared" si="27"/>
        <v>0.2006745362563237</v>
      </c>
      <c r="I874" s="15" t="str">
        <f>IFERROR(VLOOKUP($A874,Veille!$A:$J,6,0),"")</f>
        <v/>
      </c>
      <c r="J874" s="15" t="str">
        <f>IFERROR(VLOOKUP($A874,Veille!$A:$J,7,0),"")</f>
        <v/>
      </c>
      <c r="K874" s="15" t="str">
        <f>IFERROR(VLOOKUP($A874,Veille!$A:$J,8,0),"")</f>
        <v/>
      </c>
      <c r="L874" s="15" t="str">
        <f>IFERROR(VLOOKUP($A874,Veille!$A:$J,9,0),"")</f>
        <v/>
      </c>
    </row>
    <row r="875" spans="1:12" x14ac:dyDescent="0.3">
      <c r="A875">
        <v>12646</v>
      </c>
      <c r="B875" s="16" t="s">
        <v>548</v>
      </c>
      <c r="C875" s="16" t="s">
        <v>705</v>
      </c>
      <c r="D875" s="31">
        <v>18.23</v>
      </c>
      <c r="E875" s="31">
        <v>21.87</v>
      </c>
      <c r="F875" s="23">
        <f>IFERROR(VLOOKUP(A875,'Export-tarif-cov-oct-20'!$A$2:$D$1519,4,0),"")</f>
        <v>14.58</v>
      </c>
      <c r="G875" s="23">
        <f t="shared" si="26"/>
        <v>3.6500000000000004</v>
      </c>
      <c r="H875" s="29">
        <f t="shared" si="27"/>
        <v>0.20021941854086672</v>
      </c>
      <c r="I875" s="16" t="str">
        <f>IFERROR(VLOOKUP($A875,Veille!$A:$J,6,0),"")</f>
        <v/>
      </c>
      <c r="J875" s="16" t="str">
        <f>IFERROR(VLOOKUP($A875,Veille!$A:$J,7,0),"")</f>
        <v/>
      </c>
      <c r="K875" s="16" t="str">
        <f>IFERROR(VLOOKUP($A875,Veille!$A:$J,8,0),"")</f>
        <v/>
      </c>
      <c r="L875" s="16" t="str">
        <f>IFERROR(VLOOKUP($A875,Veille!$A:$J,9,0),"")</f>
        <v/>
      </c>
    </row>
    <row r="876" spans="1:12" x14ac:dyDescent="0.3">
      <c r="A876">
        <v>39397</v>
      </c>
      <c r="B876" s="15" t="s">
        <v>548</v>
      </c>
      <c r="C876" s="15" t="s">
        <v>706</v>
      </c>
      <c r="D876" s="32">
        <v>49.16</v>
      </c>
      <c r="E876" s="32">
        <v>58.99</v>
      </c>
      <c r="F876" s="25">
        <f>IFERROR(VLOOKUP(A876,'Export-tarif-cov-oct-20'!$A$2:$D$1519,4,0),"")</f>
        <v>48.54</v>
      </c>
      <c r="G876" s="25">
        <f t="shared" si="26"/>
        <v>0.61999999999999744</v>
      </c>
      <c r="H876" s="30">
        <f t="shared" si="27"/>
        <v>1.261187957689173E-2</v>
      </c>
      <c r="I876" s="15" t="str">
        <f>IFERROR(VLOOKUP($A876,Veille!$A:$J,6,0),"")</f>
        <v/>
      </c>
      <c r="J876" s="15" t="str">
        <f>IFERROR(VLOOKUP($A876,Veille!$A:$J,7,0),"")</f>
        <v/>
      </c>
      <c r="K876" s="15" t="str">
        <f>IFERROR(VLOOKUP($A876,Veille!$A:$J,8,0),"")</f>
        <v/>
      </c>
      <c r="L876" s="15" t="str">
        <f>IFERROR(VLOOKUP($A876,Veille!$A:$J,9,0),"")</f>
        <v/>
      </c>
    </row>
    <row r="877" spans="1:12" x14ac:dyDescent="0.3">
      <c r="A877">
        <v>11908</v>
      </c>
      <c r="B877" s="16" t="s">
        <v>548</v>
      </c>
      <c r="C877" s="16" t="s">
        <v>995</v>
      </c>
      <c r="D877" s="31">
        <v>20.69</v>
      </c>
      <c r="E877" s="31">
        <v>24.83</v>
      </c>
      <c r="F877" s="23">
        <f>IFERROR(VLOOKUP(A877,'Export-tarif-cov-oct-20'!$A$2:$D$1519,4,0),"")</f>
        <v>16.55</v>
      </c>
      <c r="G877" s="23">
        <f t="shared" si="26"/>
        <v>4.1400000000000006</v>
      </c>
      <c r="H877" s="29">
        <f t="shared" si="27"/>
        <v>0.20009666505558243</v>
      </c>
      <c r="I877" s="16" t="str">
        <f>IFERROR(VLOOKUP($A877,Veille!$A:$J,6,0),"")</f>
        <v/>
      </c>
      <c r="J877" s="16" t="str">
        <f>IFERROR(VLOOKUP($A877,Veille!$A:$J,7,0),"")</f>
        <v/>
      </c>
      <c r="K877" s="16" t="str">
        <f>IFERROR(VLOOKUP($A877,Veille!$A:$J,8,0),"")</f>
        <v/>
      </c>
      <c r="L877" s="16" t="str">
        <f>IFERROR(VLOOKUP($A877,Veille!$A:$J,9,0),"")</f>
        <v/>
      </c>
    </row>
    <row r="878" spans="1:12" x14ac:dyDescent="0.3">
      <c r="A878">
        <v>11907</v>
      </c>
      <c r="B878" s="15" t="s">
        <v>548</v>
      </c>
      <c r="C878" s="15" t="s">
        <v>996</v>
      </c>
      <c r="D878" s="32">
        <v>35.99</v>
      </c>
      <c r="E878" s="32">
        <v>43.19</v>
      </c>
      <c r="F878" s="25">
        <f>IFERROR(VLOOKUP(A878,'Export-tarif-cov-oct-20'!$A$2:$D$1519,4,0),"")</f>
        <v>28.79</v>
      </c>
      <c r="G878" s="25">
        <f t="shared" si="26"/>
        <v>7.2000000000000028</v>
      </c>
      <c r="H878" s="30">
        <f t="shared" si="27"/>
        <v>0.20005557099194227</v>
      </c>
      <c r="I878" s="15" t="str">
        <f>IFERROR(VLOOKUP($A878,Veille!$A:$J,6,0),"")</f>
        <v/>
      </c>
      <c r="J878" s="15" t="str">
        <f>IFERROR(VLOOKUP($A878,Veille!$A:$J,7,0),"")</f>
        <v/>
      </c>
      <c r="K878" s="15" t="str">
        <f>IFERROR(VLOOKUP($A878,Veille!$A:$J,8,0),"")</f>
        <v/>
      </c>
      <c r="L878" s="15" t="str">
        <f>IFERROR(VLOOKUP($A878,Veille!$A:$J,9,0),"")</f>
        <v/>
      </c>
    </row>
    <row r="879" spans="1:12" x14ac:dyDescent="0.3">
      <c r="A879">
        <v>11906</v>
      </c>
      <c r="B879" s="16" t="s">
        <v>548</v>
      </c>
      <c r="C879" s="16" t="s">
        <v>707</v>
      </c>
      <c r="D879" s="31">
        <v>14.78</v>
      </c>
      <c r="E879" s="31">
        <v>17.73</v>
      </c>
      <c r="F879" s="23">
        <f>IFERROR(VLOOKUP(A879,'Export-tarif-cov-oct-20'!$A$2:$D$1519,4,0),"")</f>
        <v>11.82</v>
      </c>
      <c r="G879" s="23">
        <f t="shared" si="26"/>
        <v>2.9599999999999991</v>
      </c>
      <c r="H879" s="29">
        <f t="shared" si="27"/>
        <v>0.20027063599458722</v>
      </c>
      <c r="I879" s="16" t="str">
        <f>IFERROR(VLOOKUP($A879,Veille!$A:$J,6,0),"")</f>
        <v/>
      </c>
      <c r="J879" s="16" t="str">
        <f>IFERROR(VLOOKUP($A879,Veille!$A:$J,7,0),"")</f>
        <v/>
      </c>
      <c r="K879" s="16" t="str">
        <f>IFERROR(VLOOKUP($A879,Veille!$A:$J,8,0),"")</f>
        <v/>
      </c>
      <c r="L879" s="16" t="str">
        <f>IFERROR(VLOOKUP($A879,Veille!$A:$J,9,0),"")</f>
        <v/>
      </c>
    </row>
    <row r="880" spans="1:12" x14ac:dyDescent="0.3">
      <c r="A880">
        <v>11902</v>
      </c>
      <c r="B880" s="15" t="s">
        <v>548</v>
      </c>
      <c r="C880" s="15" t="s">
        <v>708</v>
      </c>
      <c r="D880" s="32">
        <v>59.93</v>
      </c>
      <c r="E880" s="32">
        <v>71.92</v>
      </c>
      <c r="F880" s="25">
        <f>IFERROR(VLOOKUP(A880,'Export-tarif-cov-oct-20'!$A$2:$D$1519,4,0),"")</f>
        <v>54.89</v>
      </c>
      <c r="G880" s="25">
        <f t="shared" si="26"/>
        <v>5.0399999999999991</v>
      </c>
      <c r="H880" s="30">
        <f t="shared" si="27"/>
        <v>8.409811446687801E-2</v>
      </c>
      <c r="I880" s="15">
        <f>IFERROR(VLOOKUP($A880,Veille!$A:$J,6,0),"")</f>
        <v>62.99</v>
      </c>
      <c r="J880" s="15">
        <f>IFERROR(VLOOKUP($A880,Veille!$A:$J,7,0),"")</f>
        <v>62.75</v>
      </c>
      <c r="K880" s="15">
        <f>IFERROR(VLOOKUP($A880,Veille!$A:$J,8,0),"")</f>
        <v>0</v>
      </c>
      <c r="L880" s="15">
        <f>IFERROR(VLOOKUP($A880,Veille!$A:$J,9,0),"")</f>
        <v>67.19</v>
      </c>
    </row>
    <row r="881" spans="1:12" x14ac:dyDescent="0.3">
      <c r="A881">
        <v>11905</v>
      </c>
      <c r="B881" s="16" t="s">
        <v>548</v>
      </c>
      <c r="C881" s="16" t="s">
        <v>709</v>
      </c>
      <c r="D881" s="31">
        <v>41.74</v>
      </c>
      <c r="E881" s="31">
        <v>50.09</v>
      </c>
      <c r="F881" s="23">
        <f>IFERROR(VLOOKUP(A881,'Export-tarif-cov-oct-20'!$A$2:$D$1519,4,0),"")</f>
        <v>33.39</v>
      </c>
      <c r="G881" s="23">
        <f t="shared" si="26"/>
        <v>8.3500000000000014</v>
      </c>
      <c r="H881" s="29">
        <f t="shared" si="27"/>
        <v>0.20004791566842359</v>
      </c>
      <c r="I881" s="16" t="str">
        <f>IFERROR(VLOOKUP($A881,Veille!$A:$J,6,0),"")</f>
        <v/>
      </c>
      <c r="J881" s="16" t="str">
        <f>IFERROR(VLOOKUP($A881,Veille!$A:$J,7,0),"")</f>
        <v/>
      </c>
      <c r="K881" s="16" t="str">
        <f>IFERROR(VLOOKUP($A881,Veille!$A:$J,8,0),"")</f>
        <v/>
      </c>
      <c r="L881" s="16" t="str">
        <f>IFERROR(VLOOKUP($A881,Veille!$A:$J,9,0),"")</f>
        <v/>
      </c>
    </row>
    <row r="882" spans="1:12" x14ac:dyDescent="0.3">
      <c r="A882">
        <v>11909</v>
      </c>
      <c r="B882" s="15" t="s">
        <v>548</v>
      </c>
      <c r="C882" s="15" t="s">
        <v>710</v>
      </c>
      <c r="D882" s="32">
        <v>6.2</v>
      </c>
      <c r="E882" s="32">
        <v>7.44</v>
      </c>
      <c r="F882" s="25">
        <f>IFERROR(VLOOKUP(A882,'Export-tarif-cov-oct-20'!$A$2:$D$1519,4,0),"")</f>
        <v>4.96</v>
      </c>
      <c r="G882" s="25">
        <f t="shared" si="26"/>
        <v>1.2400000000000002</v>
      </c>
      <c r="H882" s="30">
        <f t="shared" si="27"/>
        <v>0.20000000000000004</v>
      </c>
      <c r="I882" s="15" t="str">
        <f>IFERROR(VLOOKUP($A882,Veille!$A:$J,6,0),"")</f>
        <v/>
      </c>
      <c r="J882" s="15" t="str">
        <f>IFERROR(VLOOKUP($A882,Veille!$A:$J,7,0),"")</f>
        <v/>
      </c>
      <c r="K882" s="15" t="str">
        <f>IFERROR(VLOOKUP($A882,Veille!$A:$J,8,0),"")</f>
        <v/>
      </c>
      <c r="L882" s="15" t="str">
        <f>IFERROR(VLOOKUP($A882,Veille!$A:$J,9,0),"")</f>
        <v/>
      </c>
    </row>
    <row r="883" spans="1:12" x14ac:dyDescent="0.3">
      <c r="A883">
        <v>11901</v>
      </c>
      <c r="B883" s="16" t="s">
        <v>548</v>
      </c>
      <c r="C883" s="16" t="s">
        <v>711</v>
      </c>
      <c r="D883" s="31">
        <v>14.65</v>
      </c>
      <c r="E883" s="31">
        <v>17.579999999999998</v>
      </c>
      <c r="F883" s="23">
        <f>IFERROR(VLOOKUP(A883,'Export-tarif-cov-oct-20'!$A$2:$D$1519,4,0),"")</f>
        <v>11.72</v>
      </c>
      <c r="G883" s="23">
        <f t="shared" si="26"/>
        <v>2.9299999999999997</v>
      </c>
      <c r="H883" s="29">
        <f t="shared" si="27"/>
        <v>0.19999999999999998</v>
      </c>
      <c r="I883" s="16" t="str">
        <f>IFERROR(VLOOKUP($A883,Veille!$A:$J,6,0),"")</f>
        <v/>
      </c>
      <c r="J883" s="16" t="str">
        <f>IFERROR(VLOOKUP($A883,Veille!$A:$J,7,0),"")</f>
        <v/>
      </c>
      <c r="K883" s="16" t="str">
        <f>IFERROR(VLOOKUP($A883,Veille!$A:$J,8,0),"")</f>
        <v/>
      </c>
      <c r="L883" s="16" t="str">
        <f>IFERROR(VLOOKUP($A883,Veille!$A:$J,9,0),"")</f>
        <v/>
      </c>
    </row>
    <row r="884" spans="1:12" x14ac:dyDescent="0.3">
      <c r="A884">
        <v>11900</v>
      </c>
      <c r="B884" s="15" t="s">
        <v>548</v>
      </c>
      <c r="C884" s="15" t="s">
        <v>712</v>
      </c>
      <c r="D884" s="32">
        <v>23.65</v>
      </c>
      <c r="E884" s="32">
        <v>28.38</v>
      </c>
      <c r="F884" s="25">
        <f>IFERROR(VLOOKUP(A884,'Export-tarif-cov-oct-20'!$A$2:$D$1519,4,0),"")</f>
        <v>18.920000000000002</v>
      </c>
      <c r="G884" s="25">
        <f t="shared" si="26"/>
        <v>4.7299999999999969</v>
      </c>
      <c r="H884" s="30">
        <f t="shared" si="27"/>
        <v>0.19999999999999987</v>
      </c>
      <c r="I884" s="15" t="str">
        <f>IFERROR(VLOOKUP($A884,Veille!$A:$J,6,0),"")</f>
        <v/>
      </c>
      <c r="J884" s="15" t="str">
        <f>IFERROR(VLOOKUP($A884,Veille!$A:$J,7,0),"")</f>
        <v/>
      </c>
      <c r="K884" s="15" t="str">
        <f>IFERROR(VLOOKUP($A884,Veille!$A:$J,8,0),"")</f>
        <v/>
      </c>
      <c r="L884" s="15" t="str">
        <f>IFERROR(VLOOKUP($A884,Veille!$A:$J,9,0),"")</f>
        <v/>
      </c>
    </row>
    <row r="885" spans="1:12" x14ac:dyDescent="0.3">
      <c r="A885">
        <v>11897</v>
      </c>
      <c r="B885" s="16" t="s">
        <v>548</v>
      </c>
      <c r="C885" s="16" t="s">
        <v>713</v>
      </c>
      <c r="D885" s="31">
        <v>54.68</v>
      </c>
      <c r="E885" s="31">
        <v>65.61</v>
      </c>
      <c r="F885" s="23">
        <f>IFERROR(VLOOKUP(A885,'Export-tarif-cov-oct-20'!$A$2:$D$1519,4,0),"")</f>
        <v>43.74</v>
      </c>
      <c r="G885" s="23">
        <f t="shared" si="26"/>
        <v>10.939999999999998</v>
      </c>
      <c r="H885" s="29">
        <f t="shared" si="27"/>
        <v>0.20007315288953909</v>
      </c>
      <c r="I885" s="16" t="str">
        <f>IFERROR(VLOOKUP($A885,Veille!$A:$J,6,0),"")</f>
        <v/>
      </c>
      <c r="J885" s="16" t="str">
        <f>IFERROR(VLOOKUP($A885,Veille!$A:$J,7,0),"")</f>
        <v/>
      </c>
      <c r="K885" s="16" t="str">
        <f>IFERROR(VLOOKUP($A885,Veille!$A:$J,8,0),"")</f>
        <v/>
      </c>
      <c r="L885" s="16" t="str">
        <f>IFERROR(VLOOKUP($A885,Veille!$A:$J,9,0),"")</f>
        <v/>
      </c>
    </row>
    <row r="886" spans="1:12" x14ac:dyDescent="0.3">
      <c r="A886">
        <v>11408</v>
      </c>
      <c r="B886" s="15" t="s">
        <v>548</v>
      </c>
      <c r="C886" s="15" t="s">
        <v>997</v>
      </c>
      <c r="D886" s="32">
        <v>39.14</v>
      </c>
      <c r="E886" s="32">
        <v>46.97</v>
      </c>
      <c r="F886" s="25">
        <f>IFERROR(VLOOKUP(A886,'Export-tarif-cov-oct-20'!$A$2:$D$1519,4,0),"")</f>
        <v>31.31</v>
      </c>
      <c r="G886" s="25">
        <f t="shared" si="26"/>
        <v>7.8300000000000018</v>
      </c>
      <c r="H886" s="30">
        <f t="shared" si="27"/>
        <v>0.20005109862033729</v>
      </c>
      <c r="I886" s="15" t="str">
        <f>IFERROR(VLOOKUP($A886,Veille!$A:$J,6,0),"")</f>
        <v/>
      </c>
      <c r="J886" s="15" t="str">
        <f>IFERROR(VLOOKUP($A886,Veille!$A:$J,7,0),"")</f>
        <v/>
      </c>
      <c r="K886" s="15" t="str">
        <f>IFERROR(VLOOKUP($A886,Veille!$A:$J,8,0),"")</f>
        <v/>
      </c>
      <c r="L886" s="15" t="str">
        <f>IFERROR(VLOOKUP($A886,Veille!$A:$J,9,0),"")</f>
        <v/>
      </c>
    </row>
    <row r="887" spans="1:12" x14ac:dyDescent="0.3">
      <c r="A887">
        <v>11450</v>
      </c>
      <c r="B887" s="16" t="s">
        <v>548</v>
      </c>
      <c r="C887" s="16" t="s">
        <v>714</v>
      </c>
      <c r="D887" s="31">
        <v>14.46</v>
      </c>
      <c r="E887" s="31">
        <v>17.36</v>
      </c>
      <c r="F887" s="23">
        <f>IFERROR(VLOOKUP(A887,'Export-tarif-cov-oct-20'!$A$2:$D$1519,4,0),"")</f>
        <v>11.57</v>
      </c>
      <c r="G887" s="23">
        <f t="shared" si="26"/>
        <v>2.8900000000000006</v>
      </c>
      <c r="H887" s="29">
        <f t="shared" si="27"/>
        <v>0.19986168741355467</v>
      </c>
      <c r="I887" s="16" t="str">
        <f>IFERROR(VLOOKUP($A887,Veille!$A:$J,6,0),"")</f>
        <v/>
      </c>
      <c r="J887" s="16" t="str">
        <f>IFERROR(VLOOKUP($A887,Veille!$A:$J,7,0),"")</f>
        <v/>
      </c>
      <c r="K887" s="16" t="str">
        <f>IFERROR(VLOOKUP($A887,Veille!$A:$J,8,0),"")</f>
        <v/>
      </c>
      <c r="L887" s="16" t="str">
        <f>IFERROR(VLOOKUP($A887,Veille!$A:$J,9,0),"")</f>
        <v/>
      </c>
    </row>
    <row r="888" spans="1:12" x14ac:dyDescent="0.3">
      <c r="A888">
        <v>11449</v>
      </c>
      <c r="B888" s="15" t="s">
        <v>548</v>
      </c>
      <c r="C888" s="15" t="s">
        <v>715</v>
      </c>
      <c r="D888" s="32">
        <v>66.58</v>
      </c>
      <c r="E888" s="32">
        <v>79.900000000000006</v>
      </c>
      <c r="F888" s="25">
        <f>IFERROR(VLOOKUP(A888,'Export-tarif-cov-oct-20'!$A$2:$D$1519,4,0),"")</f>
        <v>64.36</v>
      </c>
      <c r="G888" s="25">
        <f t="shared" si="26"/>
        <v>2.2199999999999989</v>
      </c>
      <c r="H888" s="30">
        <f t="shared" si="27"/>
        <v>3.3343346350255314E-2</v>
      </c>
      <c r="I888" s="15" t="str">
        <f>IFERROR(VLOOKUP($A888,Veille!$A:$J,6,0),"")</f>
        <v/>
      </c>
      <c r="J888" s="15" t="str">
        <f>IFERROR(VLOOKUP($A888,Veille!$A:$J,7,0),"")</f>
        <v/>
      </c>
      <c r="K888" s="15" t="str">
        <f>IFERROR(VLOOKUP($A888,Veille!$A:$J,8,0),"")</f>
        <v/>
      </c>
      <c r="L888" s="15" t="str">
        <f>IFERROR(VLOOKUP($A888,Veille!$A:$J,9,0),"")</f>
        <v/>
      </c>
    </row>
    <row r="889" spans="1:12" x14ac:dyDescent="0.3">
      <c r="A889">
        <v>11451</v>
      </c>
      <c r="B889" s="16" t="s">
        <v>548</v>
      </c>
      <c r="C889" s="16" t="s">
        <v>716</v>
      </c>
      <c r="D889" s="31">
        <v>43.25</v>
      </c>
      <c r="E889" s="31">
        <v>51.9</v>
      </c>
      <c r="F889" s="23">
        <f>IFERROR(VLOOKUP(A889,'Export-tarif-cov-oct-20'!$A$2:$D$1519,4,0),"")</f>
        <v>39.1</v>
      </c>
      <c r="G889" s="23">
        <f t="shared" si="26"/>
        <v>4.1499999999999986</v>
      </c>
      <c r="H889" s="29">
        <f t="shared" si="27"/>
        <v>9.5953757225433492E-2</v>
      </c>
      <c r="I889" s="16" t="str">
        <f>IFERROR(VLOOKUP($A889,Veille!$A:$J,6,0),"")</f>
        <v/>
      </c>
      <c r="J889" s="16" t="str">
        <f>IFERROR(VLOOKUP($A889,Veille!$A:$J,7,0),"")</f>
        <v/>
      </c>
      <c r="K889" s="16" t="str">
        <f>IFERROR(VLOOKUP($A889,Veille!$A:$J,8,0),"")</f>
        <v/>
      </c>
      <c r="L889" s="16" t="str">
        <f>IFERROR(VLOOKUP($A889,Veille!$A:$J,9,0),"")</f>
        <v/>
      </c>
    </row>
    <row r="890" spans="1:12" x14ac:dyDescent="0.3">
      <c r="A890">
        <v>11405</v>
      </c>
      <c r="B890" s="15" t="s">
        <v>548</v>
      </c>
      <c r="C890" s="15" t="s">
        <v>998</v>
      </c>
      <c r="D890" s="32">
        <v>39.14</v>
      </c>
      <c r="E890" s="32">
        <v>46.97</v>
      </c>
      <c r="F890" s="25">
        <f>IFERROR(VLOOKUP(A890,'Export-tarif-cov-oct-20'!$A$2:$D$1519,4,0),"")</f>
        <v>31.31</v>
      </c>
      <c r="G890" s="25">
        <f t="shared" si="26"/>
        <v>7.8300000000000018</v>
      </c>
      <c r="H890" s="30">
        <f t="shared" si="27"/>
        <v>0.20005109862033729</v>
      </c>
      <c r="I890" s="15" t="str">
        <f>IFERROR(VLOOKUP($A890,Veille!$A:$J,6,0),"")</f>
        <v/>
      </c>
      <c r="J890" s="15" t="str">
        <f>IFERROR(VLOOKUP($A890,Veille!$A:$J,7,0),"")</f>
        <v/>
      </c>
      <c r="K890" s="15" t="str">
        <f>IFERROR(VLOOKUP($A890,Veille!$A:$J,8,0),"")</f>
        <v/>
      </c>
      <c r="L890" s="15" t="str">
        <f>IFERROR(VLOOKUP($A890,Veille!$A:$J,9,0),"")</f>
        <v/>
      </c>
    </row>
    <row r="891" spans="1:12" x14ac:dyDescent="0.3">
      <c r="A891">
        <v>11442</v>
      </c>
      <c r="B891" s="16" t="s">
        <v>548</v>
      </c>
      <c r="C891" s="16" t="s">
        <v>717</v>
      </c>
      <c r="D891" s="31">
        <v>67.55</v>
      </c>
      <c r="E891" s="31">
        <v>81.06</v>
      </c>
      <c r="F891" s="23">
        <f>IFERROR(VLOOKUP(A891,'Export-tarif-cov-oct-20'!$A$2:$D$1519,4,0),"")</f>
        <v>54.04</v>
      </c>
      <c r="G891" s="23">
        <f t="shared" si="26"/>
        <v>13.509999999999998</v>
      </c>
      <c r="H891" s="29">
        <f t="shared" si="27"/>
        <v>0.19999999999999998</v>
      </c>
      <c r="I891" s="16" t="str">
        <f>IFERROR(VLOOKUP($A891,Veille!$A:$J,6,0),"")</f>
        <v/>
      </c>
      <c r="J891" s="16" t="str">
        <f>IFERROR(VLOOKUP($A891,Veille!$A:$J,7,0),"")</f>
        <v/>
      </c>
      <c r="K891" s="16" t="str">
        <f>IFERROR(VLOOKUP($A891,Veille!$A:$J,8,0),"")</f>
        <v/>
      </c>
      <c r="L891" s="16" t="str">
        <f>IFERROR(VLOOKUP($A891,Veille!$A:$J,9,0),"")</f>
        <v/>
      </c>
    </row>
    <row r="892" spans="1:12" x14ac:dyDescent="0.3">
      <c r="A892">
        <v>11446</v>
      </c>
      <c r="B892" s="15" t="s">
        <v>548</v>
      </c>
      <c r="C892" s="15" t="s">
        <v>718</v>
      </c>
      <c r="D892" s="32">
        <v>14.86</v>
      </c>
      <c r="E892" s="32">
        <v>17.84</v>
      </c>
      <c r="F892" s="25">
        <f>IFERROR(VLOOKUP(A892,'Export-tarif-cov-oct-20'!$A$2:$D$1519,4,0),"")</f>
        <v>11.89</v>
      </c>
      <c r="G892" s="25">
        <f t="shared" si="26"/>
        <v>2.9699999999999989</v>
      </c>
      <c r="H892" s="30">
        <f t="shared" si="27"/>
        <v>0.19986541049798109</v>
      </c>
      <c r="I892" s="15" t="str">
        <f>IFERROR(VLOOKUP($A892,Veille!$A:$J,6,0),"")</f>
        <v/>
      </c>
      <c r="J892" s="15" t="str">
        <f>IFERROR(VLOOKUP($A892,Veille!$A:$J,7,0),"")</f>
        <v/>
      </c>
      <c r="K892" s="15" t="str">
        <f>IFERROR(VLOOKUP($A892,Veille!$A:$J,8,0),"")</f>
        <v/>
      </c>
      <c r="L892" s="15" t="str">
        <f>IFERROR(VLOOKUP($A892,Veille!$A:$J,9,0),"")</f>
        <v/>
      </c>
    </row>
    <row r="893" spans="1:12" x14ac:dyDescent="0.3">
      <c r="A893">
        <v>11443</v>
      </c>
      <c r="B893" s="16" t="s">
        <v>548</v>
      </c>
      <c r="C893" s="16" t="s">
        <v>719</v>
      </c>
      <c r="D893" s="31">
        <v>43.29</v>
      </c>
      <c r="E893" s="31">
        <v>51.95</v>
      </c>
      <c r="F893" s="23">
        <f>IFERROR(VLOOKUP(A893,'Export-tarif-cov-oct-20'!$A$2:$D$1519,4,0),"")</f>
        <v>40.4</v>
      </c>
      <c r="G893" s="23">
        <f t="shared" si="26"/>
        <v>2.8900000000000006</v>
      </c>
      <c r="H893" s="29">
        <f t="shared" si="27"/>
        <v>6.6759066759066774E-2</v>
      </c>
      <c r="I893" s="16" t="str">
        <f>IFERROR(VLOOKUP($A893,Veille!$A:$J,6,0),"")</f>
        <v/>
      </c>
      <c r="J893" s="16" t="str">
        <f>IFERROR(VLOOKUP($A893,Veille!$A:$J,7,0),"")</f>
        <v/>
      </c>
      <c r="K893" s="16" t="str">
        <f>IFERROR(VLOOKUP($A893,Veille!$A:$J,8,0),"")</f>
        <v/>
      </c>
      <c r="L893" s="16" t="str">
        <f>IFERROR(VLOOKUP($A893,Veille!$A:$J,9,0),"")</f>
        <v/>
      </c>
    </row>
    <row r="894" spans="1:12" x14ac:dyDescent="0.3">
      <c r="A894">
        <v>11448</v>
      </c>
      <c r="B894" s="15" t="s">
        <v>548</v>
      </c>
      <c r="C894" s="15" t="s">
        <v>720</v>
      </c>
      <c r="D894" s="32">
        <v>18.29</v>
      </c>
      <c r="E894" s="32">
        <v>21.95</v>
      </c>
      <c r="F894" s="25">
        <f>IFERROR(VLOOKUP(A894,'Export-tarif-cov-oct-20'!$A$2:$D$1519,4,0),"")</f>
        <v>14.63</v>
      </c>
      <c r="G894" s="25">
        <f t="shared" si="26"/>
        <v>3.6599999999999984</v>
      </c>
      <c r="H894" s="30">
        <f t="shared" si="27"/>
        <v>0.20010934937124103</v>
      </c>
      <c r="I894" s="15" t="str">
        <f>IFERROR(VLOOKUP($A894,Veille!$A:$J,6,0),"")</f>
        <v/>
      </c>
      <c r="J894" s="15" t="str">
        <f>IFERROR(VLOOKUP($A894,Veille!$A:$J,7,0),"")</f>
        <v/>
      </c>
      <c r="K894" s="15" t="str">
        <f>IFERROR(VLOOKUP($A894,Veille!$A:$J,8,0),"")</f>
        <v/>
      </c>
      <c r="L894" s="15" t="str">
        <f>IFERROR(VLOOKUP($A894,Veille!$A:$J,9,0),"")</f>
        <v/>
      </c>
    </row>
    <row r="895" spans="1:12" x14ac:dyDescent="0.3">
      <c r="A895">
        <v>11447</v>
      </c>
      <c r="B895" s="16" t="s">
        <v>548</v>
      </c>
      <c r="C895" s="16" t="s">
        <v>721</v>
      </c>
      <c r="D895" s="31">
        <v>30.44</v>
      </c>
      <c r="E895" s="31">
        <v>36.53</v>
      </c>
      <c r="F895" s="23">
        <f>IFERROR(VLOOKUP(A895,'Export-tarif-cov-oct-20'!$A$2:$D$1519,4,0),"")</f>
        <v>24.35</v>
      </c>
      <c r="G895" s="23">
        <f t="shared" si="26"/>
        <v>6.09</v>
      </c>
      <c r="H895" s="29">
        <f t="shared" si="27"/>
        <v>0.200065703022339</v>
      </c>
      <c r="I895" s="16">
        <f>IFERROR(VLOOKUP($A895,Veille!$A:$J,6,0),"")</f>
        <v>3.99</v>
      </c>
      <c r="J895" s="16">
        <f>IFERROR(VLOOKUP($A895,Veille!$A:$J,7,0),"")</f>
        <v>29.99</v>
      </c>
      <c r="K895" s="16">
        <f>IFERROR(VLOOKUP($A895,Veille!$A:$J,8,0),"")</f>
        <v>0</v>
      </c>
      <c r="L895" s="16">
        <f>IFERROR(VLOOKUP($A895,Veille!$A:$J,9,0),"")</f>
        <v>29.95</v>
      </c>
    </row>
    <row r="896" spans="1:12" x14ac:dyDescent="0.3">
      <c r="A896">
        <v>12659</v>
      </c>
      <c r="B896" s="15" t="s">
        <v>548</v>
      </c>
      <c r="C896" s="15" t="s">
        <v>722</v>
      </c>
      <c r="D896" s="32">
        <v>14.08</v>
      </c>
      <c r="E896" s="32">
        <v>16.899999999999999</v>
      </c>
      <c r="F896" s="25">
        <f>IFERROR(VLOOKUP(A896,'Export-tarif-cov-oct-20'!$A$2:$D$1519,4,0),"")</f>
        <v>11.72</v>
      </c>
      <c r="G896" s="25">
        <f t="shared" si="26"/>
        <v>2.3599999999999994</v>
      </c>
      <c r="H896" s="30">
        <f t="shared" si="27"/>
        <v>0.16761363636363633</v>
      </c>
      <c r="I896" s="15" t="str">
        <f>IFERROR(VLOOKUP($A896,Veille!$A:$J,6,0),"")</f>
        <v/>
      </c>
      <c r="J896" s="15" t="str">
        <f>IFERROR(VLOOKUP($A896,Veille!$A:$J,7,0),"")</f>
        <v/>
      </c>
      <c r="K896" s="15" t="str">
        <f>IFERROR(VLOOKUP($A896,Veille!$A:$J,8,0),"")</f>
        <v/>
      </c>
      <c r="L896" s="15" t="str">
        <f>IFERROR(VLOOKUP($A896,Veille!$A:$J,9,0),"")</f>
        <v/>
      </c>
    </row>
    <row r="897" spans="1:12" x14ac:dyDescent="0.3">
      <c r="A897">
        <v>12660</v>
      </c>
      <c r="B897" s="16" t="s">
        <v>548</v>
      </c>
      <c r="C897" s="16" t="s">
        <v>723</v>
      </c>
      <c r="D897" s="31">
        <v>26.66</v>
      </c>
      <c r="E897" s="31">
        <v>31.99</v>
      </c>
      <c r="F897" s="23">
        <f>IFERROR(VLOOKUP(A897,'Export-tarif-cov-oct-20'!$A$2:$D$1519,4,0),"")</f>
        <v>22.08</v>
      </c>
      <c r="G897" s="23">
        <f t="shared" si="26"/>
        <v>4.5800000000000018</v>
      </c>
      <c r="H897" s="29">
        <f t="shared" si="27"/>
        <v>0.17179294823705935</v>
      </c>
      <c r="I897" s="16" t="str">
        <f>IFERROR(VLOOKUP($A897,Veille!$A:$J,6,0),"")</f>
        <v/>
      </c>
      <c r="J897" s="16" t="str">
        <f>IFERROR(VLOOKUP($A897,Veille!$A:$J,7,0),"")</f>
        <v/>
      </c>
      <c r="K897" s="16" t="str">
        <f>IFERROR(VLOOKUP($A897,Veille!$A:$J,8,0),"")</f>
        <v/>
      </c>
      <c r="L897" s="16" t="str">
        <f>IFERROR(VLOOKUP($A897,Veille!$A:$J,9,0),"")</f>
        <v/>
      </c>
    </row>
    <row r="898" spans="1:12" x14ac:dyDescent="0.3">
      <c r="A898">
        <v>12658</v>
      </c>
      <c r="B898" s="15" t="s">
        <v>548</v>
      </c>
      <c r="C898" s="15" t="s">
        <v>724</v>
      </c>
      <c r="D898" s="32">
        <v>6.2</v>
      </c>
      <c r="E898" s="32">
        <v>7.44</v>
      </c>
      <c r="F898" s="25">
        <f>IFERROR(VLOOKUP(A898,'Export-tarif-cov-oct-20'!$A$2:$D$1519,4,0),"")</f>
        <v>4.96</v>
      </c>
      <c r="G898" s="25">
        <f t="shared" si="26"/>
        <v>1.2400000000000002</v>
      </c>
      <c r="H898" s="30">
        <f t="shared" si="27"/>
        <v>0.20000000000000004</v>
      </c>
      <c r="I898" s="15" t="str">
        <f>IFERROR(VLOOKUP($A898,Veille!$A:$J,6,0),"")</f>
        <v/>
      </c>
      <c r="J898" s="15" t="str">
        <f>IFERROR(VLOOKUP($A898,Veille!$A:$J,7,0),"")</f>
        <v/>
      </c>
      <c r="K898" s="15" t="str">
        <f>IFERROR(VLOOKUP($A898,Veille!$A:$J,8,0),"")</f>
        <v/>
      </c>
      <c r="L898" s="15" t="str">
        <f>IFERROR(VLOOKUP($A898,Veille!$A:$J,9,0),"")</f>
        <v/>
      </c>
    </row>
    <row r="899" spans="1:12" x14ac:dyDescent="0.3">
      <c r="A899">
        <v>10928</v>
      </c>
      <c r="B899" s="16" t="s">
        <v>548</v>
      </c>
      <c r="C899" s="16" t="s">
        <v>725</v>
      </c>
      <c r="D899" s="31">
        <v>18.41</v>
      </c>
      <c r="E899" s="31">
        <v>22.1</v>
      </c>
      <c r="F899" s="23">
        <f>IFERROR(VLOOKUP(A899,'Export-tarif-cov-oct-20'!$A$2:$D$1519,4,0),"")</f>
        <v>14.73</v>
      </c>
      <c r="G899" s="23">
        <f t="shared" ref="G899:G962" si="28">IFERROR(D899-F899,"")</f>
        <v>3.6799999999999997</v>
      </c>
      <c r="H899" s="29">
        <f t="shared" ref="H899:H962" si="29">IFERROR(G899/D899,"")</f>
        <v>0.19989136338946223</v>
      </c>
      <c r="I899" s="16" t="str">
        <f>IFERROR(VLOOKUP($A899,Veille!$A:$J,6,0),"")</f>
        <v/>
      </c>
      <c r="J899" s="16" t="str">
        <f>IFERROR(VLOOKUP($A899,Veille!$A:$J,7,0),"")</f>
        <v/>
      </c>
      <c r="K899" s="16" t="str">
        <f>IFERROR(VLOOKUP($A899,Veille!$A:$J,8,0),"")</f>
        <v/>
      </c>
      <c r="L899" s="16" t="str">
        <f>IFERROR(VLOOKUP($A899,Veille!$A:$J,9,0),"")</f>
        <v/>
      </c>
    </row>
    <row r="900" spans="1:12" x14ac:dyDescent="0.3">
      <c r="A900">
        <v>10925</v>
      </c>
      <c r="B900" s="15" t="s">
        <v>548</v>
      </c>
      <c r="C900" s="15" t="s">
        <v>726</v>
      </c>
      <c r="D900" s="32">
        <v>49.92</v>
      </c>
      <c r="E900" s="32">
        <v>59.9</v>
      </c>
      <c r="F900" s="25">
        <f>IFERROR(VLOOKUP(A900,'Export-tarif-cov-oct-20'!$A$2:$D$1519,4,0),"")</f>
        <v>41.9</v>
      </c>
      <c r="G900" s="25">
        <f t="shared" si="28"/>
        <v>8.0200000000000031</v>
      </c>
      <c r="H900" s="30">
        <f t="shared" si="29"/>
        <v>0.16065705128205135</v>
      </c>
      <c r="I900" s="15" t="str">
        <f>IFERROR(VLOOKUP($A900,Veille!$A:$J,6,0),"")</f>
        <v/>
      </c>
      <c r="J900" s="15" t="str">
        <f>IFERROR(VLOOKUP($A900,Veille!$A:$J,7,0),"")</f>
        <v/>
      </c>
      <c r="K900" s="15" t="str">
        <f>IFERROR(VLOOKUP($A900,Veille!$A:$J,8,0),"")</f>
        <v/>
      </c>
      <c r="L900" s="15" t="str">
        <f>IFERROR(VLOOKUP($A900,Veille!$A:$J,9,0),"")</f>
        <v/>
      </c>
    </row>
    <row r="901" spans="1:12" x14ac:dyDescent="0.3">
      <c r="A901">
        <v>10931</v>
      </c>
      <c r="B901" s="16" t="s">
        <v>548</v>
      </c>
      <c r="C901" s="16" t="s">
        <v>727</v>
      </c>
      <c r="D901" s="31">
        <v>13.64</v>
      </c>
      <c r="E901" s="31">
        <v>16.37</v>
      </c>
      <c r="F901" s="23">
        <f>IFERROR(VLOOKUP(A901,'Export-tarif-cov-oct-20'!$A$2:$D$1519,4,0),"")</f>
        <v>10.91</v>
      </c>
      <c r="G901" s="23">
        <f t="shared" si="28"/>
        <v>2.7300000000000004</v>
      </c>
      <c r="H901" s="29">
        <f t="shared" si="29"/>
        <v>0.20014662756598242</v>
      </c>
      <c r="I901" s="16" t="str">
        <f>IFERROR(VLOOKUP($A901,Veille!$A:$J,6,0),"")</f>
        <v/>
      </c>
      <c r="J901" s="16" t="str">
        <f>IFERROR(VLOOKUP($A901,Veille!$A:$J,7,0),"")</f>
        <v/>
      </c>
      <c r="K901" s="16" t="str">
        <f>IFERROR(VLOOKUP($A901,Veille!$A:$J,8,0),"")</f>
        <v/>
      </c>
      <c r="L901" s="16" t="str">
        <f>IFERROR(VLOOKUP($A901,Veille!$A:$J,9,0),"")</f>
        <v/>
      </c>
    </row>
    <row r="902" spans="1:12" x14ac:dyDescent="0.3">
      <c r="A902">
        <v>10930</v>
      </c>
      <c r="B902" s="15" t="s">
        <v>548</v>
      </c>
      <c r="C902" s="15" t="s">
        <v>728</v>
      </c>
      <c r="D902" s="32">
        <v>43.21</v>
      </c>
      <c r="E902" s="32">
        <v>51.86</v>
      </c>
      <c r="F902" s="25">
        <f>IFERROR(VLOOKUP(A902,'Export-tarif-cov-oct-20'!$A$2:$D$1519,4,0),"")</f>
        <v>34.57</v>
      </c>
      <c r="G902" s="25">
        <f t="shared" si="28"/>
        <v>8.64</v>
      </c>
      <c r="H902" s="30">
        <f t="shared" si="29"/>
        <v>0.19995371441795881</v>
      </c>
      <c r="I902" s="15" t="str">
        <f>IFERROR(VLOOKUP($A902,Veille!$A:$J,6,0),"")</f>
        <v/>
      </c>
      <c r="J902" s="15" t="str">
        <f>IFERROR(VLOOKUP($A902,Veille!$A:$J,7,0),"")</f>
        <v/>
      </c>
      <c r="K902" s="15" t="str">
        <f>IFERROR(VLOOKUP($A902,Veille!$A:$J,8,0),"")</f>
        <v/>
      </c>
      <c r="L902" s="15" t="str">
        <f>IFERROR(VLOOKUP($A902,Veille!$A:$J,9,0),"")</f>
        <v/>
      </c>
    </row>
    <row r="903" spans="1:12" x14ac:dyDescent="0.3">
      <c r="A903">
        <v>10939</v>
      </c>
      <c r="B903" s="16" t="s">
        <v>548</v>
      </c>
      <c r="C903" s="16" t="s">
        <v>729</v>
      </c>
      <c r="D903" s="31">
        <v>12.29</v>
      </c>
      <c r="E903" s="31">
        <v>14.75</v>
      </c>
      <c r="F903" s="23">
        <f>IFERROR(VLOOKUP(A903,'Export-tarif-cov-oct-20'!$A$2:$D$1519,4,0),"")</f>
        <v>9.83</v>
      </c>
      <c r="G903" s="23">
        <f t="shared" si="28"/>
        <v>2.4599999999999991</v>
      </c>
      <c r="H903" s="29">
        <f t="shared" si="29"/>
        <v>0.20016273393002434</v>
      </c>
      <c r="I903" s="16" t="str">
        <f>IFERROR(VLOOKUP($A903,Veille!$A:$J,6,0),"")</f>
        <v/>
      </c>
      <c r="J903" s="16" t="str">
        <f>IFERROR(VLOOKUP($A903,Veille!$A:$J,7,0),"")</f>
        <v/>
      </c>
      <c r="K903" s="16" t="str">
        <f>IFERROR(VLOOKUP($A903,Veille!$A:$J,8,0),"")</f>
        <v/>
      </c>
      <c r="L903" s="16" t="str">
        <f>IFERROR(VLOOKUP($A903,Veille!$A:$J,9,0),"")</f>
        <v/>
      </c>
    </row>
    <row r="904" spans="1:12" x14ac:dyDescent="0.3">
      <c r="A904">
        <v>10923</v>
      </c>
      <c r="B904" s="15" t="s">
        <v>548</v>
      </c>
      <c r="C904" s="15" t="s">
        <v>999</v>
      </c>
      <c r="D904" s="32">
        <v>20.69</v>
      </c>
      <c r="E904" s="32">
        <v>24.83</v>
      </c>
      <c r="F904" s="25">
        <f>IFERROR(VLOOKUP(A904,'Export-tarif-cov-oct-20'!$A$2:$D$1519,4,0),"")</f>
        <v>16.55</v>
      </c>
      <c r="G904" s="25">
        <f t="shared" si="28"/>
        <v>4.1400000000000006</v>
      </c>
      <c r="H904" s="30">
        <f t="shared" si="29"/>
        <v>0.20009666505558243</v>
      </c>
      <c r="I904" s="15" t="str">
        <f>IFERROR(VLOOKUP($A904,Veille!$A:$J,6,0),"")</f>
        <v/>
      </c>
      <c r="J904" s="15" t="str">
        <f>IFERROR(VLOOKUP($A904,Veille!$A:$J,7,0),"")</f>
        <v/>
      </c>
      <c r="K904" s="15" t="str">
        <f>IFERROR(VLOOKUP($A904,Veille!$A:$J,8,0),"")</f>
        <v/>
      </c>
      <c r="L904" s="15" t="str">
        <f>IFERROR(VLOOKUP($A904,Veille!$A:$J,9,0),"")</f>
        <v/>
      </c>
    </row>
    <row r="905" spans="1:12" x14ac:dyDescent="0.3">
      <c r="A905">
        <v>10940</v>
      </c>
      <c r="B905" s="16" t="s">
        <v>548</v>
      </c>
      <c r="C905" s="16" t="s">
        <v>1000</v>
      </c>
      <c r="D905" s="31">
        <v>12.29</v>
      </c>
      <c r="E905" s="31">
        <v>14.75</v>
      </c>
      <c r="F905" s="23">
        <f>IFERROR(VLOOKUP(A905,'Export-tarif-cov-oct-20'!$A$2:$D$1519,4,0),"")</f>
        <v>9.83</v>
      </c>
      <c r="G905" s="23">
        <f t="shared" si="28"/>
        <v>2.4599999999999991</v>
      </c>
      <c r="H905" s="29">
        <f t="shared" si="29"/>
        <v>0.20016273393002434</v>
      </c>
      <c r="I905" s="16" t="str">
        <f>IFERROR(VLOOKUP($A905,Veille!$A:$J,6,0),"")</f>
        <v/>
      </c>
      <c r="J905" s="16" t="str">
        <f>IFERROR(VLOOKUP($A905,Veille!$A:$J,7,0),"")</f>
        <v/>
      </c>
      <c r="K905" s="16" t="str">
        <f>IFERROR(VLOOKUP($A905,Veille!$A:$J,8,0),"")</f>
        <v/>
      </c>
      <c r="L905" s="16" t="str">
        <f>IFERROR(VLOOKUP($A905,Veille!$A:$J,9,0),"")</f>
        <v/>
      </c>
    </row>
    <row r="906" spans="1:12" x14ac:dyDescent="0.3">
      <c r="A906">
        <v>10932</v>
      </c>
      <c r="B906" s="15" t="s">
        <v>548</v>
      </c>
      <c r="C906" s="15" t="s">
        <v>730</v>
      </c>
      <c r="D906" s="32">
        <v>69.75</v>
      </c>
      <c r="E906" s="32">
        <v>83.7</v>
      </c>
      <c r="F906" s="25">
        <f>IFERROR(VLOOKUP(A906,'Export-tarif-cov-oct-20'!$A$2:$D$1519,4,0),"")</f>
        <v>55.8</v>
      </c>
      <c r="G906" s="25">
        <f t="shared" si="28"/>
        <v>13.950000000000003</v>
      </c>
      <c r="H906" s="30">
        <f t="shared" si="29"/>
        <v>0.20000000000000004</v>
      </c>
      <c r="I906" s="15" t="str">
        <f>IFERROR(VLOOKUP($A906,Veille!$A:$J,6,0),"")</f>
        <v/>
      </c>
      <c r="J906" s="15" t="str">
        <f>IFERROR(VLOOKUP($A906,Veille!$A:$J,7,0),"")</f>
        <v/>
      </c>
      <c r="K906" s="15" t="str">
        <f>IFERROR(VLOOKUP($A906,Veille!$A:$J,8,0),"")</f>
        <v/>
      </c>
      <c r="L906" s="15" t="str">
        <f>IFERROR(VLOOKUP($A906,Veille!$A:$J,9,0),"")</f>
        <v/>
      </c>
    </row>
    <row r="907" spans="1:12" x14ac:dyDescent="0.3">
      <c r="A907">
        <v>10934</v>
      </c>
      <c r="B907" s="16" t="s">
        <v>548</v>
      </c>
      <c r="C907" s="16" t="s">
        <v>731</v>
      </c>
      <c r="D907" s="31">
        <v>17.190000000000001</v>
      </c>
      <c r="E907" s="31">
        <v>20.63</v>
      </c>
      <c r="F907" s="23">
        <f>IFERROR(VLOOKUP(A907,'Export-tarif-cov-oct-20'!$A$2:$D$1519,4,0),"")</f>
        <v>13.75</v>
      </c>
      <c r="G907" s="23">
        <f t="shared" si="28"/>
        <v>3.4400000000000013</v>
      </c>
      <c r="H907" s="29">
        <f t="shared" si="29"/>
        <v>0.20011634671320541</v>
      </c>
      <c r="I907" s="16" t="str">
        <f>IFERROR(VLOOKUP($A907,Veille!$A:$J,6,0),"")</f>
        <v/>
      </c>
      <c r="J907" s="16" t="str">
        <f>IFERROR(VLOOKUP($A907,Veille!$A:$J,7,0),"")</f>
        <v/>
      </c>
      <c r="K907" s="16" t="str">
        <f>IFERROR(VLOOKUP($A907,Veille!$A:$J,8,0),"")</f>
        <v/>
      </c>
      <c r="L907" s="16" t="str">
        <f>IFERROR(VLOOKUP($A907,Veille!$A:$J,9,0),"")</f>
        <v/>
      </c>
    </row>
    <row r="908" spans="1:12" x14ac:dyDescent="0.3">
      <c r="A908">
        <v>10933</v>
      </c>
      <c r="B908" s="15" t="s">
        <v>548</v>
      </c>
      <c r="C908" s="15" t="s">
        <v>732</v>
      </c>
      <c r="D908" s="32">
        <v>50.06</v>
      </c>
      <c r="E908" s="32">
        <v>60.08</v>
      </c>
      <c r="F908" s="25">
        <f>IFERROR(VLOOKUP(A908,'Export-tarif-cov-oct-20'!$A$2:$D$1519,4,0),"")</f>
        <v>40.049999999999997</v>
      </c>
      <c r="G908" s="25">
        <f t="shared" si="28"/>
        <v>10.010000000000005</v>
      </c>
      <c r="H908" s="30">
        <f t="shared" si="29"/>
        <v>0.19996004794246913</v>
      </c>
      <c r="I908" s="15" t="str">
        <f>IFERROR(VLOOKUP($A908,Veille!$A:$J,6,0),"")</f>
        <v/>
      </c>
      <c r="J908" s="15" t="str">
        <f>IFERROR(VLOOKUP($A908,Veille!$A:$J,7,0),"")</f>
        <v/>
      </c>
      <c r="K908" s="15" t="str">
        <f>IFERROR(VLOOKUP($A908,Veille!$A:$J,8,0),"")</f>
        <v/>
      </c>
      <c r="L908" s="15" t="str">
        <f>IFERROR(VLOOKUP($A908,Veille!$A:$J,9,0),"")</f>
        <v/>
      </c>
    </row>
    <row r="909" spans="1:12" x14ac:dyDescent="0.3">
      <c r="A909">
        <v>10929</v>
      </c>
      <c r="B909" s="16" t="s">
        <v>548</v>
      </c>
      <c r="C909" s="16" t="s">
        <v>733</v>
      </c>
      <c r="D909" s="31">
        <v>60.37</v>
      </c>
      <c r="E909" s="31">
        <v>72.44</v>
      </c>
      <c r="F909" s="23">
        <f>IFERROR(VLOOKUP(A909,'Export-tarif-cov-oct-20'!$A$2:$D$1519,4,0),"")</f>
        <v>53.87</v>
      </c>
      <c r="G909" s="23">
        <f t="shared" si="28"/>
        <v>6.5</v>
      </c>
      <c r="H909" s="29">
        <f t="shared" si="29"/>
        <v>0.10766937220473746</v>
      </c>
      <c r="I909" s="16" t="str">
        <f>IFERROR(VLOOKUP($A909,Veille!$A:$J,6,0),"")</f>
        <v/>
      </c>
      <c r="J909" s="16" t="str">
        <f>IFERROR(VLOOKUP($A909,Veille!$A:$J,7,0),"")</f>
        <v/>
      </c>
      <c r="K909" s="16" t="str">
        <f>IFERROR(VLOOKUP($A909,Veille!$A:$J,8,0),"")</f>
        <v/>
      </c>
      <c r="L909" s="16" t="str">
        <f>IFERROR(VLOOKUP($A909,Veille!$A:$J,9,0),"")</f>
        <v/>
      </c>
    </row>
    <row r="910" spans="1:12" x14ac:dyDescent="0.3">
      <c r="A910">
        <v>10941</v>
      </c>
      <c r="B910" s="15" t="s">
        <v>548</v>
      </c>
      <c r="C910" s="15" t="s">
        <v>734</v>
      </c>
      <c r="D910" s="32">
        <v>12.96</v>
      </c>
      <c r="E910" s="32">
        <v>15.56</v>
      </c>
      <c r="F910" s="25">
        <f>IFERROR(VLOOKUP(A910,'Export-tarif-cov-oct-20'!$A$2:$D$1519,4,0),"")</f>
        <v>10.37</v>
      </c>
      <c r="G910" s="25">
        <f t="shared" si="28"/>
        <v>2.5900000000000016</v>
      </c>
      <c r="H910" s="30">
        <f t="shared" si="29"/>
        <v>0.19984567901234579</v>
      </c>
      <c r="I910" s="15" t="str">
        <f>IFERROR(VLOOKUP($A910,Veille!$A:$J,6,0),"")</f>
        <v/>
      </c>
      <c r="J910" s="15" t="str">
        <f>IFERROR(VLOOKUP($A910,Veille!$A:$J,7,0),"")</f>
        <v/>
      </c>
      <c r="K910" s="15" t="str">
        <f>IFERROR(VLOOKUP($A910,Veille!$A:$J,8,0),"")</f>
        <v/>
      </c>
      <c r="L910" s="15" t="str">
        <f>IFERROR(VLOOKUP($A910,Veille!$A:$J,9,0),"")</f>
        <v/>
      </c>
    </row>
    <row r="911" spans="1:12" x14ac:dyDescent="0.3">
      <c r="A911">
        <v>10942</v>
      </c>
      <c r="B911" s="16" t="s">
        <v>548</v>
      </c>
      <c r="C911" s="16" t="s">
        <v>735</v>
      </c>
      <c r="D911" s="31">
        <v>31.18</v>
      </c>
      <c r="E911" s="31">
        <v>37.409999999999997</v>
      </c>
      <c r="F911" s="23">
        <f>IFERROR(VLOOKUP(A911,'Export-tarif-cov-oct-20'!$A$2:$D$1519,4,0),"")</f>
        <v>24.94</v>
      </c>
      <c r="G911" s="23">
        <f t="shared" si="28"/>
        <v>6.2399999999999984</v>
      </c>
      <c r="H911" s="29">
        <f t="shared" si="29"/>
        <v>0.20012828736369462</v>
      </c>
      <c r="I911" s="16">
        <f>IFERROR(VLOOKUP($A911,Veille!$A:$J,6,0),"")</f>
        <v>0</v>
      </c>
      <c r="J911" s="16">
        <f>IFERROR(VLOOKUP($A911,Veille!$A:$J,7,0),"")</f>
        <v>29.99</v>
      </c>
      <c r="K911" s="16">
        <f>IFERROR(VLOOKUP($A911,Veille!$A:$J,8,0),"")</f>
        <v>0</v>
      </c>
      <c r="L911" s="16">
        <f>IFERROR(VLOOKUP($A911,Veille!$A:$J,9,0),"")</f>
        <v>31.3</v>
      </c>
    </row>
    <row r="912" spans="1:12" x14ac:dyDescent="0.3">
      <c r="A912">
        <v>10936</v>
      </c>
      <c r="B912" s="15" t="s">
        <v>548</v>
      </c>
      <c r="C912" s="15" t="s">
        <v>736</v>
      </c>
      <c r="D912" s="32">
        <v>58.81</v>
      </c>
      <c r="E912" s="32">
        <v>70.58</v>
      </c>
      <c r="F912" s="25">
        <f>IFERROR(VLOOKUP(A912,'Export-tarif-cov-oct-20'!$A$2:$D$1519,4,0),"")</f>
        <v>47.05</v>
      </c>
      <c r="G912" s="25">
        <f t="shared" si="28"/>
        <v>11.760000000000005</v>
      </c>
      <c r="H912" s="30">
        <f t="shared" si="29"/>
        <v>0.19996599217820107</v>
      </c>
      <c r="I912" s="15" t="str">
        <f>IFERROR(VLOOKUP($A912,Veille!$A:$J,6,0),"")</f>
        <v/>
      </c>
      <c r="J912" s="15" t="str">
        <f>IFERROR(VLOOKUP($A912,Veille!$A:$J,7,0),"")</f>
        <v/>
      </c>
      <c r="K912" s="15" t="str">
        <f>IFERROR(VLOOKUP($A912,Veille!$A:$J,8,0),"")</f>
        <v/>
      </c>
      <c r="L912" s="15" t="str">
        <f>IFERROR(VLOOKUP($A912,Veille!$A:$J,9,0),"")</f>
        <v/>
      </c>
    </row>
    <row r="913" spans="1:12" x14ac:dyDescent="0.3">
      <c r="A913">
        <v>10935</v>
      </c>
      <c r="B913" s="16" t="s">
        <v>548</v>
      </c>
      <c r="C913" s="16" t="s">
        <v>1001</v>
      </c>
      <c r="D913" s="31">
        <v>35.99</v>
      </c>
      <c r="E913" s="31">
        <v>43.19</v>
      </c>
      <c r="F913" s="23">
        <f>IFERROR(VLOOKUP(A913,'Export-tarif-cov-oct-20'!$A$2:$D$1519,4,0),"")</f>
        <v>28.79</v>
      </c>
      <c r="G913" s="23">
        <f t="shared" si="28"/>
        <v>7.2000000000000028</v>
      </c>
      <c r="H913" s="29">
        <f t="shared" si="29"/>
        <v>0.20005557099194227</v>
      </c>
      <c r="I913" s="16" t="str">
        <f>IFERROR(VLOOKUP($A913,Veille!$A:$J,6,0),"")</f>
        <v/>
      </c>
      <c r="J913" s="16" t="str">
        <f>IFERROR(VLOOKUP($A913,Veille!$A:$J,7,0),"")</f>
        <v/>
      </c>
      <c r="K913" s="16" t="str">
        <f>IFERROR(VLOOKUP($A913,Veille!$A:$J,8,0),"")</f>
        <v/>
      </c>
      <c r="L913" s="16" t="str">
        <f>IFERROR(VLOOKUP($A913,Veille!$A:$J,9,0),"")</f>
        <v/>
      </c>
    </row>
    <row r="914" spans="1:12" x14ac:dyDescent="0.3">
      <c r="A914">
        <v>10924</v>
      </c>
      <c r="B914" s="15" t="s">
        <v>548</v>
      </c>
      <c r="C914" s="15" t="s">
        <v>737</v>
      </c>
      <c r="D914" s="32">
        <v>66.58</v>
      </c>
      <c r="E914" s="32">
        <v>79.900000000000006</v>
      </c>
      <c r="F914" s="25">
        <f>IFERROR(VLOOKUP(A914,'Export-tarif-cov-oct-20'!$A$2:$D$1519,4,0),"")</f>
        <v>63.06</v>
      </c>
      <c r="G914" s="25">
        <f t="shared" si="28"/>
        <v>3.519999999999996</v>
      </c>
      <c r="H914" s="30">
        <f t="shared" si="29"/>
        <v>5.2868729348152538E-2</v>
      </c>
      <c r="I914" s="15" t="str">
        <f>IFERROR(VLOOKUP($A914,Veille!$A:$J,6,0),"")</f>
        <v/>
      </c>
      <c r="J914" s="15" t="str">
        <f>IFERROR(VLOOKUP($A914,Veille!$A:$J,7,0),"")</f>
        <v/>
      </c>
      <c r="K914" s="15" t="str">
        <f>IFERROR(VLOOKUP($A914,Veille!$A:$J,8,0),"")</f>
        <v/>
      </c>
      <c r="L914" s="15" t="str">
        <f>IFERROR(VLOOKUP($A914,Veille!$A:$J,9,0),"")</f>
        <v/>
      </c>
    </row>
    <row r="915" spans="1:12" x14ac:dyDescent="0.3">
      <c r="A915">
        <v>55105</v>
      </c>
      <c r="B915" s="16" t="s">
        <v>548</v>
      </c>
      <c r="C915" s="16" t="s">
        <v>738</v>
      </c>
      <c r="D915" s="31">
        <v>32.29</v>
      </c>
      <c r="E915" s="31">
        <v>38.75</v>
      </c>
      <c r="F915" s="23">
        <f>IFERROR(VLOOKUP(A915,'Export-tarif-cov-oct-20'!$A$2:$D$1519,4,0),"")</f>
        <v>25.83</v>
      </c>
      <c r="G915" s="23">
        <f t="shared" si="28"/>
        <v>6.4600000000000009</v>
      </c>
      <c r="H915" s="29">
        <f t="shared" si="29"/>
        <v>0.20006193868070613</v>
      </c>
      <c r="I915" s="16" t="str">
        <f>IFERROR(VLOOKUP($A915,Veille!$A:$J,6,0),"")</f>
        <v/>
      </c>
      <c r="J915" s="16" t="str">
        <f>IFERROR(VLOOKUP($A915,Veille!$A:$J,7,0),"")</f>
        <v/>
      </c>
      <c r="K915" s="16" t="str">
        <f>IFERROR(VLOOKUP($A915,Veille!$A:$J,8,0),"")</f>
        <v/>
      </c>
      <c r="L915" s="16" t="str">
        <f>IFERROR(VLOOKUP($A915,Veille!$A:$J,9,0),"")</f>
        <v/>
      </c>
    </row>
    <row r="916" spans="1:12" x14ac:dyDescent="0.3">
      <c r="A916">
        <v>4557</v>
      </c>
      <c r="B916" s="15" t="s">
        <v>548</v>
      </c>
      <c r="C916" s="15" t="s">
        <v>739</v>
      </c>
      <c r="D916" s="32">
        <v>14.14</v>
      </c>
      <c r="E916" s="32">
        <v>16.97</v>
      </c>
      <c r="F916" s="25">
        <f>IFERROR(VLOOKUP(A916,'Export-tarif-cov-oct-20'!$A$2:$D$1519,4,0),"")</f>
        <v>11.31</v>
      </c>
      <c r="G916" s="25">
        <f t="shared" si="28"/>
        <v>2.83</v>
      </c>
      <c r="H916" s="30">
        <f t="shared" si="29"/>
        <v>0.20014144271570014</v>
      </c>
      <c r="I916" s="15" t="str">
        <f>IFERROR(VLOOKUP($A916,Veille!$A:$J,6,0),"")</f>
        <v/>
      </c>
      <c r="J916" s="15" t="str">
        <f>IFERROR(VLOOKUP($A916,Veille!$A:$J,7,0),"")</f>
        <v/>
      </c>
      <c r="K916" s="15" t="str">
        <f>IFERROR(VLOOKUP($A916,Veille!$A:$J,8,0),"")</f>
        <v/>
      </c>
      <c r="L916" s="15" t="str">
        <f>IFERROR(VLOOKUP($A916,Veille!$A:$J,9,0),"")</f>
        <v/>
      </c>
    </row>
    <row r="917" spans="1:12" x14ac:dyDescent="0.3">
      <c r="A917">
        <v>78806</v>
      </c>
      <c r="B917" s="16" t="s">
        <v>548</v>
      </c>
      <c r="C917" s="16" t="s">
        <v>740</v>
      </c>
      <c r="D917" s="31">
        <v>26.99</v>
      </c>
      <c r="E917" s="31">
        <v>32.39</v>
      </c>
      <c r="F917" s="23">
        <f>IFERROR(VLOOKUP(A917,'Export-tarif-cov-oct-20'!$A$2:$D$1519,4,0),"")</f>
        <v>21.59</v>
      </c>
      <c r="G917" s="23">
        <f t="shared" si="28"/>
        <v>5.3999999999999986</v>
      </c>
      <c r="H917" s="29">
        <f t="shared" si="29"/>
        <v>0.20007410151908109</v>
      </c>
      <c r="I917" s="16" t="str">
        <f>IFERROR(VLOOKUP($A917,Veille!$A:$J,6,0),"")</f>
        <v/>
      </c>
      <c r="J917" s="16" t="str">
        <f>IFERROR(VLOOKUP($A917,Veille!$A:$J,7,0),"")</f>
        <v/>
      </c>
      <c r="K917" s="16" t="str">
        <f>IFERROR(VLOOKUP($A917,Veille!$A:$J,8,0),"")</f>
        <v/>
      </c>
      <c r="L917" s="16" t="str">
        <f>IFERROR(VLOOKUP($A917,Veille!$A:$J,9,0),"")</f>
        <v/>
      </c>
    </row>
    <row r="918" spans="1:12" x14ac:dyDescent="0.3">
      <c r="A918">
        <v>74395</v>
      </c>
      <c r="B918" s="15" t="s">
        <v>548</v>
      </c>
      <c r="C918" s="15" t="s">
        <v>741</v>
      </c>
      <c r="D918" s="32">
        <v>16.66</v>
      </c>
      <c r="E918" s="32">
        <v>19.989999999999998</v>
      </c>
      <c r="F918" s="25">
        <f>IFERROR(VLOOKUP(A918,'Export-tarif-cov-oct-20'!$A$2:$D$1519,4,0),"")</f>
        <v>14.49</v>
      </c>
      <c r="G918" s="25">
        <f t="shared" si="28"/>
        <v>2.17</v>
      </c>
      <c r="H918" s="30">
        <f t="shared" si="29"/>
        <v>0.13025210084033612</v>
      </c>
      <c r="I918" s="15">
        <f>IFERROR(VLOOKUP($A918,Veille!$A:$J,6,0),"")</f>
        <v>0</v>
      </c>
      <c r="J918" s="15">
        <f>IFERROR(VLOOKUP($A918,Veille!$A:$J,7,0),"")</f>
        <v>0</v>
      </c>
      <c r="K918" s="15">
        <f>IFERROR(VLOOKUP($A918,Veille!$A:$J,8,0),"")</f>
        <v>0</v>
      </c>
      <c r="L918" s="15">
        <f>IFERROR(VLOOKUP($A918,Veille!$A:$J,9,0),"")</f>
        <v>0</v>
      </c>
    </row>
    <row r="919" spans="1:12" x14ac:dyDescent="0.3">
      <c r="A919">
        <v>54825</v>
      </c>
      <c r="B919" s="16" t="s">
        <v>548</v>
      </c>
      <c r="C919" s="16" t="s">
        <v>742</v>
      </c>
      <c r="D919" s="31">
        <v>12.1</v>
      </c>
      <c r="E919" s="31">
        <v>14.52</v>
      </c>
      <c r="F919" s="23">
        <f>IFERROR(VLOOKUP(A919,'Export-tarif-cov-oct-20'!$A$2:$D$1519,4,0),"")</f>
        <v>9.68</v>
      </c>
      <c r="G919" s="23">
        <f t="shared" si="28"/>
        <v>2.42</v>
      </c>
      <c r="H919" s="29">
        <f t="shared" si="29"/>
        <v>0.2</v>
      </c>
      <c r="I919" s="16">
        <f>IFERROR(VLOOKUP($A919,Veille!$A:$J,6,0),"")</f>
        <v>15.99</v>
      </c>
      <c r="J919" s="16">
        <f>IFERROR(VLOOKUP($A919,Veille!$A:$J,7,0),"")</f>
        <v>13.95</v>
      </c>
      <c r="K919" s="16">
        <f>IFERROR(VLOOKUP($A919,Veille!$A:$J,8,0),"")</f>
        <v>0</v>
      </c>
      <c r="L919" s="16">
        <f>IFERROR(VLOOKUP($A919,Veille!$A:$J,9,0),"")</f>
        <v>14.25</v>
      </c>
    </row>
    <row r="920" spans="1:12" x14ac:dyDescent="0.3">
      <c r="A920">
        <v>74486</v>
      </c>
      <c r="B920" s="15" t="s">
        <v>548</v>
      </c>
      <c r="C920" s="15" t="s">
        <v>743</v>
      </c>
      <c r="D920" s="32">
        <v>14.92</v>
      </c>
      <c r="E920" s="32">
        <v>17.899999999999999</v>
      </c>
      <c r="F920" s="25">
        <f>IFERROR(VLOOKUP(A920,'Export-tarif-cov-oct-20'!$A$2:$D$1519,4,0),"")</f>
        <v>12.66</v>
      </c>
      <c r="G920" s="25">
        <f t="shared" si="28"/>
        <v>2.2599999999999998</v>
      </c>
      <c r="H920" s="30">
        <f t="shared" si="29"/>
        <v>0.15147453083109919</v>
      </c>
      <c r="I920" s="15">
        <f>IFERROR(VLOOKUP($A920,Veille!$A:$J,6,0),"")</f>
        <v>16.989999999999998</v>
      </c>
      <c r="J920" s="15">
        <f>IFERROR(VLOOKUP($A920,Veille!$A:$J,7,0),"")</f>
        <v>0</v>
      </c>
      <c r="K920" s="15">
        <f>IFERROR(VLOOKUP($A920,Veille!$A:$J,8,0),"")</f>
        <v>0</v>
      </c>
      <c r="L920" s="15">
        <f>IFERROR(VLOOKUP($A920,Veille!$A:$J,9,0),"")</f>
        <v>0</v>
      </c>
    </row>
    <row r="921" spans="1:12" x14ac:dyDescent="0.3">
      <c r="A921">
        <v>74524</v>
      </c>
      <c r="B921" s="16" t="s">
        <v>548</v>
      </c>
      <c r="C921" s="16" t="s">
        <v>744</v>
      </c>
      <c r="D921" s="31">
        <v>62.49</v>
      </c>
      <c r="E921" s="31">
        <v>74.989999999999995</v>
      </c>
      <c r="F921" s="23">
        <f>IFERROR(VLOOKUP(A921,'Export-tarif-cov-oct-20'!$A$2:$D$1519,4,0),"")</f>
        <v>61.66</v>
      </c>
      <c r="G921" s="23">
        <f t="shared" si="28"/>
        <v>0.8300000000000054</v>
      </c>
      <c r="H921" s="29">
        <f t="shared" si="29"/>
        <v>1.3282125140022489E-2</v>
      </c>
      <c r="I921" s="16">
        <f>IFERROR(VLOOKUP($A921,Veille!$A:$J,6,0),"")</f>
        <v>69.989999999999995</v>
      </c>
      <c r="J921" s="16">
        <f>IFERROR(VLOOKUP($A921,Veille!$A:$J,7,0),"")</f>
        <v>0</v>
      </c>
      <c r="K921" s="16">
        <f>IFERROR(VLOOKUP($A921,Veille!$A:$J,8,0),"")</f>
        <v>0</v>
      </c>
      <c r="L921" s="16">
        <f>IFERROR(VLOOKUP($A921,Veille!$A:$J,9,0),"")</f>
        <v>0</v>
      </c>
    </row>
    <row r="922" spans="1:12" x14ac:dyDescent="0.3">
      <c r="A922">
        <v>74558</v>
      </c>
      <c r="B922" s="15" t="s">
        <v>548</v>
      </c>
      <c r="C922" s="15" t="s">
        <v>745</v>
      </c>
      <c r="D922" s="32">
        <v>26.58</v>
      </c>
      <c r="E922" s="32">
        <v>31.9</v>
      </c>
      <c r="F922" s="25">
        <f>IFERROR(VLOOKUP(A922,'Export-tarif-cov-oct-20'!$A$2:$D$1519,4,0),"")</f>
        <v>24.47</v>
      </c>
      <c r="G922" s="25">
        <f t="shared" si="28"/>
        <v>2.1099999999999994</v>
      </c>
      <c r="H922" s="30">
        <f t="shared" si="29"/>
        <v>7.9382994732881851E-2</v>
      </c>
      <c r="I922" s="15">
        <f>IFERROR(VLOOKUP($A922,Veille!$A:$J,6,0),"")</f>
        <v>28.99</v>
      </c>
      <c r="J922" s="15">
        <f>IFERROR(VLOOKUP($A922,Veille!$A:$J,7,0),"")</f>
        <v>29.89</v>
      </c>
      <c r="K922" s="15">
        <f>IFERROR(VLOOKUP($A922,Veille!$A:$J,8,0),"")</f>
        <v>0</v>
      </c>
      <c r="L922" s="15">
        <f>IFERROR(VLOOKUP($A922,Veille!$A:$J,9,0),"")</f>
        <v>3.5</v>
      </c>
    </row>
    <row r="923" spans="1:12" x14ac:dyDescent="0.3">
      <c r="A923">
        <v>54586</v>
      </c>
      <c r="B923" s="16" t="s">
        <v>548</v>
      </c>
      <c r="C923" s="16" t="s">
        <v>746</v>
      </c>
      <c r="D923" s="31">
        <v>5.75</v>
      </c>
      <c r="E923" s="31">
        <v>6.9</v>
      </c>
      <c r="F923" s="23">
        <f>IFERROR(VLOOKUP(A923,'Export-tarif-cov-oct-20'!$A$2:$D$1519,4,0),"")</f>
        <v>4.2</v>
      </c>
      <c r="G923" s="23">
        <f t="shared" si="28"/>
        <v>1.5499999999999998</v>
      </c>
      <c r="H923" s="29">
        <f t="shared" si="29"/>
        <v>0.26956521739130429</v>
      </c>
      <c r="I923" s="16">
        <f>IFERROR(VLOOKUP($A923,Veille!$A:$J,6,0),"")</f>
        <v>0</v>
      </c>
      <c r="J923" s="16">
        <f>IFERROR(VLOOKUP($A923,Veille!$A:$J,7,0),"")</f>
        <v>6.2</v>
      </c>
      <c r="K923" s="16">
        <f>IFERROR(VLOOKUP($A923,Veille!$A:$J,8,0),"")</f>
        <v>0</v>
      </c>
      <c r="L923" s="16">
        <f>IFERROR(VLOOKUP($A923,Veille!$A:$J,9,0),"")</f>
        <v>6.44</v>
      </c>
    </row>
    <row r="924" spans="1:12" x14ac:dyDescent="0.3">
      <c r="A924">
        <v>74577</v>
      </c>
      <c r="B924" s="15" t="s">
        <v>548</v>
      </c>
      <c r="C924" s="15" t="s">
        <v>747</v>
      </c>
      <c r="D924" s="32">
        <v>43.5</v>
      </c>
      <c r="E924" s="32">
        <v>52.2</v>
      </c>
      <c r="F924" s="25">
        <f>IFERROR(VLOOKUP(A924,'Export-tarif-cov-oct-20'!$A$2:$D$1519,4,0),"")</f>
        <v>42.85</v>
      </c>
      <c r="G924" s="25">
        <f t="shared" si="28"/>
        <v>0.64999999999999858</v>
      </c>
      <c r="H924" s="30">
        <f t="shared" si="29"/>
        <v>1.4942528735632151E-2</v>
      </c>
      <c r="I924" s="15">
        <f>IFERROR(VLOOKUP($A924,Veille!$A:$J,6,0),"")</f>
        <v>49.99</v>
      </c>
      <c r="J924" s="15">
        <f>IFERROR(VLOOKUP($A924,Veille!$A:$J,7,0),"")</f>
        <v>49.79</v>
      </c>
      <c r="K924" s="15">
        <f>IFERROR(VLOOKUP($A924,Veille!$A:$J,8,0),"")</f>
        <v>0</v>
      </c>
      <c r="L924" s="15">
        <f>IFERROR(VLOOKUP($A924,Veille!$A:$J,9,0),"")</f>
        <v>52.88</v>
      </c>
    </row>
    <row r="925" spans="1:12" x14ac:dyDescent="0.3">
      <c r="A925">
        <v>74414</v>
      </c>
      <c r="B925" s="16" t="s">
        <v>548</v>
      </c>
      <c r="C925" s="16" t="s">
        <v>748</v>
      </c>
      <c r="D925" s="31">
        <v>13.51</v>
      </c>
      <c r="E925" s="31">
        <v>16.22</v>
      </c>
      <c r="F925" s="23">
        <f>IFERROR(VLOOKUP(A925,'Export-tarif-cov-oct-20'!$A$2:$D$1519,4,0),"")</f>
        <v>10.81</v>
      </c>
      <c r="G925" s="23">
        <f t="shared" si="28"/>
        <v>2.6999999999999993</v>
      </c>
      <c r="H925" s="29">
        <f t="shared" si="29"/>
        <v>0.19985196150999254</v>
      </c>
      <c r="I925" s="16">
        <f>IFERROR(VLOOKUP($A925,Veille!$A:$J,6,0),"")</f>
        <v>13.99</v>
      </c>
      <c r="J925" s="16">
        <f>IFERROR(VLOOKUP($A925,Veille!$A:$J,7,0),"")</f>
        <v>13.9</v>
      </c>
      <c r="K925" s="16">
        <f>IFERROR(VLOOKUP($A925,Veille!$A:$J,8,0),"")</f>
        <v>0</v>
      </c>
      <c r="L925" s="16">
        <f>IFERROR(VLOOKUP($A925,Veille!$A:$J,9,0),"")</f>
        <v>15.35</v>
      </c>
    </row>
    <row r="926" spans="1:12" x14ac:dyDescent="0.3">
      <c r="A926">
        <v>74588</v>
      </c>
      <c r="B926" s="15" t="s">
        <v>548</v>
      </c>
      <c r="C926" s="15" t="s">
        <v>749</v>
      </c>
      <c r="D926" s="32">
        <v>14.92</v>
      </c>
      <c r="E926" s="32">
        <v>17.899999999999999</v>
      </c>
      <c r="F926" s="25">
        <f>IFERROR(VLOOKUP(A926,'Export-tarif-cov-oct-20'!$A$2:$D$1519,4,0),"")</f>
        <v>13.39</v>
      </c>
      <c r="G926" s="25">
        <f t="shared" si="28"/>
        <v>1.5299999999999994</v>
      </c>
      <c r="H926" s="30">
        <f t="shared" si="29"/>
        <v>0.10254691689008039</v>
      </c>
      <c r="I926" s="15">
        <f>IFERROR(VLOOKUP($A926,Veille!$A:$J,6,0),"")</f>
        <v>0</v>
      </c>
      <c r="J926" s="15">
        <f>IFERROR(VLOOKUP($A926,Veille!$A:$J,7,0),"")</f>
        <v>15.25</v>
      </c>
      <c r="K926" s="15">
        <f>IFERROR(VLOOKUP($A926,Veille!$A:$J,8,0),"")</f>
        <v>0</v>
      </c>
      <c r="L926" s="15">
        <f>IFERROR(VLOOKUP($A926,Veille!$A:$J,9,0),"")</f>
        <v>0</v>
      </c>
    </row>
    <row r="927" spans="1:12" x14ac:dyDescent="0.3">
      <c r="A927">
        <v>74601</v>
      </c>
      <c r="B927" s="16" t="s">
        <v>548</v>
      </c>
      <c r="C927" s="16" t="s">
        <v>750</v>
      </c>
      <c r="D927" s="31">
        <v>26.91</v>
      </c>
      <c r="E927" s="31">
        <v>32.29</v>
      </c>
      <c r="F927" s="23">
        <f>IFERROR(VLOOKUP(A927,'Export-tarif-cov-oct-20'!$A$2:$D$1519,4,0),"")</f>
        <v>25.87</v>
      </c>
      <c r="G927" s="23">
        <f t="shared" si="28"/>
        <v>1.0399999999999991</v>
      </c>
      <c r="H927" s="29">
        <f t="shared" si="29"/>
        <v>3.8647342995169053E-2</v>
      </c>
      <c r="I927" s="16">
        <f>IFERROR(VLOOKUP($A927,Veille!$A:$J,6,0),"")</f>
        <v>29.99</v>
      </c>
      <c r="J927" s="16">
        <f>IFERROR(VLOOKUP($A927,Veille!$A:$J,7,0),"")</f>
        <v>29.99</v>
      </c>
      <c r="K927" s="16">
        <f>IFERROR(VLOOKUP($A927,Veille!$A:$J,8,0),"")</f>
        <v>0</v>
      </c>
      <c r="L927" s="16">
        <f>IFERROR(VLOOKUP($A927,Veille!$A:$J,9,0),"")</f>
        <v>31.55</v>
      </c>
    </row>
    <row r="928" spans="1:12" x14ac:dyDescent="0.3">
      <c r="A928">
        <v>54605</v>
      </c>
      <c r="B928" s="15" t="s">
        <v>548</v>
      </c>
      <c r="C928" s="15" t="s">
        <v>751</v>
      </c>
      <c r="D928" s="32">
        <v>5.75</v>
      </c>
      <c r="E928" s="32">
        <v>6.9</v>
      </c>
      <c r="F928" s="25">
        <f>IFERROR(VLOOKUP(A928,'Export-tarif-cov-oct-20'!$A$2:$D$1519,4,0),"")</f>
        <v>4.5999999999999996</v>
      </c>
      <c r="G928" s="25">
        <f t="shared" si="28"/>
        <v>1.1500000000000004</v>
      </c>
      <c r="H928" s="30">
        <f t="shared" si="29"/>
        <v>0.20000000000000007</v>
      </c>
      <c r="I928" s="15">
        <f>IFERROR(VLOOKUP($A928,Veille!$A:$J,6,0),"")</f>
        <v>0</v>
      </c>
      <c r="J928" s="15">
        <f>IFERROR(VLOOKUP($A928,Veille!$A:$J,7,0),"")</f>
        <v>6.25</v>
      </c>
      <c r="K928" s="15">
        <f>IFERROR(VLOOKUP($A928,Veille!$A:$J,8,0),"")</f>
        <v>0</v>
      </c>
      <c r="L928" s="15">
        <f>IFERROR(VLOOKUP($A928,Veille!$A:$J,9,0),"")</f>
        <v>0</v>
      </c>
    </row>
    <row r="929" spans="1:12" x14ac:dyDescent="0.3">
      <c r="A929">
        <v>74634</v>
      </c>
      <c r="B929" s="16" t="s">
        <v>548</v>
      </c>
      <c r="C929" s="16" t="s">
        <v>752</v>
      </c>
      <c r="D929" s="31">
        <v>16.73</v>
      </c>
      <c r="E929" s="31">
        <v>20.07</v>
      </c>
      <c r="F929" s="23">
        <f>IFERROR(VLOOKUP(A929,'Export-tarif-cov-oct-20'!$A$2:$D$1519,4,0),"")</f>
        <v>13.38</v>
      </c>
      <c r="G929" s="23">
        <f t="shared" si="28"/>
        <v>3.3499999999999996</v>
      </c>
      <c r="H929" s="29">
        <f t="shared" si="29"/>
        <v>0.20023909145248056</v>
      </c>
      <c r="I929" s="16">
        <f>IFERROR(VLOOKUP($A929,Veille!$A:$J,6,0),"")</f>
        <v>0</v>
      </c>
      <c r="J929" s="16">
        <f>IFERROR(VLOOKUP($A929,Veille!$A:$J,7,0),"")</f>
        <v>15.25</v>
      </c>
      <c r="K929" s="16">
        <f>IFERROR(VLOOKUP($A929,Veille!$A:$J,8,0),"")</f>
        <v>0</v>
      </c>
      <c r="L929" s="16">
        <f>IFERROR(VLOOKUP($A929,Veille!$A:$J,9,0),"")</f>
        <v>18.25</v>
      </c>
    </row>
    <row r="930" spans="1:12" x14ac:dyDescent="0.3">
      <c r="A930">
        <v>74668</v>
      </c>
      <c r="B930" s="15" t="s">
        <v>548</v>
      </c>
      <c r="C930" s="15" t="s">
        <v>753</v>
      </c>
      <c r="D930" s="32">
        <v>26.91</v>
      </c>
      <c r="E930" s="32">
        <v>32.29</v>
      </c>
      <c r="F930" s="25">
        <f>IFERROR(VLOOKUP(A930,'Export-tarif-cov-oct-20'!$A$2:$D$1519,4,0),"")</f>
        <v>25.87</v>
      </c>
      <c r="G930" s="25">
        <f t="shared" si="28"/>
        <v>1.0399999999999991</v>
      </c>
      <c r="H930" s="30">
        <f t="shared" si="29"/>
        <v>3.8647342995169053E-2</v>
      </c>
      <c r="I930" s="15">
        <f>IFERROR(VLOOKUP($A930,Veille!$A:$J,6,0),"")</f>
        <v>29.99</v>
      </c>
      <c r="J930" s="15">
        <f>IFERROR(VLOOKUP($A930,Veille!$A:$J,7,0),"")</f>
        <v>29.79</v>
      </c>
      <c r="K930" s="15">
        <f>IFERROR(VLOOKUP($A930,Veille!$A:$J,8,0),"")</f>
        <v>0</v>
      </c>
      <c r="L930" s="15">
        <f>IFERROR(VLOOKUP($A930,Veille!$A:$J,9,0),"")</f>
        <v>31.49</v>
      </c>
    </row>
    <row r="931" spans="1:12" x14ac:dyDescent="0.3">
      <c r="A931">
        <v>54677</v>
      </c>
      <c r="B931" s="16" t="s">
        <v>548</v>
      </c>
      <c r="C931" s="16" t="s">
        <v>754</v>
      </c>
      <c r="D931" s="31">
        <v>5.75</v>
      </c>
      <c r="E931" s="31">
        <v>6.9</v>
      </c>
      <c r="F931" s="23">
        <f>IFERROR(VLOOKUP(A931,'Export-tarif-cov-oct-20'!$A$2:$D$1519,4,0),"")</f>
        <v>4.5999999999999996</v>
      </c>
      <c r="G931" s="23">
        <f t="shared" si="28"/>
        <v>1.1500000000000004</v>
      </c>
      <c r="H931" s="29">
        <f t="shared" si="29"/>
        <v>0.20000000000000007</v>
      </c>
      <c r="I931" s="16" t="str">
        <f>IFERROR(VLOOKUP($A931,Veille!$A:$J,6,0),"")</f>
        <v/>
      </c>
      <c r="J931" s="16" t="str">
        <f>IFERROR(VLOOKUP($A931,Veille!$A:$J,7,0),"")</f>
        <v/>
      </c>
      <c r="K931" s="16" t="str">
        <f>IFERROR(VLOOKUP($A931,Veille!$A:$J,8,0),"")</f>
        <v/>
      </c>
      <c r="L931" s="16" t="str">
        <f>IFERROR(VLOOKUP($A931,Veille!$A:$J,9,0),"")</f>
        <v/>
      </c>
    </row>
    <row r="932" spans="1:12" x14ac:dyDescent="0.3">
      <c r="A932">
        <v>74433</v>
      </c>
      <c r="B932" s="15" t="s">
        <v>548</v>
      </c>
      <c r="C932" s="15" t="s">
        <v>1061</v>
      </c>
      <c r="D932" s="32">
        <v>13.04</v>
      </c>
      <c r="E932" s="32">
        <v>15.65</v>
      </c>
      <c r="F932" s="25">
        <f>IFERROR(VLOOKUP(A932,'Export-tarif-cov-oct-20'!$A$2:$D$1519,4,0),"")</f>
        <v>10.43</v>
      </c>
      <c r="G932" s="25">
        <f t="shared" si="28"/>
        <v>2.6099999999999994</v>
      </c>
      <c r="H932" s="30">
        <f t="shared" si="29"/>
        <v>0.20015337423312882</v>
      </c>
      <c r="I932" s="15">
        <f>IFERROR(VLOOKUP($A932,Veille!$A:$J,6,0),"")</f>
        <v>0</v>
      </c>
      <c r="J932" s="15">
        <f>IFERROR(VLOOKUP($A932,Veille!$A:$J,7,0),"")</f>
        <v>13.99</v>
      </c>
      <c r="K932" s="15">
        <f>IFERROR(VLOOKUP($A932,Veille!$A:$J,8,0),"")</f>
        <v>0</v>
      </c>
      <c r="L932" s="15">
        <f>IFERROR(VLOOKUP($A932,Veille!$A:$J,9,0),"")</f>
        <v>15.55</v>
      </c>
    </row>
    <row r="933" spans="1:12" x14ac:dyDescent="0.3">
      <c r="A933">
        <v>74698</v>
      </c>
      <c r="B933" s="16" t="s">
        <v>548</v>
      </c>
      <c r="C933" s="16" t="s">
        <v>755</v>
      </c>
      <c r="D933" s="31">
        <v>18.329999999999998</v>
      </c>
      <c r="E933" s="31">
        <v>21.99</v>
      </c>
      <c r="F933" s="23">
        <f>IFERROR(VLOOKUP(A933,'Export-tarif-cov-oct-20'!$A$2:$D$1519,4,0),"")</f>
        <v>17.12</v>
      </c>
      <c r="G933" s="23">
        <f t="shared" si="28"/>
        <v>1.2099999999999973</v>
      </c>
      <c r="H933" s="29">
        <f t="shared" si="29"/>
        <v>6.6012002182214813E-2</v>
      </c>
      <c r="I933" s="16">
        <f>IFERROR(VLOOKUP($A933,Veille!$A:$J,6,0),"")</f>
        <v>0</v>
      </c>
      <c r="J933" s="16">
        <f>IFERROR(VLOOKUP($A933,Veille!$A:$J,7,0),"")</f>
        <v>0</v>
      </c>
      <c r="K933" s="16">
        <f>IFERROR(VLOOKUP($A933,Veille!$A:$J,8,0),"")</f>
        <v>0</v>
      </c>
      <c r="L933" s="16">
        <f>IFERROR(VLOOKUP($A933,Veille!$A:$J,9,0),"")</f>
        <v>0</v>
      </c>
    </row>
    <row r="934" spans="1:12" x14ac:dyDescent="0.3">
      <c r="A934">
        <v>74687</v>
      </c>
      <c r="B934" s="15" t="s">
        <v>548</v>
      </c>
      <c r="C934" s="15" t="s">
        <v>756</v>
      </c>
      <c r="D934" s="32">
        <v>31.63</v>
      </c>
      <c r="E934" s="32">
        <v>37.950000000000003</v>
      </c>
      <c r="F934" s="25">
        <f>IFERROR(VLOOKUP(A934,'Export-tarif-cov-oct-20'!$A$2:$D$1519,4,0),"")</f>
        <v>31.37</v>
      </c>
      <c r="G934" s="25">
        <f t="shared" si="28"/>
        <v>0.25999999999999801</v>
      </c>
      <c r="H934" s="30">
        <f t="shared" si="29"/>
        <v>8.2200442617767315E-3</v>
      </c>
      <c r="I934" s="15">
        <f>IFERROR(VLOOKUP($A934,Veille!$A:$J,6,0),"")</f>
        <v>0</v>
      </c>
      <c r="J934" s="15">
        <f>IFERROR(VLOOKUP($A934,Veille!$A:$J,7,0),"")</f>
        <v>35.69</v>
      </c>
      <c r="K934" s="15">
        <f>IFERROR(VLOOKUP($A934,Veille!$A:$J,8,0),"")</f>
        <v>0</v>
      </c>
      <c r="L934" s="15">
        <f>IFERROR(VLOOKUP($A934,Veille!$A:$J,9,0),"")</f>
        <v>37.549999999999997</v>
      </c>
    </row>
    <row r="935" spans="1:12" x14ac:dyDescent="0.3">
      <c r="A935">
        <v>58718</v>
      </c>
      <c r="B935" s="16" t="s">
        <v>548</v>
      </c>
      <c r="C935" s="16" t="s">
        <v>757</v>
      </c>
      <c r="D935" s="31">
        <v>5.84</v>
      </c>
      <c r="E935" s="31">
        <v>7.01</v>
      </c>
      <c r="F935" s="23">
        <f>IFERROR(VLOOKUP(A935,'Export-tarif-cov-oct-20'!$A$2:$D$1519,4,0),"")</f>
        <v>4.67</v>
      </c>
      <c r="G935" s="23">
        <f t="shared" si="28"/>
        <v>1.17</v>
      </c>
      <c r="H935" s="29">
        <f t="shared" si="29"/>
        <v>0.20034246575342465</v>
      </c>
      <c r="I935" s="16">
        <f>IFERROR(VLOOKUP($A935,Veille!$A:$J,6,0),"")</f>
        <v>0</v>
      </c>
      <c r="J935" s="16">
        <f>IFERROR(VLOOKUP($A935,Veille!$A:$J,7,0),"")</f>
        <v>6.46</v>
      </c>
      <c r="K935" s="16">
        <f>IFERROR(VLOOKUP($A935,Veille!$A:$J,8,0),"")</f>
        <v>0</v>
      </c>
      <c r="L935" s="16">
        <f>IFERROR(VLOOKUP($A935,Veille!$A:$J,9,0),"")</f>
        <v>8.59</v>
      </c>
    </row>
    <row r="936" spans="1:12" x14ac:dyDescent="0.3">
      <c r="A936">
        <v>54863</v>
      </c>
      <c r="B936" s="15" t="s">
        <v>548</v>
      </c>
      <c r="C936" s="15" t="s">
        <v>1002</v>
      </c>
      <c r="D936" s="32">
        <v>25.38</v>
      </c>
      <c r="E936" s="32">
        <v>30.45</v>
      </c>
      <c r="F936" s="25">
        <f>IFERROR(VLOOKUP(A936,'Export-tarif-cov-oct-20'!$A$2:$D$1519,4,0),"")</f>
        <v>20.3</v>
      </c>
      <c r="G936" s="25">
        <f t="shared" si="28"/>
        <v>5.0799999999999983</v>
      </c>
      <c r="H936" s="30">
        <f t="shared" si="29"/>
        <v>0.20015760441292349</v>
      </c>
      <c r="I936" s="15">
        <f>IFERROR(VLOOKUP($A936,Veille!$A:$J,6,0),"")</f>
        <v>0</v>
      </c>
      <c r="J936" s="15">
        <f>IFERROR(VLOOKUP($A936,Veille!$A:$J,7,0),"")</f>
        <v>28.75</v>
      </c>
      <c r="K936" s="15">
        <f>IFERROR(VLOOKUP($A936,Veille!$A:$J,8,0),"")</f>
        <v>0</v>
      </c>
      <c r="L936" s="15">
        <f>IFERROR(VLOOKUP($A936,Veille!$A:$J,9,0),"")</f>
        <v>0</v>
      </c>
    </row>
    <row r="937" spans="1:12" x14ac:dyDescent="0.3">
      <c r="A937">
        <v>74725</v>
      </c>
      <c r="B937" s="16" t="s">
        <v>548</v>
      </c>
      <c r="C937" s="16" t="s">
        <v>758</v>
      </c>
      <c r="D937" s="31">
        <v>19.16</v>
      </c>
      <c r="E937" s="31">
        <v>22.99</v>
      </c>
      <c r="F937" s="23">
        <f>IFERROR(VLOOKUP(A937,'Export-tarif-cov-oct-20'!$A$2:$D$1519,4,0),"")</f>
        <v>17.11</v>
      </c>
      <c r="G937" s="23">
        <f t="shared" si="28"/>
        <v>2.0500000000000007</v>
      </c>
      <c r="H937" s="29">
        <f t="shared" si="29"/>
        <v>0.10699373695198333</v>
      </c>
      <c r="I937" s="16">
        <f>IFERROR(VLOOKUP($A937,Veille!$A:$J,6,0),"")</f>
        <v>0</v>
      </c>
      <c r="J937" s="16">
        <f>IFERROR(VLOOKUP($A937,Veille!$A:$J,7,0),"")</f>
        <v>2.25</v>
      </c>
      <c r="K937" s="16">
        <f>IFERROR(VLOOKUP($A937,Veille!$A:$J,8,0),"")</f>
        <v>0</v>
      </c>
      <c r="L937" s="16">
        <f>IFERROR(VLOOKUP($A937,Veille!$A:$J,9,0),"")</f>
        <v>21.95</v>
      </c>
    </row>
    <row r="938" spans="1:12" x14ac:dyDescent="0.3">
      <c r="A938">
        <v>51128</v>
      </c>
      <c r="B938" s="15" t="s">
        <v>548</v>
      </c>
      <c r="C938" s="15" t="s">
        <v>759</v>
      </c>
      <c r="D938" s="32">
        <v>5.84</v>
      </c>
      <c r="E938" s="32">
        <v>7.01</v>
      </c>
      <c r="F938" s="25">
        <f>IFERROR(VLOOKUP(A938,'Export-tarif-cov-oct-20'!$A$2:$D$1519,4,0),"")</f>
        <v>4.67</v>
      </c>
      <c r="G938" s="25">
        <f t="shared" si="28"/>
        <v>1.17</v>
      </c>
      <c r="H938" s="30">
        <f t="shared" si="29"/>
        <v>0.20034246575342465</v>
      </c>
      <c r="I938" s="15">
        <f>IFERROR(VLOOKUP($A938,Veille!$A:$J,6,0),"")</f>
        <v>0</v>
      </c>
      <c r="J938" s="15">
        <f>IFERROR(VLOOKUP($A938,Veille!$A:$J,7,0),"")</f>
        <v>6.75</v>
      </c>
      <c r="K938" s="15">
        <f>IFERROR(VLOOKUP($A938,Veille!$A:$J,8,0),"")</f>
        <v>0</v>
      </c>
      <c r="L938" s="15">
        <f>IFERROR(VLOOKUP($A938,Veille!$A:$J,9,0),"")</f>
        <v>7.89</v>
      </c>
    </row>
    <row r="939" spans="1:12" x14ac:dyDescent="0.3">
      <c r="A939">
        <v>74448</v>
      </c>
      <c r="B939" s="16" t="s">
        <v>548</v>
      </c>
      <c r="C939" s="16" t="s">
        <v>1062</v>
      </c>
      <c r="D939" s="31">
        <v>13.18</v>
      </c>
      <c r="E939" s="31">
        <v>15.81</v>
      </c>
      <c r="F939" s="23">
        <f>IFERROR(VLOOKUP(A939,'Export-tarif-cov-oct-20'!$A$2:$D$1519,4,0),"")</f>
        <v>10.54</v>
      </c>
      <c r="G939" s="23">
        <f t="shared" si="28"/>
        <v>2.6400000000000006</v>
      </c>
      <c r="H939" s="29">
        <f t="shared" si="29"/>
        <v>0.20030349013657062</v>
      </c>
      <c r="I939" s="16">
        <f>IFERROR(VLOOKUP($A939,Veille!$A:$J,6,0),"")</f>
        <v>0</v>
      </c>
      <c r="J939" s="16">
        <f>IFERROR(VLOOKUP($A939,Veille!$A:$J,7,0),"")</f>
        <v>13.99</v>
      </c>
      <c r="K939" s="16">
        <f>IFERROR(VLOOKUP($A939,Veille!$A:$J,8,0),"")</f>
        <v>0</v>
      </c>
      <c r="L939" s="16">
        <f>IFERROR(VLOOKUP($A939,Veille!$A:$J,9,0),"")</f>
        <v>14.88</v>
      </c>
    </row>
    <row r="940" spans="1:12" x14ac:dyDescent="0.3">
      <c r="A940">
        <v>74738</v>
      </c>
      <c r="B940" s="15" t="s">
        <v>548</v>
      </c>
      <c r="C940" s="15" t="s">
        <v>760</v>
      </c>
      <c r="D940" s="32">
        <v>15.75</v>
      </c>
      <c r="E940" s="32">
        <v>18.899999999999999</v>
      </c>
      <c r="F940" s="25">
        <f>IFERROR(VLOOKUP(A940,'Export-tarif-cov-oct-20'!$A$2:$D$1519,4,0),"")</f>
        <v>12.34</v>
      </c>
      <c r="G940" s="25">
        <f t="shared" si="28"/>
        <v>3.41</v>
      </c>
      <c r="H940" s="30">
        <f t="shared" si="29"/>
        <v>0.21650793650793651</v>
      </c>
      <c r="I940" s="15">
        <f>IFERROR(VLOOKUP($A940,Veille!$A:$J,6,0),"")</f>
        <v>16.489999999999998</v>
      </c>
      <c r="J940" s="15">
        <f>IFERROR(VLOOKUP($A940,Veille!$A:$J,7,0),"")</f>
        <v>15.99</v>
      </c>
      <c r="K940" s="15">
        <f>IFERROR(VLOOKUP($A940,Veille!$A:$J,8,0),"")</f>
        <v>0</v>
      </c>
      <c r="L940" s="15">
        <f>IFERROR(VLOOKUP($A940,Veille!$A:$J,9,0),"")</f>
        <v>0</v>
      </c>
    </row>
    <row r="941" spans="1:12" x14ac:dyDescent="0.3">
      <c r="A941">
        <v>74744</v>
      </c>
      <c r="B941" s="16" t="s">
        <v>548</v>
      </c>
      <c r="C941" s="16" t="s">
        <v>761</v>
      </c>
      <c r="D941" s="31">
        <v>50.83</v>
      </c>
      <c r="E941" s="31">
        <v>60.99</v>
      </c>
      <c r="F941" s="23">
        <f>IFERROR(VLOOKUP(A941,'Export-tarif-cov-oct-20'!$A$2:$D$1519,4,0),"")</f>
        <v>50.19</v>
      </c>
      <c r="G941" s="23">
        <f t="shared" si="28"/>
        <v>0.64000000000000057</v>
      </c>
      <c r="H941" s="29">
        <f t="shared" si="29"/>
        <v>1.2590989573086771E-2</v>
      </c>
      <c r="I941" s="16">
        <f>IFERROR(VLOOKUP($A941,Veille!$A:$J,6,0),"")</f>
        <v>61.99</v>
      </c>
      <c r="J941" s="16">
        <f>IFERROR(VLOOKUP($A941,Veille!$A:$J,7,0),"")</f>
        <v>0</v>
      </c>
      <c r="K941" s="16">
        <f>IFERROR(VLOOKUP($A941,Veille!$A:$J,8,0),"")</f>
        <v>0</v>
      </c>
      <c r="L941" s="16">
        <f>IFERROR(VLOOKUP($A941,Veille!$A:$J,9,0),"")</f>
        <v>0</v>
      </c>
    </row>
    <row r="942" spans="1:12" x14ac:dyDescent="0.3">
      <c r="A942">
        <v>74579</v>
      </c>
      <c r="B942" s="15" t="s">
        <v>548</v>
      </c>
      <c r="C942" s="15" t="s">
        <v>762</v>
      </c>
      <c r="D942" s="32">
        <v>25.83</v>
      </c>
      <c r="E942" s="32">
        <v>30.99</v>
      </c>
      <c r="F942" s="25">
        <f>IFERROR(VLOOKUP(A942,'Export-tarif-cov-oct-20'!$A$2:$D$1519,4,0),"")</f>
        <v>24.15</v>
      </c>
      <c r="G942" s="25">
        <f t="shared" si="28"/>
        <v>1.6799999999999997</v>
      </c>
      <c r="H942" s="30">
        <f t="shared" si="29"/>
        <v>6.5040650406504058E-2</v>
      </c>
      <c r="I942" s="15">
        <f>IFERROR(VLOOKUP($A942,Veille!$A:$J,6,0),"")</f>
        <v>0</v>
      </c>
      <c r="J942" s="15">
        <f>IFERROR(VLOOKUP($A942,Veille!$A:$J,7,0),"")</f>
        <v>3.99</v>
      </c>
      <c r="K942" s="15">
        <f>IFERROR(VLOOKUP($A942,Veille!$A:$J,8,0),"")</f>
        <v>0</v>
      </c>
      <c r="L942" s="15">
        <f>IFERROR(VLOOKUP($A942,Veille!$A:$J,9,0),"")</f>
        <v>29.99</v>
      </c>
    </row>
    <row r="943" spans="1:12" x14ac:dyDescent="0.3">
      <c r="A943">
        <v>11427</v>
      </c>
      <c r="B943" s="16" t="s">
        <v>548</v>
      </c>
      <c r="C943" s="16" t="s">
        <v>763</v>
      </c>
      <c r="D943" s="31">
        <v>16.25</v>
      </c>
      <c r="E943" s="31">
        <v>19.5</v>
      </c>
      <c r="F943" s="23">
        <f>IFERROR(VLOOKUP(A943,'Export-tarif-cov-oct-20'!$A$2:$D$1519,4,0),"")</f>
        <v>13</v>
      </c>
      <c r="G943" s="23">
        <f t="shared" si="28"/>
        <v>3.25</v>
      </c>
      <c r="H943" s="29">
        <f t="shared" si="29"/>
        <v>0.2</v>
      </c>
      <c r="I943" s="16" t="str">
        <f>IFERROR(VLOOKUP($A943,Veille!$A:$J,6,0),"")</f>
        <v/>
      </c>
      <c r="J943" s="16" t="str">
        <f>IFERROR(VLOOKUP($A943,Veille!$A:$J,7,0),"")</f>
        <v/>
      </c>
      <c r="K943" s="16" t="str">
        <f>IFERROR(VLOOKUP($A943,Veille!$A:$J,8,0),"")</f>
        <v/>
      </c>
      <c r="L943" s="16" t="str">
        <f>IFERROR(VLOOKUP($A943,Veille!$A:$J,9,0),"")</f>
        <v/>
      </c>
    </row>
    <row r="944" spans="1:12" x14ac:dyDescent="0.3">
      <c r="A944">
        <v>11441</v>
      </c>
      <c r="B944" s="15" t="s">
        <v>548</v>
      </c>
      <c r="C944" s="15" t="s">
        <v>764</v>
      </c>
      <c r="D944" s="32">
        <v>32.090000000000003</v>
      </c>
      <c r="E944" s="32">
        <v>38.51</v>
      </c>
      <c r="F944" s="25">
        <f>IFERROR(VLOOKUP(A944,'Export-tarif-cov-oct-20'!$A$2:$D$1519,4,0),"")</f>
        <v>25.67</v>
      </c>
      <c r="G944" s="25">
        <f t="shared" si="28"/>
        <v>6.4200000000000017</v>
      </c>
      <c r="H944" s="30">
        <f t="shared" si="29"/>
        <v>0.20006232471174823</v>
      </c>
      <c r="I944" s="15" t="str">
        <f>IFERROR(VLOOKUP($A944,Veille!$A:$J,6,0),"")</f>
        <v/>
      </c>
      <c r="J944" s="15" t="str">
        <f>IFERROR(VLOOKUP($A944,Veille!$A:$J,7,0),"")</f>
        <v/>
      </c>
      <c r="K944" s="15" t="str">
        <f>IFERROR(VLOOKUP($A944,Veille!$A:$J,8,0),"")</f>
        <v/>
      </c>
      <c r="L944" s="15" t="str">
        <f>IFERROR(VLOOKUP($A944,Veille!$A:$J,9,0),"")</f>
        <v/>
      </c>
    </row>
    <row r="945" spans="1:12" x14ac:dyDescent="0.3">
      <c r="A945">
        <v>11428</v>
      </c>
      <c r="B945" s="16" t="s">
        <v>548</v>
      </c>
      <c r="C945" s="16" t="s">
        <v>765</v>
      </c>
      <c r="D945" s="31">
        <v>5.21</v>
      </c>
      <c r="E945" s="31">
        <v>6.26</v>
      </c>
      <c r="F945" s="23">
        <f>IFERROR(VLOOKUP(A945,'Export-tarif-cov-oct-20'!$A$2:$D$1519,4,0),"")</f>
        <v>4.17</v>
      </c>
      <c r="G945" s="23">
        <f t="shared" si="28"/>
        <v>1.04</v>
      </c>
      <c r="H945" s="29">
        <f t="shared" si="29"/>
        <v>0.199616122840691</v>
      </c>
      <c r="I945" s="16" t="str">
        <f>IFERROR(VLOOKUP($A945,Veille!$A:$J,6,0),"")</f>
        <v/>
      </c>
      <c r="J945" s="16" t="str">
        <f>IFERROR(VLOOKUP($A945,Veille!$A:$J,7,0),"")</f>
        <v/>
      </c>
      <c r="K945" s="16" t="str">
        <f>IFERROR(VLOOKUP($A945,Veille!$A:$J,8,0),"")</f>
        <v/>
      </c>
      <c r="L945" s="16" t="str">
        <f>IFERROR(VLOOKUP($A945,Veille!$A:$J,9,0),"")</f>
        <v/>
      </c>
    </row>
    <row r="946" spans="1:12" x14ac:dyDescent="0.3">
      <c r="A946">
        <v>34731</v>
      </c>
      <c r="B946" s="15" t="s">
        <v>548</v>
      </c>
      <c r="C946" s="15" t="s">
        <v>1003</v>
      </c>
      <c r="D946" s="32">
        <v>33.58</v>
      </c>
      <c r="E946" s="32">
        <v>40.29</v>
      </c>
      <c r="F946" s="25">
        <f>IFERROR(VLOOKUP(A946,'Export-tarif-cov-oct-20'!$A$2:$D$1519,4,0),"")</f>
        <v>26.86</v>
      </c>
      <c r="G946" s="25">
        <f t="shared" si="28"/>
        <v>6.7199999999999989</v>
      </c>
      <c r="H946" s="30">
        <f t="shared" si="29"/>
        <v>0.20011911852293029</v>
      </c>
      <c r="I946" s="15">
        <f>IFERROR(VLOOKUP($A946,Veille!$A:$J,6,0),"")</f>
        <v>0</v>
      </c>
      <c r="J946" s="15">
        <f>IFERROR(VLOOKUP($A946,Veille!$A:$J,7,0),"")</f>
        <v>34.49</v>
      </c>
      <c r="K946" s="15">
        <f>IFERROR(VLOOKUP($A946,Veille!$A:$J,8,0),"")</f>
        <v>0</v>
      </c>
      <c r="L946" s="15">
        <f>IFERROR(VLOOKUP($A946,Veille!$A:$J,9,0),"")</f>
        <v>33.950000000000003</v>
      </c>
    </row>
    <row r="947" spans="1:12" x14ac:dyDescent="0.3">
      <c r="A947">
        <v>10339</v>
      </c>
      <c r="B947" s="16" t="s">
        <v>548</v>
      </c>
      <c r="C947" s="16" t="s">
        <v>766</v>
      </c>
      <c r="D947" s="31">
        <v>34.92</v>
      </c>
      <c r="E947" s="31">
        <v>41.9</v>
      </c>
      <c r="F947" s="23">
        <f>IFERROR(VLOOKUP(A947,'Export-tarif-cov-oct-20'!$A$2:$D$1519,4,0),"")</f>
        <v>33.26</v>
      </c>
      <c r="G947" s="23">
        <f t="shared" si="28"/>
        <v>1.6600000000000037</v>
      </c>
      <c r="H947" s="29">
        <f t="shared" si="29"/>
        <v>4.7537227949599185E-2</v>
      </c>
      <c r="I947" s="16" t="str">
        <f>IFERROR(VLOOKUP($A947,Veille!$A:$J,6,0),"")</f>
        <v/>
      </c>
      <c r="J947" s="16" t="str">
        <f>IFERROR(VLOOKUP($A947,Veille!$A:$J,7,0),"")</f>
        <v/>
      </c>
      <c r="K947" s="16" t="str">
        <f>IFERROR(VLOOKUP($A947,Veille!$A:$J,8,0),"")</f>
        <v/>
      </c>
      <c r="L947" s="16" t="str">
        <f>IFERROR(VLOOKUP($A947,Veille!$A:$J,9,0),"")</f>
        <v/>
      </c>
    </row>
    <row r="948" spans="1:12" x14ac:dyDescent="0.3">
      <c r="A948">
        <v>10388</v>
      </c>
      <c r="B948" s="15" t="s">
        <v>548</v>
      </c>
      <c r="C948" s="15" t="s">
        <v>767</v>
      </c>
      <c r="D948" s="32">
        <v>20.88</v>
      </c>
      <c r="E948" s="32">
        <v>25.05</v>
      </c>
      <c r="F948" s="25">
        <f>IFERROR(VLOOKUP(A948,'Export-tarif-cov-oct-20'!$A$2:$D$1519,4,0),"")</f>
        <v>16.7</v>
      </c>
      <c r="G948" s="25">
        <f t="shared" si="28"/>
        <v>4.18</v>
      </c>
      <c r="H948" s="30">
        <f t="shared" si="29"/>
        <v>0.20019157088122605</v>
      </c>
      <c r="I948" s="15">
        <f>IFERROR(VLOOKUP($A948,Veille!$A:$J,6,0),"")</f>
        <v>0</v>
      </c>
      <c r="J948" s="15">
        <f>IFERROR(VLOOKUP($A948,Veille!$A:$J,7,0),"")</f>
        <v>19.59</v>
      </c>
      <c r="K948" s="15">
        <f>IFERROR(VLOOKUP($A948,Veille!$A:$J,8,0),"")</f>
        <v>0</v>
      </c>
      <c r="L948" s="15">
        <f>IFERROR(VLOOKUP($A948,Veille!$A:$J,9,0),"")</f>
        <v>0</v>
      </c>
    </row>
    <row r="949" spans="1:12" x14ac:dyDescent="0.3">
      <c r="A949">
        <v>55118</v>
      </c>
      <c r="B949" s="16" t="s">
        <v>548</v>
      </c>
      <c r="C949" s="16" t="s">
        <v>768</v>
      </c>
      <c r="D949" s="31">
        <v>29.53</v>
      </c>
      <c r="E949" s="31">
        <v>35.43</v>
      </c>
      <c r="F949" s="23">
        <f>IFERROR(VLOOKUP(A949,'Export-tarif-cov-oct-20'!$A$2:$D$1519,4,0),"")</f>
        <v>23.62</v>
      </c>
      <c r="G949" s="23">
        <f t="shared" si="28"/>
        <v>5.91</v>
      </c>
      <c r="H949" s="29">
        <f t="shared" si="29"/>
        <v>0.20013545546901457</v>
      </c>
      <c r="I949" s="16">
        <f>IFERROR(VLOOKUP($A949,Veille!$A:$J,6,0),"")</f>
        <v>29.99</v>
      </c>
      <c r="J949" s="16">
        <f>IFERROR(VLOOKUP($A949,Veille!$A:$J,7,0),"")</f>
        <v>26.69</v>
      </c>
      <c r="K949" s="16">
        <f>IFERROR(VLOOKUP($A949,Veille!$A:$J,8,0),"")</f>
        <v>0</v>
      </c>
      <c r="L949" s="16">
        <f>IFERROR(VLOOKUP($A949,Veille!$A:$J,9,0),"")</f>
        <v>0</v>
      </c>
    </row>
    <row r="950" spans="1:12" x14ac:dyDescent="0.3">
      <c r="A950">
        <v>41757</v>
      </c>
      <c r="B950" s="15" t="s">
        <v>769</v>
      </c>
      <c r="C950" s="15" t="s">
        <v>770</v>
      </c>
      <c r="D950" s="15">
        <v>21.16</v>
      </c>
      <c r="E950" s="15">
        <v>25.39</v>
      </c>
      <c r="F950" s="25" t="str">
        <f>IFERROR(VLOOKUP(A950,'Export-tarif-cov-oct-20'!$A$2:$D$1519,4,0),"")</f>
        <v/>
      </c>
      <c r="G950" s="25" t="str">
        <f t="shared" si="28"/>
        <v/>
      </c>
      <c r="H950" s="30" t="str">
        <f t="shared" si="29"/>
        <v/>
      </c>
      <c r="I950" s="15" t="str">
        <f>IFERROR(VLOOKUP($A950,Veille!$A:$J,6,0),"")</f>
        <v/>
      </c>
      <c r="J950" s="15" t="str">
        <f>IFERROR(VLOOKUP($A950,Veille!$A:$J,7,0),"")</f>
        <v/>
      </c>
      <c r="K950" s="15" t="str">
        <f>IFERROR(VLOOKUP($A950,Veille!$A:$J,8,0),"")</f>
        <v/>
      </c>
      <c r="L950" s="15" t="str">
        <f>IFERROR(VLOOKUP($A950,Veille!$A:$J,9,0),"")</f>
        <v/>
      </c>
    </row>
    <row r="951" spans="1:12" x14ac:dyDescent="0.3">
      <c r="A951">
        <v>41761</v>
      </c>
      <c r="B951" s="16" t="s">
        <v>769</v>
      </c>
      <c r="C951" s="16" t="s">
        <v>771</v>
      </c>
      <c r="D951" s="16">
        <v>25.1</v>
      </c>
      <c r="E951" s="16">
        <v>30.12</v>
      </c>
      <c r="F951" s="23" t="str">
        <f>IFERROR(VLOOKUP(A951,'Export-tarif-cov-oct-20'!$A$2:$D$1519,4,0),"")</f>
        <v/>
      </c>
      <c r="G951" s="23" t="str">
        <f t="shared" si="28"/>
        <v/>
      </c>
      <c r="H951" s="29" t="str">
        <f t="shared" si="29"/>
        <v/>
      </c>
      <c r="I951" s="16" t="str">
        <f>IFERROR(VLOOKUP($A951,Veille!$A:$J,6,0),"")</f>
        <v/>
      </c>
      <c r="J951" s="16" t="str">
        <f>IFERROR(VLOOKUP($A951,Veille!$A:$J,7,0),"")</f>
        <v/>
      </c>
      <c r="K951" s="16" t="str">
        <f>IFERROR(VLOOKUP($A951,Veille!$A:$J,8,0),"")</f>
        <v/>
      </c>
      <c r="L951" s="16" t="str">
        <f>IFERROR(VLOOKUP($A951,Veille!$A:$J,9,0),"")</f>
        <v/>
      </c>
    </row>
    <row r="952" spans="1:12" x14ac:dyDescent="0.3">
      <c r="A952">
        <v>41924</v>
      </c>
      <c r="B952" s="15" t="s">
        <v>769</v>
      </c>
      <c r="C952" s="15" t="s">
        <v>772</v>
      </c>
      <c r="D952" s="15">
        <v>18.190000000000001</v>
      </c>
      <c r="E952" s="15">
        <v>21.82</v>
      </c>
      <c r="F952" s="25" t="str">
        <f>IFERROR(VLOOKUP(A952,'Export-tarif-cov-oct-20'!$A$2:$D$1519,4,0),"")</f>
        <v/>
      </c>
      <c r="G952" s="25" t="str">
        <f t="shared" si="28"/>
        <v/>
      </c>
      <c r="H952" s="30" t="str">
        <f t="shared" si="29"/>
        <v/>
      </c>
      <c r="I952" s="15" t="str">
        <f>IFERROR(VLOOKUP($A952,Veille!$A:$J,6,0),"")</f>
        <v/>
      </c>
      <c r="J952" s="15" t="str">
        <f>IFERROR(VLOOKUP($A952,Veille!$A:$J,7,0),"")</f>
        <v/>
      </c>
      <c r="K952" s="15" t="str">
        <f>IFERROR(VLOOKUP($A952,Veille!$A:$J,8,0),"")</f>
        <v/>
      </c>
      <c r="L952" s="15" t="str">
        <f>IFERROR(VLOOKUP($A952,Veille!$A:$J,9,0),"")</f>
        <v/>
      </c>
    </row>
    <row r="953" spans="1:12" x14ac:dyDescent="0.3">
      <c r="A953">
        <v>41814</v>
      </c>
      <c r="B953" s="16" t="s">
        <v>769</v>
      </c>
      <c r="C953" s="16" t="s">
        <v>773</v>
      </c>
      <c r="D953" s="16">
        <v>31.04</v>
      </c>
      <c r="E953" s="16">
        <v>37.25</v>
      </c>
      <c r="F953" s="23" t="str">
        <f>IFERROR(VLOOKUP(A953,'Export-tarif-cov-oct-20'!$A$2:$D$1519,4,0),"")</f>
        <v/>
      </c>
      <c r="G953" s="23" t="str">
        <f t="shared" si="28"/>
        <v/>
      </c>
      <c r="H953" s="29" t="str">
        <f t="shared" si="29"/>
        <v/>
      </c>
      <c r="I953" s="16" t="str">
        <f>IFERROR(VLOOKUP($A953,Veille!$A:$J,6,0),"")</f>
        <v/>
      </c>
      <c r="J953" s="16" t="str">
        <f>IFERROR(VLOOKUP($A953,Veille!$A:$J,7,0),"")</f>
        <v/>
      </c>
      <c r="K953" s="16" t="str">
        <f>IFERROR(VLOOKUP($A953,Veille!$A:$J,8,0),"")</f>
        <v/>
      </c>
      <c r="L953" s="16" t="str">
        <f>IFERROR(VLOOKUP($A953,Veille!$A:$J,9,0),"")</f>
        <v/>
      </c>
    </row>
    <row r="954" spans="1:12" x14ac:dyDescent="0.3">
      <c r="A954">
        <v>41871</v>
      </c>
      <c r="B954" s="15" t="s">
        <v>769</v>
      </c>
      <c r="C954" s="15" t="s">
        <v>774</v>
      </c>
      <c r="D954" s="15">
        <v>16.64</v>
      </c>
      <c r="E954" s="15">
        <v>19.97</v>
      </c>
      <c r="F954" s="25" t="str">
        <f>IFERROR(VLOOKUP(A954,'Export-tarif-cov-oct-20'!$A$2:$D$1519,4,0),"")</f>
        <v/>
      </c>
      <c r="G954" s="25" t="str">
        <f t="shared" si="28"/>
        <v/>
      </c>
      <c r="H954" s="30" t="str">
        <f t="shared" si="29"/>
        <v/>
      </c>
      <c r="I954" s="15" t="str">
        <f>IFERROR(VLOOKUP($A954,Veille!$A:$J,6,0),"")</f>
        <v/>
      </c>
      <c r="J954" s="15" t="str">
        <f>IFERROR(VLOOKUP($A954,Veille!$A:$J,7,0),"")</f>
        <v/>
      </c>
      <c r="K954" s="15" t="str">
        <f>IFERROR(VLOOKUP($A954,Veille!$A:$J,8,0),"")</f>
        <v/>
      </c>
      <c r="L954" s="15" t="str">
        <f>IFERROR(VLOOKUP($A954,Veille!$A:$J,9,0),"")</f>
        <v/>
      </c>
    </row>
    <row r="955" spans="1:12" x14ac:dyDescent="0.3">
      <c r="A955">
        <v>9721</v>
      </c>
      <c r="B955" s="16" t="s">
        <v>775</v>
      </c>
      <c r="C955" s="16" t="s">
        <v>776</v>
      </c>
      <c r="D955" s="31">
        <v>31.64</v>
      </c>
      <c r="E955" s="31">
        <v>37.97</v>
      </c>
      <c r="F955" s="23">
        <f>IFERROR(VLOOKUP(A955,'Export-tarif-cov-oct-20'!$A$2:$D$1519,4,0),"")</f>
        <v>25.31</v>
      </c>
      <c r="G955" s="23">
        <f t="shared" si="28"/>
        <v>6.3300000000000018</v>
      </c>
      <c r="H955" s="29">
        <f t="shared" si="29"/>
        <v>0.20006321112515807</v>
      </c>
      <c r="I955" s="16">
        <f>IFERROR(VLOOKUP($A955,Veille!$A:$J,6,0),"")</f>
        <v>31.99</v>
      </c>
      <c r="J955" s="16">
        <f>IFERROR(VLOOKUP($A955,Veille!$A:$J,7,0),"")</f>
        <v>28.45</v>
      </c>
      <c r="K955" s="16">
        <f>IFERROR(VLOOKUP($A955,Veille!$A:$J,8,0),"")</f>
        <v>0</v>
      </c>
      <c r="L955" s="16">
        <f>IFERROR(VLOOKUP($A955,Veille!$A:$J,9,0),"")</f>
        <v>3.52</v>
      </c>
    </row>
    <row r="956" spans="1:12" x14ac:dyDescent="0.3">
      <c r="A956">
        <v>53800</v>
      </c>
      <c r="B956" s="15" t="s">
        <v>775</v>
      </c>
      <c r="C956" s="15" t="s">
        <v>777</v>
      </c>
      <c r="D956" s="32">
        <v>16.55</v>
      </c>
      <c r="E956" s="32">
        <v>19.86</v>
      </c>
      <c r="F956" s="25">
        <f>IFERROR(VLOOKUP(A956,'Export-tarif-cov-oct-20'!$A$2:$D$1519,4,0),"")</f>
        <v>13.24</v>
      </c>
      <c r="G956" s="25">
        <f t="shared" si="28"/>
        <v>3.3100000000000005</v>
      </c>
      <c r="H956" s="30">
        <f t="shared" si="29"/>
        <v>0.2</v>
      </c>
      <c r="I956" s="15">
        <f>IFERROR(VLOOKUP($A956,Veille!$A:$J,6,0),"")</f>
        <v>0</v>
      </c>
      <c r="J956" s="15">
        <f>IFERROR(VLOOKUP($A956,Veille!$A:$J,7,0),"")</f>
        <v>15.75</v>
      </c>
      <c r="K956" s="15">
        <f>IFERROR(VLOOKUP($A956,Veille!$A:$J,8,0),"")</f>
        <v>0</v>
      </c>
      <c r="L956" s="15">
        <f>IFERROR(VLOOKUP($A956,Veille!$A:$J,9,0),"")</f>
        <v>0</v>
      </c>
    </row>
    <row r="957" spans="1:12" x14ac:dyDescent="0.3">
      <c r="A957">
        <v>53484</v>
      </c>
      <c r="B957" s="16" t="s">
        <v>775</v>
      </c>
      <c r="C957" s="16" t="s">
        <v>778</v>
      </c>
      <c r="D957" s="31">
        <v>64.08</v>
      </c>
      <c r="E957" s="31">
        <v>76.900000000000006</v>
      </c>
      <c r="F957" s="23">
        <f>IFERROR(VLOOKUP(A957,'Export-tarif-cov-oct-20'!$A$2:$D$1519,4,0),"")</f>
        <v>64.86</v>
      </c>
      <c r="G957" s="23">
        <f t="shared" si="28"/>
        <v>-0.78000000000000114</v>
      </c>
      <c r="H957" s="29">
        <f t="shared" si="29"/>
        <v>-1.2172284644194774E-2</v>
      </c>
      <c r="I957" s="16">
        <f>IFERROR(VLOOKUP($A957,Veille!$A:$J,6,0),"")</f>
        <v>73.989999999999995</v>
      </c>
      <c r="J957" s="16">
        <f>IFERROR(VLOOKUP($A957,Veille!$A:$J,7,0),"")</f>
        <v>68.989999999999995</v>
      </c>
      <c r="K957" s="16">
        <f>IFERROR(VLOOKUP($A957,Veille!$A:$J,8,0),"")</f>
        <v>0</v>
      </c>
      <c r="L957" s="16">
        <f>IFERROR(VLOOKUP($A957,Veille!$A:$J,9,0),"")</f>
        <v>73.8</v>
      </c>
    </row>
    <row r="958" spans="1:12" x14ac:dyDescent="0.3">
      <c r="A958">
        <v>54036</v>
      </c>
      <c r="B958" s="15" t="s">
        <v>775</v>
      </c>
      <c r="C958" s="15" t="s">
        <v>779</v>
      </c>
      <c r="D958" s="32">
        <v>29.28</v>
      </c>
      <c r="E958" s="32">
        <v>35.130000000000003</v>
      </c>
      <c r="F958" s="25">
        <f>IFERROR(VLOOKUP(A958,'Export-tarif-cov-oct-20'!$A$2:$D$1519,4,0),"")</f>
        <v>23.42</v>
      </c>
      <c r="G958" s="25">
        <f t="shared" si="28"/>
        <v>5.8599999999999994</v>
      </c>
      <c r="H958" s="30">
        <f t="shared" si="29"/>
        <v>0.2001366120218579</v>
      </c>
      <c r="I958" s="15">
        <f>IFERROR(VLOOKUP($A958,Veille!$A:$J,6,0),"")</f>
        <v>0</v>
      </c>
      <c r="J958" s="15">
        <f>IFERROR(VLOOKUP($A958,Veille!$A:$J,7,0),"")</f>
        <v>26.95</v>
      </c>
      <c r="K958" s="15">
        <f>IFERROR(VLOOKUP($A958,Veille!$A:$J,8,0),"")</f>
        <v>0</v>
      </c>
      <c r="L958" s="15">
        <f>IFERROR(VLOOKUP($A958,Veille!$A:$J,9,0),"")</f>
        <v>28.65</v>
      </c>
    </row>
    <row r="959" spans="1:12" x14ac:dyDescent="0.3">
      <c r="A959">
        <v>54002</v>
      </c>
      <c r="B959" s="16" t="s">
        <v>775</v>
      </c>
      <c r="C959" s="16" t="s">
        <v>780</v>
      </c>
      <c r="D959" s="31">
        <v>6.63</v>
      </c>
      <c r="E959" s="31">
        <v>7.95</v>
      </c>
      <c r="F959" s="23">
        <f>IFERROR(VLOOKUP(A959,'Export-tarif-cov-oct-20'!$A$2:$D$1519,4,0),"")</f>
        <v>5.3</v>
      </c>
      <c r="G959" s="23">
        <f t="shared" si="28"/>
        <v>1.33</v>
      </c>
      <c r="H959" s="29">
        <f t="shared" si="29"/>
        <v>0.20060331825037708</v>
      </c>
      <c r="I959" s="16">
        <f>IFERROR(VLOOKUP($A959,Veille!$A:$J,6,0),"")</f>
        <v>0</v>
      </c>
      <c r="J959" s="16">
        <f>IFERROR(VLOOKUP($A959,Veille!$A:$J,7,0),"")</f>
        <v>6.45</v>
      </c>
      <c r="K959" s="16">
        <f>IFERROR(VLOOKUP($A959,Veille!$A:$J,8,0),"")</f>
        <v>0</v>
      </c>
      <c r="L959" s="16">
        <f>IFERROR(VLOOKUP($A959,Veille!$A:$J,9,0),"")</f>
        <v>0</v>
      </c>
    </row>
    <row r="960" spans="1:12" x14ac:dyDescent="0.3">
      <c r="A960">
        <v>54055</v>
      </c>
      <c r="B960" s="15" t="s">
        <v>775</v>
      </c>
      <c r="C960" s="15" t="s">
        <v>781</v>
      </c>
      <c r="D960" s="32">
        <v>48.25</v>
      </c>
      <c r="E960" s="32">
        <v>57.9</v>
      </c>
      <c r="F960" s="25">
        <f>IFERROR(VLOOKUP(A960,'Export-tarif-cov-oct-20'!$A$2:$D$1519,4,0),"")</f>
        <v>46.49</v>
      </c>
      <c r="G960" s="25">
        <f t="shared" si="28"/>
        <v>1.759999999999998</v>
      </c>
      <c r="H960" s="30">
        <f t="shared" si="29"/>
        <v>3.6476683937823794E-2</v>
      </c>
      <c r="I960" s="15">
        <f>IFERROR(VLOOKUP($A960,Veille!$A:$J,6,0),"")</f>
        <v>54.99</v>
      </c>
      <c r="J960" s="15">
        <f>IFERROR(VLOOKUP($A960,Veille!$A:$J,7,0),"")</f>
        <v>5.99</v>
      </c>
      <c r="K960" s="15">
        <f>IFERROR(VLOOKUP($A960,Veille!$A:$J,8,0),"")</f>
        <v>0</v>
      </c>
      <c r="L960" s="15">
        <f>IFERROR(VLOOKUP($A960,Veille!$A:$J,9,0),"")</f>
        <v>0</v>
      </c>
    </row>
    <row r="961" spans="1:12" x14ac:dyDescent="0.3">
      <c r="A961">
        <v>53943</v>
      </c>
      <c r="B961" s="16" t="s">
        <v>775</v>
      </c>
      <c r="C961" s="16" t="s">
        <v>1063</v>
      </c>
      <c r="D961" s="31">
        <v>18.649999999999999</v>
      </c>
      <c r="E961" s="31">
        <v>22.38</v>
      </c>
      <c r="F961" s="23">
        <f>IFERROR(VLOOKUP(A961,'Export-tarif-cov-oct-20'!$A$2:$D$1519,4,0),"")</f>
        <v>14.92</v>
      </c>
      <c r="G961" s="23">
        <f t="shared" si="28"/>
        <v>3.7299999999999986</v>
      </c>
      <c r="H961" s="29">
        <f t="shared" si="29"/>
        <v>0.19999999999999996</v>
      </c>
      <c r="I961" s="16" t="str">
        <f>IFERROR(VLOOKUP($A961,Veille!$A:$J,6,0),"")</f>
        <v/>
      </c>
      <c r="J961" s="16" t="str">
        <f>IFERROR(VLOOKUP($A961,Veille!$A:$J,7,0),"")</f>
        <v/>
      </c>
      <c r="K961" s="16" t="str">
        <f>IFERROR(VLOOKUP($A961,Veille!$A:$J,8,0),"")</f>
        <v/>
      </c>
      <c r="L961" s="16" t="str">
        <f>IFERROR(VLOOKUP($A961,Veille!$A:$J,9,0),"")</f>
        <v/>
      </c>
    </row>
    <row r="962" spans="1:12" x14ac:dyDescent="0.3">
      <c r="A962">
        <v>53939</v>
      </c>
      <c r="B962" s="15" t="s">
        <v>775</v>
      </c>
      <c r="C962" s="15" t="s">
        <v>1064</v>
      </c>
      <c r="D962" s="32">
        <v>26.66</v>
      </c>
      <c r="E962" s="32">
        <v>31.99</v>
      </c>
      <c r="F962" s="25">
        <f>IFERROR(VLOOKUP(A962,'Export-tarif-cov-oct-20'!$A$2:$D$1519,4,0),"")</f>
        <v>25.38</v>
      </c>
      <c r="G962" s="25">
        <f t="shared" si="28"/>
        <v>1.2800000000000011</v>
      </c>
      <c r="H962" s="30">
        <f t="shared" si="29"/>
        <v>4.8012003000750231E-2</v>
      </c>
      <c r="I962" s="15">
        <f>IFERROR(VLOOKUP($A962,Veille!$A:$J,6,0),"")</f>
        <v>3.99</v>
      </c>
      <c r="J962" s="15">
        <f>IFERROR(VLOOKUP($A962,Veille!$A:$J,7,0),"")</f>
        <v>28.95</v>
      </c>
      <c r="K962" s="15">
        <f>IFERROR(VLOOKUP($A962,Veille!$A:$J,8,0),"")</f>
        <v>0</v>
      </c>
      <c r="L962" s="15">
        <f>IFERROR(VLOOKUP($A962,Veille!$A:$J,9,0),"")</f>
        <v>28.88</v>
      </c>
    </row>
    <row r="963" spans="1:12" x14ac:dyDescent="0.3">
      <c r="A963">
        <v>53924</v>
      </c>
      <c r="B963" s="16" t="s">
        <v>775</v>
      </c>
      <c r="C963" s="16" t="s">
        <v>1065</v>
      </c>
      <c r="D963" s="31">
        <v>6.66</v>
      </c>
      <c r="E963" s="31">
        <v>8</v>
      </c>
      <c r="F963" s="23">
        <f>IFERROR(VLOOKUP(A963,'Export-tarif-cov-oct-20'!$A$2:$D$1519,4,0),"")</f>
        <v>5.33</v>
      </c>
      <c r="G963" s="23">
        <f t="shared" ref="G963:G1026" si="30">IFERROR(D963-F963,"")</f>
        <v>1.33</v>
      </c>
      <c r="H963" s="29">
        <f t="shared" ref="H963:H1026" si="31">IFERROR(G963/D963,"")</f>
        <v>0.1996996996996997</v>
      </c>
      <c r="I963" s="16">
        <f>IFERROR(VLOOKUP($A963,Veille!$A:$J,6,0),"")</f>
        <v>0</v>
      </c>
      <c r="J963" s="16">
        <f>IFERROR(VLOOKUP($A963,Veille!$A:$J,7,0),"")</f>
        <v>6.99</v>
      </c>
      <c r="K963" s="16">
        <f>IFERROR(VLOOKUP($A963,Veille!$A:$J,8,0),"")</f>
        <v>0</v>
      </c>
      <c r="L963" s="16">
        <f>IFERROR(VLOOKUP($A963,Veille!$A:$J,9,0),"")</f>
        <v>7.79</v>
      </c>
    </row>
    <row r="964" spans="1:12" x14ac:dyDescent="0.3">
      <c r="A964">
        <v>9722</v>
      </c>
      <c r="B964" s="15" t="s">
        <v>775</v>
      </c>
      <c r="C964" s="15" t="s">
        <v>782</v>
      </c>
      <c r="D964" s="32">
        <v>32.840000000000003</v>
      </c>
      <c r="E964" s="32">
        <v>39.409999999999997</v>
      </c>
      <c r="F964" s="25">
        <f>IFERROR(VLOOKUP(A964,'Export-tarif-cov-oct-20'!$A$2:$D$1519,4,0),"")</f>
        <v>26.27</v>
      </c>
      <c r="G964" s="25">
        <f t="shared" si="30"/>
        <v>6.5700000000000038</v>
      </c>
      <c r="H964" s="30">
        <f t="shared" si="31"/>
        <v>0.20006090133982957</v>
      </c>
      <c r="I964" s="15">
        <f>IFERROR(VLOOKUP($A964,Veille!$A:$J,6,0),"")</f>
        <v>31.99</v>
      </c>
      <c r="J964" s="15">
        <f>IFERROR(VLOOKUP($A964,Veille!$A:$J,7,0),"")</f>
        <v>29.9</v>
      </c>
      <c r="K964" s="15">
        <f>IFERROR(VLOOKUP($A964,Veille!$A:$J,8,0),"")</f>
        <v>37.99</v>
      </c>
      <c r="L964" s="15">
        <f>IFERROR(VLOOKUP($A964,Veille!$A:$J,9,0),"")</f>
        <v>0</v>
      </c>
    </row>
    <row r="965" spans="1:12" x14ac:dyDescent="0.3">
      <c r="A965">
        <v>86160</v>
      </c>
      <c r="B965" s="16" t="s">
        <v>775</v>
      </c>
      <c r="C965" s="16" t="s">
        <v>783</v>
      </c>
      <c r="D965" s="31">
        <v>18.829999999999998</v>
      </c>
      <c r="E965" s="31">
        <v>22.59</v>
      </c>
      <c r="F965" s="23">
        <f>IFERROR(VLOOKUP(A965,'Export-tarif-cov-oct-20'!$A$2:$D$1519,4,0),"")</f>
        <v>15.06</v>
      </c>
      <c r="G965" s="23">
        <f t="shared" si="30"/>
        <v>3.7699999999999978</v>
      </c>
      <c r="H965" s="29">
        <f t="shared" si="31"/>
        <v>0.20021242697822614</v>
      </c>
      <c r="I965" s="16">
        <f>IFERROR(VLOOKUP($A965,Veille!$A:$J,6,0),"")</f>
        <v>0</v>
      </c>
      <c r="J965" s="16">
        <f>IFERROR(VLOOKUP($A965,Veille!$A:$J,7,0),"")</f>
        <v>17.45</v>
      </c>
      <c r="K965" s="16">
        <f>IFERROR(VLOOKUP($A965,Veille!$A:$J,8,0),"")</f>
        <v>0</v>
      </c>
      <c r="L965" s="16">
        <f>IFERROR(VLOOKUP($A965,Veille!$A:$J,9,0),"")</f>
        <v>19.63</v>
      </c>
    </row>
    <row r="966" spans="1:12" x14ac:dyDescent="0.3">
      <c r="A966">
        <v>86303</v>
      </c>
      <c r="B966" s="15" t="s">
        <v>775</v>
      </c>
      <c r="C966" s="15" t="s">
        <v>784</v>
      </c>
      <c r="D966" s="32">
        <v>29.71</v>
      </c>
      <c r="E966" s="32">
        <v>35.659999999999997</v>
      </c>
      <c r="F966" s="25">
        <f>IFERROR(VLOOKUP(A966,'Export-tarif-cov-oct-20'!$A$2:$D$1519,4,0),"")</f>
        <v>23.77</v>
      </c>
      <c r="G966" s="25">
        <f t="shared" si="30"/>
        <v>5.9400000000000013</v>
      </c>
      <c r="H966" s="30">
        <f t="shared" si="31"/>
        <v>0.19993268259845173</v>
      </c>
      <c r="I966" s="15">
        <f>IFERROR(VLOOKUP($A966,Veille!$A:$J,6,0),"")</f>
        <v>3.99</v>
      </c>
      <c r="J966" s="15">
        <f>IFERROR(VLOOKUP($A966,Veille!$A:$J,7,0),"")</f>
        <v>0</v>
      </c>
      <c r="K966" s="15">
        <f>IFERROR(VLOOKUP($A966,Veille!$A:$J,8,0),"")</f>
        <v>0</v>
      </c>
      <c r="L966" s="15">
        <f>IFERROR(VLOOKUP($A966,Veille!$A:$J,9,0),"")</f>
        <v>0</v>
      </c>
    </row>
    <row r="967" spans="1:12" x14ac:dyDescent="0.3">
      <c r="A967">
        <v>54112</v>
      </c>
      <c r="B967" s="16" t="s">
        <v>775</v>
      </c>
      <c r="C967" s="16" t="s">
        <v>785</v>
      </c>
      <c r="D967" s="31">
        <v>18.84</v>
      </c>
      <c r="E967" s="31">
        <v>22.61</v>
      </c>
      <c r="F967" s="23">
        <f>IFERROR(VLOOKUP(A967,'Export-tarif-cov-oct-20'!$A$2:$D$1519,4,0),"")</f>
        <v>15.07</v>
      </c>
      <c r="G967" s="23">
        <f t="shared" si="30"/>
        <v>3.7699999999999996</v>
      </c>
      <c r="H967" s="29">
        <f t="shared" si="31"/>
        <v>0.20010615711252652</v>
      </c>
      <c r="I967" s="16">
        <f>IFERROR(VLOOKUP($A967,Veille!$A:$J,6,0),"")</f>
        <v>0</v>
      </c>
      <c r="J967" s="16">
        <f>IFERROR(VLOOKUP($A967,Veille!$A:$J,7,0),"")</f>
        <v>16.989999999999998</v>
      </c>
      <c r="K967" s="16">
        <f>IFERROR(VLOOKUP($A967,Veille!$A:$J,8,0),"")</f>
        <v>0</v>
      </c>
      <c r="L967" s="16">
        <f>IFERROR(VLOOKUP($A967,Veille!$A:$J,9,0),"")</f>
        <v>0</v>
      </c>
    </row>
    <row r="968" spans="1:12" x14ac:dyDescent="0.3">
      <c r="A968">
        <v>54127</v>
      </c>
      <c r="B968" s="15" t="s">
        <v>775</v>
      </c>
      <c r="C968" s="15" t="s">
        <v>786</v>
      </c>
      <c r="D968" s="32">
        <v>24.99</v>
      </c>
      <c r="E968" s="32">
        <v>29.99</v>
      </c>
      <c r="F968" s="25">
        <f>IFERROR(VLOOKUP(A968,'Export-tarif-cov-oct-20'!$A$2:$D$1519,4,0),"")</f>
        <v>25.38</v>
      </c>
      <c r="G968" s="25">
        <f t="shared" si="30"/>
        <v>-0.39000000000000057</v>
      </c>
      <c r="H968" s="30">
        <f t="shared" si="31"/>
        <v>-1.5606242496998823E-2</v>
      </c>
      <c r="I968" s="15">
        <f>IFERROR(VLOOKUP($A968,Veille!$A:$J,6,0),"")</f>
        <v>29.99</v>
      </c>
      <c r="J968" s="15">
        <f>IFERROR(VLOOKUP($A968,Veille!$A:$J,7,0),"")</f>
        <v>0</v>
      </c>
      <c r="K968" s="15">
        <f>IFERROR(VLOOKUP($A968,Veille!$A:$J,8,0),"")</f>
        <v>0</v>
      </c>
      <c r="L968" s="15">
        <f>IFERROR(VLOOKUP($A968,Veille!$A:$J,9,0),"")</f>
        <v>0</v>
      </c>
    </row>
    <row r="969" spans="1:12" x14ac:dyDescent="0.3">
      <c r="A969">
        <v>54131</v>
      </c>
      <c r="B969" s="16" t="s">
        <v>775</v>
      </c>
      <c r="C969" s="16" t="s">
        <v>787</v>
      </c>
      <c r="D969" s="31">
        <v>6.78</v>
      </c>
      <c r="E969" s="31">
        <v>8.1300000000000008</v>
      </c>
      <c r="F969" s="23">
        <f>IFERROR(VLOOKUP(A969,'Export-tarif-cov-oct-20'!$A$2:$D$1519,4,0),"")</f>
        <v>5.42</v>
      </c>
      <c r="G969" s="23">
        <f t="shared" si="30"/>
        <v>1.3600000000000003</v>
      </c>
      <c r="H969" s="29">
        <f t="shared" si="31"/>
        <v>0.20058997050147498</v>
      </c>
      <c r="I969" s="16" t="str">
        <f>IFERROR(VLOOKUP($A969,Veille!$A:$J,6,0),"")</f>
        <v/>
      </c>
      <c r="J969" s="16" t="str">
        <f>IFERROR(VLOOKUP($A969,Veille!$A:$J,7,0),"")</f>
        <v/>
      </c>
      <c r="K969" s="16" t="str">
        <f>IFERROR(VLOOKUP($A969,Veille!$A:$J,8,0),"")</f>
        <v/>
      </c>
      <c r="L969" s="16" t="str">
        <f>IFERROR(VLOOKUP($A969,Veille!$A:$J,9,0),"")</f>
        <v/>
      </c>
    </row>
    <row r="970" spans="1:12" x14ac:dyDescent="0.3">
      <c r="A970">
        <v>86322</v>
      </c>
      <c r="B970" s="15" t="s">
        <v>775</v>
      </c>
      <c r="C970" s="15" t="s">
        <v>788</v>
      </c>
      <c r="D970" s="32">
        <v>18.239999999999998</v>
      </c>
      <c r="E970" s="32">
        <v>21.89</v>
      </c>
      <c r="F970" s="25">
        <f>IFERROR(VLOOKUP(A970,'Export-tarif-cov-oct-20'!$A$2:$D$1519,4,0),"")</f>
        <v>14.59</v>
      </c>
      <c r="G970" s="25">
        <f t="shared" si="30"/>
        <v>3.6499999999999986</v>
      </c>
      <c r="H970" s="30">
        <f t="shared" si="31"/>
        <v>0.20010964912280696</v>
      </c>
      <c r="I970" s="15">
        <f>IFERROR(VLOOKUP($A970,Veille!$A:$J,6,0),"")</f>
        <v>0</v>
      </c>
      <c r="J970" s="15">
        <f>IFERROR(VLOOKUP($A970,Veille!$A:$J,7,0),"")</f>
        <v>17.899999999999999</v>
      </c>
      <c r="K970" s="15">
        <f>IFERROR(VLOOKUP($A970,Veille!$A:$J,8,0),"")</f>
        <v>0</v>
      </c>
      <c r="L970" s="15">
        <f>IFERROR(VLOOKUP($A970,Veille!$A:$J,9,0),"")</f>
        <v>18.75</v>
      </c>
    </row>
    <row r="971" spans="1:12" x14ac:dyDescent="0.3">
      <c r="A971">
        <v>86337</v>
      </c>
      <c r="B971" s="16" t="s">
        <v>775</v>
      </c>
      <c r="C971" s="16" t="s">
        <v>789</v>
      </c>
      <c r="D971" s="31">
        <v>28.84</v>
      </c>
      <c r="E971" s="31">
        <v>34.61</v>
      </c>
      <c r="F971" s="23">
        <f>IFERROR(VLOOKUP(A971,'Export-tarif-cov-oct-20'!$A$2:$D$1519,4,0),"")</f>
        <v>23.07</v>
      </c>
      <c r="G971" s="23">
        <f t="shared" si="30"/>
        <v>5.77</v>
      </c>
      <c r="H971" s="29">
        <f t="shared" si="31"/>
        <v>0.20006934812760055</v>
      </c>
      <c r="I971" s="16">
        <f>IFERROR(VLOOKUP($A971,Veille!$A:$J,6,0),"")</f>
        <v>29.99</v>
      </c>
      <c r="J971" s="16">
        <f>IFERROR(VLOOKUP($A971,Veille!$A:$J,7,0),"")</f>
        <v>27.99</v>
      </c>
      <c r="K971" s="16">
        <f>IFERROR(VLOOKUP($A971,Veille!$A:$J,8,0),"")</f>
        <v>0</v>
      </c>
      <c r="L971" s="16">
        <f>IFERROR(VLOOKUP($A971,Veille!$A:$J,9,0),"")</f>
        <v>29.66</v>
      </c>
    </row>
    <row r="972" spans="1:12" x14ac:dyDescent="0.3">
      <c r="A972">
        <v>53556</v>
      </c>
      <c r="B972" s="15" t="s">
        <v>775</v>
      </c>
      <c r="C972" s="15" t="s">
        <v>790</v>
      </c>
      <c r="D972" s="32">
        <v>16.68</v>
      </c>
      <c r="E972" s="32">
        <v>20.010000000000002</v>
      </c>
      <c r="F972" s="25">
        <f>IFERROR(VLOOKUP(A972,'Export-tarif-cov-oct-20'!$A$2:$D$1519,4,0),"")</f>
        <v>13.34</v>
      </c>
      <c r="G972" s="25">
        <f t="shared" si="30"/>
        <v>3.34</v>
      </c>
      <c r="H972" s="30">
        <f t="shared" si="31"/>
        <v>0.20023980815347722</v>
      </c>
      <c r="I972" s="15">
        <f>IFERROR(VLOOKUP($A972,Veille!$A:$J,6,0),"")</f>
        <v>0</v>
      </c>
      <c r="J972" s="15">
        <f>IFERROR(VLOOKUP($A972,Veille!$A:$J,7,0),"")</f>
        <v>0</v>
      </c>
      <c r="K972" s="15">
        <f>IFERROR(VLOOKUP($A972,Veille!$A:$J,8,0),"")</f>
        <v>0</v>
      </c>
      <c r="L972" s="15">
        <f>IFERROR(VLOOKUP($A972,Veille!$A:$J,9,0),"")</f>
        <v>0</v>
      </c>
    </row>
    <row r="973" spans="1:12" x14ac:dyDescent="0.3">
      <c r="A973">
        <v>53522</v>
      </c>
      <c r="B973" s="16" t="s">
        <v>775</v>
      </c>
      <c r="C973" s="16" t="s">
        <v>791</v>
      </c>
      <c r="D973" s="31">
        <v>29.66</v>
      </c>
      <c r="E973" s="31">
        <v>35.6</v>
      </c>
      <c r="F973" s="23">
        <f>IFERROR(VLOOKUP(A973,'Export-tarif-cov-oct-20'!$A$2:$D$1519,4,0),"")</f>
        <v>23.73</v>
      </c>
      <c r="G973" s="23">
        <f t="shared" si="30"/>
        <v>5.93</v>
      </c>
      <c r="H973" s="29">
        <f t="shared" si="31"/>
        <v>0.19993256911665541</v>
      </c>
      <c r="I973" s="16">
        <f>IFERROR(VLOOKUP($A973,Veille!$A:$J,6,0),"")</f>
        <v>0</v>
      </c>
      <c r="J973" s="16">
        <f>IFERROR(VLOOKUP($A973,Veille!$A:$J,7,0),"")</f>
        <v>26.9</v>
      </c>
      <c r="K973" s="16">
        <f>IFERROR(VLOOKUP($A973,Veille!$A:$J,8,0),"")</f>
        <v>0</v>
      </c>
      <c r="L973" s="16">
        <f>IFERROR(VLOOKUP($A973,Veille!$A:$J,9,0),"")</f>
        <v>27.99</v>
      </c>
    </row>
    <row r="974" spans="1:12" x14ac:dyDescent="0.3">
      <c r="A974">
        <v>53302</v>
      </c>
      <c r="B974" s="15" t="s">
        <v>775</v>
      </c>
      <c r="C974" s="15" t="s">
        <v>792</v>
      </c>
      <c r="D974" s="32">
        <v>46.58</v>
      </c>
      <c r="E974" s="32">
        <v>55.9</v>
      </c>
      <c r="F974" s="25">
        <f>IFERROR(VLOOKUP(A974,'Export-tarif-cov-oct-20'!$A$2:$D$1519,4,0),"")</f>
        <v>47.12</v>
      </c>
      <c r="G974" s="25">
        <f t="shared" si="30"/>
        <v>-0.53999999999999915</v>
      </c>
      <c r="H974" s="30">
        <f t="shared" si="31"/>
        <v>-1.1592958351223683E-2</v>
      </c>
      <c r="I974" s="15">
        <f>IFERROR(VLOOKUP($A974,Veille!$A:$J,6,0),"")</f>
        <v>55.99</v>
      </c>
      <c r="J974" s="15">
        <f>IFERROR(VLOOKUP($A974,Veille!$A:$J,7,0),"")</f>
        <v>51.45</v>
      </c>
      <c r="K974" s="15">
        <f>IFERROR(VLOOKUP($A974,Veille!$A:$J,8,0),"")</f>
        <v>0</v>
      </c>
      <c r="L974" s="15">
        <f>IFERROR(VLOOKUP($A974,Veille!$A:$J,9,0),"")</f>
        <v>55.88</v>
      </c>
    </row>
    <row r="975" spans="1:12" x14ac:dyDescent="0.3">
      <c r="A975">
        <v>54146</v>
      </c>
      <c r="B975" s="16" t="s">
        <v>775</v>
      </c>
      <c r="C975" s="16" t="s">
        <v>793</v>
      </c>
      <c r="D975" s="31">
        <v>17.21</v>
      </c>
      <c r="E975" s="31">
        <v>20.66</v>
      </c>
      <c r="F975" s="23">
        <f>IFERROR(VLOOKUP(A975,'Export-tarif-cov-oct-20'!$A$2:$D$1519,4,0),"")</f>
        <v>13.77</v>
      </c>
      <c r="G975" s="23">
        <f t="shared" si="30"/>
        <v>3.4400000000000013</v>
      </c>
      <c r="H975" s="29">
        <f t="shared" si="31"/>
        <v>0.19988378849506108</v>
      </c>
      <c r="I975" s="16">
        <f>IFERROR(VLOOKUP($A975,Veille!$A:$J,6,0),"")</f>
        <v>0</v>
      </c>
      <c r="J975" s="16">
        <f>IFERROR(VLOOKUP($A975,Veille!$A:$J,7,0),"")</f>
        <v>16.899999999999999</v>
      </c>
      <c r="K975" s="16">
        <f>IFERROR(VLOOKUP($A975,Veille!$A:$J,8,0),"")</f>
        <v>0</v>
      </c>
      <c r="L975" s="16">
        <f>IFERROR(VLOOKUP($A975,Veille!$A:$J,9,0),"")</f>
        <v>18.45</v>
      </c>
    </row>
    <row r="976" spans="1:12" x14ac:dyDescent="0.3">
      <c r="A976">
        <v>53910</v>
      </c>
      <c r="B976" s="15" t="s">
        <v>775</v>
      </c>
      <c r="C976" s="15" t="s">
        <v>794</v>
      </c>
      <c r="D976" s="32">
        <v>29.26</v>
      </c>
      <c r="E976" s="32">
        <v>35.119999999999997</v>
      </c>
      <c r="F976" s="25">
        <f>IFERROR(VLOOKUP(A976,'Export-tarif-cov-oct-20'!$A$2:$D$1519,4,0),"")</f>
        <v>23.41</v>
      </c>
      <c r="G976" s="25">
        <f t="shared" si="30"/>
        <v>5.8500000000000014</v>
      </c>
      <c r="H976" s="30">
        <f t="shared" si="31"/>
        <v>0.19993164730006838</v>
      </c>
      <c r="I976" s="15">
        <f>IFERROR(VLOOKUP($A976,Veille!$A:$J,6,0),"")</f>
        <v>0</v>
      </c>
      <c r="J976" s="15">
        <f>IFERROR(VLOOKUP($A976,Veille!$A:$J,7,0),"")</f>
        <v>27.9</v>
      </c>
      <c r="K976" s="15">
        <f>IFERROR(VLOOKUP($A976,Veille!$A:$J,8,0),"")</f>
        <v>0</v>
      </c>
      <c r="L976" s="15">
        <f>IFERROR(VLOOKUP($A976,Veille!$A:$J,9,0),"")</f>
        <v>0</v>
      </c>
    </row>
    <row r="977" spans="1:12" x14ac:dyDescent="0.3">
      <c r="A977">
        <v>53981</v>
      </c>
      <c r="B977" s="16" t="s">
        <v>775</v>
      </c>
      <c r="C977" s="16" t="s">
        <v>795</v>
      </c>
      <c r="D977" s="31">
        <v>6.39</v>
      </c>
      <c r="E977" s="31">
        <v>7.67</v>
      </c>
      <c r="F977" s="23">
        <f>IFERROR(VLOOKUP(A977,'Export-tarif-cov-oct-20'!$A$2:$D$1519,4,0),"")</f>
        <v>5.1100000000000003</v>
      </c>
      <c r="G977" s="23">
        <f t="shared" si="30"/>
        <v>1.2799999999999994</v>
      </c>
      <c r="H977" s="29">
        <f t="shared" si="31"/>
        <v>0.20031298904538333</v>
      </c>
      <c r="I977" s="16">
        <f>IFERROR(VLOOKUP($A977,Veille!$A:$J,6,0),"")</f>
        <v>0</v>
      </c>
      <c r="J977" s="16">
        <f>IFERROR(VLOOKUP($A977,Veille!$A:$J,7,0),"")</f>
        <v>0</v>
      </c>
      <c r="K977" s="16">
        <f>IFERROR(VLOOKUP($A977,Veille!$A:$J,8,0),"")</f>
        <v>0</v>
      </c>
      <c r="L977" s="16">
        <f>IFERROR(VLOOKUP($A977,Veille!$A:$J,9,0),"")</f>
        <v>0</v>
      </c>
    </row>
    <row r="978" spans="1:12" x14ac:dyDescent="0.3">
      <c r="A978">
        <v>53867</v>
      </c>
      <c r="B978" s="15" t="s">
        <v>775</v>
      </c>
      <c r="C978" s="15" t="s">
        <v>796</v>
      </c>
      <c r="D978" s="32">
        <v>49.92</v>
      </c>
      <c r="E978" s="32">
        <v>59.9</v>
      </c>
      <c r="F978" s="25">
        <f>IFERROR(VLOOKUP(A978,'Export-tarif-cov-oct-20'!$A$2:$D$1519,4,0),"")</f>
        <v>48.08</v>
      </c>
      <c r="G978" s="25">
        <f t="shared" si="30"/>
        <v>1.8400000000000034</v>
      </c>
      <c r="H978" s="30">
        <f t="shared" si="31"/>
        <v>3.6858974358974429E-2</v>
      </c>
      <c r="I978" s="15">
        <f>IFERROR(VLOOKUP($A978,Veille!$A:$J,6,0),"")</f>
        <v>56.99</v>
      </c>
      <c r="J978" s="15">
        <f>IFERROR(VLOOKUP($A978,Veille!$A:$J,7,0),"")</f>
        <v>53.99</v>
      </c>
      <c r="K978" s="15">
        <f>IFERROR(VLOOKUP($A978,Veille!$A:$J,8,0),"")</f>
        <v>0</v>
      </c>
      <c r="L978" s="15">
        <f>IFERROR(VLOOKUP($A978,Veille!$A:$J,9,0),"")</f>
        <v>58.45</v>
      </c>
    </row>
    <row r="979" spans="1:12" x14ac:dyDescent="0.3">
      <c r="A979">
        <v>83342</v>
      </c>
      <c r="B979" s="16" t="s">
        <v>775</v>
      </c>
      <c r="C979" s="16" t="s">
        <v>797</v>
      </c>
      <c r="D979" s="31">
        <v>18.38</v>
      </c>
      <c r="E979" s="31">
        <v>22.05</v>
      </c>
      <c r="F979" s="23">
        <f>IFERROR(VLOOKUP(A979,'Export-tarif-cov-oct-20'!$A$2:$D$1519,4,0),"")</f>
        <v>14.7</v>
      </c>
      <c r="G979" s="23">
        <f t="shared" si="30"/>
        <v>3.6799999999999997</v>
      </c>
      <c r="H979" s="29">
        <f t="shared" si="31"/>
        <v>0.2002176278563656</v>
      </c>
      <c r="I979" s="16">
        <f>IFERROR(VLOOKUP($A979,Veille!$A:$J,6,0),"")</f>
        <v>0</v>
      </c>
      <c r="J979" s="16">
        <f>IFERROR(VLOOKUP($A979,Veille!$A:$J,7,0),"")</f>
        <v>18.45</v>
      </c>
      <c r="K979" s="16">
        <f>IFERROR(VLOOKUP($A979,Veille!$A:$J,8,0),"")</f>
        <v>0</v>
      </c>
      <c r="L979" s="16">
        <f>IFERROR(VLOOKUP($A979,Veille!$A:$J,9,0),"")</f>
        <v>0</v>
      </c>
    </row>
    <row r="980" spans="1:12" x14ac:dyDescent="0.3">
      <c r="A980">
        <v>83414</v>
      </c>
      <c r="B980" s="15" t="s">
        <v>775</v>
      </c>
      <c r="C980" s="15" t="s">
        <v>798</v>
      </c>
      <c r="D980" s="32">
        <v>30.2</v>
      </c>
      <c r="E980" s="32">
        <v>36.24</v>
      </c>
      <c r="F980" s="25">
        <f>IFERROR(VLOOKUP(A980,'Export-tarif-cov-oct-20'!$A$2:$D$1519,4,0),"")</f>
        <v>24.16</v>
      </c>
      <c r="G980" s="25">
        <f t="shared" si="30"/>
        <v>6.0399999999999991</v>
      </c>
      <c r="H980" s="30">
        <f t="shared" si="31"/>
        <v>0.19999999999999998</v>
      </c>
      <c r="I980" s="15">
        <f>IFERROR(VLOOKUP($A980,Veille!$A:$J,6,0),"")</f>
        <v>0</v>
      </c>
      <c r="J980" s="15">
        <f>IFERROR(VLOOKUP($A980,Veille!$A:$J,7,0),"")</f>
        <v>0</v>
      </c>
      <c r="K980" s="15">
        <f>IFERROR(VLOOKUP($A980,Veille!$A:$J,8,0),"")</f>
        <v>0</v>
      </c>
      <c r="L980" s="15">
        <f>IFERROR(VLOOKUP($A980,Veille!$A:$J,9,0),"")</f>
        <v>28.89</v>
      </c>
    </row>
    <row r="981" spans="1:12" x14ac:dyDescent="0.3">
      <c r="A981">
        <v>83251</v>
      </c>
      <c r="B981" s="16" t="s">
        <v>775</v>
      </c>
      <c r="C981" s="16" t="s">
        <v>799</v>
      </c>
      <c r="D981" s="31">
        <v>17.09</v>
      </c>
      <c r="E981" s="31">
        <v>20.51</v>
      </c>
      <c r="F981" s="23">
        <f>IFERROR(VLOOKUP(A981,'Export-tarif-cov-oct-20'!$A$2:$D$1519,4,0),"")</f>
        <v>13.67</v>
      </c>
      <c r="G981" s="23">
        <f t="shared" si="30"/>
        <v>3.42</v>
      </c>
      <c r="H981" s="29">
        <f t="shared" si="31"/>
        <v>0.20011702750146285</v>
      </c>
      <c r="I981" s="16">
        <f>IFERROR(VLOOKUP($A981,Veille!$A:$J,6,0),"")</f>
        <v>0</v>
      </c>
      <c r="J981" s="16">
        <f>IFERROR(VLOOKUP($A981,Veille!$A:$J,7,0),"")</f>
        <v>16.45</v>
      </c>
      <c r="K981" s="16">
        <f>IFERROR(VLOOKUP($A981,Veille!$A:$J,8,0),"")</f>
        <v>0</v>
      </c>
      <c r="L981" s="16">
        <f>IFERROR(VLOOKUP($A981,Veille!$A:$J,9,0),"")</f>
        <v>16.989999999999998</v>
      </c>
    </row>
    <row r="982" spans="1:12" x14ac:dyDescent="0.3">
      <c r="A982">
        <v>83304</v>
      </c>
      <c r="B982" s="15" t="s">
        <v>775</v>
      </c>
      <c r="C982" s="15" t="s">
        <v>800</v>
      </c>
      <c r="D982" s="32">
        <v>29.14</v>
      </c>
      <c r="E982" s="32">
        <v>34.97</v>
      </c>
      <c r="F982" s="25">
        <f>IFERROR(VLOOKUP(A982,'Export-tarif-cov-oct-20'!$A$2:$D$1519,4,0),"")</f>
        <v>23.31</v>
      </c>
      <c r="G982" s="25">
        <f t="shared" si="30"/>
        <v>5.8300000000000018</v>
      </c>
      <c r="H982" s="30">
        <f t="shared" si="31"/>
        <v>0.2000686341798216</v>
      </c>
      <c r="I982" s="15">
        <f>IFERROR(VLOOKUP($A982,Veille!$A:$J,6,0),"")</f>
        <v>0</v>
      </c>
      <c r="J982" s="15">
        <f>IFERROR(VLOOKUP($A982,Veille!$A:$J,7,0),"")</f>
        <v>27.95</v>
      </c>
      <c r="K982" s="15">
        <f>IFERROR(VLOOKUP($A982,Veille!$A:$J,8,0),"")</f>
        <v>0</v>
      </c>
      <c r="L982" s="15">
        <f>IFERROR(VLOOKUP($A982,Veille!$A:$J,9,0),"")</f>
        <v>0</v>
      </c>
    </row>
    <row r="983" spans="1:12" x14ac:dyDescent="0.3">
      <c r="A983">
        <v>83319</v>
      </c>
      <c r="B983" s="16" t="s">
        <v>775</v>
      </c>
      <c r="C983" s="16" t="s">
        <v>801</v>
      </c>
      <c r="D983" s="31">
        <v>54.92</v>
      </c>
      <c r="E983" s="31">
        <v>65.900000000000006</v>
      </c>
      <c r="F983" s="23">
        <f>IFERROR(VLOOKUP(A983,'Export-tarif-cov-oct-20'!$A$2:$D$1519,4,0),"")</f>
        <v>49.85</v>
      </c>
      <c r="G983" s="23">
        <f t="shared" si="30"/>
        <v>5.07</v>
      </c>
      <c r="H983" s="29">
        <f t="shared" si="31"/>
        <v>9.2316096139839765E-2</v>
      </c>
      <c r="I983" s="16">
        <f>IFERROR(VLOOKUP($A983,Veille!$A:$J,6,0),"")</f>
        <v>58.99</v>
      </c>
      <c r="J983" s="16">
        <f>IFERROR(VLOOKUP($A983,Veille!$A:$J,7,0),"")</f>
        <v>58.79</v>
      </c>
      <c r="K983" s="16">
        <f>IFERROR(VLOOKUP($A983,Veille!$A:$J,8,0),"")</f>
        <v>0</v>
      </c>
      <c r="L983" s="16">
        <f>IFERROR(VLOOKUP($A983,Veille!$A:$J,9,0),"")</f>
        <v>57.98</v>
      </c>
    </row>
    <row r="984" spans="1:12" x14ac:dyDescent="0.3">
      <c r="A984">
        <v>83232</v>
      </c>
      <c r="B984" s="15" t="s">
        <v>775</v>
      </c>
      <c r="C984" s="15" t="s">
        <v>802</v>
      </c>
      <c r="D984" s="32">
        <v>18.2</v>
      </c>
      <c r="E984" s="32">
        <v>21.84</v>
      </c>
      <c r="F984" s="25">
        <f>IFERROR(VLOOKUP(A984,'Export-tarif-cov-oct-20'!$A$2:$D$1519,4,0),"")</f>
        <v>14.56</v>
      </c>
      <c r="G984" s="25">
        <f t="shared" si="30"/>
        <v>3.6399999999999988</v>
      </c>
      <c r="H984" s="30">
        <f t="shared" si="31"/>
        <v>0.19999999999999993</v>
      </c>
      <c r="I984" s="15">
        <f>IFERROR(VLOOKUP($A984,Veille!$A:$J,6,0),"")</f>
        <v>0</v>
      </c>
      <c r="J984" s="15">
        <f>IFERROR(VLOOKUP($A984,Veille!$A:$J,7,0),"")</f>
        <v>16.989999999999998</v>
      </c>
      <c r="K984" s="15">
        <f>IFERROR(VLOOKUP($A984,Veille!$A:$J,8,0),"")</f>
        <v>0</v>
      </c>
      <c r="L984" s="15">
        <f>IFERROR(VLOOKUP($A984,Veille!$A:$J,9,0),"")</f>
        <v>18.989999999999998</v>
      </c>
    </row>
    <row r="985" spans="1:12" x14ac:dyDescent="0.3">
      <c r="A985">
        <v>83247</v>
      </c>
      <c r="B985" s="16" t="s">
        <v>775</v>
      </c>
      <c r="C985" s="16" t="s">
        <v>803</v>
      </c>
      <c r="D985" s="31">
        <v>30.95</v>
      </c>
      <c r="E985" s="31">
        <v>37.14</v>
      </c>
      <c r="F985" s="23">
        <f>IFERROR(VLOOKUP(A985,'Export-tarif-cov-oct-20'!$A$2:$D$1519,4,0),"")</f>
        <v>24.76</v>
      </c>
      <c r="G985" s="23">
        <f t="shared" si="30"/>
        <v>6.1899999999999977</v>
      </c>
      <c r="H985" s="29">
        <f t="shared" si="31"/>
        <v>0.19999999999999993</v>
      </c>
      <c r="I985" s="16">
        <f>IFERROR(VLOOKUP($A985,Veille!$A:$J,6,0),"")</f>
        <v>0</v>
      </c>
      <c r="J985" s="16">
        <f>IFERROR(VLOOKUP($A985,Veille!$A:$J,7,0),"")</f>
        <v>28.45</v>
      </c>
      <c r="K985" s="16">
        <f>IFERROR(VLOOKUP($A985,Veille!$A:$J,8,0),"")</f>
        <v>0</v>
      </c>
      <c r="L985" s="16">
        <f>IFERROR(VLOOKUP($A985,Veille!$A:$J,9,0),"")</f>
        <v>0</v>
      </c>
    </row>
    <row r="986" spans="1:12" x14ac:dyDescent="0.3">
      <c r="A986">
        <v>83228</v>
      </c>
      <c r="B986" s="15" t="s">
        <v>775</v>
      </c>
      <c r="C986" s="15" t="s">
        <v>804</v>
      </c>
      <c r="D986" s="32">
        <v>18.510000000000002</v>
      </c>
      <c r="E986" s="32">
        <v>22.22</v>
      </c>
      <c r="F986" s="25">
        <f>IFERROR(VLOOKUP(A986,'Export-tarif-cov-oct-20'!$A$2:$D$1519,4,0),"")</f>
        <v>14.81</v>
      </c>
      <c r="G986" s="25">
        <f t="shared" si="30"/>
        <v>3.7000000000000011</v>
      </c>
      <c r="H986" s="30">
        <f t="shared" si="31"/>
        <v>0.19989195029713672</v>
      </c>
      <c r="I986" s="15">
        <f>IFERROR(VLOOKUP($A986,Veille!$A:$J,6,0),"")</f>
        <v>0</v>
      </c>
      <c r="J986" s="15">
        <f>IFERROR(VLOOKUP($A986,Veille!$A:$J,7,0),"")</f>
        <v>0</v>
      </c>
      <c r="K986" s="15">
        <f>IFERROR(VLOOKUP($A986,Veille!$A:$J,8,0),"")</f>
        <v>0</v>
      </c>
      <c r="L986" s="15">
        <f>IFERROR(VLOOKUP($A986,Veille!$A:$J,9,0),"")</f>
        <v>18.989999999999998</v>
      </c>
    </row>
    <row r="987" spans="1:12" x14ac:dyDescent="0.3">
      <c r="A987">
        <v>83209</v>
      </c>
      <c r="B987" s="16" t="s">
        <v>775</v>
      </c>
      <c r="C987" s="16" t="s">
        <v>805</v>
      </c>
      <c r="D987" s="31">
        <v>30.83</v>
      </c>
      <c r="E987" s="31">
        <v>36.99</v>
      </c>
      <c r="F987" s="23">
        <f>IFERROR(VLOOKUP(A987,'Export-tarif-cov-oct-20'!$A$2:$D$1519,4,0),"")</f>
        <v>24.66</v>
      </c>
      <c r="G987" s="23">
        <f t="shared" si="30"/>
        <v>6.1699999999999982</v>
      </c>
      <c r="H987" s="29">
        <f t="shared" si="31"/>
        <v>0.2001297437560817</v>
      </c>
      <c r="I987" s="16">
        <f>IFERROR(VLOOKUP($A987,Veille!$A:$J,6,0),"")</f>
        <v>29.99</v>
      </c>
      <c r="J987" s="16">
        <f>IFERROR(VLOOKUP($A987,Veille!$A:$J,7,0),"")</f>
        <v>28.45</v>
      </c>
      <c r="K987" s="16">
        <f>IFERROR(VLOOKUP($A987,Veille!$A:$J,8,0),"")</f>
        <v>0</v>
      </c>
      <c r="L987" s="16">
        <f>IFERROR(VLOOKUP($A987,Veille!$A:$J,9,0),"")</f>
        <v>0</v>
      </c>
    </row>
    <row r="988" spans="1:12" x14ac:dyDescent="0.3">
      <c r="A988">
        <v>83194</v>
      </c>
      <c r="B988" s="15" t="s">
        <v>775</v>
      </c>
      <c r="C988" s="15" t="s">
        <v>806</v>
      </c>
      <c r="D988" s="32">
        <v>52.42</v>
      </c>
      <c r="E988" s="32">
        <v>62.9</v>
      </c>
      <c r="F988" s="25">
        <f>IFERROR(VLOOKUP(A988,'Export-tarif-cov-oct-20'!$A$2:$D$1519,4,0),"")</f>
        <v>49.26</v>
      </c>
      <c r="G988" s="25">
        <f t="shared" si="30"/>
        <v>3.1600000000000037</v>
      </c>
      <c r="H988" s="30">
        <f t="shared" si="31"/>
        <v>6.028233498664639E-2</v>
      </c>
      <c r="I988" s="15">
        <f>IFERROR(VLOOKUP($A988,Veille!$A:$J,6,0),"")</f>
        <v>57.99</v>
      </c>
      <c r="J988" s="15">
        <f>IFERROR(VLOOKUP($A988,Veille!$A:$J,7,0),"")</f>
        <v>0</v>
      </c>
      <c r="K988" s="15">
        <f>IFERROR(VLOOKUP($A988,Veille!$A:$J,8,0),"")</f>
        <v>0</v>
      </c>
      <c r="L988" s="15">
        <f>IFERROR(VLOOKUP($A988,Veille!$A:$J,9,0),"")</f>
        <v>57.88</v>
      </c>
    </row>
    <row r="989" spans="1:12" x14ac:dyDescent="0.3">
      <c r="A989">
        <v>83175</v>
      </c>
      <c r="B989" s="16" t="s">
        <v>775</v>
      </c>
      <c r="C989" s="16" t="s">
        <v>807</v>
      </c>
      <c r="D989" s="31">
        <v>18.510000000000002</v>
      </c>
      <c r="E989" s="31">
        <v>22.22</v>
      </c>
      <c r="F989" s="23">
        <f>IFERROR(VLOOKUP(A989,'Export-tarif-cov-oct-20'!$A$2:$D$1519,4,0),"")</f>
        <v>14.81</v>
      </c>
      <c r="G989" s="23">
        <f t="shared" si="30"/>
        <v>3.7000000000000011</v>
      </c>
      <c r="H989" s="29">
        <f t="shared" si="31"/>
        <v>0.19989195029713672</v>
      </c>
      <c r="I989" s="16">
        <f>IFERROR(VLOOKUP($A989,Veille!$A:$J,6,0),"")</f>
        <v>0</v>
      </c>
      <c r="J989" s="16">
        <f>IFERROR(VLOOKUP($A989,Veille!$A:$J,7,0),"")</f>
        <v>16.899999999999999</v>
      </c>
      <c r="K989" s="16">
        <f>IFERROR(VLOOKUP($A989,Veille!$A:$J,8,0),"")</f>
        <v>0</v>
      </c>
      <c r="L989" s="16">
        <f>IFERROR(VLOOKUP($A989,Veille!$A:$J,9,0),"")</f>
        <v>18.850000000000001</v>
      </c>
    </row>
    <row r="990" spans="1:12" x14ac:dyDescent="0.3">
      <c r="A990">
        <v>83167</v>
      </c>
      <c r="B990" s="15" t="s">
        <v>775</v>
      </c>
      <c r="C990" s="15" t="s">
        <v>808</v>
      </c>
      <c r="D990" s="32">
        <v>30.83</v>
      </c>
      <c r="E990" s="32">
        <v>36.99</v>
      </c>
      <c r="F990" s="25">
        <f>IFERROR(VLOOKUP(A990,'Export-tarif-cov-oct-20'!$A$2:$D$1519,4,0),"")</f>
        <v>24.66</v>
      </c>
      <c r="G990" s="25">
        <f t="shared" si="30"/>
        <v>6.1699999999999982</v>
      </c>
      <c r="H990" s="30">
        <f t="shared" si="31"/>
        <v>0.2001297437560817</v>
      </c>
      <c r="I990" s="15">
        <f>IFERROR(VLOOKUP($A990,Veille!$A:$J,6,0),"")</f>
        <v>31.99</v>
      </c>
      <c r="J990" s="15">
        <f>IFERROR(VLOOKUP($A990,Veille!$A:$J,7,0),"")</f>
        <v>28.9</v>
      </c>
      <c r="K990" s="15">
        <f>IFERROR(VLOOKUP($A990,Veille!$A:$J,8,0),"")</f>
        <v>0</v>
      </c>
      <c r="L990" s="15">
        <f>IFERROR(VLOOKUP($A990,Veille!$A:$J,9,0),"")</f>
        <v>3.65</v>
      </c>
    </row>
    <row r="991" spans="1:12" x14ac:dyDescent="0.3">
      <c r="A991">
        <v>83156</v>
      </c>
      <c r="B991" s="16" t="s">
        <v>775</v>
      </c>
      <c r="C991" s="16" t="s">
        <v>809</v>
      </c>
      <c r="D991" s="31">
        <v>49.08</v>
      </c>
      <c r="E991" s="31">
        <v>58.9</v>
      </c>
      <c r="F991" s="23">
        <f>IFERROR(VLOOKUP(A991,'Export-tarif-cov-oct-20'!$A$2:$D$1519,4,0),"")</f>
        <v>49.73</v>
      </c>
      <c r="G991" s="23">
        <f t="shared" si="30"/>
        <v>-0.64999999999999858</v>
      </c>
      <c r="H991" s="29">
        <f t="shared" si="31"/>
        <v>-1.3243683781581063E-2</v>
      </c>
      <c r="I991" s="16">
        <f>IFERROR(VLOOKUP($A991,Veille!$A:$J,6,0),"")</f>
        <v>59.99</v>
      </c>
      <c r="J991" s="16">
        <f>IFERROR(VLOOKUP($A991,Veille!$A:$J,7,0),"")</f>
        <v>53.49</v>
      </c>
      <c r="K991" s="16">
        <f>IFERROR(VLOOKUP($A991,Veille!$A:$J,8,0),"")</f>
        <v>0</v>
      </c>
      <c r="L991" s="16">
        <f>IFERROR(VLOOKUP($A991,Veille!$A:$J,9,0),"")</f>
        <v>0</v>
      </c>
    </row>
    <row r="992" spans="1:12" x14ac:dyDescent="0.3">
      <c r="A992">
        <v>9720</v>
      </c>
      <c r="B992" s="15" t="s">
        <v>775</v>
      </c>
      <c r="C992" s="15" t="s">
        <v>810</v>
      </c>
      <c r="D992" s="32">
        <v>61.58</v>
      </c>
      <c r="E992" s="32">
        <v>73.900000000000006</v>
      </c>
      <c r="F992" s="25">
        <f>IFERROR(VLOOKUP(A992,'Export-tarif-cov-oct-20'!$A$2:$D$1519,4,0),"")</f>
        <v>59.42</v>
      </c>
      <c r="G992" s="25">
        <f t="shared" si="30"/>
        <v>2.1599999999999966</v>
      </c>
      <c r="H992" s="30">
        <f t="shared" si="31"/>
        <v>3.5076323481649831E-2</v>
      </c>
      <c r="I992" s="15">
        <f>IFERROR(VLOOKUP($A992,Veille!$A:$J,6,0),"")</f>
        <v>0</v>
      </c>
      <c r="J992" s="15">
        <f>IFERROR(VLOOKUP($A992,Veille!$A:$J,7,0),"")</f>
        <v>66.849999999999994</v>
      </c>
      <c r="K992" s="15">
        <f>IFERROR(VLOOKUP($A992,Veille!$A:$J,8,0),"")</f>
        <v>0</v>
      </c>
      <c r="L992" s="15">
        <f>IFERROR(VLOOKUP($A992,Veille!$A:$J,9,0),"")</f>
        <v>0</v>
      </c>
    </row>
    <row r="993" spans="1:12" x14ac:dyDescent="0.3">
      <c r="A993">
        <v>9716</v>
      </c>
      <c r="B993" s="16" t="s">
        <v>775</v>
      </c>
      <c r="C993" s="16" t="s">
        <v>811</v>
      </c>
      <c r="D993" s="31">
        <v>31.44</v>
      </c>
      <c r="E993" s="31">
        <v>37.729999999999997</v>
      </c>
      <c r="F993" s="23">
        <f>IFERROR(VLOOKUP(A993,'Export-tarif-cov-oct-20'!$A$2:$D$1519,4,0),"")</f>
        <v>25.15</v>
      </c>
      <c r="G993" s="23">
        <f t="shared" si="30"/>
        <v>6.2900000000000027</v>
      </c>
      <c r="H993" s="29">
        <f t="shared" si="31"/>
        <v>0.20006361323155225</v>
      </c>
      <c r="I993" s="16">
        <f>IFERROR(VLOOKUP($A993,Veille!$A:$J,6,0),"")</f>
        <v>0</v>
      </c>
      <c r="J993" s="16">
        <f>IFERROR(VLOOKUP($A993,Veille!$A:$J,7,0),"")</f>
        <v>29.8</v>
      </c>
      <c r="K993" s="16">
        <f>IFERROR(VLOOKUP($A993,Veille!$A:$J,8,0),"")</f>
        <v>0</v>
      </c>
      <c r="L993" s="16">
        <f>IFERROR(VLOOKUP($A993,Veille!$A:$J,9,0),"")</f>
        <v>29.55</v>
      </c>
    </row>
    <row r="994" spans="1:12" x14ac:dyDescent="0.3">
      <c r="A994">
        <v>9719</v>
      </c>
      <c r="B994" s="15" t="s">
        <v>775</v>
      </c>
      <c r="C994" s="15" t="s">
        <v>812</v>
      </c>
      <c r="D994" s="32">
        <v>46.58</v>
      </c>
      <c r="E994" s="32">
        <v>55.9</v>
      </c>
      <c r="F994" s="25">
        <f>IFERROR(VLOOKUP(A994,'Export-tarif-cov-oct-20'!$A$2:$D$1519,4,0),"")</f>
        <v>43.38</v>
      </c>
      <c r="G994" s="25">
        <f t="shared" si="30"/>
        <v>3.1999999999999957</v>
      </c>
      <c r="H994" s="30">
        <f t="shared" si="31"/>
        <v>6.8699012451695921E-2</v>
      </c>
      <c r="I994" s="15" t="str">
        <f>IFERROR(VLOOKUP($A994,Veille!$A:$J,6,0),"")</f>
        <v/>
      </c>
      <c r="J994" s="15" t="str">
        <f>IFERROR(VLOOKUP($A994,Veille!$A:$J,7,0),"")</f>
        <v/>
      </c>
      <c r="K994" s="15" t="str">
        <f>IFERROR(VLOOKUP($A994,Veille!$A:$J,8,0),"")</f>
        <v/>
      </c>
      <c r="L994" s="15" t="str">
        <f>IFERROR(VLOOKUP($A994,Veille!$A:$J,9,0),"")</f>
        <v/>
      </c>
    </row>
    <row r="995" spans="1:12" x14ac:dyDescent="0.3">
      <c r="A995">
        <v>54165</v>
      </c>
      <c r="B995" s="16" t="s">
        <v>775</v>
      </c>
      <c r="C995" s="16" t="s">
        <v>813</v>
      </c>
      <c r="D995" s="31">
        <v>52.42</v>
      </c>
      <c r="E995" s="31">
        <v>62.9</v>
      </c>
      <c r="F995" s="23">
        <f>IFERROR(VLOOKUP(A995,'Export-tarif-cov-oct-20'!$A$2:$D$1519,4,0),"")</f>
        <v>49.9</v>
      </c>
      <c r="G995" s="23">
        <f t="shared" si="30"/>
        <v>2.5200000000000031</v>
      </c>
      <c r="H995" s="29">
        <f t="shared" si="31"/>
        <v>4.8073254483021806E-2</v>
      </c>
      <c r="I995" s="16">
        <f>IFERROR(VLOOKUP($A995,Veille!$A:$J,6,0),"")</f>
        <v>0</v>
      </c>
      <c r="J995" s="16">
        <f>IFERROR(VLOOKUP($A995,Veille!$A:$J,7,0),"")</f>
        <v>57.45</v>
      </c>
      <c r="K995" s="16">
        <f>IFERROR(VLOOKUP($A995,Veille!$A:$J,8,0),"")</f>
        <v>0</v>
      </c>
      <c r="L995" s="16">
        <f>IFERROR(VLOOKUP($A995,Veille!$A:$J,9,0),"")</f>
        <v>0</v>
      </c>
    </row>
    <row r="996" spans="1:12" x14ac:dyDescent="0.3">
      <c r="A996">
        <v>53283</v>
      </c>
      <c r="B996" s="15" t="s">
        <v>775</v>
      </c>
      <c r="C996" s="15" t="s">
        <v>814</v>
      </c>
      <c r="D996" s="32">
        <v>44.08</v>
      </c>
      <c r="E996" s="32">
        <v>52.9</v>
      </c>
      <c r="F996" s="25">
        <f>IFERROR(VLOOKUP(A996,'Export-tarif-cov-oct-20'!$A$2:$D$1519,4,0),"")</f>
        <v>41.39</v>
      </c>
      <c r="G996" s="25">
        <f t="shared" si="30"/>
        <v>2.6899999999999977</v>
      </c>
      <c r="H996" s="30">
        <f t="shared" si="31"/>
        <v>6.1025408348457301E-2</v>
      </c>
      <c r="I996" s="15">
        <f>IFERROR(VLOOKUP($A996,Veille!$A:$J,6,0),"")</f>
        <v>0</v>
      </c>
      <c r="J996" s="15">
        <f>IFERROR(VLOOKUP($A996,Veille!$A:$J,7,0),"")</f>
        <v>0</v>
      </c>
      <c r="K996" s="15">
        <f>IFERROR(VLOOKUP($A996,Veille!$A:$J,8,0),"")</f>
        <v>0</v>
      </c>
      <c r="L996" s="15">
        <f>IFERROR(VLOOKUP($A996,Veille!$A:$J,9,0),"")</f>
        <v>47.79</v>
      </c>
    </row>
    <row r="997" spans="1:12" x14ac:dyDescent="0.3">
      <c r="A997">
        <v>53742</v>
      </c>
      <c r="B997" s="16" t="s">
        <v>775</v>
      </c>
      <c r="C997" s="16" t="s">
        <v>815</v>
      </c>
      <c r="D997" s="31">
        <v>19.13</v>
      </c>
      <c r="E997" s="31">
        <v>22.95</v>
      </c>
      <c r="F997" s="23">
        <f>IFERROR(VLOOKUP(A997,'Export-tarif-cov-oct-20'!$A$2:$D$1519,4,0),"")</f>
        <v>15.3</v>
      </c>
      <c r="G997" s="23">
        <f t="shared" si="30"/>
        <v>3.8299999999999983</v>
      </c>
      <c r="H997" s="29">
        <f t="shared" si="31"/>
        <v>0.20020909566126496</v>
      </c>
      <c r="I997" s="16">
        <f>IFERROR(VLOOKUP($A997,Veille!$A:$J,6,0),"")</f>
        <v>0</v>
      </c>
      <c r="J997" s="16">
        <f>IFERROR(VLOOKUP($A997,Veille!$A:$J,7,0),"")</f>
        <v>19.45</v>
      </c>
      <c r="K997" s="16">
        <f>IFERROR(VLOOKUP($A997,Veille!$A:$J,8,0),"")</f>
        <v>0</v>
      </c>
      <c r="L997" s="16">
        <f>IFERROR(VLOOKUP($A997,Veille!$A:$J,9,0),"")</f>
        <v>19.88</v>
      </c>
    </row>
    <row r="998" spans="1:12" x14ac:dyDescent="0.3">
      <c r="A998">
        <v>53245</v>
      </c>
      <c r="B998" s="15" t="s">
        <v>775</v>
      </c>
      <c r="C998" s="15" t="s">
        <v>816</v>
      </c>
      <c r="D998" s="32">
        <v>35.86</v>
      </c>
      <c r="E998" s="32">
        <v>43.04</v>
      </c>
      <c r="F998" s="25">
        <f>IFERROR(VLOOKUP(A998,'Export-tarif-cov-oct-20'!$A$2:$D$1519,4,0),"")</f>
        <v>28.69</v>
      </c>
      <c r="G998" s="25">
        <f t="shared" si="30"/>
        <v>7.1699999999999982</v>
      </c>
      <c r="H998" s="30">
        <f t="shared" si="31"/>
        <v>0.19994422755158947</v>
      </c>
      <c r="I998" s="15">
        <f>IFERROR(VLOOKUP($A998,Veille!$A:$J,6,0),"")</f>
        <v>0</v>
      </c>
      <c r="J998" s="15">
        <f>IFERROR(VLOOKUP($A998,Veille!$A:$J,7,0),"")</f>
        <v>34.99</v>
      </c>
      <c r="K998" s="15">
        <f>IFERROR(VLOOKUP($A998,Veille!$A:$J,8,0),"")</f>
        <v>0</v>
      </c>
      <c r="L998" s="15">
        <f>IFERROR(VLOOKUP($A998,Veille!$A:$J,9,0),"")</f>
        <v>0</v>
      </c>
    </row>
    <row r="999" spans="1:12" x14ac:dyDescent="0.3">
      <c r="A999">
        <v>53848</v>
      </c>
      <c r="B999" s="16" t="s">
        <v>775</v>
      </c>
      <c r="C999" s="16" t="s">
        <v>817</v>
      </c>
      <c r="D999" s="31">
        <v>49.92</v>
      </c>
      <c r="E999" s="31">
        <v>59.9</v>
      </c>
      <c r="F999" s="23">
        <f>IFERROR(VLOOKUP(A999,'Export-tarif-cov-oct-20'!$A$2:$D$1519,4,0),"")</f>
        <v>46.43</v>
      </c>
      <c r="G999" s="23">
        <f t="shared" si="30"/>
        <v>3.490000000000002</v>
      </c>
      <c r="H999" s="29">
        <f t="shared" si="31"/>
        <v>6.9911858974359017E-2</v>
      </c>
      <c r="I999" s="16">
        <f>IFERROR(VLOOKUP($A999,Veille!$A:$J,6,0),"")</f>
        <v>56.99</v>
      </c>
      <c r="J999" s="16">
        <f>IFERROR(VLOOKUP($A999,Veille!$A:$J,7,0),"")</f>
        <v>51.95</v>
      </c>
      <c r="K999" s="16">
        <f>IFERROR(VLOOKUP($A999,Veille!$A:$J,8,0),"")</f>
        <v>0</v>
      </c>
      <c r="L999" s="16">
        <f>IFERROR(VLOOKUP($A999,Veille!$A:$J,9,0),"")</f>
        <v>55.88</v>
      </c>
    </row>
    <row r="1000" spans="1:12" x14ac:dyDescent="0.3">
      <c r="A1000">
        <v>11089</v>
      </c>
      <c r="B1000" s="15" t="s">
        <v>775</v>
      </c>
      <c r="C1000" s="15" t="s">
        <v>818</v>
      </c>
      <c r="D1000" s="32">
        <v>62.42</v>
      </c>
      <c r="E1000" s="32">
        <v>74.900000000000006</v>
      </c>
      <c r="F1000" s="25">
        <f>IFERROR(VLOOKUP(A1000,'Export-tarif-cov-oct-20'!$A$2:$D$1519,4,0),"")</f>
        <v>56.91</v>
      </c>
      <c r="G1000" s="25">
        <f t="shared" si="30"/>
        <v>5.5100000000000051</v>
      </c>
      <c r="H1000" s="30">
        <f t="shared" si="31"/>
        <v>8.8272989426465956E-2</v>
      </c>
      <c r="I1000" s="15">
        <f>IFERROR(VLOOKUP($A1000,Veille!$A:$J,6,0),"")</f>
        <v>0</v>
      </c>
      <c r="J1000" s="15">
        <f>IFERROR(VLOOKUP($A1000,Veille!$A:$J,7,0),"")</f>
        <v>66.45</v>
      </c>
      <c r="K1000" s="15">
        <f>IFERROR(VLOOKUP($A1000,Veille!$A:$J,8,0),"")</f>
        <v>0</v>
      </c>
      <c r="L1000" s="15">
        <f>IFERROR(VLOOKUP($A1000,Veille!$A:$J,9,0),"")</f>
        <v>0</v>
      </c>
    </row>
    <row r="1001" spans="1:12" x14ac:dyDescent="0.3">
      <c r="A1001">
        <v>53886</v>
      </c>
      <c r="B1001" s="16" t="s">
        <v>775</v>
      </c>
      <c r="C1001" s="16" t="s">
        <v>819</v>
      </c>
      <c r="D1001" s="31">
        <v>21.76</v>
      </c>
      <c r="E1001" s="31">
        <v>26.12</v>
      </c>
      <c r="F1001" s="23">
        <f>IFERROR(VLOOKUP(A1001,'Export-tarif-cov-oct-20'!$A$2:$D$1519,4,0),"")</f>
        <v>17.41</v>
      </c>
      <c r="G1001" s="23">
        <f t="shared" si="30"/>
        <v>4.3500000000000014</v>
      </c>
      <c r="H1001" s="29">
        <f t="shared" si="31"/>
        <v>0.19990808823529416</v>
      </c>
      <c r="I1001" s="16">
        <f>IFERROR(VLOOKUP($A1001,Veille!$A:$J,6,0),"")</f>
        <v>0</v>
      </c>
      <c r="J1001" s="16">
        <f>IFERROR(VLOOKUP($A1001,Veille!$A:$J,7,0),"")</f>
        <v>0</v>
      </c>
      <c r="K1001" s="16">
        <f>IFERROR(VLOOKUP($A1001,Veille!$A:$J,8,0),"")</f>
        <v>0</v>
      </c>
      <c r="L1001" s="16">
        <f>IFERROR(VLOOKUP($A1001,Veille!$A:$J,9,0),"")</f>
        <v>21.32</v>
      </c>
    </row>
    <row r="1002" spans="1:12" x14ac:dyDescent="0.3">
      <c r="A1002">
        <v>53852</v>
      </c>
      <c r="B1002" s="15" t="s">
        <v>775</v>
      </c>
      <c r="C1002" s="15" t="s">
        <v>820</v>
      </c>
      <c r="D1002" s="32">
        <v>39.85</v>
      </c>
      <c r="E1002" s="32">
        <v>47.82</v>
      </c>
      <c r="F1002" s="25">
        <f>IFERROR(VLOOKUP(A1002,'Export-tarif-cov-oct-20'!$A$2:$D$1519,4,0),"")</f>
        <v>31.88</v>
      </c>
      <c r="G1002" s="25">
        <f t="shared" si="30"/>
        <v>7.9700000000000024</v>
      </c>
      <c r="H1002" s="30">
        <f t="shared" si="31"/>
        <v>0.20000000000000007</v>
      </c>
      <c r="I1002" s="15">
        <f>IFERROR(VLOOKUP($A1002,Veille!$A:$J,6,0),"")</f>
        <v>0</v>
      </c>
      <c r="J1002" s="15">
        <f>IFERROR(VLOOKUP($A1002,Veille!$A:$J,7,0),"")</f>
        <v>37.450000000000003</v>
      </c>
      <c r="K1002" s="15">
        <f>IFERROR(VLOOKUP($A1002,Veille!$A:$J,8,0),"")</f>
        <v>0</v>
      </c>
      <c r="L1002" s="15">
        <f>IFERROR(VLOOKUP($A1002,Veille!$A:$J,9,0),"")</f>
        <v>35.979999999999997</v>
      </c>
    </row>
    <row r="1003" spans="1:12" x14ac:dyDescent="0.3">
      <c r="A1003">
        <v>10364</v>
      </c>
      <c r="B1003" s="16" t="s">
        <v>775</v>
      </c>
      <c r="C1003" s="16" t="s">
        <v>821</v>
      </c>
      <c r="D1003" s="31">
        <v>57.09</v>
      </c>
      <c r="E1003" s="31">
        <v>68.510000000000005</v>
      </c>
      <c r="F1003" s="23">
        <f>IFERROR(VLOOKUP(A1003,'Export-tarif-cov-oct-20'!$A$2:$D$1519,4,0),"")</f>
        <v>45.67</v>
      </c>
      <c r="G1003" s="23">
        <f t="shared" si="30"/>
        <v>11.420000000000002</v>
      </c>
      <c r="H1003" s="29">
        <f t="shared" si="31"/>
        <v>0.20003503240497461</v>
      </c>
      <c r="I1003" s="16" t="str">
        <f>IFERROR(VLOOKUP($A1003,Veille!$A:$J,6,0),"")</f>
        <v/>
      </c>
      <c r="J1003" s="16" t="str">
        <f>IFERROR(VLOOKUP($A1003,Veille!$A:$J,7,0),"")</f>
        <v/>
      </c>
      <c r="K1003" s="16" t="str">
        <f>IFERROR(VLOOKUP($A1003,Veille!$A:$J,8,0),"")</f>
        <v/>
      </c>
      <c r="L1003" s="16" t="str">
        <f>IFERROR(VLOOKUP($A1003,Veille!$A:$J,9,0),"")</f>
        <v/>
      </c>
    </row>
    <row r="1004" spans="1:12" x14ac:dyDescent="0.3">
      <c r="A1004">
        <v>10363</v>
      </c>
      <c r="B1004" s="15" t="s">
        <v>775</v>
      </c>
      <c r="C1004" s="15" t="s">
        <v>822</v>
      </c>
      <c r="D1004" s="32">
        <v>21.68</v>
      </c>
      <c r="E1004" s="32">
        <v>26.01</v>
      </c>
      <c r="F1004" s="25">
        <f>IFERROR(VLOOKUP(A1004,'Export-tarif-cov-oct-20'!$A$2:$D$1519,4,0),"")</f>
        <v>17.34</v>
      </c>
      <c r="G1004" s="25">
        <f t="shared" si="30"/>
        <v>4.34</v>
      </c>
      <c r="H1004" s="30">
        <f t="shared" si="31"/>
        <v>0.20018450184501846</v>
      </c>
      <c r="I1004" s="15" t="str">
        <f>IFERROR(VLOOKUP($A1004,Veille!$A:$J,6,0),"")</f>
        <v/>
      </c>
      <c r="J1004" s="15" t="str">
        <f>IFERROR(VLOOKUP($A1004,Veille!$A:$J,7,0),"")</f>
        <v/>
      </c>
      <c r="K1004" s="15" t="str">
        <f>IFERROR(VLOOKUP($A1004,Veille!$A:$J,8,0),"")</f>
        <v/>
      </c>
      <c r="L1004" s="15" t="str">
        <f>IFERROR(VLOOKUP($A1004,Veille!$A:$J,9,0),"")</f>
        <v/>
      </c>
    </row>
    <row r="1005" spans="1:12" x14ac:dyDescent="0.3">
      <c r="A1005">
        <v>54060</v>
      </c>
      <c r="B1005" s="16" t="s">
        <v>775</v>
      </c>
      <c r="C1005" s="16" t="s">
        <v>823</v>
      </c>
      <c r="D1005" s="31">
        <v>36.58</v>
      </c>
      <c r="E1005" s="31">
        <v>43.9</v>
      </c>
      <c r="F1005" s="23">
        <f>IFERROR(VLOOKUP(A1005,'Export-tarif-cov-oct-20'!$A$2:$D$1519,4,0),"")</f>
        <v>35.4</v>
      </c>
      <c r="G1005" s="23">
        <f t="shared" si="30"/>
        <v>1.1799999999999997</v>
      </c>
      <c r="H1005" s="29">
        <f t="shared" si="31"/>
        <v>3.2258064516129024E-2</v>
      </c>
      <c r="I1005" s="16">
        <f>IFERROR(VLOOKUP($A1005,Veille!$A:$J,6,0),"")</f>
        <v>43.99</v>
      </c>
      <c r="J1005" s="16">
        <f>IFERROR(VLOOKUP($A1005,Veille!$A:$J,7,0),"")</f>
        <v>4.9000000000000004</v>
      </c>
      <c r="K1005" s="16">
        <f>IFERROR(VLOOKUP($A1005,Veille!$A:$J,8,0),"")</f>
        <v>0</v>
      </c>
      <c r="L1005" s="16">
        <f>IFERROR(VLOOKUP($A1005,Veille!$A:$J,9,0),"")</f>
        <v>0</v>
      </c>
    </row>
    <row r="1006" spans="1:12" x14ac:dyDescent="0.3">
      <c r="A1006">
        <v>54108</v>
      </c>
      <c r="B1006" s="15" t="s">
        <v>775</v>
      </c>
      <c r="C1006" s="15" t="s">
        <v>824</v>
      </c>
      <c r="D1006" s="32">
        <v>14.24</v>
      </c>
      <c r="E1006" s="32">
        <v>17.09</v>
      </c>
      <c r="F1006" s="25">
        <f>IFERROR(VLOOKUP(A1006,'Export-tarif-cov-oct-20'!$A$2:$D$1519,4,0),"")</f>
        <v>11.39</v>
      </c>
      <c r="G1006" s="25">
        <f t="shared" si="30"/>
        <v>2.8499999999999996</v>
      </c>
      <c r="H1006" s="30">
        <f t="shared" si="31"/>
        <v>0.20014044943820222</v>
      </c>
      <c r="I1006" s="15">
        <f>IFERROR(VLOOKUP($A1006,Veille!$A:$J,6,0),"")</f>
        <v>0</v>
      </c>
      <c r="J1006" s="15">
        <f>IFERROR(VLOOKUP($A1006,Veille!$A:$J,7,0),"")</f>
        <v>14.75</v>
      </c>
      <c r="K1006" s="15">
        <f>IFERROR(VLOOKUP($A1006,Veille!$A:$J,8,0),"")</f>
        <v>0</v>
      </c>
      <c r="L1006" s="15">
        <f>IFERROR(VLOOKUP($A1006,Veille!$A:$J,9,0),"")</f>
        <v>14.99</v>
      </c>
    </row>
    <row r="1007" spans="1:12" x14ac:dyDescent="0.3">
      <c r="A1007">
        <v>54074</v>
      </c>
      <c r="B1007" s="16" t="s">
        <v>775</v>
      </c>
      <c r="C1007" s="16" t="s">
        <v>825</v>
      </c>
      <c r="D1007" s="31">
        <v>24.31</v>
      </c>
      <c r="E1007" s="31">
        <v>29.18</v>
      </c>
      <c r="F1007" s="23">
        <f>IFERROR(VLOOKUP(A1007,'Export-tarif-cov-oct-20'!$A$2:$D$1519,4,0),"")</f>
        <v>19.45</v>
      </c>
      <c r="G1007" s="23">
        <f t="shared" si="30"/>
        <v>4.8599999999999994</v>
      </c>
      <c r="H1007" s="29">
        <f t="shared" si="31"/>
        <v>0.19991772932949403</v>
      </c>
      <c r="I1007" s="16">
        <f>IFERROR(VLOOKUP($A1007,Veille!$A:$J,6,0),"")</f>
        <v>0</v>
      </c>
      <c r="J1007" s="16">
        <f>IFERROR(VLOOKUP($A1007,Veille!$A:$J,7,0),"")</f>
        <v>21.25</v>
      </c>
      <c r="K1007" s="16">
        <f>IFERROR(VLOOKUP($A1007,Veille!$A:$J,8,0),"")</f>
        <v>0</v>
      </c>
      <c r="L1007" s="16">
        <f>IFERROR(VLOOKUP($A1007,Veille!$A:$J,9,0),"")</f>
        <v>0</v>
      </c>
    </row>
    <row r="1008" spans="1:12" x14ac:dyDescent="0.3">
      <c r="A1008">
        <v>10359</v>
      </c>
      <c r="B1008" s="15" t="s">
        <v>775</v>
      </c>
      <c r="C1008" s="15" t="s">
        <v>826</v>
      </c>
      <c r="D1008" s="32">
        <v>53.23</v>
      </c>
      <c r="E1008" s="32">
        <v>63.87</v>
      </c>
      <c r="F1008" s="25">
        <f>IFERROR(VLOOKUP(A1008,'Export-tarif-cov-oct-20'!$A$2:$D$1519,4,0),"")</f>
        <v>42.58</v>
      </c>
      <c r="G1008" s="25">
        <f t="shared" si="30"/>
        <v>10.649999999999999</v>
      </c>
      <c r="H1008" s="30">
        <f t="shared" si="31"/>
        <v>0.2000751455945895</v>
      </c>
      <c r="I1008" s="15" t="str">
        <f>IFERROR(VLOOKUP($A1008,Veille!$A:$J,6,0),"")</f>
        <v/>
      </c>
      <c r="J1008" s="15" t="str">
        <f>IFERROR(VLOOKUP($A1008,Veille!$A:$J,7,0),"")</f>
        <v/>
      </c>
      <c r="K1008" s="15" t="str">
        <f>IFERROR(VLOOKUP($A1008,Veille!$A:$J,8,0),"")</f>
        <v/>
      </c>
      <c r="L1008" s="15" t="str">
        <f>IFERROR(VLOOKUP($A1008,Veille!$A:$J,9,0),"")</f>
        <v/>
      </c>
    </row>
    <row r="1009" spans="1:12" x14ac:dyDescent="0.3">
      <c r="A1009">
        <v>10360</v>
      </c>
      <c r="B1009" s="16" t="s">
        <v>775</v>
      </c>
      <c r="C1009" s="16" t="s">
        <v>827</v>
      </c>
      <c r="D1009" s="31">
        <v>20.34</v>
      </c>
      <c r="E1009" s="31">
        <v>24.41</v>
      </c>
      <c r="F1009" s="23">
        <f>IFERROR(VLOOKUP(A1009,'Export-tarif-cov-oct-20'!$A$2:$D$1519,4,0),"")</f>
        <v>16.27</v>
      </c>
      <c r="G1009" s="23">
        <f t="shared" si="30"/>
        <v>4.07</v>
      </c>
      <c r="H1009" s="29">
        <f t="shared" si="31"/>
        <v>0.2000983284169125</v>
      </c>
      <c r="I1009" s="16" t="str">
        <f>IFERROR(VLOOKUP($A1009,Veille!$A:$J,6,0),"")</f>
        <v/>
      </c>
      <c r="J1009" s="16" t="str">
        <f>IFERROR(VLOOKUP($A1009,Veille!$A:$J,7,0),"")</f>
        <v/>
      </c>
      <c r="K1009" s="16" t="str">
        <f>IFERROR(VLOOKUP($A1009,Veille!$A:$J,8,0),"")</f>
        <v/>
      </c>
      <c r="L1009" s="16" t="str">
        <f>IFERROR(VLOOKUP($A1009,Veille!$A:$J,9,0),"")</f>
        <v/>
      </c>
    </row>
    <row r="1010" spans="1:12" x14ac:dyDescent="0.3">
      <c r="A1010">
        <v>53580</v>
      </c>
      <c r="B1010" s="15" t="s">
        <v>775</v>
      </c>
      <c r="C1010" s="15" t="s">
        <v>828</v>
      </c>
      <c r="D1010" s="32">
        <v>41.23</v>
      </c>
      <c r="E1010" s="32">
        <v>49.47</v>
      </c>
      <c r="F1010" s="25">
        <f>IFERROR(VLOOKUP(A1010,'Export-tarif-cov-oct-20'!$A$2:$D$1519,4,0),"")</f>
        <v>32.979999999999997</v>
      </c>
      <c r="G1010" s="25">
        <f t="shared" si="30"/>
        <v>8.25</v>
      </c>
      <c r="H1010" s="30">
        <f t="shared" si="31"/>
        <v>0.20009701673538688</v>
      </c>
      <c r="I1010" s="15">
        <f>IFERROR(VLOOKUP($A1010,Veille!$A:$J,6,0),"")</f>
        <v>0</v>
      </c>
      <c r="J1010" s="15">
        <f>IFERROR(VLOOKUP($A1010,Veille!$A:$J,7,0),"")</f>
        <v>38.9</v>
      </c>
      <c r="K1010" s="15">
        <f>IFERROR(VLOOKUP($A1010,Veille!$A:$J,8,0),"")</f>
        <v>0</v>
      </c>
      <c r="L1010" s="15">
        <f>IFERROR(VLOOKUP($A1010,Veille!$A:$J,9,0),"")</f>
        <v>37.99</v>
      </c>
    </row>
    <row r="1011" spans="1:12" x14ac:dyDescent="0.3">
      <c r="A1011">
        <v>53833</v>
      </c>
      <c r="B1011" s="16" t="s">
        <v>775</v>
      </c>
      <c r="C1011" s="16" t="s">
        <v>829</v>
      </c>
      <c r="D1011" s="31">
        <v>12.33</v>
      </c>
      <c r="E1011" s="31">
        <v>14.79</v>
      </c>
      <c r="F1011" s="23">
        <f>IFERROR(VLOOKUP(A1011,'Export-tarif-cov-oct-20'!$A$2:$D$1519,4,0),"")</f>
        <v>9.86</v>
      </c>
      <c r="G1011" s="23">
        <f t="shared" si="30"/>
        <v>2.4700000000000006</v>
      </c>
      <c r="H1011" s="29">
        <f t="shared" si="31"/>
        <v>0.20032441200324416</v>
      </c>
      <c r="I1011" s="16">
        <f>IFERROR(VLOOKUP($A1011,Veille!$A:$J,6,0),"")</f>
        <v>0</v>
      </c>
      <c r="J1011" s="16">
        <f>IFERROR(VLOOKUP($A1011,Veille!$A:$J,7,0),"")</f>
        <v>12.99</v>
      </c>
      <c r="K1011" s="16">
        <f>IFERROR(VLOOKUP($A1011,Veille!$A:$J,8,0),"")</f>
        <v>0</v>
      </c>
      <c r="L1011" s="16">
        <f>IFERROR(VLOOKUP($A1011,Veille!$A:$J,9,0),"")</f>
        <v>14.32</v>
      </c>
    </row>
    <row r="1012" spans="1:12" x14ac:dyDescent="0.3">
      <c r="A1012">
        <v>53829</v>
      </c>
      <c r="B1012" s="15" t="s">
        <v>775</v>
      </c>
      <c r="C1012" s="15" t="s">
        <v>830</v>
      </c>
      <c r="D1012" s="32">
        <v>22.53</v>
      </c>
      <c r="E1012" s="32">
        <v>27.03</v>
      </c>
      <c r="F1012" s="25">
        <f>IFERROR(VLOOKUP(A1012,'Export-tarif-cov-oct-20'!$A$2:$D$1519,4,0),"")</f>
        <v>18.02</v>
      </c>
      <c r="G1012" s="25">
        <f t="shared" si="30"/>
        <v>4.5100000000000016</v>
      </c>
      <c r="H1012" s="30">
        <f t="shared" si="31"/>
        <v>0.20017754105636934</v>
      </c>
      <c r="I1012" s="15">
        <f>IFERROR(VLOOKUP($A1012,Veille!$A:$J,6,0),"")</f>
        <v>0</v>
      </c>
      <c r="J1012" s="15">
        <f>IFERROR(VLOOKUP($A1012,Veille!$A:$J,7,0),"")</f>
        <v>21.9</v>
      </c>
      <c r="K1012" s="15">
        <f>IFERROR(VLOOKUP($A1012,Veille!$A:$J,8,0),"")</f>
        <v>0</v>
      </c>
      <c r="L1012" s="15">
        <f>IFERROR(VLOOKUP($A1012,Veille!$A:$J,9,0),"")</f>
        <v>21.49</v>
      </c>
    </row>
    <row r="1013" spans="1:12" x14ac:dyDescent="0.3">
      <c r="A1013">
        <v>54720</v>
      </c>
      <c r="B1013" s="16" t="s">
        <v>775</v>
      </c>
      <c r="C1013" s="16" t="s">
        <v>831</v>
      </c>
      <c r="D1013" s="31">
        <v>49.92</v>
      </c>
      <c r="E1013" s="31">
        <v>59.9</v>
      </c>
      <c r="F1013" s="23">
        <f>IFERROR(VLOOKUP(A1013,'Export-tarif-cov-oct-20'!$A$2:$D$1519,4,0),"")</f>
        <v>47.53</v>
      </c>
      <c r="G1013" s="23">
        <f t="shared" si="30"/>
        <v>2.3900000000000006</v>
      </c>
      <c r="H1013" s="29">
        <f t="shared" si="31"/>
        <v>4.7876602564102574E-2</v>
      </c>
      <c r="I1013" s="16">
        <f>IFERROR(VLOOKUP($A1013,Veille!$A:$J,6,0),"")</f>
        <v>58.99</v>
      </c>
      <c r="J1013" s="16">
        <f>IFERROR(VLOOKUP($A1013,Veille!$A:$J,7,0),"")</f>
        <v>53.9</v>
      </c>
      <c r="K1013" s="16">
        <f>IFERROR(VLOOKUP($A1013,Veille!$A:$J,8,0),"")</f>
        <v>0</v>
      </c>
      <c r="L1013" s="16">
        <f>IFERROR(VLOOKUP($A1013,Veille!$A:$J,9,0),"")</f>
        <v>58.88</v>
      </c>
    </row>
    <row r="1014" spans="1:12" x14ac:dyDescent="0.3">
      <c r="A1014">
        <v>53609</v>
      </c>
      <c r="B1014" s="15" t="s">
        <v>775</v>
      </c>
      <c r="C1014" s="15" t="s">
        <v>832</v>
      </c>
      <c r="D1014" s="32">
        <v>23.94</v>
      </c>
      <c r="E1014" s="32">
        <v>28.73</v>
      </c>
      <c r="F1014" s="25">
        <f>IFERROR(VLOOKUP(A1014,'Export-tarif-cov-oct-20'!$A$2:$D$1519,4,0),"")</f>
        <v>19.149999999999999</v>
      </c>
      <c r="G1014" s="25">
        <f t="shared" si="30"/>
        <v>4.7900000000000027</v>
      </c>
      <c r="H1014" s="30">
        <f t="shared" si="31"/>
        <v>0.20008354218880545</v>
      </c>
      <c r="I1014" s="15">
        <f>IFERROR(VLOOKUP($A1014,Veille!$A:$J,6,0),"")</f>
        <v>0</v>
      </c>
      <c r="J1014" s="15">
        <f>IFERROR(VLOOKUP($A1014,Veille!$A:$J,7,0),"")</f>
        <v>22.99</v>
      </c>
      <c r="K1014" s="15">
        <f>IFERROR(VLOOKUP($A1014,Veille!$A:$J,8,0),"")</f>
        <v>0</v>
      </c>
      <c r="L1014" s="15">
        <f>IFERROR(VLOOKUP($A1014,Veille!$A:$J,9,0),"")</f>
        <v>0</v>
      </c>
    </row>
    <row r="1015" spans="1:12" x14ac:dyDescent="0.3">
      <c r="A1015">
        <v>53628</v>
      </c>
      <c r="B1015" s="16" t="s">
        <v>775</v>
      </c>
      <c r="C1015" s="16" t="s">
        <v>833</v>
      </c>
      <c r="D1015" s="31">
        <v>41.56</v>
      </c>
      <c r="E1015" s="31">
        <v>49.88</v>
      </c>
      <c r="F1015" s="23">
        <f>IFERROR(VLOOKUP(A1015,'Export-tarif-cov-oct-20'!$A$2:$D$1519,4,0),"")</f>
        <v>33.25</v>
      </c>
      <c r="G1015" s="23">
        <f t="shared" si="30"/>
        <v>8.3100000000000023</v>
      </c>
      <c r="H1015" s="29">
        <f t="shared" si="31"/>
        <v>0.19995187680461987</v>
      </c>
      <c r="I1015" s="16" t="str">
        <f>IFERROR(VLOOKUP($A1015,Veille!$A:$J,6,0),"")</f>
        <v/>
      </c>
      <c r="J1015" s="16" t="str">
        <f>IFERROR(VLOOKUP($A1015,Veille!$A:$J,7,0),"")</f>
        <v/>
      </c>
      <c r="K1015" s="16" t="str">
        <f>IFERROR(VLOOKUP($A1015,Veille!$A:$J,8,0),"")</f>
        <v/>
      </c>
      <c r="L1015" s="16" t="str">
        <f>IFERROR(VLOOKUP($A1015,Veille!$A:$J,9,0),"")</f>
        <v/>
      </c>
    </row>
    <row r="1016" spans="1:12" x14ac:dyDescent="0.3">
      <c r="A1016">
        <v>53787</v>
      </c>
      <c r="B1016" s="15" t="s">
        <v>775</v>
      </c>
      <c r="C1016" s="15" t="s">
        <v>834</v>
      </c>
      <c r="D1016" s="32">
        <v>24.28</v>
      </c>
      <c r="E1016" s="32">
        <v>29.13</v>
      </c>
      <c r="F1016" s="25">
        <f>IFERROR(VLOOKUP(A1016,'Export-tarif-cov-oct-20'!$A$2:$D$1519,4,0),"")</f>
        <v>19.420000000000002</v>
      </c>
      <c r="G1016" s="25">
        <f t="shared" si="30"/>
        <v>4.8599999999999994</v>
      </c>
      <c r="H1016" s="30">
        <f t="shared" si="31"/>
        <v>0.20016474464579898</v>
      </c>
      <c r="I1016" s="15">
        <f>IFERROR(VLOOKUP($A1016,Veille!$A:$J,6,0),"")</f>
        <v>0</v>
      </c>
      <c r="J1016" s="15">
        <f>IFERROR(VLOOKUP($A1016,Veille!$A:$J,7,0),"")</f>
        <v>24.45</v>
      </c>
      <c r="K1016" s="15">
        <f>IFERROR(VLOOKUP($A1016,Veille!$A:$J,8,0),"")</f>
        <v>0</v>
      </c>
      <c r="L1016" s="15">
        <f>IFERROR(VLOOKUP($A1016,Veille!$A:$J,9,0),"")</f>
        <v>22.99</v>
      </c>
    </row>
    <row r="1017" spans="1:12" x14ac:dyDescent="0.3">
      <c r="A1017">
        <v>53871</v>
      </c>
      <c r="B1017" s="16" t="s">
        <v>775</v>
      </c>
      <c r="C1017" s="16" t="s">
        <v>835</v>
      </c>
      <c r="D1017" s="31">
        <v>14.34</v>
      </c>
      <c r="E1017" s="31">
        <v>17.21</v>
      </c>
      <c r="F1017" s="23">
        <f>IFERROR(VLOOKUP(A1017,'Export-tarif-cov-oct-20'!$A$2:$D$1519,4,0),"")</f>
        <v>11.47</v>
      </c>
      <c r="G1017" s="23">
        <f t="shared" si="30"/>
        <v>2.8699999999999992</v>
      </c>
      <c r="H1017" s="29">
        <f t="shared" si="31"/>
        <v>0.20013947001394694</v>
      </c>
      <c r="I1017" s="16">
        <f>IFERROR(VLOOKUP($A1017,Veille!$A:$J,6,0),"")</f>
        <v>0</v>
      </c>
      <c r="J1017" s="16">
        <f>IFERROR(VLOOKUP($A1017,Veille!$A:$J,7,0),"")</f>
        <v>14.3</v>
      </c>
      <c r="K1017" s="16">
        <f>IFERROR(VLOOKUP($A1017,Veille!$A:$J,8,0),"")</f>
        <v>0</v>
      </c>
      <c r="L1017" s="16">
        <f>IFERROR(VLOOKUP($A1017,Veille!$A:$J,9,0),"")</f>
        <v>15.9</v>
      </c>
    </row>
    <row r="1018" spans="1:12" x14ac:dyDescent="0.3">
      <c r="A1018">
        <v>83467</v>
      </c>
      <c r="B1018" s="15" t="s">
        <v>775</v>
      </c>
      <c r="C1018" s="15" t="s">
        <v>836</v>
      </c>
      <c r="D1018" s="32">
        <v>55.83</v>
      </c>
      <c r="E1018" s="32">
        <v>66.989999999999995</v>
      </c>
      <c r="F1018" s="25">
        <f>IFERROR(VLOOKUP(A1018,'Export-tarif-cov-oct-20'!$A$2:$D$1519,4,0),"")</f>
        <v>55.09</v>
      </c>
      <c r="G1018" s="25">
        <f t="shared" si="30"/>
        <v>0.73999999999999488</v>
      </c>
      <c r="H1018" s="30">
        <f t="shared" si="31"/>
        <v>1.3254522658069047E-2</v>
      </c>
      <c r="I1018" s="15">
        <f>IFERROR(VLOOKUP($A1018,Veille!$A:$J,6,0),"")</f>
        <v>61.99</v>
      </c>
      <c r="J1018" s="15">
        <f>IFERROR(VLOOKUP($A1018,Veille!$A:$J,7,0),"")</f>
        <v>6.99</v>
      </c>
      <c r="K1018" s="15">
        <f>IFERROR(VLOOKUP($A1018,Veille!$A:$J,8,0),"")</f>
        <v>0</v>
      </c>
      <c r="L1018" s="15">
        <f>IFERROR(VLOOKUP($A1018,Veille!$A:$J,9,0),"")</f>
        <v>0</v>
      </c>
    </row>
    <row r="1019" spans="1:12" x14ac:dyDescent="0.3">
      <c r="A1019">
        <v>83497</v>
      </c>
      <c r="B1019" s="16" t="s">
        <v>775</v>
      </c>
      <c r="C1019" s="16" t="s">
        <v>837</v>
      </c>
      <c r="D1019" s="31">
        <v>27.14</v>
      </c>
      <c r="E1019" s="31">
        <v>32.57</v>
      </c>
      <c r="F1019" s="23">
        <f>IFERROR(VLOOKUP(A1019,'Export-tarif-cov-oct-20'!$A$2:$D$1519,4,0),"")</f>
        <v>21.71</v>
      </c>
      <c r="G1019" s="23">
        <f t="shared" si="30"/>
        <v>5.43</v>
      </c>
      <c r="H1019" s="29">
        <f t="shared" si="31"/>
        <v>0.20007369196757552</v>
      </c>
      <c r="I1019" s="16">
        <f>IFERROR(VLOOKUP($A1019,Veille!$A:$J,6,0),"")</f>
        <v>0</v>
      </c>
      <c r="J1019" s="16">
        <f>IFERROR(VLOOKUP($A1019,Veille!$A:$J,7,0),"")</f>
        <v>23.95</v>
      </c>
      <c r="K1019" s="16">
        <f>IFERROR(VLOOKUP($A1019,Veille!$A:$J,8,0),"")</f>
        <v>0</v>
      </c>
      <c r="L1019" s="16">
        <f>IFERROR(VLOOKUP($A1019,Veille!$A:$J,9,0),"")</f>
        <v>25.95</v>
      </c>
    </row>
    <row r="1020" spans="1:12" x14ac:dyDescent="0.3">
      <c r="A1020">
        <v>83471</v>
      </c>
      <c r="B1020" s="15" t="s">
        <v>775</v>
      </c>
      <c r="C1020" s="15" t="s">
        <v>838</v>
      </c>
      <c r="D1020" s="32">
        <v>44.08</v>
      </c>
      <c r="E1020" s="32">
        <v>52.9</v>
      </c>
      <c r="F1020" s="25">
        <f>IFERROR(VLOOKUP(A1020,'Export-tarif-cov-oct-20'!$A$2:$D$1519,4,0),"")</f>
        <v>42.16</v>
      </c>
      <c r="G1020" s="25">
        <f t="shared" si="30"/>
        <v>1.9200000000000017</v>
      </c>
      <c r="H1020" s="30">
        <f t="shared" si="31"/>
        <v>4.3557168784029078E-2</v>
      </c>
      <c r="I1020" s="15">
        <f>IFERROR(VLOOKUP($A1020,Veille!$A:$J,6,0),"")</f>
        <v>0</v>
      </c>
      <c r="J1020" s="15">
        <f>IFERROR(VLOOKUP($A1020,Veille!$A:$J,7,0),"")</f>
        <v>47.99</v>
      </c>
      <c r="K1020" s="15">
        <f>IFERROR(VLOOKUP($A1020,Veille!$A:$J,8,0),"")</f>
        <v>0</v>
      </c>
      <c r="L1020" s="15">
        <f>IFERROR(VLOOKUP($A1020,Veille!$A:$J,9,0),"")</f>
        <v>49.92</v>
      </c>
    </row>
    <row r="1021" spans="1:12" x14ac:dyDescent="0.3">
      <c r="A1021">
        <v>86007</v>
      </c>
      <c r="B1021" s="16" t="s">
        <v>775</v>
      </c>
      <c r="C1021" s="16" t="s">
        <v>839</v>
      </c>
      <c r="D1021" s="31">
        <v>58.29</v>
      </c>
      <c r="E1021" s="31">
        <v>69.95</v>
      </c>
      <c r="F1021" s="23">
        <f>IFERROR(VLOOKUP(A1021,'Export-tarif-cov-oct-20'!$A$2:$D$1519,4,0),"")</f>
        <v>56.44</v>
      </c>
      <c r="G1021" s="23">
        <f t="shared" si="30"/>
        <v>1.8500000000000014</v>
      </c>
      <c r="H1021" s="29">
        <f t="shared" si="31"/>
        <v>3.1737862412077565E-2</v>
      </c>
      <c r="I1021" s="16">
        <f>IFERROR(VLOOKUP($A1021,Veille!$A:$J,6,0),"")</f>
        <v>64.989999999999995</v>
      </c>
      <c r="J1021" s="16">
        <f>IFERROR(VLOOKUP($A1021,Veille!$A:$J,7,0),"")</f>
        <v>59.9</v>
      </c>
      <c r="K1021" s="16">
        <f>IFERROR(VLOOKUP($A1021,Veille!$A:$J,8,0),"")</f>
        <v>0</v>
      </c>
      <c r="L1021" s="16">
        <f>IFERROR(VLOOKUP($A1021,Veille!$A:$J,9,0),"")</f>
        <v>63.99</v>
      </c>
    </row>
    <row r="1022" spans="1:12" x14ac:dyDescent="0.3">
      <c r="A1022">
        <v>85952</v>
      </c>
      <c r="B1022" s="15" t="s">
        <v>775</v>
      </c>
      <c r="C1022" s="15" t="s">
        <v>840</v>
      </c>
      <c r="D1022" s="32">
        <v>29.1</v>
      </c>
      <c r="E1022" s="32">
        <v>34.92</v>
      </c>
      <c r="F1022" s="25">
        <f>IFERROR(VLOOKUP(A1022,'Export-tarif-cov-oct-20'!$A$2:$D$1519,4,0),"")</f>
        <v>23.28</v>
      </c>
      <c r="G1022" s="25">
        <f t="shared" si="30"/>
        <v>5.82</v>
      </c>
      <c r="H1022" s="30">
        <f t="shared" si="31"/>
        <v>0.2</v>
      </c>
      <c r="I1022" s="15">
        <f>IFERROR(VLOOKUP($A1022,Veille!$A:$J,6,0),"")</f>
        <v>0</v>
      </c>
      <c r="J1022" s="15">
        <f>IFERROR(VLOOKUP($A1022,Veille!$A:$J,7,0),"")</f>
        <v>26.99</v>
      </c>
      <c r="K1022" s="15">
        <f>IFERROR(VLOOKUP($A1022,Veille!$A:$J,8,0),"")</f>
        <v>0</v>
      </c>
      <c r="L1022" s="15">
        <f>IFERROR(VLOOKUP($A1022,Veille!$A:$J,9,0),"")</f>
        <v>0</v>
      </c>
    </row>
    <row r="1023" spans="1:12" x14ac:dyDescent="0.3">
      <c r="A1023">
        <v>86050</v>
      </c>
      <c r="B1023" s="16" t="s">
        <v>775</v>
      </c>
      <c r="C1023" s="16" t="s">
        <v>841</v>
      </c>
      <c r="D1023" s="31">
        <v>50.16</v>
      </c>
      <c r="E1023" s="31">
        <v>60.2</v>
      </c>
      <c r="F1023" s="23">
        <f>IFERROR(VLOOKUP(A1023,'Export-tarif-cov-oct-20'!$A$2:$D$1519,4,0),"")</f>
        <v>40.130000000000003</v>
      </c>
      <c r="G1023" s="23">
        <f t="shared" si="30"/>
        <v>10.029999999999994</v>
      </c>
      <c r="H1023" s="29">
        <f t="shared" si="31"/>
        <v>0.19996012759170642</v>
      </c>
      <c r="I1023" s="16">
        <f>IFERROR(VLOOKUP($A1023,Veille!$A:$J,6,0),"")</f>
        <v>0</v>
      </c>
      <c r="J1023" s="16">
        <f>IFERROR(VLOOKUP($A1023,Veille!$A:$J,7,0),"")</f>
        <v>48.45</v>
      </c>
      <c r="K1023" s="16">
        <f>IFERROR(VLOOKUP($A1023,Veille!$A:$J,8,0),"")</f>
        <v>0</v>
      </c>
      <c r="L1023" s="16">
        <f>IFERROR(VLOOKUP($A1023,Veille!$A:$J,9,0),"")</f>
        <v>52.25</v>
      </c>
    </row>
    <row r="1024" spans="1:12" x14ac:dyDescent="0.3">
      <c r="A1024">
        <v>83452</v>
      </c>
      <c r="B1024" s="15" t="s">
        <v>775</v>
      </c>
      <c r="C1024" s="15" t="s">
        <v>842</v>
      </c>
      <c r="D1024" s="32">
        <v>56.58</v>
      </c>
      <c r="E1024" s="32">
        <v>67.900000000000006</v>
      </c>
      <c r="F1024" s="25">
        <f>IFERROR(VLOOKUP(A1024,'Export-tarif-cov-oct-20'!$A$2:$D$1519,4,0),"")</f>
        <v>56.58</v>
      </c>
      <c r="G1024" s="25">
        <f t="shared" si="30"/>
        <v>0</v>
      </c>
      <c r="H1024" s="30">
        <f t="shared" si="31"/>
        <v>0</v>
      </c>
      <c r="I1024" s="15">
        <f>IFERROR(VLOOKUP($A1024,Veille!$A:$J,6,0),"")</f>
        <v>0</v>
      </c>
      <c r="J1024" s="15">
        <f>IFERROR(VLOOKUP($A1024,Veille!$A:$J,7,0),"")</f>
        <v>61.45</v>
      </c>
      <c r="K1024" s="15">
        <f>IFERROR(VLOOKUP($A1024,Veille!$A:$J,8,0),"")</f>
        <v>0</v>
      </c>
      <c r="L1024" s="15">
        <f>IFERROR(VLOOKUP($A1024,Veille!$A:$J,9,0),"")</f>
        <v>65.98</v>
      </c>
    </row>
    <row r="1025" spans="1:12" x14ac:dyDescent="0.3">
      <c r="A1025">
        <v>83448</v>
      </c>
      <c r="B1025" s="16" t="s">
        <v>775</v>
      </c>
      <c r="C1025" s="16" t="s">
        <v>843</v>
      </c>
      <c r="D1025" s="31">
        <v>25.88</v>
      </c>
      <c r="E1025" s="31">
        <v>31.05</v>
      </c>
      <c r="F1025" s="23">
        <f>IFERROR(VLOOKUP(A1025,'Export-tarif-cov-oct-20'!$A$2:$D$1519,4,0),"")</f>
        <v>20.7</v>
      </c>
      <c r="G1025" s="23">
        <f t="shared" si="30"/>
        <v>5.18</v>
      </c>
      <c r="H1025" s="29">
        <f t="shared" si="31"/>
        <v>0.20015455950540958</v>
      </c>
      <c r="I1025" s="16">
        <f>IFERROR(VLOOKUP($A1025,Veille!$A:$J,6,0),"")</f>
        <v>0</v>
      </c>
      <c r="J1025" s="16">
        <f>IFERROR(VLOOKUP($A1025,Veille!$A:$J,7,0),"")</f>
        <v>0</v>
      </c>
      <c r="K1025" s="16">
        <f>IFERROR(VLOOKUP($A1025,Veille!$A:$J,8,0),"")</f>
        <v>0</v>
      </c>
      <c r="L1025" s="16">
        <f>IFERROR(VLOOKUP($A1025,Veille!$A:$J,9,0),"")</f>
        <v>0</v>
      </c>
    </row>
    <row r="1026" spans="1:12" x14ac:dyDescent="0.3">
      <c r="A1026">
        <v>53704</v>
      </c>
      <c r="B1026" s="15" t="s">
        <v>775</v>
      </c>
      <c r="C1026" s="15" t="s">
        <v>844</v>
      </c>
      <c r="D1026" s="32">
        <v>48.25</v>
      </c>
      <c r="E1026" s="32">
        <v>57.9</v>
      </c>
      <c r="F1026" s="25">
        <f>IFERROR(VLOOKUP(A1026,'Export-tarif-cov-oct-20'!$A$2:$D$1519,4,0),"")</f>
        <v>46.25</v>
      </c>
      <c r="G1026" s="25">
        <f t="shared" si="30"/>
        <v>2</v>
      </c>
      <c r="H1026" s="30">
        <f t="shared" si="31"/>
        <v>4.145077720207254E-2</v>
      </c>
      <c r="I1026" s="15">
        <f>IFERROR(VLOOKUP($A1026,Veille!$A:$J,6,0),"")</f>
        <v>0</v>
      </c>
      <c r="J1026" s="15">
        <f>IFERROR(VLOOKUP($A1026,Veille!$A:$J,7,0),"")</f>
        <v>51.9</v>
      </c>
      <c r="K1026" s="15">
        <f>IFERROR(VLOOKUP($A1026,Veille!$A:$J,8,0),"")</f>
        <v>0</v>
      </c>
      <c r="L1026" s="15">
        <f>IFERROR(VLOOKUP($A1026,Veille!$A:$J,9,0),"")</f>
        <v>0</v>
      </c>
    </row>
    <row r="1027" spans="1:12" x14ac:dyDescent="0.3">
      <c r="A1027">
        <v>53647</v>
      </c>
      <c r="B1027" s="16" t="s">
        <v>775</v>
      </c>
      <c r="C1027" s="16" t="s">
        <v>845</v>
      </c>
      <c r="D1027" s="31">
        <v>22.5</v>
      </c>
      <c r="E1027" s="31">
        <v>27</v>
      </c>
      <c r="F1027" s="23">
        <f>IFERROR(VLOOKUP(A1027,'Export-tarif-cov-oct-20'!$A$2:$D$1519,4,0),"")</f>
        <v>18</v>
      </c>
      <c r="G1027" s="23">
        <f t="shared" ref="G1027:G1053" si="32">IFERROR(D1027-F1027,"")</f>
        <v>4.5</v>
      </c>
      <c r="H1027" s="29">
        <f t="shared" ref="H1027:H1053" si="33">IFERROR(G1027/D1027,"")</f>
        <v>0.2</v>
      </c>
      <c r="I1027" s="16">
        <f>IFERROR(VLOOKUP($A1027,Veille!$A:$J,6,0),"")</f>
        <v>0</v>
      </c>
      <c r="J1027" s="16">
        <f>IFERROR(VLOOKUP($A1027,Veille!$A:$J,7,0),"")</f>
        <v>2.75</v>
      </c>
      <c r="K1027" s="16">
        <f>IFERROR(VLOOKUP($A1027,Veille!$A:$J,8,0),"")</f>
        <v>0</v>
      </c>
      <c r="L1027" s="16">
        <f>IFERROR(VLOOKUP($A1027,Veille!$A:$J,9,0),"")</f>
        <v>21.79</v>
      </c>
    </row>
    <row r="1028" spans="1:12" x14ac:dyDescent="0.3">
      <c r="A1028">
        <v>53690</v>
      </c>
      <c r="B1028" s="15" t="s">
        <v>775</v>
      </c>
      <c r="C1028" s="15" t="s">
        <v>846</v>
      </c>
      <c r="D1028" s="32">
        <v>38.56</v>
      </c>
      <c r="E1028" s="32">
        <v>46.28</v>
      </c>
      <c r="F1028" s="25">
        <f>IFERROR(VLOOKUP(A1028,'Export-tarif-cov-oct-20'!$A$2:$D$1519,4,0),"")</f>
        <v>30.85</v>
      </c>
      <c r="G1028" s="25">
        <f t="shared" si="32"/>
        <v>7.7100000000000009</v>
      </c>
      <c r="H1028" s="30">
        <f t="shared" si="33"/>
        <v>0.199948132780083</v>
      </c>
      <c r="I1028" s="15" t="str">
        <f>IFERROR(VLOOKUP($A1028,Veille!$A:$J,6,0),"")</f>
        <v/>
      </c>
      <c r="J1028" s="15" t="str">
        <f>IFERROR(VLOOKUP($A1028,Veille!$A:$J,7,0),"")</f>
        <v/>
      </c>
      <c r="K1028" s="15" t="str">
        <f>IFERROR(VLOOKUP($A1028,Veille!$A:$J,8,0),"")</f>
        <v/>
      </c>
      <c r="L1028" s="15" t="str">
        <f>IFERROR(VLOOKUP($A1028,Veille!$A:$J,9,0),"")</f>
        <v/>
      </c>
    </row>
    <row r="1029" spans="1:12" x14ac:dyDescent="0.3">
      <c r="A1029">
        <v>53685</v>
      </c>
      <c r="B1029" s="16" t="s">
        <v>775</v>
      </c>
      <c r="C1029" s="16" t="s">
        <v>847</v>
      </c>
      <c r="D1029" s="31">
        <v>48.25</v>
      </c>
      <c r="E1029" s="31">
        <v>57.9</v>
      </c>
      <c r="F1029" s="23">
        <f>IFERROR(VLOOKUP(A1029,'Export-tarif-cov-oct-20'!$A$2:$D$1519,4,0),"")</f>
        <v>46.25</v>
      </c>
      <c r="G1029" s="23">
        <f t="shared" si="32"/>
        <v>2</v>
      </c>
      <c r="H1029" s="29">
        <f t="shared" si="33"/>
        <v>4.145077720207254E-2</v>
      </c>
      <c r="I1029" s="16">
        <f>IFERROR(VLOOKUP($A1029,Veille!$A:$J,6,0),"")</f>
        <v>0</v>
      </c>
      <c r="J1029" s="16">
        <f>IFERROR(VLOOKUP($A1029,Veille!$A:$J,7,0),"")</f>
        <v>51.99</v>
      </c>
      <c r="K1029" s="16">
        <f>IFERROR(VLOOKUP($A1029,Veille!$A:$J,8,0),"")</f>
        <v>0</v>
      </c>
      <c r="L1029" s="16">
        <f>IFERROR(VLOOKUP($A1029,Veille!$A:$J,9,0),"")</f>
        <v>57.59</v>
      </c>
    </row>
    <row r="1030" spans="1:12" x14ac:dyDescent="0.3">
      <c r="A1030">
        <v>53632</v>
      </c>
      <c r="B1030" s="15" t="s">
        <v>775</v>
      </c>
      <c r="C1030" s="15" t="s">
        <v>848</v>
      </c>
      <c r="D1030" s="32">
        <v>21.44</v>
      </c>
      <c r="E1030" s="32">
        <v>25.73</v>
      </c>
      <c r="F1030" s="25">
        <f>IFERROR(VLOOKUP(A1030,'Export-tarif-cov-oct-20'!$A$2:$D$1519,4,0),"")</f>
        <v>17.149999999999999</v>
      </c>
      <c r="G1030" s="25">
        <f t="shared" si="32"/>
        <v>4.2900000000000027</v>
      </c>
      <c r="H1030" s="30">
        <f t="shared" si="33"/>
        <v>0.20009328358208966</v>
      </c>
      <c r="I1030" s="15">
        <f>IFERROR(VLOOKUP($A1030,Veille!$A:$J,6,0),"")</f>
        <v>0</v>
      </c>
      <c r="J1030" s="15">
        <f>IFERROR(VLOOKUP($A1030,Veille!$A:$J,7,0),"")</f>
        <v>2.86</v>
      </c>
      <c r="K1030" s="15">
        <f>IFERROR(VLOOKUP($A1030,Veille!$A:$J,8,0),"")</f>
        <v>0</v>
      </c>
      <c r="L1030" s="15">
        <f>IFERROR(VLOOKUP($A1030,Veille!$A:$J,9,0),"")</f>
        <v>0</v>
      </c>
    </row>
    <row r="1031" spans="1:12" x14ac:dyDescent="0.3">
      <c r="A1031">
        <v>53666</v>
      </c>
      <c r="B1031" s="16" t="s">
        <v>775</v>
      </c>
      <c r="C1031" s="16" t="s">
        <v>849</v>
      </c>
      <c r="D1031" s="31">
        <v>37.81</v>
      </c>
      <c r="E1031" s="31">
        <v>45.38</v>
      </c>
      <c r="F1031" s="23">
        <f>IFERROR(VLOOKUP(A1031,'Export-tarif-cov-oct-20'!$A$2:$D$1519,4,0),"")</f>
        <v>30.25</v>
      </c>
      <c r="G1031" s="23">
        <f t="shared" si="32"/>
        <v>7.5600000000000023</v>
      </c>
      <c r="H1031" s="29">
        <f t="shared" si="33"/>
        <v>0.19994710394075646</v>
      </c>
      <c r="I1031" s="16" t="str">
        <f>IFERROR(VLOOKUP($A1031,Veille!$A:$J,6,0),"")</f>
        <v/>
      </c>
      <c r="J1031" s="16" t="str">
        <f>IFERROR(VLOOKUP($A1031,Veille!$A:$J,7,0),"")</f>
        <v/>
      </c>
      <c r="K1031" s="16" t="str">
        <f>IFERROR(VLOOKUP($A1031,Veille!$A:$J,8,0),"")</f>
        <v/>
      </c>
      <c r="L1031" s="16" t="str">
        <f>IFERROR(VLOOKUP($A1031,Veille!$A:$J,9,0),"")</f>
        <v/>
      </c>
    </row>
    <row r="1032" spans="1:12" x14ac:dyDescent="0.3">
      <c r="A1032">
        <v>86098</v>
      </c>
      <c r="B1032" s="15" t="s">
        <v>775</v>
      </c>
      <c r="C1032" s="15" t="s">
        <v>850</v>
      </c>
      <c r="D1032" s="32">
        <v>65.150000000000006</v>
      </c>
      <c r="E1032" s="32">
        <v>78.180000000000007</v>
      </c>
      <c r="F1032" s="25">
        <f>IFERROR(VLOOKUP(A1032,'Export-tarif-cov-oct-20'!$A$2:$D$1519,4,0),"")</f>
        <v>52.12</v>
      </c>
      <c r="G1032" s="25">
        <f t="shared" si="32"/>
        <v>13.030000000000008</v>
      </c>
      <c r="H1032" s="30">
        <f t="shared" si="33"/>
        <v>0.20000000000000012</v>
      </c>
      <c r="I1032" s="15">
        <f>IFERROR(VLOOKUP($A1032,Veille!$A:$J,6,0),"")</f>
        <v>62.99</v>
      </c>
      <c r="J1032" s="15">
        <f>IFERROR(VLOOKUP($A1032,Veille!$A:$J,7,0),"")</f>
        <v>6.9</v>
      </c>
      <c r="K1032" s="15">
        <f>IFERROR(VLOOKUP($A1032,Veille!$A:$J,8,0),"")</f>
        <v>0</v>
      </c>
      <c r="L1032" s="15">
        <f>IFERROR(VLOOKUP($A1032,Veille!$A:$J,9,0),"")</f>
        <v>65.489999999999995</v>
      </c>
    </row>
    <row r="1033" spans="1:12" x14ac:dyDescent="0.3">
      <c r="A1033">
        <v>86079</v>
      </c>
      <c r="B1033" s="16" t="s">
        <v>775</v>
      </c>
      <c r="C1033" s="16" t="s">
        <v>851</v>
      </c>
      <c r="D1033" s="31">
        <v>29.14</v>
      </c>
      <c r="E1033" s="31">
        <v>34.97</v>
      </c>
      <c r="F1033" s="23">
        <f>IFERROR(VLOOKUP(A1033,'Export-tarif-cov-oct-20'!$A$2:$D$1519,4,0),"")</f>
        <v>23.31</v>
      </c>
      <c r="G1033" s="23">
        <f t="shared" si="32"/>
        <v>5.8300000000000018</v>
      </c>
      <c r="H1033" s="29">
        <f t="shared" si="33"/>
        <v>0.2000686341798216</v>
      </c>
      <c r="I1033" s="16">
        <f>IFERROR(VLOOKUP($A1033,Veille!$A:$J,6,0),"")</f>
        <v>29.99</v>
      </c>
      <c r="J1033" s="16">
        <f>IFERROR(VLOOKUP($A1033,Veille!$A:$J,7,0),"")</f>
        <v>27.9</v>
      </c>
      <c r="K1033" s="16">
        <f>IFERROR(VLOOKUP($A1033,Veille!$A:$J,8,0),"")</f>
        <v>0</v>
      </c>
      <c r="L1033" s="16">
        <f>IFERROR(VLOOKUP($A1033,Veille!$A:$J,9,0),"")</f>
        <v>0</v>
      </c>
    </row>
    <row r="1034" spans="1:12" x14ac:dyDescent="0.3">
      <c r="A1034">
        <v>54170</v>
      </c>
      <c r="B1034" s="15" t="s">
        <v>775</v>
      </c>
      <c r="C1034" s="15" t="s">
        <v>852</v>
      </c>
      <c r="D1034" s="32">
        <v>49.92</v>
      </c>
      <c r="E1034" s="32">
        <v>59.9</v>
      </c>
      <c r="F1034" s="25">
        <f>IFERROR(VLOOKUP(A1034,'Export-tarif-cov-oct-20'!$A$2:$D$1519,4,0),"")</f>
        <v>42.91</v>
      </c>
      <c r="G1034" s="25">
        <f t="shared" si="32"/>
        <v>7.0100000000000051</v>
      </c>
      <c r="H1034" s="30">
        <f t="shared" si="33"/>
        <v>0.14042467948717957</v>
      </c>
      <c r="I1034" s="15">
        <f>IFERROR(VLOOKUP($A1034,Veille!$A:$J,6,0),"")</f>
        <v>5.99</v>
      </c>
      <c r="J1034" s="15">
        <f>IFERROR(VLOOKUP($A1034,Veille!$A:$J,7,0),"")</f>
        <v>0</v>
      </c>
      <c r="K1034" s="15">
        <f>IFERROR(VLOOKUP($A1034,Veille!$A:$J,8,0),"")</f>
        <v>0</v>
      </c>
      <c r="L1034" s="15">
        <f>IFERROR(VLOOKUP($A1034,Veille!$A:$J,9,0),"")</f>
        <v>54.39</v>
      </c>
    </row>
    <row r="1035" spans="1:12" x14ac:dyDescent="0.3">
      <c r="A1035">
        <v>54256</v>
      </c>
      <c r="B1035" s="16" t="s">
        <v>775</v>
      </c>
      <c r="C1035" s="16" t="s">
        <v>853</v>
      </c>
      <c r="D1035" s="31">
        <v>21.44</v>
      </c>
      <c r="E1035" s="31">
        <v>25.73</v>
      </c>
      <c r="F1035" s="23">
        <f>IFERROR(VLOOKUP(A1035,'Export-tarif-cov-oct-20'!$A$2:$D$1519,4,0),"")</f>
        <v>17.149999999999999</v>
      </c>
      <c r="G1035" s="23">
        <f t="shared" si="32"/>
        <v>4.2900000000000027</v>
      </c>
      <c r="H1035" s="29">
        <f t="shared" si="33"/>
        <v>0.20009328358208966</v>
      </c>
      <c r="I1035" s="16">
        <f>IFERROR(VLOOKUP($A1035,Veille!$A:$J,6,0),"")</f>
        <v>0</v>
      </c>
      <c r="J1035" s="16">
        <f>IFERROR(VLOOKUP($A1035,Veille!$A:$J,7,0),"")</f>
        <v>2.46</v>
      </c>
      <c r="K1035" s="16">
        <f>IFERROR(VLOOKUP($A1035,Veille!$A:$J,8,0),"")</f>
        <v>0</v>
      </c>
      <c r="L1035" s="16">
        <f>IFERROR(VLOOKUP($A1035,Veille!$A:$J,9,0),"")</f>
        <v>0</v>
      </c>
    </row>
    <row r="1036" spans="1:12" x14ac:dyDescent="0.3">
      <c r="A1036">
        <v>54199</v>
      </c>
      <c r="B1036" s="15" t="s">
        <v>775</v>
      </c>
      <c r="C1036" s="15" t="s">
        <v>854</v>
      </c>
      <c r="D1036" s="32">
        <v>37.979999999999997</v>
      </c>
      <c r="E1036" s="32">
        <v>45.57</v>
      </c>
      <c r="F1036" s="25">
        <f>IFERROR(VLOOKUP(A1036,'Export-tarif-cov-oct-20'!$A$2:$D$1519,4,0),"")</f>
        <v>30.38</v>
      </c>
      <c r="G1036" s="25">
        <f t="shared" si="32"/>
        <v>7.5999999999999979</v>
      </c>
      <c r="H1036" s="30">
        <f t="shared" si="33"/>
        <v>0.20010531858873087</v>
      </c>
      <c r="I1036" s="15">
        <f>IFERROR(VLOOKUP($A1036,Veille!$A:$J,6,0),"")</f>
        <v>0</v>
      </c>
      <c r="J1036" s="15">
        <f>IFERROR(VLOOKUP($A1036,Veille!$A:$J,7,0),"")</f>
        <v>34.9</v>
      </c>
      <c r="K1036" s="15">
        <f>IFERROR(VLOOKUP($A1036,Veille!$A:$J,8,0),"")</f>
        <v>0</v>
      </c>
      <c r="L1036" s="15">
        <f>IFERROR(VLOOKUP($A1036,Veille!$A:$J,9,0),"")</f>
        <v>0</v>
      </c>
    </row>
    <row r="1037" spans="1:12" x14ac:dyDescent="0.3">
      <c r="A1037">
        <v>53537</v>
      </c>
      <c r="B1037" s="16" t="s">
        <v>775</v>
      </c>
      <c r="C1037" s="16" t="s">
        <v>855</v>
      </c>
      <c r="D1037" s="31">
        <v>49.92</v>
      </c>
      <c r="E1037" s="31">
        <v>59.9</v>
      </c>
      <c r="F1037" s="23">
        <f>IFERROR(VLOOKUP(A1037,'Export-tarif-cov-oct-20'!$A$2:$D$1519,4,0),"")</f>
        <v>48.88</v>
      </c>
      <c r="G1037" s="23">
        <f t="shared" si="32"/>
        <v>1.0399999999999991</v>
      </c>
      <c r="H1037" s="29">
        <f t="shared" si="33"/>
        <v>2.0833333333333315E-2</v>
      </c>
      <c r="I1037" s="16">
        <f>IFERROR(VLOOKUP($A1037,Veille!$A:$J,6,0),"")</f>
        <v>0</v>
      </c>
      <c r="J1037" s="16">
        <f>IFERROR(VLOOKUP($A1037,Veille!$A:$J,7,0),"")</f>
        <v>56.45</v>
      </c>
      <c r="K1037" s="16">
        <f>IFERROR(VLOOKUP($A1037,Veille!$A:$J,8,0),"")</f>
        <v>0</v>
      </c>
      <c r="L1037" s="16">
        <f>IFERROR(VLOOKUP($A1037,Veille!$A:$J,9,0),"")</f>
        <v>58.98</v>
      </c>
    </row>
    <row r="1038" spans="1:12" x14ac:dyDescent="0.3">
      <c r="A1038">
        <v>53814</v>
      </c>
      <c r="B1038" s="15" t="s">
        <v>775</v>
      </c>
      <c r="C1038" s="15" t="s">
        <v>856</v>
      </c>
      <c r="D1038" s="32">
        <v>23</v>
      </c>
      <c r="E1038" s="32">
        <v>27.6</v>
      </c>
      <c r="F1038" s="25">
        <f>IFERROR(VLOOKUP(A1038,'Export-tarif-cov-oct-20'!$A$2:$D$1519,4,0),"")</f>
        <v>18.399999999999999</v>
      </c>
      <c r="G1038" s="25">
        <f t="shared" si="32"/>
        <v>4.6000000000000014</v>
      </c>
      <c r="H1038" s="30">
        <f t="shared" si="33"/>
        <v>0.20000000000000007</v>
      </c>
      <c r="I1038" s="15">
        <f>IFERROR(VLOOKUP($A1038,Veille!$A:$J,6,0),"")</f>
        <v>0</v>
      </c>
      <c r="J1038" s="15">
        <f>IFERROR(VLOOKUP($A1038,Veille!$A:$J,7,0),"")</f>
        <v>21.86</v>
      </c>
      <c r="K1038" s="15">
        <f>IFERROR(VLOOKUP($A1038,Veille!$A:$J,8,0),"")</f>
        <v>0</v>
      </c>
      <c r="L1038" s="15">
        <f>IFERROR(VLOOKUP($A1038,Veille!$A:$J,9,0),"")</f>
        <v>0</v>
      </c>
    </row>
    <row r="1039" spans="1:12" x14ac:dyDescent="0.3">
      <c r="A1039">
        <v>53575</v>
      </c>
      <c r="B1039" s="16" t="s">
        <v>775</v>
      </c>
      <c r="C1039" s="16" t="s">
        <v>857</v>
      </c>
      <c r="D1039" s="31">
        <v>34.08</v>
      </c>
      <c r="E1039" s="31">
        <v>40.9</v>
      </c>
      <c r="F1039" s="23">
        <f>IFERROR(VLOOKUP(A1039,'Export-tarif-cov-oct-20'!$A$2:$D$1519,4,0),"")</f>
        <v>33.85</v>
      </c>
      <c r="G1039" s="23">
        <f t="shared" si="32"/>
        <v>0.22999999999999687</v>
      </c>
      <c r="H1039" s="29">
        <f t="shared" si="33"/>
        <v>6.7488262910797205E-3</v>
      </c>
      <c r="I1039" s="16">
        <f>IFERROR(VLOOKUP($A1039,Veille!$A:$J,6,0),"")</f>
        <v>0</v>
      </c>
      <c r="J1039" s="16">
        <f>IFERROR(VLOOKUP($A1039,Veille!$A:$J,7,0),"")</f>
        <v>39.950000000000003</v>
      </c>
      <c r="K1039" s="16">
        <f>IFERROR(VLOOKUP($A1039,Veille!$A:$J,8,0),"")</f>
        <v>0</v>
      </c>
      <c r="L1039" s="16">
        <f>IFERROR(VLOOKUP($A1039,Veille!$A:$J,9,0),"")</f>
        <v>0</v>
      </c>
    </row>
    <row r="1040" spans="1:12" x14ac:dyDescent="0.3">
      <c r="A1040">
        <v>53958</v>
      </c>
      <c r="B1040" s="15" t="s">
        <v>775</v>
      </c>
      <c r="C1040" s="15" t="s">
        <v>858</v>
      </c>
      <c r="D1040" s="32">
        <v>38.25</v>
      </c>
      <c r="E1040" s="32">
        <v>45.9</v>
      </c>
      <c r="F1040" s="25">
        <f>IFERROR(VLOOKUP(A1040,'Export-tarif-cov-oct-20'!$A$2:$D$1519,4,0),"")</f>
        <v>37.799999999999997</v>
      </c>
      <c r="G1040" s="25">
        <f t="shared" si="32"/>
        <v>0.45000000000000284</v>
      </c>
      <c r="H1040" s="30">
        <f t="shared" si="33"/>
        <v>1.1764705882353016E-2</v>
      </c>
      <c r="I1040" s="15">
        <f>IFERROR(VLOOKUP($A1040,Veille!$A:$J,6,0),"")</f>
        <v>0</v>
      </c>
      <c r="J1040" s="15">
        <f>IFERROR(VLOOKUP($A1040,Veille!$A:$J,7,0),"")</f>
        <v>42.9</v>
      </c>
      <c r="K1040" s="15">
        <f>IFERROR(VLOOKUP($A1040,Veille!$A:$J,8,0),"")</f>
        <v>0</v>
      </c>
      <c r="L1040" s="15">
        <f>IFERROR(VLOOKUP($A1040,Veille!$A:$J,9,0),"")</f>
        <v>0</v>
      </c>
    </row>
    <row r="1041" spans="1:12" x14ac:dyDescent="0.3">
      <c r="A1041">
        <v>54021</v>
      </c>
      <c r="B1041" s="16" t="s">
        <v>775</v>
      </c>
      <c r="C1041" s="16" t="s">
        <v>859</v>
      </c>
      <c r="D1041" s="31">
        <v>13.8</v>
      </c>
      <c r="E1041" s="31">
        <v>16.559999999999999</v>
      </c>
      <c r="F1041" s="23">
        <f>IFERROR(VLOOKUP(A1041,'Export-tarif-cov-oct-20'!$A$2:$D$1519,4,0),"")</f>
        <v>11.04</v>
      </c>
      <c r="G1041" s="23">
        <f t="shared" si="32"/>
        <v>2.7600000000000016</v>
      </c>
      <c r="H1041" s="29">
        <f t="shared" si="33"/>
        <v>0.20000000000000009</v>
      </c>
      <c r="I1041" s="16">
        <f>IFERROR(VLOOKUP($A1041,Veille!$A:$J,6,0),"")</f>
        <v>0</v>
      </c>
      <c r="J1041" s="16">
        <f>IFERROR(VLOOKUP($A1041,Veille!$A:$J,7,0),"")</f>
        <v>13.75</v>
      </c>
      <c r="K1041" s="16">
        <f>IFERROR(VLOOKUP($A1041,Veille!$A:$J,8,0),"")</f>
        <v>0</v>
      </c>
      <c r="L1041" s="16">
        <f>IFERROR(VLOOKUP($A1041,Veille!$A:$J,9,0),"")</f>
        <v>14.99</v>
      </c>
    </row>
    <row r="1042" spans="1:12" x14ac:dyDescent="0.3">
      <c r="A1042">
        <v>53996</v>
      </c>
      <c r="B1042" s="15" t="s">
        <v>775</v>
      </c>
      <c r="C1042" s="15" t="s">
        <v>860</v>
      </c>
      <c r="D1042" s="32">
        <v>25.58</v>
      </c>
      <c r="E1042" s="32">
        <v>30.69</v>
      </c>
      <c r="F1042" s="25">
        <f>IFERROR(VLOOKUP(A1042,'Export-tarif-cov-oct-20'!$A$2:$D$1519,4,0),"")</f>
        <v>20.46</v>
      </c>
      <c r="G1042" s="25">
        <f t="shared" si="32"/>
        <v>5.1199999999999974</v>
      </c>
      <c r="H1042" s="30">
        <f t="shared" si="33"/>
        <v>0.20015637216575441</v>
      </c>
      <c r="I1042" s="15">
        <f>IFERROR(VLOOKUP($A1042,Veille!$A:$J,6,0),"")</f>
        <v>0</v>
      </c>
      <c r="J1042" s="15">
        <f>IFERROR(VLOOKUP($A1042,Veille!$A:$J,7,0),"")</f>
        <v>24.9</v>
      </c>
      <c r="K1042" s="15">
        <f>IFERROR(VLOOKUP($A1042,Veille!$A:$J,8,0),"")</f>
        <v>0</v>
      </c>
      <c r="L1042" s="15">
        <f>IFERROR(VLOOKUP($A1042,Veille!$A:$J,9,0),"")</f>
        <v>25.65</v>
      </c>
    </row>
    <row r="1043" spans="1:12" x14ac:dyDescent="0.3">
      <c r="A1043">
        <v>53594</v>
      </c>
      <c r="B1043" s="16" t="s">
        <v>775</v>
      </c>
      <c r="C1043" s="16" t="s">
        <v>861</v>
      </c>
      <c r="D1043" s="31">
        <v>34.08</v>
      </c>
      <c r="E1043" s="31">
        <v>40.9</v>
      </c>
      <c r="F1043" s="23">
        <f>IFERROR(VLOOKUP(A1043,'Export-tarif-cov-oct-20'!$A$2:$D$1519,4,0),"")</f>
        <v>33.46</v>
      </c>
      <c r="G1043" s="23">
        <f t="shared" si="32"/>
        <v>0.61999999999999744</v>
      </c>
      <c r="H1043" s="29">
        <f t="shared" si="33"/>
        <v>1.8192488262910724E-2</v>
      </c>
      <c r="I1043" s="16">
        <f>IFERROR(VLOOKUP($A1043,Veille!$A:$J,6,0),"")</f>
        <v>0</v>
      </c>
      <c r="J1043" s="16">
        <f>IFERROR(VLOOKUP($A1043,Veille!$A:$J,7,0),"")</f>
        <v>37.35</v>
      </c>
      <c r="K1043" s="16">
        <f>IFERROR(VLOOKUP($A1043,Veille!$A:$J,8,0),"")</f>
        <v>0</v>
      </c>
      <c r="L1043" s="16">
        <f>IFERROR(VLOOKUP($A1043,Veille!$A:$J,9,0),"")</f>
        <v>0</v>
      </c>
    </row>
    <row r="1044" spans="1:12" x14ac:dyDescent="0.3">
      <c r="A1044">
        <v>53795</v>
      </c>
      <c r="B1044" s="15" t="s">
        <v>775</v>
      </c>
      <c r="C1044" s="15" t="s">
        <v>862</v>
      </c>
      <c r="D1044" s="32">
        <v>12.45</v>
      </c>
      <c r="E1044" s="32">
        <v>14.94</v>
      </c>
      <c r="F1044" s="25">
        <f>IFERROR(VLOOKUP(A1044,'Export-tarif-cov-oct-20'!$A$2:$D$1519,4,0),"")</f>
        <v>9.9600000000000009</v>
      </c>
      <c r="G1044" s="25">
        <f t="shared" si="32"/>
        <v>2.4899999999999984</v>
      </c>
      <c r="H1044" s="30">
        <f t="shared" si="33"/>
        <v>0.19999999999999987</v>
      </c>
      <c r="I1044" s="15">
        <f>IFERROR(VLOOKUP($A1044,Veille!$A:$J,6,0),"")</f>
        <v>0</v>
      </c>
      <c r="J1044" s="15">
        <f>IFERROR(VLOOKUP($A1044,Veille!$A:$J,7,0),"")</f>
        <v>12.75</v>
      </c>
      <c r="K1044" s="15">
        <f>IFERROR(VLOOKUP($A1044,Veille!$A:$J,8,0),"")</f>
        <v>0</v>
      </c>
      <c r="L1044" s="15">
        <f>IFERROR(VLOOKUP($A1044,Veille!$A:$J,9,0),"")</f>
        <v>0</v>
      </c>
    </row>
    <row r="1045" spans="1:12" x14ac:dyDescent="0.3">
      <c r="A1045">
        <v>54787</v>
      </c>
      <c r="B1045" s="16" t="s">
        <v>775</v>
      </c>
      <c r="C1045" s="16" t="s">
        <v>863</v>
      </c>
      <c r="D1045" s="31">
        <v>22.64</v>
      </c>
      <c r="E1045" s="31">
        <v>27.17</v>
      </c>
      <c r="F1045" s="23">
        <f>IFERROR(VLOOKUP(A1045,'Export-tarif-cov-oct-20'!$A$2:$D$1519,4,0),"")</f>
        <v>18.11</v>
      </c>
      <c r="G1045" s="23">
        <f t="shared" si="32"/>
        <v>4.5300000000000011</v>
      </c>
      <c r="H1045" s="29">
        <f t="shared" si="33"/>
        <v>0.20008833922261487</v>
      </c>
      <c r="I1045" s="16">
        <f>IFERROR(VLOOKUP($A1045,Veille!$A:$J,6,0),"")</f>
        <v>0</v>
      </c>
      <c r="J1045" s="16">
        <f>IFERROR(VLOOKUP($A1045,Veille!$A:$J,7,0),"")</f>
        <v>21.9</v>
      </c>
      <c r="K1045" s="16">
        <f>IFERROR(VLOOKUP($A1045,Veille!$A:$J,8,0),"")</f>
        <v>0</v>
      </c>
      <c r="L1045" s="16">
        <f>IFERROR(VLOOKUP($A1045,Veille!$A:$J,9,0),"")</f>
        <v>21.75</v>
      </c>
    </row>
    <row r="1046" spans="1:12" x14ac:dyDescent="0.3">
      <c r="A1046">
        <v>83429</v>
      </c>
      <c r="B1046" s="15" t="s">
        <v>775</v>
      </c>
      <c r="C1046" s="15" t="s">
        <v>864</v>
      </c>
      <c r="D1046" s="32">
        <v>56.58</v>
      </c>
      <c r="E1046" s="32">
        <v>67.900000000000006</v>
      </c>
      <c r="F1046" s="25">
        <f>IFERROR(VLOOKUP(A1046,'Export-tarif-cov-oct-20'!$A$2:$D$1519,4,0),"")</f>
        <v>55.25</v>
      </c>
      <c r="G1046" s="25">
        <f t="shared" si="32"/>
        <v>1.3299999999999983</v>
      </c>
      <c r="H1046" s="30">
        <f t="shared" si="33"/>
        <v>2.3506539413220191E-2</v>
      </c>
      <c r="I1046" s="15">
        <f>IFERROR(VLOOKUP($A1046,Veille!$A:$J,6,0),"")</f>
        <v>64.989999999999995</v>
      </c>
      <c r="J1046" s="15">
        <f>IFERROR(VLOOKUP($A1046,Veille!$A:$J,7,0),"")</f>
        <v>58.95</v>
      </c>
      <c r="K1046" s="15">
        <f>IFERROR(VLOOKUP($A1046,Veille!$A:$J,8,0),"")</f>
        <v>0</v>
      </c>
      <c r="L1046" s="15">
        <f>IFERROR(VLOOKUP($A1046,Veille!$A:$J,9,0),"")</f>
        <v>65.900000000000006</v>
      </c>
    </row>
    <row r="1047" spans="1:12" x14ac:dyDescent="0.3">
      <c r="A1047">
        <v>83433</v>
      </c>
      <c r="B1047" s="16" t="s">
        <v>775</v>
      </c>
      <c r="C1047" s="16" t="s">
        <v>865</v>
      </c>
      <c r="D1047" s="31">
        <v>27.78</v>
      </c>
      <c r="E1047" s="31">
        <v>33.33</v>
      </c>
      <c r="F1047" s="23">
        <f>IFERROR(VLOOKUP(A1047,'Export-tarif-cov-oct-20'!$A$2:$D$1519,4,0),"")</f>
        <v>22.22</v>
      </c>
      <c r="G1047" s="23">
        <f t="shared" si="32"/>
        <v>5.5600000000000023</v>
      </c>
      <c r="H1047" s="29">
        <f t="shared" si="33"/>
        <v>0.2001439884809216</v>
      </c>
      <c r="I1047" s="16">
        <f>IFERROR(VLOOKUP($A1047,Veille!$A:$J,6,0),"")</f>
        <v>0</v>
      </c>
      <c r="J1047" s="16">
        <f>IFERROR(VLOOKUP($A1047,Veille!$A:$J,7,0),"")</f>
        <v>25.99</v>
      </c>
      <c r="K1047" s="16">
        <f>IFERROR(VLOOKUP($A1047,Veille!$A:$J,8,0),"")</f>
        <v>0</v>
      </c>
      <c r="L1047" s="16">
        <f>IFERROR(VLOOKUP($A1047,Veille!$A:$J,9,0),"")</f>
        <v>27.5</v>
      </c>
    </row>
    <row r="1048" spans="1:12" x14ac:dyDescent="0.3">
      <c r="A1048">
        <v>83706</v>
      </c>
      <c r="B1048" s="15" t="s">
        <v>775</v>
      </c>
      <c r="C1048" s="15" t="s">
        <v>866</v>
      </c>
      <c r="D1048" s="32">
        <v>58.25</v>
      </c>
      <c r="E1048" s="32">
        <v>69.900000000000006</v>
      </c>
      <c r="F1048" s="25">
        <f>IFERROR(VLOOKUP(A1048,'Export-tarif-cov-oct-20'!$A$2:$D$1519,4,0),"")</f>
        <v>56.84</v>
      </c>
      <c r="G1048" s="25">
        <f t="shared" si="32"/>
        <v>1.4099999999999966</v>
      </c>
      <c r="H1048" s="30">
        <f t="shared" si="33"/>
        <v>2.420600858369093E-2</v>
      </c>
      <c r="I1048" s="15">
        <f>IFERROR(VLOOKUP($A1048,Veille!$A:$J,6,0),"")</f>
        <v>65.989999999999995</v>
      </c>
      <c r="J1048" s="15">
        <f>IFERROR(VLOOKUP($A1048,Veille!$A:$J,7,0),"")</f>
        <v>64.900000000000006</v>
      </c>
      <c r="K1048" s="15">
        <f>IFERROR(VLOOKUP($A1048,Veille!$A:$J,8,0),"")</f>
        <v>0</v>
      </c>
      <c r="L1048" s="15">
        <f>IFERROR(VLOOKUP($A1048,Veille!$A:$J,9,0),"")</f>
        <v>67.88</v>
      </c>
    </row>
    <row r="1049" spans="1:12" x14ac:dyDescent="0.3">
      <c r="A1049">
        <v>83505</v>
      </c>
      <c r="B1049" s="16" t="s">
        <v>775</v>
      </c>
      <c r="C1049" s="16" t="s">
        <v>867</v>
      </c>
      <c r="D1049" s="31">
        <v>26.49</v>
      </c>
      <c r="E1049" s="31">
        <v>31.79</v>
      </c>
      <c r="F1049" s="23">
        <f>IFERROR(VLOOKUP(A1049,'Export-tarif-cov-oct-20'!$A$2:$D$1519,4,0),"")</f>
        <v>21.19</v>
      </c>
      <c r="G1049" s="23">
        <f t="shared" si="32"/>
        <v>5.2999999999999972</v>
      </c>
      <c r="H1049" s="29">
        <f t="shared" si="33"/>
        <v>0.20007550018875037</v>
      </c>
      <c r="I1049" s="16">
        <f>IFERROR(VLOOKUP($A1049,Veille!$A:$J,6,0),"")</f>
        <v>0</v>
      </c>
      <c r="J1049" s="16">
        <f>IFERROR(VLOOKUP($A1049,Veille!$A:$J,7,0),"")</f>
        <v>24.85</v>
      </c>
      <c r="K1049" s="16">
        <f>IFERROR(VLOOKUP($A1049,Veille!$A:$J,8,0),"")</f>
        <v>0</v>
      </c>
      <c r="L1049" s="16">
        <f>IFERROR(VLOOKUP($A1049,Veille!$A:$J,9,0),"")</f>
        <v>24.49</v>
      </c>
    </row>
    <row r="1050" spans="1:12" x14ac:dyDescent="0.3">
      <c r="A1050">
        <v>83524</v>
      </c>
      <c r="B1050" s="15" t="s">
        <v>775</v>
      </c>
      <c r="C1050" s="15" t="s">
        <v>868</v>
      </c>
      <c r="D1050" s="32">
        <v>52.43</v>
      </c>
      <c r="E1050" s="32">
        <v>62.91</v>
      </c>
      <c r="F1050" s="25">
        <f>IFERROR(VLOOKUP(A1050,'Export-tarif-cov-oct-20'!$A$2:$D$1519,4,0),"")</f>
        <v>41.94</v>
      </c>
      <c r="G1050" s="25">
        <f t="shared" si="32"/>
        <v>10.490000000000002</v>
      </c>
      <c r="H1050" s="30">
        <f t="shared" si="33"/>
        <v>0.20007629219912268</v>
      </c>
      <c r="I1050" s="15">
        <f>IFERROR(VLOOKUP($A1050,Veille!$A:$J,6,0),"")</f>
        <v>0</v>
      </c>
      <c r="J1050" s="15">
        <f>IFERROR(VLOOKUP($A1050,Veille!$A:$J,7,0),"")</f>
        <v>5.95</v>
      </c>
      <c r="K1050" s="15">
        <f>IFERROR(VLOOKUP($A1050,Veille!$A:$J,8,0),"")</f>
        <v>0</v>
      </c>
      <c r="L1050" s="15">
        <f>IFERROR(VLOOKUP($A1050,Veille!$A:$J,9,0),"")</f>
        <v>51.79</v>
      </c>
    </row>
    <row r="1051" spans="1:12" x14ac:dyDescent="0.3">
      <c r="A1051">
        <v>83759</v>
      </c>
      <c r="B1051" s="16" t="s">
        <v>775</v>
      </c>
      <c r="C1051" s="16" t="s">
        <v>869</v>
      </c>
      <c r="D1051" s="31">
        <v>58.25</v>
      </c>
      <c r="E1051" s="31">
        <v>69.900000000000006</v>
      </c>
      <c r="F1051" s="23">
        <f>IFERROR(VLOOKUP(A1051,'Export-tarif-cov-oct-20'!$A$2:$D$1519,4,0),"")</f>
        <v>56.57</v>
      </c>
      <c r="G1051" s="23">
        <f t="shared" si="32"/>
        <v>1.6799999999999997</v>
      </c>
      <c r="H1051" s="29">
        <f t="shared" si="33"/>
        <v>2.8841201716738193E-2</v>
      </c>
      <c r="I1051" s="16">
        <f>IFERROR(VLOOKUP($A1051,Veille!$A:$J,6,0),"")</f>
        <v>65.989999999999995</v>
      </c>
      <c r="J1051" s="16">
        <f>IFERROR(VLOOKUP($A1051,Veille!$A:$J,7,0),"")</f>
        <v>62.75</v>
      </c>
      <c r="K1051" s="16">
        <f>IFERROR(VLOOKUP($A1051,Veille!$A:$J,8,0),"")</f>
        <v>0</v>
      </c>
      <c r="L1051" s="16">
        <f>IFERROR(VLOOKUP($A1051,Veille!$A:$J,9,0),"")</f>
        <v>67.88</v>
      </c>
    </row>
    <row r="1052" spans="1:12" x14ac:dyDescent="0.3">
      <c r="A1052">
        <v>83717</v>
      </c>
      <c r="B1052" s="15" t="s">
        <v>775</v>
      </c>
      <c r="C1052" s="15" t="s">
        <v>870</v>
      </c>
      <c r="D1052" s="32">
        <v>26.36</v>
      </c>
      <c r="E1052" s="32">
        <v>31.64</v>
      </c>
      <c r="F1052" s="25">
        <f>IFERROR(VLOOKUP(A1052,'Export-tarif-cov-oct-20'!$A$2:$D$1519,4,0),"")</f>
        <v>21.09</v>
      </c>
      <c r="G1052" s="25">
        <f t="shared" si="32"/>
        <v>5.27</v>
      </c>
      <c r="H1052" s="30">
        <f t="shared" si="33"/>
        <v>0.19992412746585736</v>
      </c>
      <c r="I1052" s="15" t="str">
        <f>IFERROR(VLOOKUP($A1052,Veille!$A:$J,6,0),"")</f>
        <v/>
      </c>
      <c r="J1052" s="15" t="str">
        <f>IFERROR(VLOOKUP($A1052,Veille!$A:$J,7,0),"")</f>
        <v/>
      </c>
      <c r="K1052" s="15" t="str">
        <f>IFERROR(VLOOKUP($A1052,Veille!$A:$J,8,0),"")</f>
        <v/>
      </c>
      <c r="L1052" s="15" t="str">
        <f>IFERROR(VLOOKUP($A1052,Veille!$A:$J,9,0),"")</f>
        <v/>
      </c>
    </row>
    <row r="1053" spans="1:12" x14ac:dyDescent="0.3">
      <c r="A1053">
        <v>83744</v>
      </c>
      <c r="B1053" s="26" t="s">
        <v>775</v>
      </c>
      <c r="C1053" s="26" t="s">
        <v>871</v>
      </c>
      <c r="D1053" s="33">
        <v>52.76</v>
      </c>
      <c r="E1053" s="33">
        <v>63.32</v>
      </c>
      <c r="F1053" s="27">
        <f>IFERROR(VLOOKUP(A1053,'Export-tarif-cov-oct-20'!$A$2:$D$1519,4,0),"")</f>
        <v>42.21</v>
      </c>
      <c r="G1053" s="27">
        <f t="shared" si="32"/>
        <v>10.549999999999997</v>
      </c>
      <c r="H1053" s="34">
        <f t="shared" si="33"/>
        <v>0.19996209249431382</v>
      </c>
      <c r="I1053" s="26">
        <f>IFERROR(VLOOKUP($A1053,Veille!$A:$J,6,0),"")</f>
        <v>0</v>
      </c>
      <c r="J1053" s="26">
        <f>IFERROR(VLOOKUP($A1053,Veille!$A:$J,7,0),"")</f>
        <v>48.95</v>
      </c>
      <c r="K1053" s="26">
        <f>IFERROR(VLOOKUP($A1053,Veille!$A:$J,8,0),"")</f>
        <v>0</v>
      </c>
      <c r="L1053" s="26">
        <f>IFERROR(VLOOKUP($A1053,Veille!$A:$J,9,0),"")</f>
        <v>48.55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D1C50AA-EE0D-4A0B-BC7B-9272F7A19676}">
  <dimension ref="A1:D1519"/>
  <sheetViews>
    <sheetView workbookViewId="0">
      <selection activeCell="A2" sqref="A2:A1519"/>
    </sheetView>
  </sheetViews>
  <sheetFormatPr baseColWidth="10" defaultRowHeight="14.4" x14ac:dyDescent="0.3"/>
  <cols>
    <col min="1" max="1" width="11.5546875" style="17"/>
    <col min="2" max="2" width="40.44140625" bestFit="1" customWidth="1"/>
    <col min="4" max="4" width="11.44140625" style="2"/>
  </cols>
  <sheetData>
    <row r="1" spans="1:4" x14ac:dyDescent="0.3">
      <c r="A1" s="35" t="s">
        <v>2358</v>
      </c>
      <c r="B1" s="36" t="s">
        <v>2377</v>
      </c>
      <c r="C1" s="36" t="s">
        <v>2378</v>
      </c>
      <c r="D1" s="37" t="s">
        <v>2379</v>
      </c>
    </row>
    <row r="2" spans="1:4" x14ac:dyDescent="0.3">
      <c r="A2">
        <v>62078</v>
      </c>
      <c r="B2" s="20" t="s">
        <v>1066</v>
      </c>
      <c r="C2" s="20" t="s">
        <v>1067</v>
      </c>
      <c r="D2" s="21">
        <v>34.51</v>
      </c>
    </row>
    <row r="3" spans="1:4" x14ac:dyDescent="0.3">
      <c r="A3">
        <v>11575</v>
      </c>
      <c r="B3" s="16" t="s">
        <v>1068</v>
      </c>
      <c r="C3" s="16" t="s">
        <v>1069</v>
      </c>
      <c r="D3" s="23">
        <v>3.39</v>
      </c>
    </row>
    <row r="4" spans="1:4" x14ac:dyDescent="0.3">
      <c r="A4">
        <v>11575</v>
      </c>
      <c r="B4" s="15" t="s">
        <v>1068</v>
      </c>
      <c r="C4" s="15" t="s">
        <v>1069</v>
      </c>
      <c r="D4" s="25">
        <v>3.36</v>
      </c>
    </row>
    <row r="5" spans="1:4" x14ac:dyDescent="0.3">
      <c r="A5">
        <v>11567</v>
      </c>
      <c r="B5" s="16" t="s">
        <v>1070</v>
      </c>
      <c r="C5" s="16" t="s">
        <v>1069</v>
      </c>
      <c r="D5" s="23">
        <v>3.39</v>
      </c>
    </row>
    <row r="6" spans="1:4" x14ac:dyDescent="0.3">
      <c r="A6">
        <v>11567</v>
      </c>
      <c r="B6" s="15" t="s">
        <v>1070</v>
      </c>
      <c r="C6" s="15" t="s">
        <v>1069</v>
      </c>
      <c r="D6" s="25">
        <v>3.36</v>
      </c>
    </row>
    <row r="7" spans="1:4" x14ac:dyDescent="0.3">
      <c r="A7">
        <v>11572</v>
      </c>
      <c r="B7" s="16" t="s">
        <v>1071</v>
      </c>
      <c r="C7" s="16" t="s">
        <v>1069</v>
      </c>
      <c r="D7" s="23">
        <v>3.39</v>
      </c>
    </row>
    <row r="8" spans="1:4" x14ac:dyDescent="0.3">
      <c r="A8">
        <v>11572</v>
      </c>
      <c r="B8" s="15" t="s">
        <v>1071</v>
      </c>
      <c r="C8" s="15" t="s">
        <v>1069</v>
      </c>
      <c r="D8" s="25">
        <v>3.36</v>
      </c>
    </row>
    <row r="9" spans="1:4" x14ac:dyDescent="0.3">
      <c r="A9">
        <v>11571</v>
      </c>
      <c r="B9" s="16" t="s">
        <v>1072</v>
      </c>
      <c r="C9" s="16" t="s">
        <v>1069</v>
      </c>
      <c r="D9" s="23">
        <v>3.39</v>
      </c>
    </row>
    <row r="10" spans="1:4" x14ac:dyDescent="0.3">
      <c r="A10">
        <v>11571</v>
      </c>
      <c r="B10" s="15" t="s">
        <v>1072</v>
      </c>
      <c r="C10" s="15" t="s">
        <v>1069</v>
      </c>
      <c r="D10" s="25">
        <v>3.36</v>
      </c>
    </row>
    <row r="11" spans="1:4" x14ac:dyDescent="0.3">
      <c r="A11">
        <v>11570</v>
      </c>
      <c r="B11" s="16" t="s">
        <v>1073</v>
      </c>
      <c r="C11" s="16" t="s">
        <v>1069</v>
      </c>
      <c r="D11" s="23">
        <v>3.39</v>
      </c>
    </row>
    <row r="12" spans="1:4" x14ac:dyDescent="0.3">
      <c r="A12">
        <v>11570</v>
      </c>
      <c r="B12" s="15" t="s">
        <v>1073</v>
      </c>
      <c r="C12" s="15" t="s">
        <v>1069</v>
      </c>
      <c r="D12" s="25">
        <v>3.36</v>
      </c>
    </row>
    <row r="13" spans="1:4" x14ac:dyDescent="0.3">
      <c r="A13">
        <v>12902</v>
      </c>
      <c r="B13" s="16" t="s">
        <v>1074</v>
      </c>
      <c r="C13" s="16" t="s">
        <v>1069</v>
      </c>
      <c r="D13" s="23">
        <v>3.4</v>
      </c>
    </row>
    <row r="14" spans="1:4" x14ac:dyDescent="0.3">
      <c r="A14">
        <v>12902</v>
      </c>
      <c r="B14" s="15" t="s">
        <v>1074</v>
      </c>
      <c r="C14" s="15" t="s">
        <v>1069</v>
      </c>
      <c r="D14" s="25">
        <v>3.27</v>
      </c>
    </row>
    <row r="15" spans="1:4" x14ac:dyDescent="0.3">
      <c r="A15">
        <v>12903</v>
      </c>
      <c r="B15" s="16" t="s">
        <v>1075</v>
      </c>
      <c r="C15" s="16" t="s">
        <v>1069</v>
      </c>
      <c r="D15" s="23">
        <v>3.4</v>
      </c>
    </row>
    <row r="16" spans="1:4" x14ac:dyDescent="0.3">
      <c r="A16">
        <v>12903</v>
      </c>
      <c r="B16" s="15" t="s">
        <v>1075</v>
      </c>
      <c r="C16" s="15" t="s">
        <v>1069</v>
      </c>
      <c r="D16" s="25">
        <v>3.27</v>
      </c>
    </row>
    <row r="17" spans="1:4" x14ac:dyDescent="0.3">
      <c r="A17">
        <v>50466</v>
      </c>
      <c r="B17" s="16" t="s">
        <v>1076</v>
      </c>
      <c r="C17" s="16" t="s">
        <v>1069</v>
      </c>
      <c r="D17" s="23">
        <v>8.23</v>
      </c>
    </row>
    <row r="18" spans="1:4" x14ac:dyDescent="0.3">
      <c r="A18">
        <v>78423</v>
      </c>
      <c r="B18" s="15" t="s">
        <v>1077</v>
      </c>
      <c r="C18" s="15" t="s">
        <v>1069</v>
      </c>
      <c r="D18" s="25">
        <v>43.53</v>
      </c>
    </row>
    <row r="19" spans="1:4" x14ac:dyDescent="0.3">
      <c r="A19">
        <v>78404</v>
      </c>
      <c r="B19" s="16" t="s">
        <v>1078</v>
      </c>
      <c r="C19" s="16" t="s">
        <v>1069</v>
      </c>
      <c r="D19" s="23">
        <v>10.52</v>
      </c>
    </row>
    <row r="20" spans="1:4" x14ac:dyDescent="0.3">
      <c r="A20">
        <v>8924</v>
      </c>
      <c r="B20" s="15" t="s">
        <v>1079</v>
      </c>
      <c r="C20" s="15" t="s">
        <v>1069</v>
      </c>
      <c r="D20" s="25">
        <v>43.52</v>
      </c>
    </row>
    <row r="21" spans="1:4" x14ac:dyDescent="0.3">
      <c r="A21">
        <v>8931</v>
      </c>
      <c r="B21" s="16" t="s">
        <v>1080</v>
      </c>
      <c r="C21" s="16" t="s">
        <v>1069</v>
      </c>
      <c r="D21" s="23">
        <v>10.52</v>
      </c>
    </row>
    <row r="22" spans="1:4" x14ac:dyDescent="0.3">
      <c r="A22">
        <v>8925</v>
      </c>
      <c r="B22" s="15" t="s">
        <v>1081</v>
      </c>
      <c r="C22" s="15" t="s">
        <v>1069</v>
      </c>
      <c r="D22" s="25">
        <v>2.0499999999999998</v>
      </c>
    </row>
    <row r="23" spans="1:4" x14ac:dyDescent="0.3">
      <c r="A23">
        <v>50576</v>
      </c>
      <c r="B23" s="16" t="s">
        <v>1082</v>
      </c>
      <c r="C23" s="16" t="s">
        <v>1069</v>
      </c>
      <c r="D23" s="23">
        <v>2.04</v>
      </c>
    </row>
    <row r="24" spans="1:4" x14ac:dyDescent="0.3">
      <c r="A24">
        <v>8917</v>
      </c>
      <c r="B24" s="15" t="s">
        <v>1083</v>
      </c>
      <c r="C24" s="15" t="s">
        <v>1069</v>
      </c>
      <c r="D24" s="25">
        <v>43.52</v>
      </c>
    </row>
    <row r="25" spans="1:4" x14ac:dyDescent="0.3">
      <c r="A25">
        <v>8919</v>
      </c>
      <c r="B25" s="16" t="s">
        <v>1084</v>
      </c>
      <c r="C25" s="16" t="s">
        <v>1069</v>
      </c>
      <c r="D25" s="23">
        <v>10.52</v>
      </c>
    </row>
    <row r="26" spans="1:4" x14ac:dyDescent="0.3">
      <c r="A26">
        <v>8920</v>
      </c>
      <c r="B26" s="15" t="s">
        <v>1085</v>
      </c>
      <c r="C26" s="15" t="s">
        <v>1069</v>
      </c>
      <c r="D26" s="25">
        <v>43.52</v>
      </c>
    </row>
    <row r="27" spans="1:4" x14ac:dyDescent="0.3">
      <c r="A27">
        <v>8918</v>
      </c>
      <c r="B27" s="16" t="s">
        <v>1086</v>
      </c>
      <c r="C27" s="16" t="s">
        <v>1069</v>
      </c>
      <c r="D27" s="23">
        <v>10.52</v>
      </c>
    </row>
    <row r="28" spans="1:4" x14ac:dyDescent="0.3">
      <c r="A28">
        <v>8927</v>
      </c>
      <c r="B28" s="15" t="s">
        <v>1087</v>
      </c>
      <c r="C28" s="15" t="s">
        <v>1069</v>
      </c>
      <c r="D28" s="25">
        <v>12.35</v>
      </c>
    </row>
    <row r="29" spans="1:4" x14ac:dyDescent="0.3">
      <c r="A29">
        <v>8928</v>
      </c>
      <c r="B29" s="16" t="s">
        <v>1088</v>
      </c>
      <c r="C29" s="16" t="s">
        <v>1069</v>
      </c>
      <c r="D29" s="23">
        <v>12.35</v>
      </c>
    </row>
    <row r="30" spans="1:4" x14ac:dyDescent="0.3">
      <c r="A30">
        <v>8929</v>
      </c>
      <c r="B30" s="15" t="s">
        <v>1089</v>
      </c>
      <c r="C30" s="15" t="s">
        <v>1069</v>
      </c>
      <c r="D30" s="25">
        <v>12.35</v>
      </c>
    </row>
    <row r="31" spans="1:4" x14ac:dyDescent="0.3">
      <c r="A31">
        <v>8926</v>
      </c>
      <c r="B31" s="16" t="s">
        <v>1090</v>
      </c>
      <c r="C31" s="16" t="s">
        <v>1069</v>
      </c>
      <c r="D31" s="23">
        <v>12.35</v>
      </c>
    </row>
    <row r="32" spans="1:4" x14ac:dyDescent="0.3">
      <c r="A32">
        <v>8922</v>
      </c>
      <c r="B32" s="15" t="s">
        <v>1091</v>
      </c>
      <c r="C32" s="15" t="s">
        <v>1069</v>
      </c>
      <c r="D32" s="25">
        <v>43.52</v>
      </c>
    </row>
    <row r="33" spans="1:4" x14ac:dyDescent="0.3">
      <c r="A33">
        <v>8923</v>
      </c>
      <c r="B33" s="16" t="s">
        <v>1092</v>
      </c>
      <c r="C33" s="16" t="s">
        <v>1069</v>
      </c>
      <c r="D33" s="23">
        <v>10.52</v>
      </c>
    </row>
    <row r="34" spans="1:4" x14ac:dyDescent="0.3">
      <c r="A34">
        <v>12779</v>
      </c>
      <c r="B34" s="15" t="s">
        <v>1093</v>
      </c>
      <c r="C34" s="15" t="s">
        <v>1069</v>
      </c>
      <c r="D34" s="25">
        <v>57.67</v>
      </c>
    </row>
    <row r="35" spans="1:4" x14ac:dyDescent="0.3">
      <c r="A35">
        <v>12778</v>
      </c>
      <c r="B35" s="16" t="s">
        <v>1094</v>
      </c>
      <c r="C35" s="16" t="s">
        <v>1069</v>
      </c>
      <c r="D35" s="23">
        <v>16.510000000000002</v>
      </c>
    </row>
    <row r="36" spans="1:4" x14ac:dyDescent="0.3">
      <c r="A36">
        <v>60884</v>
      </c>
      <c r="B36" s="15" t="s">
        <v>1095</v>
      </c>
      <c r="C36" s="15" t="s">
        <v>1069</v>
      </c>
      <c r="D36" s="25">
        <v>54.22</v>
      </c>
    </row>
    <row r="37" spans="1:4" x14ac:dyDescent="0.3">
      <c r="A37">
        <v>60899</v>
      </c>
      <c r="B37" s="16" t="s">
        <v>1096</v>
      </c>
      <c r="C37" s="16" t="s">
        <v>1069</v>
      </c>
      <c r="D37" s="23">
        <v>29.81</v>
      </c>
    </row>
    <row r="38" spans="1:4" x14ac:dyDescent="0.3">
      <c r="A38">
        <v>60865</v>
      </c>
      <c r="B38" s="15" t="s">
        <v>1097</v>
      </c>
      <c r="C38" s="15" t="s">
        <v>1069</v>
      </c>
      <c r="D38" s="25">
        <v>14.44</v>
      </c>
    </row>
    <row r="39" spans="1:4" x14ac:dyDescent="0.3">
      <c r="A39">
        <v>60870</v>
      </c>
      <c r="B39" s="16" t="s">
        <v>1098</v>
      </c>
      <c r="C39" s="16" t="s">
        <v>1069</v>
      </c>
      <c r="D39" s="23">
        <v>31.76</v>
      </c>
    </row>
    <row r="40" spans="1:4" x14ac:dyDescent="0.3">
      <c r="A40">
        <v>10843</v>
      </c>
      <c r="B40" s="15" t="s">
        <v>1099</v>
      </c>
      <c r="C40" s="15" t="s">
        <v>1069</v>
      </c>
      <c r="D40" s="25">
        <v>34.35</v>
      </c>
    </row>
    <row r="41" spans="1:4" x14ac:dyDescent="0.3">
      <c r="A41">
        <v>99630</v>
      </c>
      <c r="B41" s="16" t="s">
        <v>1100</v>
      </c>
      <c r="C41" s="16" t="s">
        <v>1069</v>
      </c>
      <c r="D41" s="23">
        <v>51.96</v>
      </c>
    </row>
    <row r="42" spans="1:4" x14ac:dyDescent="0.3">
      <c r="A42">
        <v>45237</v>
      </c>
      <c r="B42" s="15" t="s">
        <v>1101</v>
      </c>
      <c r="C42" s="15" t="s">
        <v>1069</v>
      </c>
      <c r="D42" s="25">
        <v>55.89</v>
      </c>
    </row>
    <row r="43" spans="1:4" x14ac:dyDescent="0.3">
      <c r="A43">
        <v>50595</v>
      </c>
      <c r="B43" s="16" t="s">
        <v>1102</v>
      </c>
      <c r="C43" s="16" t="s">
        <v>1069</v>
      </c>
      <c r="D43" s="23">
        <v>16.04</v>
      </c>
    </row>
    <row r="44" spans="1:4" x14ac:dyDescent="0.3">
      <c r="A44">
        <v>50600</v>
      </c>
      <c r="B44" s="15" t="s">
        <v>1103</v>
      </c>
      <c r="C44" s="15" t="s">
        <v>1069</v>
      </c>
      <c r="D44" s="25">
        <v>31.97</v>
      </c>
    </row>
    <row r="45" spans="1:4" x14ac:dyDescent="0.3">
      <c r="A45">
        <v>45222</v>
      </c>
      <c r="B45" s="16" t="s">
        <v>1104</v>
      </c>
      <c r="C45" s="16" t="s">
        <v>1069</v>
      </c>
      <c r="D45" s="23">
        <v>55.89</v>
      </c>
    </row>
    <row r="46" spans="1:4" x14ac:dyDescent="0.3">
      <c r="A46">
        <v>74045</v>
      </c>
      <c r="B46" s="15" t="s">
        <v>1105</v>
      </c>
      <c r="C46" s="15" t="s">
        <v>1069</v>
      </c>
      <c r="D46" s="25">
        <v>16.22</v>
      </c>
    </row>
    <row r="47" spans="1:4" x14ac:dyDescent="0.3">
      <c r="A47">
        <v>74037</v>
      </c>
      <c r="B47" s="16" t="s">
        <v>1106</v>
      </c>
      <c r="C47" s="16" t="s">
        <v>1069</v>
      </c>
      <c r="D47" s="23">
        <v>32.19</v>
      </c>
    </row>
    <row r="48" spans="1:4" x14ac:dyDescent="0.3">
      <c r="A48">
        <v>74026</v>
      </c>
      <c r="B48" s="15" t="s">
        <v>1107</v>
      </c>
      <c r="C48" s="15" t="s">
        <v>1069</v>
      </c>
      <c r="D48" s="25">
        <v>57.21</v>
      </c>
    </row>
    <row r="49" spans="1:4" x14ac:dyDescent="0.3">
      <c r="A49">
        <v>10844</v>
      </c>
      <c r="B49" s="16" t="s">
        <v>1108</v>
      </c>
      <c r="C49" s="16" t="s">
        <v>1069</v>
      </c>
      <c r="D49" s="23">
        <v>34.35</v>
      </c>
    </row>
    <row r="50" spans="1:4" x14ac:dyDescent="0.3">
      <c r="A50">
        <v>11715</v>
      </c>
      <c r="B50" s="15" t="s">
        <v>1109</v>
      </c>
      <c r="C50" s="15" t="s">
        <v>1069</v>
      </c>
      <c r="D50" s="25">
        <v>12.61</v>
      </c>
    </row>
    <row r="51" spans="1:4" x14ac:dyDescent="0.3">
      <c r="A51">
        <v>11714</v>
      </c>
      <c r="B51" s="16" t="s">
        <v>1110</v>
      </c>
      <c r="C51" s="16" t="s">
        <v>1069</v>
      </c>
      <c r="D51" s="23">
        <v>50.62</v>
      </c>
    </row>
    <row r="52" spans="1:4" x14ac:dyDescent="0.3">
      <c r="A52">
        <v>37633</v>
      </c>
      <c r="B52" s="15" t="s">
        <v>1111</v>
      </c>
      <c r="C52" s="15" t="s">
        <v>1069</v>
      </c>
      <c r="D52" s="25">
        <v>36.61</v>
      </c>
    </row>
    <row r="53" spans="1:4" x14ac:dyDescent="0.3">
      <c r="A53">
        <v>45146</v>
      </c>
      <c r="B53" s="16" t="s">
        <v>1112</v>
      </c>
      <c r="C53" s="16" t="s">
        <v>1069</v>
      </c>
      <c r="D53" s="23">
        <v>56.29</v>
      </c>
    </row>
    <row r="54" spans="1:4" x14ac:dyDescent="0.3">
      <c r="A54">
        <v>40383</v>
      </c>
      <c r="B54" s="15" t="s">
        <v>1113</v>
      </c>
      <c r="C54" s="15" t="s">
        <v>1069</v>
      </c>
      <c r="D54" s="25">
        <v>29.82</v>
      </c>
    </row>
    <row r="55" spans="1:4" x14ac:dyDescent="0.3">
      <c r="A55">
        <v>21418</v>
      </c>
      <c r="B55" s="16" t="s">
        <v>1114</v>
      </c>
      <c r="C55" s="16" t="s">
        <v>1069</v>
      </c>
      <c r="D55" s="23">
        <v>15.83</v>
      </c>
    </row>
    <row r="56" spans="1:4" x14ac:dyDescent="0.3">
      <c r="A56">
        <v>37667</v>
      </c>
      <c r="B56" s="15" t="s">
        <v>1115</v>
      </c>
      <c r="C56" s="15" t="s">
        <v>1069</v>
      </c>
      <c r="D56" s="25">
        <v>31.76</v>
      </c>
    </row>
    <row r="57" spans="1:4" x14ac:dyDescent="0.3">
      <c r="A57">
        <v>41504</v>
      </c>
      <c r="B57" s="16" t="s">
        <v>1116</v>
      </c>
      <c r="C57" s="16" t="s">
        <v>1069</v>
      </c>
      <c r="D57" s="23">
        <v>26.84</v>
      </c>
    </row>
    <row r="58" spans="1:4" x14ac:dyDescent="0.3">
      <c r="A58">
        <v>78917</v>
      </c>
      <c r="B58" s="15" t="s">
        <v>1117</v>
      </c>
      <c r="C58" s="15" t="s">
        <v>1069</v>
      </c>
      <c r="D58" s="25">
        <v>12.95</v>
      </c>
    </row>
    <row r="59" spans="1:4" x14ac:dyDescent="0.3">
      <c r="A59">
        <v>78898</v>
      </c>
      <c r="B59" s="16" t="s">
        <v>1118</v>
      </c>
      <c r="C59" s="16" t="s">
        <v>1069</v>
      </c>
      <c r="D59" s="23">
        <v>56.89</v>
      </c>
    </row>
    <row r="60" spans="1:4" x14ac:dyDescent="0.3">
      <c r="A60">
        <v>78879</v>
      </c>
      <c r="B60" s="15" t="s">
        <v>1119</v>
      </c>
      <c r="C60" s="15" t="s">
        <v>1069</v>
      </c>
      <c r="D60" s="25">
        <v>29.81</v>
      </c>
    </row>
    <row r="61" spans="1:4" x14ac:dyDescent="0.3">
      <c r="A61">
        <v>78902</v>
      </c>
      <c r="B61" s="16" t="s">
        <v>1120</v>
      </c>
      <c r="C61" s="16" t="s">
        <v>1069</v>
      </c>
      <c r="D61" s="23">
        <v>36.47</v>
      </c>
    </row>
    <row r="62" spans="1:4" x14ac:dyDescent="0.3">
      <c r="A62">
        <v>10846</v>
      </c>
      <c r="B62" s="15" t="s">
        <v>1121</v>
      </c>
      <c r="C62" s="15" t="s">
        <v>1069</v>
      </c>
      <c r="D62" s="25">
        <v>34.35</v>
      </c>
    </row>
    <row r="63" spans="1:4" x14ac:dyDescent="0.3">
      <c r="A63">
        <v>37820</v>
      </c>
      <c r="B63" s="16" t="s">
        <v>1122</v>
      </c>
      <c r="C63" s="16" t="s">
        <v>1069</v>
      </c>
      <c r="D63" s="23">
        <v>12.5</v>
      </c>
    </row>
    <row r="64" spans="1:4" x14ac:dyDescent="0.3">
      <c r="A64">
        <v>37815</v>
      </c>
      <c r="B64" s="15" t="s">
        <v>1123</v>
      </c>
      <c r="C64" s="15" t="s">
        <v>1069</v>
      </c>
      <c r="D64" s="25">
        <v>56.43</v>
      </c>
    </row>
    <row r="65" spans="1:4" x14ac:dyDescent="0.3">
      <c r="A65">
        <v>37807</v>
      </c>
      <c r="B65" s="16" t="s">
        <v>1124</v>
      </c>
      <c r="C65" s="16" t="s">
        <v>1069</v>
      </c>
      <c r="D65" s="23">
        <v>32.54</v>
      </c>
    </row>
    <row r="66" spans="1:4" x14ac:dyDescent="0.3">
      <c r="A66">
        <v>10845</v>
      </c>
      <c r="B66" s="15" t="s">
        <v>1125</v>
      </c>
      <c r="C66" s="15" t="s">
        <v>1069</v>
      </c>
      <c r="D66" s="25">
        <v>34.35</v>
      </c>
    </row>
    <row r="67" spans="1:4" x14ac:dyDescent="0.3">
      <c r="A67">
        <v>68479</v>
      </c>
      <c r="B67" s="16" t="s">
        <v>1126</v>
      </c>
      <c r="C67" s="16" t="s">
        <v>1069</v>
      </c>
      <c r="D67" s="23">
        <v>12.96</v>
      </c>
    </row>
    <row r="68" spans="1:4" x14ac:dyDescent="0.3">
      <c r="A68">
        <v>68483</v>
      </c>
      <c r="B68" s="15" t="s">
        <v>1127</v>
      </c>
      <c r="C68" s="15" t="s">
        <v>1069</v>
      </c>
      <c r="D68" s="25">
        <v>33.69</v>
      </c>
    </row>
    <row r="69" spans="1:4" x14ac:dyDescent="0.3">
      <c r="A69">
        <v>10848</v>
      </c>
      <c r="B69" s="16" t="s">
        <v>1128</v>
      </c>
      <c r="C69" s="16" t="s">
        <v>1069</v>
      </c>
      <c r="D69" s="23">
        <v>38.36</v>
      </c>
    </row>
    <row r="70" spans="1:4" x14ac:dyDescent="0.3">
      <c r="A70">
        <v>45165</v>
      </c>
      <c r="B70" s="15" t="s">
        <v>1129</v>
      </c>
      <c r="C70" s="15" t="s">
        <v>1069</v>
      </c>
      <c r="D70" s="25">
        <v>55.89</v>
      </c>
    </row>
    <row r="71" spans="1:4" x14ac:dyDescent="0.3">
      <c r="A71">
        <v>15798</v>
      </c>
      <c r="B71" s="16" t="s">
        <v>1130</v>
      </c>
      <c r="C71" s="16" t="s">
        <v>1069</v>
      </c>
      <c r="D71" s="23">
        <v>29.81</v>
      </c>
    </row>
    <row r="72" spans="1:4" x14ac:dyDescent="0.3">
      <c r="A72">
        <v>7231</v>
      </c>
      <c r="B72" s="15" t="s">
        <v>1131</v>
      </c>
      <c r="C72" s="15" t="s">
        <v>1069</v>
      </c>
      <c r="D72" s="25">
        <v>15.68</v>
      </c>
    </row>
    <row r="73" spans="1:4" x14ac:dyDescent="0.3">
      <c r="A73">
        <v>7245</v>
      </c>
      <c r="B73" s="16" t="s">
        <v>1132</v>
      </c>
      <c r="C73" s="16" t="s">
        <v>1069</v>
      </c>
      <c r="D73" s="23">
        <v>31.75</v>
      </c>
    </row>
    <row r="74" spans="1:4" x14ac:dyDescent="0.3">
      <c r="A74">
        <v>38631</v>
      </c>
      <c r="B74" s="15" t="s">
        <v>1133</v>
      </c>
      <c r="C74" s="15" t="s">
        <v>1069</v>
      </c>
      <c r="D74" s="25">
        <v>15.85</v>
      </c>
    </row>
    <row r="75" spans="1:4" x14ac:dyDescent="0.3">
      <c r="A75">
        <v>38626</v>
      </c>
      <c r="B75" s="16" t="s">
        <v>1134</v>
      </c>
      <c r="C75" s="16" t="s">
        <v>1069</v>
      </c>
      <c r="D75" s="23">
        <v>32.950000000000003</v>
      </c>
    </row>
    <row r="76" spans="1:4" x14ac:dyDescent="0.3">
      <c r="A76">
        <v>20336</v>
      </c>
      <c r="B76" s="15" t="s">
        <v>1135</v>
      </c>
      <c r="C76" s="15" t="s">
        <v>1069</v>
      </c>
      <c r="D76" s="25">
        <v>57.21</v>
      </c>
    </row>
    <row r="77" spans="1:4" x14ac:dyDescent="0.3">
      <c r="A77">
        <v>20283</v>
      </c>
      <c r="B77" s="16" t="s">
        <v>1136</v>
      </c>
      <c r="C77" s="16" t="s">
        <v>1069</v>
      </c>
      <c r="D77" s="23">
        <v>28.88</v>
      </c>
    </row>
    <row r="78" spans="1:4" x14ac:dyDescent="0.3">
      <c r="A78">
        <v>82729</v>
      </c>
      <c r="B78" s="15" t="s">
        <v>1137</v>
      </c>
      <c r="C78" s="15" t="s">
        <v>1069</v>
      </c>
      <c r="D78" s="25">
        <v>57.92</v>
      </c>
    </row>
    <row r="79" spans="1:4" x14ac:dyDescent="0.3">
      <c r="A79">
        <v>82733</v>
      </c>
      <c r="B79" s="16" t="s">
        <v>1138</v>
      </c>
      <c r="C79" s="16" t="s">
        <v>1069</v>
      </c>
      <c r="D79" s="23">
        <v>34.35</v>
      </c>
    </row>
    <row r="80" spans="1:4" x14ac:dyDescent="0.3">
      <c r="A80">
        <v>78643</v>
      </c>
      <c r="B80" s="15" t="s">
        <v>1139</v>
      </c>
      <c r="C80" s="15" t="s">
        <v>1069</v>
      </c>
      <c r="D80" s="25">
        <v>56.29</v>
      </c>
    </row>
    <row r="81" spans="1:4" x14ac:dyDescent="0.3">
      <c r="A81">
        <v>78677</v>
      </c>
      <c r="B81" s="16" t="s">
        <v>1140</v>
      </c>
      <c r="C81" s="16" t="s">
        <v>1069</v>
      </c>
      <c r="D81" s="23">
        <v>29.81</v>
      </c>
    </row>
    <row r="82" spans="1:4" x14ac:dyDescent="0.3">
      <c r="A82">
        <v>78597</v>
      </c>
      <c r="B82" s="15" t="s">
        <v>1141</v>
      </c>
      <c r="C82" s="15" t="s">
        <v>1069</v>
      </c>
      <c r="D82" s="25">
        <v>15.75</v>
      </c>
    </row>
    <row r="83" spans="1:4" x14ac:dyDescent="0.3">
      <c r="A83">
        <v>78605</v>
      </c>
      <c r="B83" s="16" t="s">
        <v>1142</v>
      </c>
      <c r="C83" s="16" t="s">
        <v>1069</v>
      </c>
      <c r="D83" s="23">
        <v>31.76</v>
      </c>
    </row>
    <row r="84" spans="1:4" x14ac:dyDescent="0.3">
      <c r="A84">
        <v>8941</v>
      </c>
      <c r="B84" s="15" t="s">
        <v>1143</v>
      </c>
      <c r="C84" s="15" t="s">
        <v>1069</v>
      </c>
      <c r="D84" s="25">
        <v>14.46</v>
      </c>
    </row>
    <row r="85" spans="1:4" x14ac:dyDescent="0.3">
      <c r="A85">
        <v>8940</v>
      </c>
      <c r="B85" s="16" t="s">
        <v>1144</v>
      </c>
      <c r="C85" s="16" t="s">
        <v>1069</v>
      </c>
      <c r="D85" s="23">
        <v>31.78</v>
      </c>
    </row>
    <row r="86" spans="1:4" x14ac:dyDescent="0.3">
      <c r="A86">
        <v>10847</v>
      </c>
      <c r="B86" s="15" t="s">
        <v>1145</v>
      </c>
      <c r="C86" s="15" t="s">
        <v>1069</v>
      </c>
      <c r="D86" s="25">
        <v>34.35</v>
      </c>
    </row>
    <row r="87" spans="1:4" x14ac:dyDescent="0.3">
      <c r="A87">
        <v>11474</v>
      </c>
      <c r="B87" s="16" t="s">
        <v>1146</v>
      </c>
      <c r="C87" s="16" t="s">
        <v>1069</v>
      </c>
      <c r="D87" s="23">
        <v>2.86</v>
      </c>
    </row>
    <row r="88" spans="1:4" x14ac:dyDescent="0.3">
      <c r="A88">
        <v>11474</v>
      </c>
      <c r="B88" s="15" t="s">
        <v>1146</v>
      </c>
      <c r="C88" s="15" t="s">
        <v>1069</v>
      </c>
      <c r="D88" s="25">
        <v>2.82</v>
      </c>
    </row>
    <row r="89" spans="1:4" x14ac:dyDescent="0.3">
      <c r="A89">
        <v>54405</v>
      </c>
      <c r="B89" s="16" t="s">
        <v>1147</v>
      </c>
      <c r="C89" s="16" t="s">
        <v>1069</v>
      </c>
      <c r="D89" s="23">
        <v>59.85</v>
      </c>
    </row>
    <row r="90" spans="1:4" x14ac:dyDescent="0.3">
      <c r="A90">
        <v>62576</v>
      </c>
      <c r="B90" s="15" t="s">
        <v>1148</v>
      </c>
      <c r="C90" s="15" t="s">
        <v>1069</v>
      </c>
      <c r="D90" s="25">
        <v>16.5</v>
      </c>
    </row>
    <row r="91" spans="1:4" x14ac:dyDescent="0.3">
      <c r="A91">
        <v>62561</v>
      </c>
      <c r="B91" s="16" t="s">
        <v>1149</v>
      </c>
      <c r="C91" s="16" t="s">
        <v>1069</v>
      </c>
      <c r="D91" s="23">
        <v>33.840000000000003</v>
      </c>
    </row>
    <row r="92" spans="1:4" x14ac:dyDescent="0.3">
      <c r="A92">
        <v>10818</v>
      </c>
      <c r="B92" s="15" t="s">
        <v>1150</v>
      </c>
      <c r="C92" s="15" t="s">
        <v>1069</v>
      </c>
      <c r="D92" s="25">
        <v>34.35</v>
      </c>
    </row>
    <row r="93" spans="1:4" x14ac:dyDescent="0.3">
      <c r="A93">
        <v>85752</v>
      </c>
      <c r="B93" s="16" t="s">
        <v>1151</v>
      </c>
      <c r="C93" s="16" t="s">
        <v>1069</v>
      </c>
      <c r="D93" s="23">
        <v>12.96</v>
      </c>
    </row>
    <row r="94" spans="1:4" x14ac:dyDescent="0.3">
      <c r="A94">
        <v>85839</v>
      </c>
      <c r="B94" s="15" t="s">
        <v>1152</v>
      </c>
      <c r="C94" s="15" t="s">
        <v>1069</v>
      </c>
      <c r="D94" s="25">
        <v>57.52</v>
      </c>
    </row>
    <row r="95" spans="1:4" x14ac:dyDescent="0.3">
      <c r="A95">
        <v>85843</v>
      </c>
      <c r="B95" s="16" t="s">
        <v>1153</v>
      </c>
      <c r="C95" s="16" t="s">
        <v>1069</v>
      </c>
      <c r="D95" s="23">
        <v>29.81</v>
      </c>
    </row>
    <row r="96" spans="1:4" x14ac:dyDescent="0.3">
      <c r="A96">
        <v>85805</v>
      </c>
      <c r="B96" s="15" t="s">
        <v>1154</v>
      </c>
      <c r="C96" s="15" t="s">
        <v>1069</v>
      </c>
      <c r="D96" s="25">
        <v>28.53</v>
      </c>
    </row>
    <row r="97" spans="1:4" x14ac:dyDescent="0.3">
      <c r="A97">
        <v>32890</v>
      </c>
      <c r="B97" s="16" t="s">
        <v>1155</v>
      </c>
      <c r="C97" s="16" t="s">
        <v>1069</v>
      </c>
      <c r="D97" s="23">
        <v>12.95</v>
      </c>
    </row>
    <row r="98" spans="1:4" x14ac:dyDescent="0.3">
      <c r="A98">
        <v>32923</v>
      </c>
      <c r="B98" s="15" t="s">
        <v>1156</v>
      </c>
      <c r="C98" s="15" t="s">
        <v>1069</v>
      </c>
      <c r="D98" s="25">
        <v>40.29</v>
      </c>
    </row>
    <row r="99" spans="1:4" x14ac:dyDescent="0.3">
      <c r="A99">
        <v>10849</v>
      </c>
      <c r="B99" s="16" t="s">
        <v>1157</v>
      </c>
      <c r="C99" s="16" t="s">
        <v>1069</v>
      </c>
      <c r="D99" s="23">
        <v>34.35</v>
      </c>
    </row>
    <row r="100" spans="1:4" x14ac:dyDescent="0.3">
      <c r="A100">
        <v>50284</v>
      </c>
      <c r="B100" s="15" t="s">
        <v>1158</v>
      </c>
      <c r="C100" s="15" t="s">
        <v>1069</v>
      </c>
      <c r="D100" s="25">
        <v>60.09</v>
      </c>
    </row>
    <row r="101" spans="1:4" x14ac:dyDescent="0.3">
      <c r="A101">
        <v>50270</v>
      </c>
      <c r="B101" s="16" t="s">
        <v>1159</v>
      </c>
      <c r="C101" s="16" t="s">
        <v>1069</v>
      </c>
      <c r="D101" s="23">
        <v>30.86</v>
      </c>
    </row>
    <row r="102" spans="1:4" x14ac:dyDescent="0.3">
      <c r="A102">
        <v>8585</v>
      </c>
      <c r="B102" s="15" t="s">
        <v>1160</v>
      </c>
      <c r="C102" s="15" t="s">
        <v>1069</v>
      </c>
      <c r="D102" s="25">
        <v>57.67</v>
      </c>
    </row>
    <row r="103" spans="1:4" x14ac:dyDescent="0.3">
      <c r="A103">
        <v>8584</v>
      </c>
      <c r="B103" s="16" t="s">
        <v>1161</v>
      </c>
      <c r="C103" s="16" t="s">
        <v>1069</v>
      </c>
      <c r="D103" s="23">
        <v>16.510000000000002</v>
      </c>
    </row>
    <row r="104" spans="1:4" x14ac:dyDescent="0.3">
      <c r="A104">
        <v>15728</v>
      </c>
      <c r="B104" s="15" t="s">
        <v>1162</v>
      </c>
      <c r="C104" s="15" t="s">
        <v>1069</v>
      </c>
      <c r="D104" s="25">
        <v>28.25</v>
      </c>
    </row>
    <row r="105" spans="1:4" x14ac:dyDescent="0.3">
      <c r="A105">
        <v>24676</v>
      </c>
      <c r="B105" s="16" t="s">
        <v>1163</v>
      </c>
      <c r="C105" s="16" t="s">
        <v>1069</v>
      </c>
      <c r="D105" s="23">
        <v>55.89</v>
      </c>
    </row>
    <row r="106" spans="1:4" x14ac:dyDescent="0.3">
      <c r="A106">
        <v>24642</v>
      </c>
      <c r="B106" s="15" t="s">
        <v>1164</v>
      </c>
      <c r="C106" s="15" t="s">
        <v>1069</v>
      </c>
      <c r="D106" s="25">
        <v>27.3</v>
      </c>
    </row>
    <row r="107" spans="1:4" x14ac:dyDescent="0.3">
      <c r="A107">
        <v>35788</v>
      </c>
      <c r="B107" s="16" t="s">
        <v>1165</v>
      </c>
      <c r="C107" s="16" t="s">
        <v>1069</v>
      </c>
      <c r="D107" s="23">
        <v>12.43</v>
      </c>
    </row>
    <row r="108" spans="1:4" x14ac:dyDescent="0.3">
      <c r="A108">
        <v>35794</v>
      </c>
      <c r="B108" s="15" t="s">
        <v>1166</v>
      </c>
      <c r="C108" s="15" t="s">
        <v>1069</v>
      </c>
      <c r="D108" s="25">
        <v>37.92</v>
      </c>
    </row>
    <row r="109" spans="1:4" x14ac:dyDescent="0.3">
      <c r="A109">
        <v>17241</v>
      </c>
      <c r="B109" s="16" t="s">
        <v>1167</v>
      </c>
      <c r="C109" s="16" t="s">
        <v>1069</v>
      </c>
      <c r="D109" s="23">
        <v>53.92</v>
      </c>
    </row>
    <row r="110" spans="1:4" x14ac:dyDescent="0.3">
      <c r="A110">
        <v>17237</v>
      </c>
      <c r="B110" s="15" t="s">
        <v>1168</v>
      </c>
      <c r="C110" s="15" t="s">
        <v>1069</v>
      </c>
      <c r="D110" s="25">
        <v>23.03</v>
      </c>
    </row>
    <row r="111" spans="1:4" x14ac:dyDescent="0.3">
      <c r="A111">
        <v>28499</v>
      </c>
      <c r="B111" s="16" t="s">
        <v>1169</v>
      </c>
      <c r="C111" s="16" t="s">
        <v>1069</v>
      </c>
      <c r="D111" s="23">
        <v>23.03</v>
      </c>
    </row>
    <row r="112" spans="1:4" x14ac:dyDescent="0.3">
      <c r="A112">
        <v>54443</v>
      </c>
      <c r="B112" s="15" t="s">
        <v>1170</v>
      </c>
      <c r="C112" s="15" t="s">
        <v>1069</v>
      </c>
      <c r="D112" s="25">
        <v>59.86</v>
      </c>
    </row>
    <row r="113" spans="1:4" x14ac:dyDescent="0.3">
      <c r="A113">
        <v>15842</v>
      </c>
      <c r="B113" s="16" t="s">
        <v>1171</v>
      </c>
      <c r="C113" s="16" t="s">
        <v>1069</v>
      </c>
      <c r="D113" s="23">
        <v>33.15</v>
      </c>
    </row>
    <row r="114" spans="1:4" x14ac:dyDescent="0.3">
      <c r="A114">
        <v>37648</v>
      </c>
      <c r="B114" s="15" t="s">
        <v>1172</v>
      </c>
      <c r="C114" s="15" t="s">
        <v>1069</v>
      </c>
      <c r="D114" s="25">
        <v>36.6</v>
      </c>
    </row>
    <row r="115" spans="1:4" x14ac:dyDescent="0.3">
      <c r="A115">
        <v>15868</v>
      </c>
      <c r="B115" s="16" t="s">
        <v>1173</v>
      </c>
      <c r="C115" s="16" t="s">
        <v>1069</v>
      </c>
      <c r="D115" s="23">
        <v>29.81</v>
      </c>
    </row>
    <row r="116" spans="1:4" x14ac:dyDescent="0.3">
      <c r="A116">
        <v>24566</v>
      </c>
      <c r="B116" s="15" t="s">
        <v>1174</v>
      </c>
      <c r="C116" s="15" t="s">
        <v>1069</v>
      </c>
      <c r="D116" s="25">
        <v>56.29</v>
      </c>
    </row>
    <row r="117" spans="1:4" x14ac:dyDescent="0.3">
      <c r="A117">
        <v>24558</v>
      </c>
      <c r="B117" s="16" t="s">
        <v>1175</v>
      </c>
      <c r="C117" s="16" t="s">
        <v>1069</v>
      </c>
      <c r="D117" s="23">
        <v>25.96</v>
      </c>
    </row>
    <row r="118" spans="1:4" x14ac:dyDescent="0.3">
      <c r="A118">
        <v>35756</v>
      </c>
      <c r="B118" s="15" t="s">
        <v>1176</v>
      </c>
      <c r="C118" s="15" t="s">
        <v>1069</v>
      </c>
      <c r="D118" s="25">
        <v>12.43</v>
      </c>
    </row>
    <row r="119" spans="1:4" x14ac:dyDescent="0.3">
      <c r="A119">
        <v>35775</v>
      </c>
      <c r="B119" s="16" t="s">
        <v>1177</v>
      </c>
      <c r="C119" s="16" t="s">
        <v>1069</v>
      </c>
      <c r="D119" s="23">
        <v>36.950000000000003</v>
      </c>
    </row>
    <row r="120" spans="1:4" x14ac:dyDescent="0.3">
      <c r="A120">
        <v>53169</v>
      </c>
      <c r="B120" s="15" t="s">
        <v>1178</v>
      </c>
      <c r="C120" s="15" t="s">
        <v>1069</v>
      </c>
      <c r="D120" s="25">
        <v>55.78</v>
      </c>
    </row>
    <row r="121" spans="1:4" x14ac:dyDescent="0.3">
      <c r="A121">
        <v>53154</v>
      </c>
      <c r="B121" s="16" t="s">
        <v>1179</v>
      </c>
      <c r="C121" s="16" t="s">
        <v>1069</v>
      </c>
      <c r="D121" s="23">
        <v>24.88</v>
      </c>
    </row>
    <row r="122" spans="1:4" x14ac:dyDescent="0.3">
      <c r="A122">
        <v>12578</v>
      </c>
      <c r="B122" s="15" t="s">
        <v>1180</v>
      </c>
      <c r="C122" s="15" t="s">
        <v>1069</v>
      </c>
      <c r="D122" s="25">
        <v>51.27</v>
      </c>
    </row>
    <row r="123" spans="1:4" x14ac:dyDescent="0.3">
      <c r="A123">
        <v>55563</v>
      </c>
      <c r="B123" s="16" t="s">
        <v>1181</v>
      </c>
      <c r="C123" s="16" t="s">
        <v>1069</v>
      </c>
      <c r="D123" s="23">
        <v>12.66</v>
      </c>
    </row>
    <row r="124" spans="1:4" x14ac:dyDescent="0.3">
      <c r="A124">
        <v>15888</v>
      </c>
      <c r="B124" s="15" t="s">
        <v>1182</v>
      </c>
      <c r="C124" s="15" t="s">
        <v>1069</v>
      </c>
      <c r="D124" s="25">
        <v>29.81</v>
      </c>
    </row>
    <row r="125" spans="1:4" x14ac:dyDescent="0.3">
      <c r="A125">
        <v>12780</v>
      </c>
      <c r="B125" s="16" t="s">
        <v>1183</v>
      </c>
      <c r="C125" s="16" t="s">
        <v>1069</v>
      </c>
      <c r="D125" s="23">
        <v>16.09</v>
      </c>
    </row>
    <row r="126" spans="1:4" x14ac:dyDescent="0.3">
      <c r="A126">
        <v>12783</v>
      </c>
      <c r="B126" s="15" t="s">
        <v>1184</v>
      </c>
      <c r="C126" s="15" t="s">
        <v>1069</v>
      </c>
      <c r="D126" s="25">
        <v>10.69</v>
      </c>
    </row>
    <row r="127" spans="1:4" x14ac:dyDescent="0.3">
      <c r="A127">
        <v>12781</v>
      </c>
      <c r="B127" s="16" t="s">
        <v>1185</v>
      </c>
      <c r="C127" s="16" t="s">
        <v>1069</v>
      </c>
      <c r="D127" s="23">
        <v>34.35</v>
      </c>
    </row>
    <row r="128" spans="1:4" x14ac:dyDescent="0.3">
      <c r="A128">
        <v>12782</v>
      </c>
      <c r="B128" s="15" t="s">
        <v>1186</v>
      </c>
      <c r="C128" s="15" t="s">
        <v>1069</v>
      </c>
      <c r="D128" s="25">
        <v>54.36</v>
      </c>
    </row>
    <row r="129" spans="1:4" x14ac:dyDescent="0.3">
      <c r="A129">
        <v>98102</v>
      </c>
      <c r="B129" s="16" t="s">
        <v>1187</v>
      </c>
      <c r="C129" s="16" t="s">
        <v>1069</v>
      </c>
      <c r="D129" s="23">
        <v>44.82</v>
      </c>
    </row>
    <row r="130" spans="1:4" x14ac:dyDescent="0.3">
      <c r="A130">
        <v>55966</v>
      </c>
      <c r="B130" s="15" t="s">
        <v>1188</v>
      </c>
      <c r="C130" s="15" t="s">
        <v>1069</v>
      </c>
      <c r="D130" s="25">
        <v>10.69</v>
      </c>
    </row>
    <row r="131" spans="1:4" x14ac:dyDescent="0.3">
      <c r="A131">
        <v>45248</v>
      </c>
      <c r="B131" s="16" t="s">
        <v>1189</v>
      </c>
      <c r="C131" s="16" t="s">
        <v>1069</v>
      </c>
      <c r="D131" s="23">
        <v>13.61</v>
      </c>
    </row>
    <row r="132" spans="1:4" x14ac:dyDescent="0.3">
      <c r="A132">
        <v>57422</v>
      </c>
      <c r="B132" s="15" t="s">
        <v>1190</v>
      </c>
      <c r="C132" s="15" t="s">
        <v>1069</v>
      </c>
      <c r="D132" s="25">
        <v>57.93</v>
      </c>
    </row>
    <row r="133" spans="1:4" x14ac:dyDescent="0.3">
      <c r="A133">
        <v>37614</v>
      </c>
      <c r="B133" s="16" t="s">
        <v>1191</v>
      </c>
      <c r="C133" s="16" t="s">
        <v>1069</v>
      </c>
      <c r="D133" s="23">
        <v>36.840000000000003</v>
      </c>
    </row>
    <row r="134" spans="1:4" x14ac:dyDescent="0.3">
      <c r="A134">
        <v>45256</v>
      </c>
      <c r="B134" s="15" t="s">
        <v>1192</v>
      </c>
      <c r="C134" s="15" t="s">
        <v>1069</v>
      </c>
      <c r="D134" s="25">
        <v>13.22</v>
      </c>
    </row>
    <row r="135" spans="1:4" x14ac:dyDescent="0.3">
      <c r="A135">
        <v>11788</v>
      </c>
      <c r="B135" s="16" t="s">
        <v>1193</v>
      </c>
      <c r="C135" s="16" t="s">
        <v>1069</v>
      </c>
      <c r="D135" s="23">
        <v>36.869999999999997</v>
      </c>
    </row>
    <row r="136" spans="1:4" x14ac:dyDescent="0.3">
      <c r="A136">
        <v>78928</v>
      </c>
      <c r="B136" s="15" t="s">
        <v>1194</v>
      </c>
      <c r="C136" s="15" t="s">
        <v>1069</v>
      </c>
      <c r="D136" s="25">
        <v>10.69</v>
      </c>
    </row>
    <row r="137" spans="1:4" x14ac:dyDescent="0.3">
      <c r="A137">
        <v>10819</v>
      </c>
      <c r="B137" s="16" t="s">
        <v>1195</v>
      </c>
      <c r="C137" s="16" t="s">
        <v>1069</v>
      </c>
      <c r="D137" s="23">
        <v>24.32</v>
      </c>
    </row>
    <row r="138" spans="1:4" x14ac:dyDescent="0.3">
      <c r="A138">
        <v>26080</v>
      </c>
      <c r="B138" s="15" t="s">
        <v>1196</v>
      </c>
      <c r="C138" s="15" t="s">
        <v>1069</v>
      </c>
      <c r="D138" s="25">
        <v>13.85</v>
      </c>
    </row>
    <row r="139" spans="1:4" x14ac:dyDescent="0.3">
      <c r="A139">
        <v>26018</v>
      </c>
      <c r="B139" s="16" t="s">
        <v>1197</v>
      </c>
      <c r="C139" s="16" t="s">
        <v>1069</v>
      </c>
      <c r="D139" s="23">
        <v>10.69</v>
      </c>
    </row>
    <row r="140" spans="1:4" x14ac:dyDescent="0.3">
      <c r="A140">
        <v>25917</v>
      </c>
      <c r="B140" s="15" t="s">
        <v>1198</v>
      </c>
      <c r="C140" s="15" t="s">
        <v>1069</v>
      </c>
      <c r="D140" s="25">
        <v>30.85</v>
      </c>
    </row>
    <row r="141" spans="1:4" x14ac:dyDescent="0.3">
      <c r="A141">
        <v>25758</v>
      </c>
      <c r="B141" s="16" t="s">
        <v>1199</v>
      </c>
      <c r="C141" s="16" t="s">
        <v>1069</v>
      </c>
      <c r="D141" s="23">
        <v>50.85</v>
      </c>
    </row>
    <row r="142" spans="1:4" x14ac:dyDescent="0.3">
      <c r="A142">
        <v>25697</v>
      </c>
      <c r="B142" s="15" t="s">
        <v>1200</v>
      </c>
      <c r="C142" s="15" t="s">
        <v>1069</v>
      </c>
      <c r="D142" s="25">
        <v>10.69</v>
      </c>
    </row>
    <row r="143" spans="1:4" x14ac:dyDescent="0.3">
      <c r="A143">
        <v>10820</v>
      </c>
      <c r="B143" s="16" t="s">
        <v>1201</v>
      </c>
      <c r="C143" s="16" t="s">
        <v>1069</v>
      </c>
      <c r="D143" s="23">
        <v>24.32</v>
      </c>
    </row>
    <row r="144" spans="1:4" x14ac:dyDescent="0.3">
      <c r="A144">
        <v>45920</v>
      </c>
      <c r="B144" s="15" t="s">
        <v>1202</v>
      </c>
      <c r="C144" s="15" t="s">
        <v>1069</v>
      </c>
      <c r="D144" s="25">
        <v>30.86</v>
      </c>
    </row>
    <row r="145" spans="1:4" x14ac:dyDescent="0.3">
      <c r="A145">
        <v>45987</v>
      </c>
      <c r="B145" s="16" t="s">
        <v>1203</v>
      </c>
      <c r="C145" s="16" t="s">
        <v>1069</v>
      </c>
      <c r="D145" s="23">
        <v>51.19</v>
      </c>
    </row>
    <row r="146" spans="1:4" x14ac:dyDescent="0.3">
      <c r="A146">
        <v>45915</v>
      </c>
      <c r="B146" s="15" t="s">
        <v>1204</v>
      </c>
      <c r="C146" s="15" t="s">
        <v>1069</v>
      </c>
      <c r="D146" s="25">
        <v>13.56</v>
      </c>
    </row>
    <row r="147" spans="1:4" x14ac:dyDescent="0.3">
      <c r="A147">
        <v>45862</v>
      </c>
      <c r="B147" s="16" t="s">
        <v>1205</v>
      </c>
      <c r="C147" s="16" t="s">
        <v>1069</v>
      </c>
      <c r="D147" s="23">
        <v>10.69</v>
      </c>
    </row>
    <row r="148" spans="1:4" x14ac:dyDescent="0.3">
      <c r="A148">
        <v>10642</v>
      </c>
      <c r="B148" s="15" t="s">
        <v>1206</v>
      </c>
      <c r="C148" s="15" t="s">
        <v>1069</v>
      </c>
      <c r="D148" s="25">
        <v>13.56</v>
      </c>
    </row>
    <row r="149" spans="1:4" x14ac:dyDescent="0.3">
      <c r="A149">
        <v>11712</v>
      </c>
      <c r="B149" s="16" t="s">
        <v>1207</v>
      </c>
      <c r="C149" s="16" t="s">
        <v>1069</v>
      </c>
      <c r="D149" s="23">
        <v>16.77</v>
      </c>
    </row>
    <row r="150" spans="1:4" x14ac:dyDescent="0.3">
      <c r="A150">
        <v>12022</v>
      </c>
      <c r="B150" s="15" t="s">
        <v>1208</v>
      </c>
      <c r="C150" s="15" t="s">
        <v>1069</v>
      </c>
      <c r="D150" s="25">
        <v>25.75</v>
      </c>
    </row>
    <row r="151" spans="1:4" x14ac:dyDescent="0.3">
      <c r="A151">
        <v>11711</v>
      </c>
      <c r="B151" s="16" t="s">
        <v>1209</v>
      </c>
      <c r="C151" s="16" t="s">
        <v>1069</v>
      </c>
      <c r="D151" s="23">
        <v>44.35</v>
      </c>
    </row>
    <row r="152" spans="1:4" x14ac:dyDescent="0.3">
      <c r="A152">
        <v>45288</v>
      </c>
      <c r="B152" s="15" t="s">
        <v>1210</v>
      </c>
      <c r="C152" s="15" t="s">
        <v>1069</v>
      </c>
      <c r="D152" s="25">
        <v>14.75</v>
      </c>
    </row>
    <row r="153" spans="1:4" x14ac:dyDescent="0.3">
      <c r="A153">
        <v>49523</v>
      </c>
      <c r="B153" s="16" t="s">
        <v>1211</v>
      </c>
      <c r="C153" s="16" t="s">
        <v>1069</v>
      </c>
      <c r="D153" s="23">
        <v>44.8</v>
      </c>
    </row>
    <row r="154" spans="1:4" x14ac:dyDescent="0.3">
      <c r="A154">
        <v>82695</v>
      </c>
      <c r="B154" s="15" t="s">
        <v>1212</v>
      </c>
      <c r="C154" s="15" t="s">
        <v>1069</v>
      </c>
      <c r="D154" s="25">
        <v>21.94</v>
      </c>
    </row>
    <row r="155" spans="1:4" x14ac:dyDescent="0.3">
      <c r="A155">
        <v>49519</v>
      </c>
      <c r="B155" s="16" t="s">
        <v>1213</v>
      </c>
      <c r="C155" s="16" t="s">
        <v>1069</v>
      </c>
      <c r="D155" s="23">
        <v>38.6</v>
      </c>
    </row>
    <row r="156" spans="1:4" x14ac:dyDescent="0.3">
      <c r="A156">
        <v>55985</v>
      </c>
      <c r="B156" s="15" t="s">
        <v>1214</v>
      </c>
      <c r="C156" s="15" t="s">
        <v>1069</v>
      </c>
      <c r="D156" s="25">
        <v>10.69</v>
      </c>
    </row>
    <row r="157" spans="1:4" x14ac:dyDescent="0.3">
      <c r="A157">
        <v>78955</v>
      </c>
      <c r="B157" s="16" t="s">
        <v>1215</v>
      </c>
      <c r="C157" s="16" t="s">
        <v>1069</v>
      </c>
      <c r="D157" s="23">
        <v>10.69</v>
      </c>
    </row>
    <row r="158" spans="1:4" x14ac:dyDescent="0.3">
      <c r="A158">
        <v>10821</v>
      </c>
      <c r="B158" s="15" t="s">
        <v>1216</v>
      </c>
      <c r="C158" s="15" t="s">
        <v>1069</v>
      </c>
      <c r="D158" s="25">
        <v>24.32</v>
      </c>
    </row>
    <row r="159" spans="1:4" x14ac:dyDescent="0.3">
      <c r="A159">
        <v>20341</v>
      </c>
      <c r="B159" s="16" t="s">
        <v>1217</v>
      </c>
      <c r="C159" s="16" t="s">
        <v>1069</v>
      </c>
      <c r="D159" s="23">
        <v>19.940000000000001</v>
      </c>
    </row>
    <row r="160" spans="1:4" x14ac:dyDescent="0.3">
      <c r="A160">
        <v>32976</v>
      </c>
      <c r="B160" s="15" t="s">
        <v>1218</v>
      </c>
      <c r="C160" s="15" t="s">
        <v>1069</v>
      </c>
      <c r="D160" s="25">
        <v>39.5</v>
      </c>
    </row>
    <row r="161" spans="1:4" x14ac:dyDescent="0.3">
      <c r="A161">
        <v>82748</v>
      </c>
      <c r="B161" s="16" t="s">
        <v>1219</v>
      </c>
      <c r="C161" s="16" t="s">
        <v>1069</v>
      </c>
      <c r="D161" s="23">
        <v>19.7</v>
      </c>
    </row>
    <row r="162" spans="1:4" x14ac:dyDescent="0.3">
      <c r="A162">
        <v>82752</v>
      </c>
      <c r="B162" s="15" t="s">
        <v>1220</v>
      </c>
      <c r="C162" s="15" t="s">
        <v>1069</v>
      </c>
      <c r="D162" s="25">
        <v>40</v>
      </c>
    </row>
    <row r="163" spans="1:4" x14ac:dyDescent="0.3">
      <c r="A163">
        <v>82767</v>
      </c>
      <c r="B163" s="16" t="s">
        <v>1221</v>
      </c>
      <c r="C163" s="16" t="s">
        <v>1069</v>
      </c>
      <c r="D163" s="23">
        <v>10.69</v>
      </c>
    </row>
    <row r="164" spans="1:4" x14ac:dyDescent="0.3">
      <c r="A164">
        <v>78529</v>
      </c>
      <c r="B164" s="15" t="s">
        <v>1222</v>
      </c>
      <c r="C164" s="15" t="s">
        <v>1069</v>
      </c>
      <c r="D164" s="25">
        <v>14.76</v>
      </c>
    </row>
    <row r="165" spans="1:4" x14ac:dyDescent="0.3">
      <c r="A165">
        <v>21202</v>
      </c>
      <c r="B165" s="16" t="s">
        <v>1223</v>
      </c>
      <c r="C165" s="16" t="s">
        <v>1069</v>
      </c>
      <c r="D165" s="23">
        <v>44.8</v>
      </c>
    </row>
    <row r="166" spans="1:4" x14ac:dyDescent="0.3">
      <c r="A166">
        <v>78548</v>
      </c>
      <c r="B166" s="15" t="s">
        <v>1224</v>
      </c>
      <c r="C166" s="15" t="s">
        <v>1069</v>
      </c>
      <c r="D166" s="25">
        <v>38.61</v>
      </c>
    </row>
    <row r="167" spans="1:4" x14ac:dyDescent="0.3">
      <c r="A167">
        <v>78720</v>
      </c>
      <c r="B167" s="16" t="s">
        <v>1225</v>
      </c>
      <c r="C167" s="16" t="s">
        <v>1069</v>
      </c>
      <c r="D167" s="23">
        <v>10.69</v>
      </c>
    </row>
    <row r="168" spans="1:4" x14ac:dyDescent="0.3">
      <c r="A168">
        <v>78681</v>
      </c>
      <c r="B168" s="15" t="s">
        <v>1226</v>
      </c>
      <c r="C168" s="15" t="s">
        <v>1069</v>
      </c>
      <c r="D168" s="25">
        <v>10.69</v>
      </c>
    </row>
    <row r="169" spans="1:4" x14ac:dyDescent="0.3">
      <c r="A169">
        <v>8938</v>
      </c>
      <c r="B169" s="16" t="s">
        <v>1227</v>
      </c>
      <c r="C169" s="16" t="s">
        <v>1069</v>
      </c>
      <c r="D169" s="23">
        <v>13.76</v>
      </c>
    </row>
    <row r="170" spans="1:4" x14ac:dyDescent="0.3">
      <c r="A170">
        <v>8937</v>
      </c>
      <c r="B170" s="15" t="s">
        <v>1228</v>
      </c>
      <c r="C170" s="15" t="s">
        <v>1069</v>
      </c>
      <c r="D170" s="25">
        <v>4.91</v>
      </c>
    </row>
    <row r="171" spans="1:4" x14ac:dyDescent="0.3">
      <c r="A171">
        <v>8939</v>
      </c>
      <c r="B171" s="16" t="s">
        <v>1229</v>
      </c>
      <c r="C171" s="16" t="s">
        <v>1069</v>
      </c>
      <c r="D171" s="23">
        <v>38.64</v>
      </c>
    </row>
    <row r="172" spans="1:4" x14ac:dyDescent="0.3">
      <c r="A172">
        <v>8942</v>
      </c>
      <c r="B172" s="15" t="s">
        <v>1230</v>
      </c>
      <c r="C172" s="15" t="s">
        <v>1069</v>
      </c>
      <c r="D172" s="25">
        <v>10.69</v>
      </c>
    </row>
    <row r="173" spans="1:4" x14ac:dyDescent="0.3">
      <c r="A173">
        <v>78715</v>
      </c>
      <c r="B173" s="16" t="s">
        <v>1231</v>
      </c>
      <c r="C173" s="16" t="s">
        <v>1069</v>
      </c>
      <c r="D173" s="23">
        <v>10.67</v>
      </c>
    </row>
    <row r="174" spans="1:4" x14ac:dyDescent="0.3">
      <c r="A174">
        <v>10822</v>
      </c>
      <c r="B174" s="15" t="s">
        <v>1232</v>
      </c>
      <c r="C174" s="15" t="s">
        <v>1069</v>
      </c>
      <c r="D174" s="25">
        <v>24.32</v>
      </c>
    </row>
    <row r="175" spans="1:4" x14ac:dyDescent="0.3">
      <c r="A175">
        <v>8936</v>
      </c>
      <c r="B175" s="16" t="s">
        <v>1233</v>
      </c>
      <c r="C175" s="16" t="s">
        <v>1069</v>
      </c>
      <c r="D175" s="23">
        <v>14.75</v>
      </c>
    </row>
    <row r="176" spans="1:4" x14ac:dyDescent="0.3">
      <c r="A176">
        <v>8932</v>
      </c>
      <c r="B176" s="15" t="s">
        <v>1234</v>
      </c>
      <c r="C176" s="15" t="s">
        <v>1069</v>
      </c>
      <c r="D176" s="25">
        <v>4.91</v>
      </c>
    </row>
    <row r="177" spans="1:4" x14ac:dyDescent="0.3">
      <c r="A177">
        <v>8933</v>
      </c>
      <c r="B177" s="16" t="s">
        <v>1235</v>
      </c>
      <c r="C177" s="16" t="s">
        <v>1069</v>
      </c>
      <c r="D177" s="23">
        <v>38.64</v>
      </c>
    </row>
    <row r="178" spans="1:4" x14ac:dyDescent="0.3">
      <c r="A178">
        <v>54477</v>
      </c>
      <c r="B178" s="15" t="s">
        <v>1236</v>
      </c>
      <c r="C178" s="15" t="s">
        <v>1069</v>
      </c>
      <c r="D178" s="25">
        <v>15.34</v>
      </c>
    </row>
    <row r="179" spans="1:4" x14ac:dyDescent="0.3">
      <c r="A179">
        <v>54501</v>
      </c>
      <c r="B179" s="16" t="s">
        <v>1237</v>
      </c>
      <c r="C179" s="16" t="s">
        <v>1069</v>
      </c>
      <c r="D179" s="23">
        <v>15.17</v>
      </c>
    </row>
    <row r="180" spans="1:4" x14ac:dyDescent="0.3">
      <c r="A180">
        <v>8954</v>
      </c>
      <c r="B180" s="15" t="s">
        <v>1238</v>
      </c>
      <c r="C180" s="15" t="s">
        <v>1069</v>
      </c>
      <c r="D180" s="25">
        <v>43.59</v>
      </c>
    </row>
    <row r="181" spans="1:4" x14ac:dyDescent="0.3">
      <c r="A181">
        <v>935</v>
      </c>
      <c r="B181" s="16" t="s">
        <v>1239</v>
      </c>
      <c r="C181" s="16" t="s">
        <v>1069</v>
      </c>
      <c r="D181" s="23">
        <v>44.81</v>
      </c>
    </row>
    <row r="182" spans="1:4" x14ac:dyDescent="0.3">
      <c r="A182">
        <v>85858</v>
      </c>
      <c r="B182" s="15" t="s">
        <v>1240</v>
      </c>
      <c r="C182" s="15" t="s">
        <v>1069</v>
      </c>
      <c r="D182" s="25">
        <v>14.89</v>
      </c>
    </row>
    <row r="183" spans="1:4" x14ac:dyDescent="0.3">
      <c r="A183">
        <v>85748</v>
      </c>
      <c r="B183" s="16" t="s">
        <v>1241</v>
      </c>
      <c r="C183" s="16" t="s">
        <v>1069</v>
      </c>
      <c r="D183" s="23">
        <v>44.84</v>
      </c>
    </row>
    <row r="184" spans="1:4" x14ac:dyDescent="0.3">
      <c r="A184">
        <v>85877</v>
      </c>
      <c r="B184" s="15" t="s">
        <v>1242</v>
      </c>
      <c r="C184" s="15" t="s">
        <v>1069</v>
      </c>
      <c r="D184" s="25">
        <v>31.07</v>
      </c>
    </row>
    <row r="185" spans="1:4" x14ac:dyDescent="0.3">
      <c r="A185">
        <v>72239</v>
      </c>
      <c r="B185" s="16" t="s">
        <v>1243</v>
      </c>
      <c r="C185" s="16" t="s">
        <v>1069</v>
      </c>
      <c r="D185" s="23">
        <v>51.42</v>
      </c>
    </row>
    <row r="186" spans="1:4" x14ac:dyDescent="0.3">
      <c r="A186">
        <v>42055</v>
      </c>
      <c r="B186" s="15" t="s">
        <v>1244</v>
      </c>
      <c r="C186" s="15" t="s">
        <v>1069</v>
      </c>
      <c r="D186" s="25">
        <v>10.69</v>
      </c>
    </row>
    <row r="187" spans="1:4" x14ac:dyDescent="0.3">
      <c r="A187">
        <v>10823</v>
      </c>
      <c r="B187" s="16" t="s">
        <v>1245</v>
      </c>
      <c r="C187" s="16" t="s">
        <v>1069</v>
      </c>
      <c r="D187" s="23">
        <v>24.32</v>
      </c>
    </row>
    <row r="188" spans="1:4" x14ac:dyDescent="0.3">
      <c r="A188">
        <v>72243</v>
      </c>
      <c r="B188" s="15" t="s">
        <v>1246</v>
      </c>
      <c r="C188" s="15" t="s">
        <v>1069</v>
      </c>
      <c r="D188" s="25">
        <v>16.09</v>
      </c>
    </row>
    <row r="189" spans="1:4" x14ac:dyDescent="0.3">
      <c r="A189">
        <v>72262</v>
      </c>
      <c r="B189" s="16" t="s">
        <v>1247</v>
      </c>
      <c r="C189" s="16" t="s">
        <v>1069</v>
      </c>
      <c r="D189" s="23">
        <v>34.35</v>
      </c>
    </row>
    <row r="190" spans="1:4" x14ac:dyDescent="0.3">
      <c r="A190">
        <v>72277</v>
      </c>
      <c r="B190" s="15" t="s">
        <v>1248</v>
      </c>
      <c r="C190" s="15" t="s">
        <v>1069</v>
      </c>
      <c r="D190" s="25">
        <v>10.69</v>
      </c>
    </row>
    <row r="191" spans="1:4" x14ac:dyDescent="0.3">
      <c r="A191">
        <v>45309</v>
      </c>
      <c r="B191" s="16" t="s">
        <v>1249</v>
      </c>
      <c r="C191" s="16" t="s">
        <v>1069</v>
      </c>
      <c r="D191" s="23">
        <v>14.11</v>
      </c>
    </row>
    <row r="192" spans="1:4" x14ac:dyDescent="0.3">
      <c r="A192">
        <v>80032</v>
      </c>
      <c r="B192" s="15" t="s">
        <v>1250</v>
      </c>
      <c r="C192" s="15" t="s">
        <v>1069</v>
      </c>
      <c r="D192" s="25">
        <v>37.07</v>
      </c>
    </row>
    <row r="193" spans="1:4" x14ac:dyDescent="0.3">
      <c r="A193">
        <v>45313</v>
      </c>
      <c r="B193" s="16" t="s">
        <v>1251</v>
      </c>
      <c r="C193" s="16" t="s">
        <v>1069</v>
      </c>
      <c r="D193" s="23">
        <v>14.42</v>
      </c>
    </row>
    <row r="194" spans="1:4" x14ac:dyDescent="0.3">
      <c r="A194">
        <v>21221</v>
      </c>
      <c r="B194" s="15" t="s">
        <v>1252</v>
      </c>
      <c r="C194" s="15" t="s">
        <v>1069</v>
      </c>
      <c r="D194" s="25">
        <v>44.81</v>
      </c>
    </row>
    <row r="195" spans="1:4" x14ac:dyDescent="0.3">
      <c r="A195">
        <v>80047</v>
      </c>
      <c r="B195" s="16" t="s">
        <v>1253</v>
      </c>
      <c r="C195" s="16" t="s">
        <v>1069</v>
      </c>
      <c r="D195" s="23">
        <v>40.03</v>
      </c>
    </row>
    <row r="196" spans="1:4" x14ac:dyDescent="0.3">
      <c r="A196">
        <v>54378</v>
      </c>
      <c r="B196" s="15" t="s">
        <v>1254</v>
      </c>
      <c r="C196" s="15" t="s">
        <v>1069</v>
      </c>
      <c r="D196" s="25">
        <v>15.34</v>
      </c>
    </row>
    <row r="197" spans="1:4" x14ac:dyDescent="0.3">
      <c r="A197">
        <v>57509</v>
      </c>
      <c r="B197" s="16" t="s">
        <v>1255</v>
      </c>
      <c r="C197" s="16" t="s">
        <v>1069</v>
      </c>
      <c r="D197" s="23">
        <v>43.59</v>
      </c>
    </row>
    <row r="198" spans="1:4" x14ac:dyDescent="0.3">
      <c r="A198">
        <v>45328</v>
      </c>
      <c r="B198" s="15" t="s">
        <v>1256</v>
      </c>
      <c r="C198" s="15" t="s">
        <v>1069</v>
      </c>
      <c r="D198" s="25">
        <v>13.88</v>
      </c>
    </row>
    <row r="199" spans="1:4" x14ac:dyDescent="0.3">
      <c r="A199">
        <v>80051</v>
      </c>
      <c r="B199" s="16" t="s">
        <v>1257</v>
      </c>
      <c r="C199" s="16" t="s">
        <v>1069</v>
      </c>
      <c r="D199" s="23">
        <v>36.840000000000003</v>
      </c>
    </row>
    <row r="200" spans="1:4" x14ac:dyDescent="0.3">
      <c r="A200">
        <v>21236</v>
      </c>
      <c r="B200" s="15" t="s">
        <v>1258</v>
      </c>
      <c r="C200" s="15" t="s">
        <v>1069</v>
      </c>
      <c r="D200" s="25">
        <v>44.8</v>
      </c>
    </row>
    <row r="201" spans="1:4" x14ac:dyDescent="0.3">
      <c r="A201">
        <v>77542</v>
      </c>
      <c r="B201" s="16" t="s">
        <v>1259</v>
      </c>
      <c r="C201" s="16" t="s">
        <v>1069</v>
      </c>
      <c r="D201" s="23">
        <v>15.34</v>
      </c>
    </row>
    <row r="202" spans="1:4" x14ac:dyDescent="0.3">
      <c r="A202">
        <v>77519</v>
      </c>
      <c r="B202" s="15" t="s">
        <v>1260</v>
      </c>
      <c r="C202" s="15" t="s">
        <v>1069</v>
      </c>
      <c r="D202" s="25">
        <v>44.85</v>
      </c>
    </row>
    <row r="203" spans="1:4" x14ac:dyDescent="0.3">
      <c r="A203">
        <v>77568</v>
      </c>
      <c r="B203" s="16" t="s">
        <v>1261</v>
      </c>
      <c r="C203" s="16" t="s">
        <v>1069</v>
      </c>
      <c r="D203" s="23">
        <v>43.03</v>
      </c>
    </row>
    <row r="204" spans="1:4" x14ac:dyDescent="0.3">
      <c r="A204">
        <v>87185</v>
      </c>
      <c r="B204" s="15" t="s">
        <v>1262</v>
      </c>
      <c r="C204" s="15" t="s">
        <v>1069</v>
      </c>
      <c r="D204" s="25">
        <v>18.86</v>
      </c>
    </row>
    <row r="205" spans="1:4" x14ac:dyDescent="0.3">
      <c r="A205">
        <v>11024</v>
      </c>
      <c r="B205" s="16" t="s">
        <v>1263</v>
      </c>
      <c r="C205" s="16" t="s">
        <v>1069</v>
      </c>
      <c r="D205" s="23">
        <v>44.84</v>
      </c>
    </row>
    <row r="206" spans="1:4" x14ac:dyDescent="0.3">
      <c r="A206">
        <v>10525</v>
      </c>
      <c r="B206" s="15" t="s">
        <v>1264</v>
      </c>
      <c r="C206" s="15" t="s">
        <v>1265</v>
      </c>
      <c r="D206" s="25">
        <v>15.36</v>
      </c>
    </row>
    <row r="207" spans="1:4" x14ac:dyDescent="0.3">
      <c r="A207">
        <v>1051</v>
      </c>
      <c r="B207" s="16" t="s">
        <v>1266</v>
      </c>
      <c r="C207" s="16" t="s">
        <v>1265</v>
      </c>
      <c r="D207" s="23">
        <v>13.23</v>
      </c>
    </row>
    <row r="208" spans="1:4" x14ac:dyDescent="0.3">
      <c r="A208">
        <v>4348</v>
      </c>
      <c r="B208" s="15" t="s">
        <v>1267</v>
      </c>
      <c r="C208" s="15" t="s">
        <v>1265</v>
      </c>
      <c r="D208" s="25">
        <v>13.23</v>
      </c>
    </row>
    <row r="209" spans="1:4" x14ac:dyDescent="0.3">
      <c r="A209">
        <v>4337</v>
      </c>
      <c r="B209" s="16" t="s">
        <v>1268</v>
      </c>
      <c r="C209" s="16" t="s">
        <v>1265</v>
      </c>
      <c r="D209" s="23">
        <v>13.23</v>
      </c>
    </row>
    <row r="210" spans="1:4" x14ac:dyDescent="0.3">
      <c r="A210">
        <v>5349</v>
      </c>
      <c r="B210" s="15" t="s">
        <v>1269</v>
      </c>
      <c r="C210" s="15" t="s">
        <v>1265</v>
      </c>
      <c r="D210" s="25">
        <v>13.23</v>
      </c>
    </row>
    <row r="211" spans="1:4" x14ac:dyDescent="0.3">
      <c r="A211">
        <v>11864</v>
      </c>
      <c r="B211" s="16" t="s">
        <v>1270</v>
      </c>
      <c r="C211" s="16" t="s">
        <v>1265</v>
      </c>
      <c r="D211" s="23">
        <v>3.51</v>
      </c>
    </row>
    <row r="212" spans="1:4" x14ac:dyDescent="0.3">
      <c r="A212">
        <v>11864</v>
      </c>
      <c r="B212" s="15" t="s">
        <v>1270</v>
      </c>
      <c r="C212" s="15" t="s">
        <v>1265</v>
      </c>
      <c r="D212" s="25">
        <v>3.46</v>
      </c>
    </row>
    <row r="213" spans="1:4" x14ac:dyDescent="0.3">
      <c r="A213">
        <v>11867</v>
      </c>
      <c r="B213" s="16" t="s">
        <v>1271</v>
      </c>
      <c r="C213" s="16" t="s">
        <v>1265</v>
      </c>
      <c r="D213" s="23">
        <v>3.51</v>
      </c>
    </row>
    <row r="214" spans="1:4" x14ac:dyDescent="0.3">
      <c r="A214">
        <v>11867</v>
      </c>
      <c r="B214" s="15" t="s">
        <v>1271</v>
      </c>
      <c r="C214" s="15" t="s">
        <v>1265</v>
      </c>
      <c r="D214" s="25">
        <v>3.46</v>
      </c>
    </row>
    <row r="215" spans="1:4" x14ac:dyDescent="0.3">
      <c r="A215">
        <v>9136</v>
      </c>
      <c r="B215" s="16" t="s">
        <v>1272</v>
      </c>
      <c r="C215" s="16" t="s">
        <v>1265</v>
      </c>
      <c r="D215" s="23">
        <v>15.36</v>
      </c>
    </row>
    <row r="216" spans="1:4" x14ac:dyDescent="0.3">
      <c r="A216">
        <v>60373</v>
      </c>
      <c r="B216" s="15" t="s">
        <v>1273</v>
      </c>
      <c r="C216" s="15" t="s">
        <v>1265</v>
      </c>
      <c r="D216" s="25">
        <v>14.58</v>
      </c>
    </row>
    <row r="217" spans="1:4" x14ac:dyDescent="0.3">
      <c r="A217">
        <v>65302</v>
      </c>
      <c r="B217" s="16" t="s">
        <v>1274</v>
      </c>
      <c r="C217" s="16" t="s">
        <v>1265</v>
      </c>
      <c r="D217" s="23">
        <v>12.57</v>
      </c>
    </row>
    <row r="218" spans="1:4" x14ac:dyDescent="0.3">
      <c r="A218">
        <v>75679</v>
      </c>
      <c r="B218" s="15" t="s">
        <v>1275</v>
      </c>
      <c r="C218" s="15" t="s">
        <v>1265</v>
      </c>
      <c r="D218" s="25">
        <v>19.43</v>
      </c>
    </row>
    <row r="219" spans="1:4" x14ac:dyDescent="0.3">
      <c r="A219">
        <v>9035</v>
      </c>
      <c r="B219" s="16" t="s">
        <v>1276</v>
      </c>
      <c r="C219" s="16" t="s">
        <v>1265</v>
      </c>
      <c r="D219" s="23">
        <v>6.55</v>
      </c>
    </row>
    <row r="220" spans="1:4" x14ac:dyDescent="0.3">
      <c r="A220">
        <v>11154</v>
      </c>
      <c r="B220" s="15" t="s">
        <v>1277</v>
      </c>
      <c r="C220" s="15" t="s">
        <v>1265</v>
      </c>
      <c r="D220" s="25">
        <v>4.07</v>
      </c>
    </row>
    <row r="221" spans="1:4" x14ac:dyDescent="0.3">
      <c r="A221">
        <v>11154</v>
      </c>
      <c r="B221" s="16" t="s">
        <v>1277</v>
      </c>
      <c r="C221" s="16" t="s">
        <v>1265</v>
      </c>
      <c r="D221" s="23">
        <v>3.86</v>
      </c>
    </row>
    <row r="222" spans="1:4" x14ac:dyDescent="0.3">
      <c r="A222">
        <v>17864</v>
      </c>
      <c r="B222" s="15" t="s">
        <v>1278</v>
      </c>
      <c r="C222" s="15" t="s">
        <v>1265</v>
      </c>
      <c r="D222" s="25">
        <v>19.440000000000001</v>
      </c>
    </row>
    <row r="223" spans="1:4" x14ac:dyDescent="0.3">
      <c r="A223">
        <v>9034</v>
      </c>
      <c r="B223" s="16" t="s">
        <v>1279</v>
      </c>
      <c r="C223" s="16" t="s">
        <v>1265</v>
      </c>
      <c r="D223" s="23">
        <v>6.55</v>
      </c>
    </row>
    <row r="224" spans="1:4" x14ac:dyDescent="0.3">
      <c r="A224">
        <v>11676</v>
      </c>
      <c r="B224" s="15" t="s">
        <v>1280</v>
      </c>
      <c r="C224" s="15" t="s">
        <v>1265</v>
      </c>
      <c r="D224" s="25">
        <v>9.16</v>
      </c>
    </row>
    <row r="225" spans="1:4" x14ac:dyDescent="0.3">
      <c r="A225">
        <v>10257</v>
      </c>
      <c r="B225" s="16" t="s">
        <v>1281</v>
      </c>
      <c r="C225" s="16" t="s">
        <v>1265</v>
      </c>
      <c r="D225" s="23">
        <v>12.57</v>
      </c>
    </row>
    <row r="226" spans="1:4" x14ac:dyDescent="0.3">
      <c r="A226">
        <v>10273</v>
      </c>
      <c r="B226" s="15" t="s">
        <v>1282</v>
      </c>
      <c r="C226" s="15" t="s">
        <v>1265</v>
      </c>
      <c r="D226" s="25">
        <v>20.12</v>
      </c>
    </row>
    <row r="227" spans="1:4" x14ac:dyDescent="0.3">
      <c r="A227">
        <v>10284</v>
      </c>
      <c r="B227" s="16" t="s">
        <v>1283</v>
      </c>
      <c r="C227" s="16" t="s">
        <v>1265</v>
      </c>
      <c r="D227" s="23">
        <v>30.95</v>
      </c>
    </row>
    <row r="228" spans="1:4" x14ac:dyDescent="0.3">
      <c r="A228">
        <v>79836</v>
      </c>
      <c r="B228" s="15" t="s">
        <v>1284</v>
      </c>
      <c r="C228" s="15" t="s">
        <v>1265</v>
      </c>
      <c r="D228" s="25">
        <v>6.55</v>
      </c>
    </row>
    <row r="229" spans="1:4" x14ac:dyDescent="0.3">
      <c r="A229">
        <v>10279</v>
      </c>
      <c r="B229" s="16" t="s">
        <v>1285</v>
      </c>
      <c r="C229" s="16" t="s">
        <v>1265</v>
      </c>
      <c r="D229" s="23">
        <v>11.16</v>
      </c>
    </row>
    <row r="230" spans="1:4" x14ac:dyDescent="0.3">
      <c r="A230">
        <v>10261</v>
      </c>
      <c r="B230" s="15" t="s">
        <v>1286</v>
      </c>
      <c r="C230" s="15" t="s">
        <v>1265</v>
      </c>
      <c r="D230" s="25">
        <v>39.520000000000003</v>
      </c>
    </row>
    <row r="231" spans="1:4" x14ac:dyDescent="0.3">
      <c r="A231">
        <v>10260</v>
      </c>
      <c r="B231" s="16" t="s">
        <v>1287</v>
      </c>
      <c r="C231" s="16" t="s">
        <v>1265</v>
      </c>
      <c r="D231" s="23">
        <v>18.7</v>
      </c>
    </row>
    <row r="232" spans="1:4" x14ac:dyDescent="0.3">
      <c r="A232">
        <v>11159</v>
      </c>
      <c r="B232" s="15" t="s">
        <v>1288</v>
      </c>
      <c r="C232" s="15" t="s">
        <v>1265</v>
      </c>
      <c r="D232" s="25">
        <v>4.07</v>
      </c>
    </row>
    <row r="233" spans="1:4" x14ac:dyDescent="0.3">
      <c r="A233">
        <v>11159</v>
      </c>
      <c r="B233" s="16" t="s">
        <v>1288</v>
      </c>
      <c r="C233" s="16" t="s">
        <v>1265</v>
      </c>
      <c r="D233" s="23">
        <v>3.87</v>
      </c>
    </row>
    <row r="234" spans="1:4" x14ac:dyDescent="0.3">
      <c r="A234">
        <v>10265</v>
      </c>
      <c r="B234" s="15" t="s">
        <v>1289</v>
      </c>
      <c r="C234" s="15" t="s">
        <v>1265</v>
      </c>
      <c r="D234" s="25">
        <v>11.16</v>
      </c>
    </row>
    <row r="235" spans="1:4" x14ac:dyDescent="0.3">
      <c r="A235">
        <v>10256</v>
      </c>
      <c r="B235" s="16" t="s">
        <v>1290</v>
      </c>
      <c r="C235" s="16" t="s">
        <v>1265</v>
      </c>
      <c r="D235" s="23">
        <v>39.520000000000003</v>
      </c>
    </row>
    <row r="236" spans="1:4" x14ac:dyDescent="0.3">
      <c r="A236">
        <v>10263</v>
      </c>
      <c r="B236" s="15" t="s">
        <v>1291</v>
      </c>
      <c r="C236" s="15" t="s">
        <v>1265</v>
      </c>
      <c r="D236" s="25">
        <v>18.690000000000001</v>
      </c>
    </row>
    <row r="237" spans="1:4" x14ac:dyDescent="0.3">
      <c r="A237">
        <v>11160</v>
      </c>
      <c r="B237" s="16" t="s">
        <v>1292</v>
      </c>
      <c r="C237" s="16" t="s">
        <v>1265</v>
      </c>
      <c r="D237" s="23">
        <v>4.07</v>
      </c>
    </row>
    <row r="238" spans="1:4" x14ac:dyDescent="0.3">
      <c r="A238">
        <v>11160</v>
      </c>
      <c r="B238" s="15" t="s">
        <v>1292</v>
      </c>
      <c r="C238" s="15" t="s">
        <v>1265</v>
      </c>
      <c r="D238" s="25">
        <v>3.87</v>
      </c>
    </row>
    <row r="239" spans="1:4" x14ac:dyDescent="0.3">
      <c r="A239">
        <v>11161</v>
      </c>
      <c r="B239" s="16" t="s">
        <v>1293</v>
      </c>
      <c r="C239" s="16" t="s">
        <v>1265</v>
      </c>
      <c r="D239" s="23">
        <v>4.07</v>
      </c>
    </row>
    <row r="240" spans="1:4" x14ac:dyDescent="0.3">
      <c r="A240">
        <v>11161</v>
      </c>
      <c r="B240" s="15" t="s">
        <v>1293</v>
      </c>
      <c r="C240" s="15" t="s">
        <v>1265</v>
      </c>
      <c r="D240" s="25">
        <v>3.87</v>
      </c>
    </row>
    <row r="241" spans="1:4" x14ac:dyDescent="0.3">
      <c r="A241">
        <v>10365</v>
      </c>
      <c r="B241" s="16" t="s">
        <v>1294</v>
      </c>
      <c r="C241" s="16" t="s">
        <v>1265</v>
      </c>
      <c r="D241" s="23">
        <v>48.08</v>
      </c>
    </row>
    <row r="242" spans="1:4" x14ac:dyDescent="0.3">
      <c r="A242">
        <v>10366</v>
      </c>
      <c r="B242" s="15" t="s">
        <v>1295</v>
      </c>
      <c r="C242" s="15" t="s">
        <v>1265</v>
      </c>
      <c r="D242" s="25">
        <v>20.12</v>
      </c>
    </row>
    <row r="243" spans="1:4" x14ac:dyDescent="0.3">
      <c r="A243">
        <v>10368</v>
      </c>
      <c r="B243" s="16" t="s">
        <v>1296</v>
      </c>
      <c r="C243" s="16" t="s">
        <v>1265</v>
      </c>
      <c r="D243" s="23">
        <v>12.57</v>
      </c>
    </row>
    <row r="244" spans="1:4" x14ac:dyDescent="0.3">
      <c r="A244">
        <v>12607</v>
      </c>
      <c r="B244" s="15" t="s">
        <v>1297</v>
      </c>
      <c r="C244" s="15" t="s">
        <v>1265</v>
      </c>
      <c r="D244" s="25">
        <v>20.12</v>
      </c>
    </row>
    <row r="245" spans="1:4" x14ac:dyDescent="0.3">
      <c r="A245">
        <v>12608</v>
      </c>
      <c r="B245" s="16" t="s">
        <v>1298</v>
      </c>
      <c r="C245" s="16" t="s">
        <v>1265</v>
      </c>
      <c r="D245" s="23">
        <v>20.12</v>
      </c>
    </row>
    <row r="246" spans="1:4" x14ac:dyDescent="0.3">
      <c r="A246">
        <v>77168</v>
      </c>
      <c r="B246" s="15" t="s">
        <v>1299</v>
      </c>
      <c r="C246" s="15" t="s">
        <v>1265</v>
      </c>
      <c r="D246" s="25">
        <v>48.08</v>
      </c>
    </row>
    <row r="247" spans="1:4" x14ac:dyDescent="0.3">
      <c r="A247">
        <v>78352</v>
      </c>
      <c r="B247" s="16" t="s">
        <v>1300</v>
      </c>
      <c r="C247" s="16" t="s">
        <v>1265</v>
      </c>
      <c r="D247" s="23">
        <v>30.95</v>
      </c>
    </row>
    <row r="248" spans="1:4" x14ac:dyDescent="0.3">
      <c r="A248">
        <v>76728</v>
      </c>
      <c r="B248" s="15" t="s">
        <v>1301</v>
      </c>
      <c r="C248" s="15" t="s">
        <v>1265</v>
      </c>
      <c r="D248" s="25">
        <v>12.57</v>
      </c>
    </row>
    <row r="249" spans="1:4" x14ac:dyDescent="0.3">
      <c r="A249">
        <v>76364</v>
      </c>
      <c r="B249" s="16" t="s">
        <v>1302</v>
      </c>
      <c r="C249" s="16" t="s">
        <v>1265</v>
      </c>
      <c r="D249" s="23">
        <v>20.12</v>
      </c>
    </row>
    <row r="250" spans="1:4" x14ac:dyDescent="0.3">
      <c r="A250">
        <v>79821</v>
      </c>
      <c r="B250" s="15" t="s">
        <v>1303</v>
      </c>
      <c r="C250" s="15" t="s">
        <v>1265</v>
      </c>
      <c r="D250" s="25">
        <v>6.55</v>
      </c>
    </row>
    <row r="251" spans="1:4" x14ac:dyDescent="0.3">
      <c r="A251">
        <v>60263</v>
      </c>
      <c r="B251" s="16" t="s">
        <v>1304</v>
      </c>
      <c r="C251" s="16" t="s">
        <v>1265</v>
      </c>
      <c r="D251" s="23">
        <v>14.57</v>
      </c>
    </row>
    <row r="252" spans="1:4" x14ac:dyDescent="0.3">
      <c r="A252">
        <v>17898</v>
      </c>
      <c r="B252" s="15" t="s">
        <v>1305</v>
      </c>
      <c r="C252" s="15" t="s">
        <v>1265</v>
      </c>
      <c r="D252" s="25">
        <v>19.43</v>
      </c>
    </row>
    <row r="253" spans="1:4" x14ac:dyDescent="0.3">
      <c r="A253">
        <v>12609</v>
      </c>
      <c r="B253" s="16" t="s">
        <v>1306</v>
      </c>
      <c r="C253" s="16" t="s">
        <v>1265</v>
      </c>
      <c r="D253" s="23">
        <v>6.55</v>
      </c>
    </row>
    <row r="254" spans="1:4" x14ac:dyDescent="0.3">
      <c r="A254">
        <v>41977</v>
      </c>
      <c r="B254" s="15" t="s">
        <v>1307</v>
      </c>
      <c r="C254" s="15" t="s">
        <v>1265</v>
      </c>
      <c r="D254" s="25">
        <v>6.55</v>
      </c>
    </row>
    <row r="255" spans="1:4" x14ac:dyDescent="0.3">
      <c r="A255">
        <v>42002</v>
      </c>
      <c r="B255" s="16" t="s">
        <v>1308</v>
      </c>
      <c r="C255" s="16" t="s">
        <v>1265</v>
      </c>
      <c r="D255" s="23">
        <v>19.43</v>
      </c>
    </row>
    <row r="256" spans="1:4" x14ac:dyDescent="0.3">
      <c r="A256">
        <v>11673</v>
      </c>
      <c r="B256" s="15" t="s">
        <v>1309</v>
      </c>
      <c r="C256" s="15" t="s">
        <v>1265</v>
      </c>
      <c r="D256" s="25">
        <v>9.16</v>
      </c>
    </row>
    <row r="257" spans="1:4" x14ac:dyDescent="0.3">
      <c r="A257">
        <v>9038</v>
      </c>
      <c r="B257" s="16" t="s">
        <v>1310</v>
      </c>
      <c r="C257" s="16" t="s">
        <v>1265</v>
      </c>
      <c r="D257" s="23">
        <v>12.57</v>
      </c>
    </row>
    <row r="258" spans="1:4" x14ac:dyDescent="0.3">
      <c r="A258">
        <v>9037</v>
      </c>
      <c r="B258" s="15" t="s">
        <v>1311</v>
      </c>
      <c r="C258" s="15" t="s">
        <v>1265</v>
      </c>
      <c r="D258" s="25">
        <v>48.08</v>
      </c>
    </row>
    <row r="259" spans="1:4" x14ac:dyDescent="0.3">
      <c r="A259">
        <v>9039</v>
      </c>
      <c r="B259" s="16" t="s">
        <v>1312</v>
      </c>
      <c r="C259" s="16" t="s">
        <v>1265</v>
      </c>
      <c r="D259" s="23">
        <v>20.079999999999998</v>
      </c>
    </row>
    <row r="260" spans="1:4" x14ac:dyDescent="0.3">
      <c r="A260">
        <v>76732</v>
      </c>
      <c r="B260" s="15" t="s">
        <v>1313</v>
      </c>
      <c r="C260" s="15" t="s">
        <v>1265</v>
      </c>
      <c r="D260" s="25">
        <v>12.57</v>
      </c>
    </row>
    <row r="261" spans="1:4" x14ac:dyDescent="0.3">
      <c r="A261">
        <v>77246</v>
      </c>
      <c r="B261" s="16" t="s">
        <v>1314</v>
      </c>
      <c r="C261" s="16" t="s">
        <v>1265</v>
      </c>
      <c r="D261" s="23">
        <v>48.08</v>
      </c>
    </row>
    <row r="262" spans="1:4" x14ac:dyDescent="0.3">
      <c r="A262">
        <v>4467</v>
      </c>
      <c r="B262" s="15" t="s">
        <v>1315</v>
      </c>
      <c r="C262" s="15" t="s">
        <v>1265</v>
      </c>
      <c r="D262" s="25">
        <v>20.079999999999998</v>
      </c>
    </row>
    <row r="263" spans="1:4" x14ac:dyDescent="0.3">
      <c r="A263">
        <v>76398</v>
      </c>
      <c r="B263" s="16" t="s">
        <v>1316</v>
      </c>
      <c r="C263" s="16" t="s">
        <v>1265</v>
      </c>
      <c r="D263" s="23">
        <v>30.95</v>
      </c>
    </row>
    <row r="264" spans="1:4" x14ac:dyDescent="0.3">
      <c r="A264">
        <v>12610</v>
      </c>
      <c r="B264" s="15" t="s">
        <v>1317</v>
      </c>
      <c r="C264" s="15" t="s">
        <v>1265</v>
      </c>
      <c r="D264" s="25">
        <v>6.55</v>
      </c>
    </row>
    <row r="265" spans="1:4" x14ac:dyDescent="0.3">
      <c r="A265">
        <v>42047</v>
      </c>
      <c r="B265" s="16" t="s">
        <v>1318</v>
      </c>
      <c r="C265" s="16" t="s">
        <v>1265</v>
      </c>
      <c r="D265" s="23">
        <v>19.43</v>
      </c>
    </row>
    <row r="266" spans="1:4" x14ac:dyDescent="0.3">
      <c r="A266">
        <v>9036</v>
      </c>
      <c r="B266" s="15" t="s">
        <v>1319</v>
      </c>
      <c r="C266" s="15" t="s">
        <v>1265</v>
      </c>
      <c r="D266" s="25">
        <v>6.55</v>
      </c>
    </row>
    <row r="267" spans="1:4" x14ac:dyDescent="0.3">
      <c r="A267">
        <v>41958</v>
      </c>
      <c r="B267" s="16" t="s">
        <v>1320</v>
      </c>
      <c r="C267" s="16" t="s">
        <v>1265</v>
      </c>
      <c r="D267" s="23">
        <v>6.55</v>
      </c>
    </row>
    <row r="268" spans="1:4" x14ac:dyDescent="0.3">
      <c r="A268">
        <v>42017</v>
      </c>
      <c r="B268" s="15" t="s">
        <v>1321</v>
      </c>
      <c r="C268" s="15" t="s">
        <v>1265</v>
      </c>
      <c r="D268" s="25">
        <v>19.43</v>
      </c>
    </row>
    <row r="269" spans="1:4" x14ac:dyDescent="0.3">
      <c r="A269">
        <v>79745</v>
      </c>
      <c r="B269" s="16" t="s">
        <v>1322</v>
      </c>
      <c r="C269" s="16" t="s">
        <v>1265</v>
      </c>
      <c r="D269" s="23">
        <v>6.55</v>
      </c>
    </row>
    <row r="270" spans="1:4" x14ac:dyDescent="0.3">
      <c r="A270">
        <v>77887</v>
      </c>
      <c r="B270" s="15" t="s">
        <v>1323</v>
      </c>
      <c r="C270" s="15" t="s">
        <v>1265</v>
      </c>
      <c r="D270" s="25">
        <v>14.57</v>
      </c>
    </row>
    <row r="271" spans="1:4" x14ac:dyDescent="0.3">
      <c r="A271">
        <v>76455</v>
      </c>
      <c r="B271" s="16" t="s">
        <v>1324</v>
      </c>
      <c r="C271" s="16" t="s">
        <v>1265</v>
      </c>
      <c r="D271" s="23">
        <v>19.43</v>
      </c>
    </row>
    <row r="272" spans="1:4" x14ac:dyDescent="0.3">
      <c r="A272">
        <v>79711</v>
      </c>
      <c r="B272" s="15" t="s">
        <v>1325</v>
      </c>
      <c r="C272" s="15" t="s">
        <v>1265</v>
      </c>
      <c r="D272" s="25">
        <v>6.55</v>
      </c>
    </row>
    <row r="273" spans="1:4" x14ac:dyDescent="0.3">
      <c r="A273">
        <v>41981</v>
      </c>
      <c r="B273" s="16" t="s">
        <v>1326</v>
      </c>
      <c r="C273" s="16" t="s">
        <v>1265</v>
      </c>
      <c r="D273" s="23">
        <v>6.55</v>
      </c>
    </row>
    <row r="274" spans="1:4" x14ac:dyDescent="0.3">
      <c r="A274">
        <v>41996</v>
      </c>
      <c r="B274" s="15" t="s">
        <v>1327</v>
      </c>
      <c r="C274" s="15" t="s">
        <v>1265</v>
      </c>
      <c r="D274" s="25">
        <v>19.43</v>
      </c>
    </row>
    <row r="275" spans="1:4" x14ac:dyDescent="0.3">
      <c r="A275">
        <v>11672</v>
      </c>
      <c r="B275" s="16" t="s">
        <v>1328</v>
      </c>
      <c r="C275" s="16" t="s">
        <v>1265</v>
      </c>
      <c r="D275" s="23">
        <v>9.16</v>
      </c>
    </row>
    <row r="276" spans="1:4" x14ac:dyDescent="0.3">
      <c r="A276">
        <v>60211</v>
      </c>
      <c r="B276" s="15" t="s">
        <v>1329</v>
      </c>
      <c r="C276" s="15" t="s">
        <v>1265</v>
      </c>
      <c r="D276" s="25">
        <v>14.58</v>
      </c>
    </row>
    <row r="277" spans="1:4" x14ac:dyDescent="0.3">
      <c r="A277">
        <v>46873</v>
      </c>
      <c r="B277" s="16" t="s">
        <v>1330</v>
      </c>
      <c r="C277" s="16" t="s">
        <v>1265</v>
      </c>
      <c r="D277" s="23">
        <v>12.56</v>
      </c>
    </row>
    <row r="278" spans="1:4" x14ac:dyDescent="0.3">
      <c r="A278">
        <v>78391</v>
      </c>
      <c r="B278" s="15" t="s">
        <v>1331</v>
      </c>
      <c r="C278" s="15" t="s">
        <v>1265</v>
      </c>
      <c r="D278" s="25">
        <v>48.08</v>
      </c>
    </row>
    <row r="279" spans="1:4" x14ac:dyDescent="0.3">
      <c r="A279">
        <v>17883</v>
      </c>
      <c r="B279" s="16" t="s">
        <v>1332</v>
      </c>
      <c r="C279" s="16" t="s">
        <v>1265</v>
      </c>
      <c r="D279" s="23">
        <v>19.440000000000001</v>
      </c>
    </row>
    <row r="280" spans="1:4" x14ac:dyDescent="0.3">
      <c r="A280">
        <v>46888</v>
      </c>
      <c r="B280" s="15" t="s">
        <v>1333</v>
      </c>
      <c r="C280" s="15" t="s">
        <v>1265</v>
      </c>
      <c r="D280" s="25">
        <v>20.079999999999998</v>
      </c>
    </row>
    <row r="281" spans="1:4" x14ac:dyDescent="0.3">
      <c r="A281">
        <v>11080</v>
      </c>
      <c r="B281" s="16" t="s">
        <v>1334</v>
      </c>
      <c r="C281" s="16" t="s">
        <v>1265</v>
      </c>
      <c r="D281" s="23">
        <v>12.57</v>
      </c>
    </row>
    <row r="282" spans="1:4" x14ac:dyDescent="0.3">
      <c r="A282">
        <v>11081</v>
      </c>
      <c r="B282" s="15" t="s">
        <v>1335</v>
      </c>
      <c r="C282" s="15" t="s">
        <v>1265</v>
      </c>
      <c r="D282" s="25">
        <v>20.13</v>
      </c>
    </row>
    <row r="283" spans="1:4" x14ac:dyDescent="0.3">
      <c r="A283">
        <v>10262</v>
      </c>
      <c r="B283" s="16" t="s">
        <v>1336</v>
      </c>
      <c r="C283" s="16" t="s">
        <v>1265</v>
      </c>
      <c r="D283" s="23">
        <v>12.57</v>
      </c>
    </row>
    <row r="284" spans="1:4" x14ac:dyDescent="0.3">
      <c r="A284">
        <v>10264</v>
      </c>
      <c r="B284" s="15" t="s">
        <v>1337</v>
      </c>
      <c r="C284" s="15" t="s">
        <v>1265</v>
      </c>
      <c r="D284" s="25">
        <v>20.12</v>
      </c>
    </row>
    <row r="285" spans="1:4" x14ac:dyDescent="0.3">
      <c r="A285">
        <v>65135</v>
      </c>
      <c r="B285" s="16" t="s">
        <v>1338</v>
      </c>
      <c r="C285" s="16" t="s">
        <v>1265</v>
      </c>
      <c r="D285" s="23">
        <v>20.12</v>
      </c>
    </row>
    <row r="286" spans="1:4" x14ac:dyDescent="0.3">
      <c r="A286">
        <v>77898</v>
      </c>
      <c r="B286" s="15" t="s">
        <v>1339</v>
      </c>
      <c r="C286" s="15" t="s">
        <v>1265</v>
      </c>
      <c r="D286" s="25">
        <v>14.57</v>
      </c>
    </row>
    <row r="287" spans="1:4" x14ac:dyDescent="0.3">
      <c r="A287">
        <v>77906</v>
      </c>
      <c r="B287" s="16" t="s">
        <v>1340</v>
      </c>
      <c r="C287" s="16" t="s">
        <v>1265</v>
      </c>
      <c r="D287" s="23">
        <v>14.57</v>
      </c>
    </row>
    <row r="288" spans="1:4" x14ac:dyDescent="0.3">
      <c r="A288">
        <v>42036</v>
      </c>
      <c r="B288" s="15" t="s">
        <v>1341</v>
      </c>
      <c r="C288" s="15" t="s">
        <v>1265</v>
      </c>
      <c r="D288" s="25">
        <v>19.43</v>
      </c>
    </row>
    <row r="289" spans="1:4" x14ac:dyDescent="0.3">
      <c r="A289">
        <v>11674</v>
      </c>
      <c r="B289" s="16" t="s">
        <v>1342</v>
      </c>
      <c r="C289" s="16" t="s">
        <v>1265</v>
      </c>
      <c r="D289" s="23">
        <v>9.16</v>
      </c>
    </row>
    <row r="290" spans="1:4" x14ac:dyDescent="0.3">
      <c r="A290">
        <v>41943</v>
      </c>
      <c r="B290" s="15" t="s">
        <v>1343</v>
      </c>
      <c r="C290" s="15" t="s">
        <v>1265</v>
      </c>
      <c r="D290" s="25">
        <v>6.55</v>
      </c>
    </row>
    <row r="291" spans="1:4" x14ac:dyDescent="0.3">
      <c r="A291">
        <v>42021</v>
      </c>
      <c r="B291" s="16" t="s">
        <v>1344</v>
      </c>
      <c r="C291" s="16" t="s">
        <v>1265</v>
      </c>
      <c r="D291" s="23">
        <v>19.43</v>
      </c>
    </row>
    <row r="292" spans="1:4" x14ac:dyDescent="0.3">
      <c r="A292">
        <v>11675</v>
      </c>
      <c r="B292" s="15" t="s">
        <v>1345</v>
      </c>
      <c r="C292" s="15" t="s">
        <v>1265</v>
      </c>
      <c r="D292" s="25">
        <v>9.16</v>
      </c>
    </row>
    <row r="293" spans="1:4" x14ac:dyDescent="0.3">
      <c r="A293">
        <v>79779</v>
      </c>
      <c r="B293" s="16" t="s">
        <v>1346</v>
      </c>
      <c r="C293" s="16" t="s">
        <v>1265</v>
      </c>
      <c r="D293" s="23">
        <v>6.55</v>
      </c>
    </row>
    <row r="294" spans="1:4" x14ac:dyDescent="0.3">
      <c r="A294">
        <v>78219</v>
      </c>
      <c r="B294" s="15" t="s">
        <v>1347</v>
      </c>
      <c r="C294" s="15" t="s">
        <v>1265</v>
      </c>
      <c r="D294" s="25">
        <v>12.57</v>
      </c>
    </row>
    <row r="295" spans="1:4" x14ac:dyDescent="0.3">
      <c r="A295">
        <v>75664</v>
      </c>
      <c r="B295" s="16" t="s">
        <v>1348</v>
      </c>
      <c r="C295" s="16" t="s">
        <v>1265</v>
      </c>
      <c r="D295" s="23">
        <v>20.12</v>
      </c>
    </row>
    <row r="296" spans="1:4" x14ac:dyDescent="0.3">
      <c r="A296">
        <v>8686</v>
      </c>
      <c r="B296" s="15" t="s">
        <v>1349</v>
      </c>
      <c r="C296" s="15" t="s">
        <v>1265</v>
      </c>
      <c r="D296" s="25">
        <v>52.41</v>
      </c>
    </row>
    <row r="297" spans="1:4" x14ac:dyDescent="0.3">
      <c r="A297">
        <v>77208</v>
      </c>
      <c r="B297" s="16" t="s">
        <v>1350</v>
      </c>
      <c r="C297" s="16" t="s">
        <v>1265</v>
      </c>
      <c r="D297" s="23">
        <v>48.08</v>
      </c>
    </row>
    <row r="298" spans="1:4" x14ac:dyDescent="0.3">
      <c r="A298">
        <v>75683</v>
      </c>
      <c r="B298" s="15" t="s">
        <v>1351</v>
      </c>
      <c r="C298" s="15" t="s">
        <v>1265</v>
      </c>
      <c r="D298" s="25">
        <v>19.43</v>
      </c>
    </row>
    <row r="299" spans="1:4" x14ac:dyDescent="0.3">
      <c r="A299">
        <v>78268</v>
      </c>
      <c r="B299" s="16" t="s">
        <v>1352</v>
      </c>
      <c r="C299" s="16" t="s">
        <v>1265</v>
      </c>
      <c r="D299" s="23">
        <v>30.95</v>
      </c>
    </row>
    <row r="300" spans="1:4" x14ac:dyDescent="0.3">
      <c r="A300">
        <v>79750</v>
      </c>
      <c r="B300" s="15" t="s">
        <v>1353</v>
      </c>
      <c r="C300" s="15" t="s">
        <v>1265</v>
      </c>
      <c r="D300" s="25">
        <v>6.55</v>
      </c>
    </row>
    <row r="301" spans="1:4" x14ac:dyDescent="0.3">
      <c r="A301">
        <v>75741</v>
      </c>
      <c r="B301" s="16" t="s">
        <v>1354</v>
      </c>
      <c r="C301" s="16" t="s">
        <v>1265</v>
      </c>
      <c r="D301" s="23">
        <v>12.57</v>
      </c>
    </row>
    <row r="302" spans="1:4" x14ac:dyDescent="0.3">
      <c r="A302">
        <v>77212</v>
      </c>
      <c r="B302" s="15" t="s">
        <v>1355</v>
      </c>
      <c r="C302" s="15" t="s">
        <v>1265</v>
      </c>
      <c r="D302" s="25">
        <v>48.08</v>
      </c>
    </row>
    <row r="303" spans="1:4" x14ac:dyDescent="0.3">
      <c r="A303">
        <v>75728</v>
      </c>
      <c r="B303" s="16" t="s">
        <v>1356</v>
      </c>
      <c r="C303" s="16" t="s">
        <v>1265</v>
      </c>
      <c r="D303" s="23">
        <v>20.12</v>
      </c>
    </row>
    <row r="304" spans="1:4" x14ac:dyDescent="0.3">
      <c r="A304">
        <v>77796</v>
      </c>
      <c r="B304" s="15" t="s">
        <v>1357</v>
      </c>
      <c r="C304" s="15" t="s">
        <v>1265</v>
      </c>
      <c r="D304" s="25">
        <v>30.95</v>
      </c>
    </row>
    <row r="305" spans="1:4" x14ac:dyDescent="0.3">
      <c r="A305">
        <v>46387</v>
      </c>
      <c r="B305" s="16" t="s">
        <v>1358</v>
      </c>
      <c r="C305" s="16" t="s">
        <v>1265</v>
      </c>
      <c r="D305" s="23">
        <v>13.96</v>
      </c>
    </row>
    <row r="306" spans="1:4" x14ac:dyDescent="0.3">
      <c r="A306">
        <v>46414</v>
      </c>
      <c r="B306" s="15" t="s">
        <v>1359</v>
      </c>
      <c r="C306" s="15" t="s">
        <v>1265</v>
      </c>
      <c r="D306" s="25">
        <v>4.67</v>
      </c>
    </row>
    <row r="307" spans="1:4" x14ac:dyDescent="0.3">
      <c r="A307">
        <v>46400</v>
      </c>
      <c r="B307" s="16" t="s">
        <v>1360</v>
      </c>
      <c r="C307" s="16" t="s">
        <v>1265</v>
      </c>
      <c r="D307" s="23">
        <v>4.67</v>
      </c>
    </row>
    <row r="308" spans="1:4" x14ac:dyDescent="0.3">
      <c r="A308">
        <v>46361</v>
      </c>
      <c r="B308" s="15" t="s">
        <v>1361</v>
      </c>
      <c r="C308" s="15" t="s">
        <v>1265</v>
      </c>
      <c r="D308" s="25">
        <v>13.96</v>
      </c>
    </row>
    <row r="309" spans="1:4" x14ac:dyDescent="0.3">
      <c r="A309">
        <v>11190</v>
      </c>
      <c r="B309" s="16" t="s">
        <v>1362</v>
      </c>
      <c r="C309" s="16" t="s">
        <v>1265</v>
      </c>
      <c r="D309" s="23">
        <v>37.549999999999997</v>
      </c>
    </row>
    <row r="310" spans="1:4" x14ac:dyDescent="0.3">
      <c r="A310">
        <v>11192</v>
      </c>
      <c r="B310" s="15" t="s">
        <v>1363</v>
      </c>
      <c r="C310" s="15" t="s">
        <v>1265</v>
      </c>
      <c r="D310" s="25">
        <v>16.09</v>
      </c>
    </row>
    <row r="311" spans="1:4" x14ac:dyDescent="0.3">
      <c r="A311">
        <v>11181</v>
      </c>
      <c r="B311" s="16" t="s">
        <v>1364</v>
      </c>
      <c r="C311" s="16" t="s">
        <v>1265</v>
      </c>
      <c r="D311" s="23">
        <v>37.549999999999997</v>
      </c>
    </row>
    <row r="312" spans="1:4" x14ac:dyDescent="0.3">
      <c r="A312">
        <v>11180</v>
      </c>
      <c r="B312" s="15" t="s">
        <v>1365</v>
      </c>
      <c r="C312" s="15" t="s">
        <v>1265</v>
      </c>
      <c r="D312" s="25">
        <v>16.09</v>
      </c>
    </row>
    <row r="313" spans="1:4" x14ac:dyDescent="0.3">
      <c r="A313">
        <v>11189</v>
      </c>
      <c r="B313" s="16" t="s">
        <v>1366</v>
      </c>
      <c r="C313" s="16" t="s">
        <v>1265</v>
      </c>
      <c r="D313" s="23">
        <v>37.549999999999997</v>
      </c>
    </row>
    <row r="314" spans="1:4" x14ac:dyDescent="0.3">
      <c r="A314">
        <v>11188</v>
      </c>
      <c r="B314" s="15" t="s">
        <v>1367</v>
      </c>
      <c r="C314" s="15" t="s">
        <v>1265</v>
      </c>
      <c r="D314" s="25">
        <v>16.09</v>
      </c>
    </row>
    <row r="315" spans="1:4" x14ac:dyDescent="0.3">
      <c r="A315">
        <v>11185</v>
      </c>
      <c r="B315" s="16" t="s">
        <v>1368</v>
      </c>
      <c r="C315" s="16" t="s">
        <v>1265</v>
      </c>
      <c r="D315" s="23">
        <v>37.549999999999997</v>
      </c>
    </row>
    <row r="316" spans="1:4" x14ac:dyDescent="0.3">
      <c r="A316">
        <v>11184</v>
      </c>
      <c r="B316" s="15" t="s">
        <v>1369</v>
      </c>
      <c r="C316" s="15" t="s">
        <v>1265</v>
      </c>
      <c r="D316" s="25">
        <v>16.09</v>
      </c>
    </row>
    <row r="317" spans="1:4" x14ac:dyDescent="0.3">
      <c r="A317">
        <v>11183</v>
      </c>
      <c r="B317" s="16" t="s">
        <v>1370</v>
      </c>
      <c r="C317" s="16" t="s">
        <v>1265</v>
      </c>
      <c r="D317" s="23">
        <v>37.549999999999997</v>
      </c>
    </row>
    <row r="318" spans="1:4" x14ac:dyDescent="0.3">
      <c r="A318">
        <v>11182</v>
      </c>
      <c r="B318" s="15" t="s">
        <v>1371</v>
      </c>
      <c r="C318" s="15" t="s">
        <v>1265</v>
      </c>
      <c r="D318" s="25">
        <v>16.09</v>
      </c>
    </row>
    <row r="319" spans="1:4" x14ac:dyDescent="0.3">
      <c r="A319">
        <v>11195</v>
      </c>
      <c r="B319" s="16" t="s">
        <v>1372</v>
      </c>
      <c r="C319" s="16" t="s">
        <v>1265</v>
      </c>
      <c r="D319" s="23">
        <v>16.09</v>
      </c>
    </row>
    <row r="320" spans="1:4" x14ac:dyDescent="0.3">
      <c r="A320">
        <v>11196</v>
      </c>
      <c r="B320" s="15" t="s">
        <v>1373</v>
      </c>
      <c r="C320" s="15" t="s">
        <v>1265</v>
      </c>
      <c r="D320" s="25">
        <v>29.98</v>
      </c>
    </row>
    <row r="321" spans="1:4" x14ac:dyDescent="0.3">
      <c r="A321">
        <v>11200</v>
      </c>
      <c r="B321" s="16" t="s">
        <v>1374</v>
      </c>
      <c r="C321" s="16" t="s">
        <v>1265</v>
      </c>
      <c r="D321" s="23">
        <v>16.09</v>
      </c>
    </row>
    <row r="322" spans="1:4" x14ac:dyDescent="0.3">
      <c r="A322">
        <v>11191</v>
      </c>
      <c r="B322" s="15" t="s">
        <v>1375</v>
      </c>
      <c r="C322" s="15" t="s">
        <v>1265</v>
      </c>
      <c r="D322" s="25">
        <v>29.98</v>
      </c>
    </row>
    <row r="323" spans="1:4" x14ac:dyDescent="0.3">
      <c r="A323">
        <v>11213</v>
      </c>
      <c r="B323" s="16" t="s">
        <v>1376</v>
      </c>
      <c r="C323" s="16" t="s">
        <v>1265</v>
      </c>
      <c r="D323" s="23">
        <v>13.25</v>
      </c>
    </row>
    <row r="324" spans="1:4" x14ac:dyDescent="0.3">
      <c r="A324">
        <v>11203</v>
      </c>
      <c r="B324" s="15" t="s">
        <v>1377</v>
      </c>
      <c r="C324" s="15" t="s">
        <v>1265</v>
      </c>
      <c r="D324" s="25">
        <v>13.25</v>
      </c>
    </row>
    <row r="325" spans="1:4" x14ac:dyDescent="0.3">
      <c r="A325">
        <v>11204</v>
      </c>
      <c r="B325" s="16" t="s">
        <v>1378</v>
      </c>
      <c r="C325" s="16" t="s">
        <v>1265</v>
      </c>
      <c r="D325" s="23">
        <v>21.35</v>
      </c>
    </row>
    <row r="326" spans="1:4" x14ac:dyDescent="0.3">
      <c r="A326">
        <v>11207</v>
      </c>
      <c r="B326" s="15" t="s">
        <v>1379</v>
      </c>
      <c r="C326" s="15" t="s">
        <v>1265</v>
      </c>
      <c r="D326" s="25">
        <v>13.25</v>
      </c>
    </row>
    <row r="327" spans="1:4" x14ac:dyDescent="0.3">
      <c r="A327">
        <v>11208</v>
      </c>
      <c r="B327" s="16" t="s">
        <v>1380</v>
      </c>
      <c r="C327" s="16" t="s">
        <v>1265</v>
      </c>
      <c r="D327" s="23">
        <v>21.35</v>
      </c>
    </row>
    <row r="328" spans="1:4" x14ac:dyDescent="0.3">
      <c r="A328">
        <v>11209</v>
      </c>
      <c r="B328" s="15" t="s">
        <v>1381</v>
      </c>
      <c r="C328" s="15" t="s">
        <v>1265</v>
      </c>
      <c r="D328" s="25">
        <v>40.39</v>
      </c>
    </row>
    <row r="329" spans="1:4" x14ac:dyDescent="0.3">
      <c r="A329">
        <v>11202</v>
      </c>
      <c r="B329" s="16" t="s">
        <v>1382</v>
      </c>
      <c r="C329" s="16" t="s">
        <v>1265</v>
      </c>
      <c r="D329" s="23">
        <v>31.98</v>
      </c>
    </row>
    <row r="330" spans="1:4" x14ac:dyDescent="0.3">
      <c r="A330">
        <v>11201</v>
      </c>
      <c r="B330" s="15" t="s">
        <v>1383</v>
      </c>
      <c r="C330" s="15" t="s">
        <v>1265</v>
      </c>
      <c r="D330" s="25">
        <v>13.25</v>
      </c>
    </row>
    <row r="331" spans="1:4" x14ac:dyDescent="0.3">
      <c r="A331">
        <v>11212</v>
      </c>
      <c r="B331" s="16" t="s">
        <v>1384</v>
      </c>
      <c r="C331" s="16" t="s">
        <v>1265</v>
      </c>
      <c r="D331" s="23">
        <v>31.98</v>
      </c>
    </row>
    <row r="332" spans="1:4" x14ac:dyDescent="0.3">
      <c r="A332">
        <v>11194</v>
      </c>
      <c r="B332" s="15" t="s">
        <v>1385</v>
      </c>
      <c r="C332" s="15" t="s">
        <v>1265</v>
      </c>
      <c r="D332" s="25">
        <v>37.549999999999997</v>
      </c>
    </row>
    <row r="333" spans="1:4" x14ac:dyDescent="0.3">
      <c r="A333">
        <v>11193</v>
      </c>
      <c r="B333" s="16" t="s">
        <v>1386</v>
      </c>
      <c r="C333" s="16" t="s">
        <v>1265</v>
      </c>
      <c r="D333" s="23">
        <v>16.09</v>
      </c>
    </row>
    <row r="334" spans="1:4" x14ac:dyDescent="0.3">
      <c r="A334">
        <v>11199</v>
      </c>
      <c r="B334" s="15" t="s">
        <v>1387</v>
      </c>
      <c r="C334" s="15" t="s">
        <v>1265</v>
      </c>
      <c r="D334" s="25">
        <v>16.09</v>
      </c>
    </row>
    <row r="335" spans="1:4" x14ac:dyDescent="0.3">
      <c r="A335">
        <v>11473</v>
      </c>
      <c r="B335" s="16" t="s">
        <v>1388</v>
      </c>
      <c r="C335" s="16" t="s">
        <v>1265</v>
      </c>
      <c r="D335" s="23">
        <v>19.420000000000002</v>
      </c>
    </row>
    <row r="336" spans="1:4" x14ac:dyDescent="0.3">
      <c r="A336">
        <v>10258</v>
      </c>
      <c r="B336" s="15" t="s">
        <v>1389</v>
      </c>
      <c r="C336" s="15" t="s">
        <v>1265</v>
      </c>
      <c r="D336" s="25">
        <v>12.57</v>
      </c>
    </row>
    <row r="337" spans="1:4" x14ac:dyDescent="0.3">
      <c r="A337">
        <v>10255</v>
      </c>
      <c r="B337" s="16" t="s">
        <v>1390</v>
      </c>
      <c r="C337" s="16" t="s">
        <v>1265</v>
      </c>
      <c r="D337" s="23">
        <v>48.08</v>
      </c>
    </row>
    <row r="338" spans="1:4" x14ac:dyDescent="0.3">
      <c r="A338">
        <v>10259</v>
      </c>
      <c r="B338" s="15" t="s">
        <v>1391</v>
      </c>
      <c r="C338" s="15" t="s">
        <v>1265</v>
      </c>
      <c r="D338" s="25">
        <v>20.12</v>
      </c>
    </row>
    <row r="339" spans="1:4" x14ac:dyDescent="0.3">
      <c r="A339">
        <v>10275</v>
      </c>
      <c r="B339" s="16" t="s">
        <v>1392</v>
      </c>
      <c r="C339" s="16" t="s">
        <v>1265</v>
      </c>
      <c r="D339" s="23">
        <v>30.95</v>
      </c>
    </row>
    <row r="340" spans="1:4" x14ac:dyDescent="0.3">
      <c r="A340">
        <v>12605</v>
      </c>
      <c r="B340" s="15" t="s">
        <v>1393</v>
      </c>
      <c r="C340" s="15" t="s">
        <v>1265</v>
      </c>
      <c r="D340" s="25">
        <v>12.57</v>
      </c>
    </row>
    <row r="341" spans="1:4" x14ac:dyDescent="0.3">
      <c r="A341">
        <v>12606</v>
      </c>
      <c r="B341" s="16" t="s">
        <v>1394</v>
      </c>
      <c r="C341" s="16" t="s">
        <v>1265</v>
      </c>
      <c r="D341" s="23">
        <v>20.12</v>
      </c>
    </row>
    <row r="342" spans="1:4" x14ac:dyDescent="0.3">
      <c r="A342">
        <v>12602</v>
      </c>
      <c r="B342" s="15" t="s">
        <v>1395</v>
      </c>
      <c r="C342" s="15" t="s">
        <v>1265</v>
      </c>
      <c r="D342" s="25">
        <v>30.95</v>
      </c>
    </row>
    <row r="343" spans="1:4" x14ac:dyDescent="0.3">
      <c r="A343">
        <v>12596</v>
      </c>
      <c r="B343" s="16" t="s">
        <v>1396</v>
      </c>
      <c r="C343" s="16" t="s">
        <v>1265</v>
      </c>
      <c r="D343" s="23">
        <v>16.09</v>
      </c>
    </row>
    <row r="344" spans="1:4" x14ac:dyDescent="0.3">
      <c r="A344">
        <v>12597</v>
      </c>
      <c r="B344" s="15" t="s">
        <v>1397</v>
      </c>
      <c r="C344" s="15" t="s">
        <v>1265</v>
      </c>
      <c r="D344" s="25">
        <v>28.18</v>
      </c>
    </row>
    <row r="345" spans="1:4" x14ac:dyDescent="0.3">
      <c r="A345">
        <v>12594</v>
      </c>
      <c r="B345" s="16" t="s">
        <v>1398</v>
      </c>
      <c r="C345" s="16" t="s">
        <v>1265</v>
      </c>
      <c r="D345" s="23">
        <v>16.09</v>
      </c>
    </row>
    <row r="346" spans="1:4" x14ac:dyDescent="0.3">
      <c r="A346">
        <v>12600</v>
      </c>
      <c r="B346" s="15" t="s">
        <v>1399</v>
      </c>
      <c r="C346" s="15" t="s">
        <v>1265</v>
      </c>
      <c r="D346" s="25">
        <v>28.18</v>
      </c>
    </row>
    <row r="347" spans="1:4" x14ac:dyDescent="0.3">
      <c r="A347">
        <v>12595</v>
      </c>
      <c r="B347" s="16" t="s">
        <v>1400</v>
      </c>
      <c r="C347" s="16" t="s">
        <v>1265</v>
      </c>
      <c r="D347" s="23">
        <v>28.18</v>
      </c>
    </row>
    <row r="348" spans="1:4" x14ac:dyDescent="0.3">
      <c r="A348">
        <v>12593</v>
      </c>
      <c r="B348" s="15" t="s">
        <v>1401</v>
      </c>
      <c r="C348" s="15" t="s">
        <v>1265</v>
      </c>
      <c r="D348" s="25">
        <v>16.09</v>
      </c>
    </row>
    <row r="349" spans="1:4" x14ac:dyDescent="0.3">
      <c r="A349">
        <v>11863</v>
      </c>
      <c r="B349" s="16" t="s">
        <v>1402</v>
      </c>
      <c r="C349" s="16" t="s">
        <v>1265</v>
      </c>
      <c r="D349" s="23">
        <v>1.86</v>
      </c>
    </row>
    <row r="350" spans="1:4" x14ac:dyDescent="0.3">
      <c r="A350">
        <v>11863</v>
      </c>
      <c r="B350" s="15" t="s">
        <v>1402</v>
      </c>
      <c r="C350" s="15" t="s">
        <v>1265</v>
      </c>
      <c r="D350" s="25">
        <v>1.8</v>
      </c>
    </row>
    <row r="351" spans="1:4" x14ac:dyDescent="0.3">
      <c r="A351">
        <v>11862</v>
      </c>
      <c r="B351" s="16" t="s">
        <v>1403</v>
      </c>
      <c r="C351" s="16" t="s">
        <v>1265</v>
      </c>
      <c r="D351" s="23">
        <v>1.86</v>
      </c>
    </row>
    <row r="352" spans="1:4" x14ac:dyDescent="0.3">
      <c r="A352">
        <v>11862</v>
      </c>
      <c r="B352" s="15" t="s">
        <v>1403</v>
      </c>
      <c r="C352" s="15" t="s">
        <v>1265</v>
      </c>
      <c r="D352" s="25">
        <v>1.8</v>
      </c>
    </row>
    <row r="353" spans="1:4" x14ac:dyDescent="0.3">
      <c r="A353">
        <v>52071</v>
      </c>
      <c r="B353" s="16" t="s">
        <v>1404</v>
      </c>
      <c r="C353" s="16" t="s">
        <v>1265</v>
      </c>
      <c r="D353" s="23">
        <v>47.03</v>
      </c>
    </row>
    <row r="354" spans="1:4" x14ac:dyDescent="0.3">
      <c r="A354">
        <v>51788</v>
      </c>
      <c r="B354" s="15" t="s">
        <v>1405</v>
      </c>
      <c r="C354" s="15" t="s">
        <v>1265</v>
      </c>
      <c r="D354" s="25">
        <v>14.69</v>
      </c>
    </row>
    <row r="355" spans="1:4" x14ac:dyDescent="0.3">
      <c r="A355">
        <v>52382</v>
      </c>
      <c r="B355" s="16" t="s">
        <v>1406</v>
      </c>
      <c r="C355" s="16" t="s">
        <v>1265</v>
      </c>
      <c r="D355" s="23">
        <v>44.18</v>
      </c>
    </row>
    <row r="356" spans="1:4" x14ac:dyDescent="0.3">
      <c r="A356">
        <v>52067</v>
      </c>
      <c r="B356" s="15" t="s">
        <v>1407</v>
      </c>
      <c r="C356" s="15" t="s">
        <v>1265</v>
      </c>
      <c r="D356" s="25">
        <v>14.43</v>
      </c>
    </row>
    <row r="357" spans="1:4" x14ac:dyDescent="0.3">
      <c r="A357">
        <v>52215</v>
      </c>
      <c r="B357" s="16" t="s">
        <v>1408</v>
      </c>
      <c r="C357" s="16" t="s">
        <v>1265</v>
      </c>
      <c r="D357" s="23">
        <v>14.71</v>
      </c>
    </row>
    <row r="358" spans="1:4" x14ac:dyDescent="0.3">
      <c r="A358">
        <v>52378</v>
      </c>
      <c r="B358" s="15" t="s">
        <v>1409</v>
      </c>
      <c r="C358" s="15" t="s">
        <v>1265</v>
      </c>
      <c r="D358" s="25">
        <v>26.98</v>
      </c>
    </row>
    <row r="359" spans="1:4" x14ac:dyDescent="0.3">
      <c r="A359">
        <v>77063</v>
      </c>
      <c r="B359" s="16" t="s">
        <v>1410</v>
      </c>
      <c r="C359" s="16" t="s">
        <v>1265</v>
      </c>
      <c r="D359" s="23">
        <v>44.63</v>
      </c>
    </row>
    <row r="360" spans="1:4" x14ac:dyDescent="0.3">
      <c r="A360">
        <v>51936</v>
      </c>
      <c r="B360" s="15" t="s">
        <v>1411</v>
      </c>
      <c r="C360" s="15" t="s">
        <v>1265</v>
      </c>
      <c r="D360" s="25">
        <v>46.03</v>
      </c>
    </row>
    <row r="361" spans="1:4" x14ac:dyDescent="0.3">
      <c r="A361">
        <v>52234</v>
      </c>
      <c r="B361" s="16" t="s">
        <v>1412</v>
      </c>
      <c r="C361" s="16" t="s">
        <v>1265</v>
      </c>
      <c r="D361" s="23">
        <v>14.71</v>
      </c>
    </row>
    <row r="362" spans="1:4" x14ac:dyDescent="0.3">
      <c r="A362">
        <v>51845</v>
      </c>
      <c r="B362" s="15" t="s">
        <v>1413</v>
      </c>
      <c r="C362" s="15" t="s">
        <v>1265</v>
      </c>
      <c r="D362" s="25">
        <v>27.51</v>
      </c>
    </row>
    <row r="363" spans="1:4" x14ac:dyDescent="0.3">
      <c r="A363">
        <v>82896</v>
      </c>
      <c r="B363" s="16" t="s">
        <v>1414</v>
      </c>
      <c r="C363" s="16" t="s">
        <v>1265</v>
      </c>
      <c r="D363" s="23">
        <v>46.02</v>
      </c>
    </row>
    <row r="364" spans="1:4" x14ac:dyDescent="0.3">
      <c r="A364">
        <v>82862</v>
      </c>
      <c r="B364" s="15" t="s">
        <v>1415</v>
      </c>
      <c r="C364" s="15" t="s">
        <v>1265</v>
      </c>
      <c r="D364" s="25">
        <v>46.02</v>
      </c>
    </row>
    <row r="365" spans="1:4" x14ac:dyDescent="0.3">
      <c r="A365">
        <v>77101</v>
      </c>
      <c r="B365" s="16" t="s">
        <v>1416</v>
      </c>
      <c r="C365" s="16" t="s">
        <v>1265</v>
      </c>
      <c r="D365" s="23">
        <v>42.33</v>
      </c>
    </row>
    <row r="366" spans="1:4" x14ac:dyDescent="0.3">
      <c r="A366">
        <v>51955</v>
      </c>
      <c r="B366" s="15" t="s">
        <v>1417</v>
      </c>
      <c r="C366" s="15" t="s">
        <v>1265</v>
      </c>
      <c r="D366" s="25">
        <v>43.16</v>
      </c>
    </row>
    <row r="367" spans="1:4" x14ac:dyDescent="0.3">
      <c r="A367">
        <v>76837</v>
      </c>
      <c r="B367" s="16" t="s">
        <v>1418</v>
      </c>
      <c r="C367" s="16" t="s">
        <v>1265</v>
      </c>
      <c r="D367" s="23">
        <v>45.53</v>
      </c>
    </row>
    <row r="368" spans="1:4" x14ac:dyDescent="0.3">
      <c r="A368">
        <v>77078</v>
      </c>
      <c r="B368" s="15" t="s">
        <v>1419</v>
      </c>
      <c r="C368" s="15" t="s">
        <v>1265</v>
      </c>
      <c r="D368" s="25">
        <v>42.33</v>
      </c>
    </row>
    <row r="369" spans="1:4" x14ac:dyDescent="0.3">
      <c r="A369">
        <v>51947</v>
      </c>
      <c r="B369" s="16" t="s">
        <v>1420</v>
      </c>
      <c r="C369" s="16" t="s">
        <v>1265</v>
      </c>
      <c r="D369" s="23">
        <v>43.16</v>
      </c>
    </row>
    <row r="370" spans="1:4" x14ac:dyDescent="0.3">
      <c r="A370">
        <v>76856</v>
      </c>
      <c r="B370" s="15" t="s">
        <v>1421</v>
      </c>
      <c r="C370" s="15" t="s">
        <v>1265</v>
      </c>
      <c r="D370" s="25">
        <v>46.02</v>
      </c>
    </row>
    <row r="371" spans="1:4" x14ac:dyDescent="0.3">
      <c r="A371">
        <v>77030</v>
      </c>
      <c r="B371" s="16" t="s">
        <v>1422</v>
      </c>
      <c r="C371" s="16" t="s">
        <v>1265</v>
      </c>
      <c r="D371" s="23">
        <v>43.16</v>
      </c>
    </row>
    <row r="372" spans="1:4" x14ac:dyDescent="0.3">
      <c r="A372">
        <v>51974</v>
      </c>
      <c r="B372" s="15" t="s">
        <v>1423</v>
      </c>
      <c r="C372" s="15" t="s">
        <v>1265</v>
      </c>
      <c r="D372" s="25">
        <v>43.17</v>
      </c>
    </row>
    <row r="373" spans="1:4" x14ac:dyDescent="0.3">
      <c r="A373">
        <v>52110</v>
      </c>
      <c r="B373" s="16" t="s">
        <v>1424</v>
      </c>
      <c r="C373" s="16" t="s">
        <v>1265</v>
      </c>
      <c r="D373" s="23">
        <v>12.57</v>
      </c>
    </row>
    <row r="374" spans="1:4" x14ac:dyDescent="0.3">
      <c r="A374">
        <v>52158</v>
      </c>
      <c r="B374" s="15" t="s">
        <v>1425</v>
      </c>
      <c r="C374" s="15" t="s">
        <v>1265</v>
      </c>
      <c r="D374" s="25">
        <v>26.1</v>
      </c>
    </row>
    <row r="375" spans="1:4" x14ac:dyDescent="0.3">
      <c r="A375">
        <v>82805</v>
      </c>
      <c r="B375" s="16" t="s">
        <v>1426</v>
      </c>
      <c r="C375" s="16" t="s">
        <v>1265</v>
      </c>
      <c r="D375" s="23">
        <v>46.02</v>
      </c>
    </row>
    <row r="376" spans="1:4" x14ac:dyDescent="0.3">
      <c r="A376">
        <v>82858</v>
      </c>
      <c r="B376" s="15" t="s">
        <v>1427</v>
      </c>
      <c r="C376" s="15" t="s">
        <v>1265</v>
      </c>
      <c r="D376" s="25">
        <v>13.09</v>
      </c>
    </row>
    <row r="377" spans="1:4" x14ac:dyDescent="0.3">
      <c r="A377">
        <v>51993</v>
      </c>
      <c r="B377" s="16" t="s">
        <v>1428</v>
      </c>
      <c r="C377" s="16" t="s">
        <v>1265</v>
      </c>
      <c r="D377" s="23">
        <v>46.02</v>
      </c>
    </row>
    <row r="378" spans="1:4" x14ac:dyDescent="0.3">
      <c r="A378">
        <v>52052</v>
      </c>
      <c r="B378" s="15" t="s">
        <v>1429</v>
      </c>
      <c r="C378" s="15" t="s">
        <v>1265</v>
      </c>
      <c r="D378" s="25">
        <v>13.07</v>
      </c>
    </row>
    <row r="379" spans="1:4" x14ac:dyDescent="0.3">
      <c r="A379">
        <v>51773</v>
      </c>
      <c r="B379" s="16" t="s">
        <v>1430</v>
      </c>
      <c r="C379" s="16" t="s">
        <v>1265</v>
      </c>
      <c r="D379" s="23">
        <v>26.73</v>
      </c>
    </row>
    <row r="380" spans="1:4" x14ac:dyDescent="0.3">
      <c r="A380">
        <v>10638</v>
      </c>
      <c r="B380" s="15" t="s">
        <v>1431</v>
      </c>
      <c r="C380" s="15" t="s">
        <v>1265</v>
      </c>
      <c r="D380" s="25">
        <v>15.43</v>
      </c>
    </row>
    <row r="381" spans="1:4" x14ac:dyDescent="0.3">
      <c r="A381">
        <v>10639</v>
      </c>
      <c r="B381" s="16" t="s">
        <v>1432</v>
      </c>
      <c r="C381" s="16" t="s">
        <v>1265</v>
      </c>
      <c r="D381" s="23">
        <v>28.09</v>
      </c>
    </row>
    <row r="382" spans="1:4" x14ac:dyDescent="0.3">
      <c r="A382">
        <v>10637</v>
      </c>
      <c r="B382" s="15" t="s">
        <v>1433</v>
      </c>
      <c r="C382" s="15" t="s">
        <v>1265</v>
      </c>
      <c r="D382" s="25">
        <v>4.21</v>
      </c>
    </row>
    <row r="383" spans="1:4" x14ac:dyDescent="0.3">
      <c r="A383">
        <v>52097</v>
      </c>
      <c r="B383" s="16" t="s">
        <v>1434</v>
      </c>
      <c r="C383" s="16" t="s">
        <v>1265</v>
      </c>
      <c r="D383" s="23">
        <v>47.03</v>
      </c>
    </row>
    <row r="384" spans="1:4" x14ac:dyDescent="0.3">
      <c r="A384">
        <v>52105</v>
      </c>
      <c r="B384" s="15" t="s">
        <v>1435</v>
      </c>
      <c r="C384" s="15" t="s">
        <v>1265</v>
      </c>
      <c r="D384" s="25">
        <v>15.43</v>
      </c>
    </row>
    <row r="385" spans="1:4" x14ac:dyDescent="0.3">
      <c r="A385">
        <v>52359</v>
      </c>
      <c r="B385" s="16" t="s">
        <v>1436</v>
      </c>
      <c r="C385" s="16" t="s">
        <v>1265</v>
      </c>
      <c r="D385" s="23">
        <v>4.22</v>
      </c>
    </row>
    <row r="386" spans="1:4" x14ac:dyDescent="0.3">
      <c r="A386">
        <v>52000</v>
      </c>
      <c r="B386" s="15" t="s">
        <v>1437</v>
      </c>
      <c r="C386" s="15" t="s">
        <v>1265</v>
      </c>
      <c r="D386" s="25">
        <v>27.51</v>
      </c>
    </row>
    <row r="387" spans="1:4" x14ac:dyDescent="0.3">
      <c r="A387">
        <v>52397</v>
      </c>
      <c r="B387" s="16" t="s">
        <v>1438</v>
      </c>
      <c r="C387" s="16" t="s">
        <v>1265</v>
      </c>
      <c r="D387" s="23">
        <v>15.43</v>
      </c>
    </row>
    <row r="388" spans="1:4" x14ac:dyDescent="0.3">
      <c r="A388">
        <v>51727</v>
      </c>
      <c r="B388" s="15" t="s">
        <v>1439</v>
      </c>
      <c r="C388" s="15" t="s">
        <v>1265</v>
      </c>
      <c r="D388" s="25">
        <v>4.22</v>
      </c>
    </row>
    <row r="389" spans="1:4" x14ac:dyDescent="0.3">
      <c r="A389">
        <v>52287</v>
      </c>
      <c r="B389" s="16" t="s">
        <v>1440</v>
      </c>
      <c r="C389" s="16" t="s">
        <v>1265</v>
      </c>
      <c r="D389" s="23">
        <v>28.1</v>
      </c>
    </row>
    <row r="390" spans="1:4" x14ac:dyDescent="0.3">
      <c r="A390">
        <v>10640</v>
      </c>
      <c r="B390" s="15" t="s">
        <v>1441</v>
      </c>
      <c r="C390" s="15" t="s">
        <v>1265</v>
      </c>
      <c r="D390" s="25">
        <v>15.43</v>
      </c>
    </row>
    <row r="391" spans="1:4" x14ac:dyDescent="0.3">
      <c r="A391">
        <v>10641</v>
      </c>
      <c r="B391" s="16" t="s">
        <v>1442</v>
      </c>
      <c r="C391" s="16" t="s">
        <v>1265</v>
      </c>
      <c r="D391" s="23">
        <v>28.09</v>
      </c>
    </row>
    <row r="392" spans="1:4" x14ac:dyDescent="0.3">
      <c r="A392">
        <v>11237</v>
      </c>
      <c r="B392" s="15" t="s">
        <v>1443</v>
      </c>
      <c r="C392" s="15" t="s">
        <v>1265</v>
      </c>
      <c r="D392" s="25">
        <v>47.95</v>
      </c>
    </row>
    <row r="393" spans="1:4" x14ac:dyDescent="0.3">
      <c r="A393">
        <v>11241</v>
      </c>
      <c r="B393" s="16" t="s">
        <v>1444</v>
      </c>
      <c r="C393" s="16" t="s">
        <v>1265</v>
      </c>
      <c r="D393" s="23">
        <v>15.71</v>
      </c>
    </row>
    <row r="394" spans="1:4" x14ac:dyDescent="0.3">
      <c r="A394">
        <v>11240</v>
      </c>
      <c r="B394" s="15" t="s">
        <v>1445</v>
      </c>
      <c r="C394" s="15" t="s">
        <v>1265</v>
      </c>
      <c r="D394" s="25">
        <v>31.23</v>
      </c>
    </row>
    <row r="395" spans="1:4" x14ac:dyDescent="0.3">
      <c r="A395">
        <v>11245</v>
      </c>
      <c r="B395" s="16" t="s">
        <v>1446</v>
      </c>
      <c r="C395" s="16" t="s">
        <v>1265</v>
      </c>
      <c r="D395" s="23">
        <v>15.71</v>
      </c>
    </row>
    <row r="396" spans="1:4" x14ac:dyDescent="0.3">
      <c r="A396">
        <v>11246</v>
      </c>
      <c r="B396" s="15" t="s">
        <v>1447</v>
      </c>
      <c r="C396" s="15" t="s">
        <v>1265</v>
      </c>
      <c r="D396" s="25">
        <v>5.04</v>
      </c>
    </row>
    <row r="397" spans="1:4" x14ac:dyDescent="0.3">
      <c r="A397">
        <v>11242</v>
      </c>
      <c r="B397" s="16" t="s">
        <v>1448</v>
      </c>
      <c r="C397" s="16" t="s">
        <v>1265</v>
      </c>
      <c r="D397" s="23">
        <v>31.23</v>
      </c>
    </row>
    <row r="398" spans="1:4" x14ac:dyDescent="0.3">
      <c r="A398">
        <v>12899</v>
      </c>
      <c r="B398" s="15" t="s">
        <v>1449</v>
      </c>
      <c r="C398" s="15" t="s">
        <v>1265</v>
      </c>
      <c r="D398" s="25">
        <v>15.7</v>
      </c>
    </row>
    <row r="399" spans="1:4" x14ac:dyDescent="0.3">
      <c r="A399">
        <v>12898</v>
      </c>
      <c r="B399" s="16" t="s">
        <v>1450</v>
      </c>
      <c r="C399" s="16" t="s">
        <v>1265</v>
      </c>
      <c r="D399" s="23">
        <v>15.7</v>
      </c>
    </row>
    <row r="400" spans="1:4" x14ac:dyDescent="0.3">
      <c r="A400">
        <v>51921</v>
      </c>
      <c r="B400" s="15" t="s">
        <v>1451</v>
      </c>
      <c r="C400" s="15" t="s">
        <v>1265</v>
      </c>
      <c r="D400" s="25">
        <v>38.5</v>
      </c>
    </row>
    <row r="401" spans="1:4" x14ac:dyDescent="0.3">
      <c r="A401">
        <v>52249</v>
      </c>
      <c r="B401" s="16" t="s">
        <v>1452</v>
      </c>
      <c r="C401" s="16" t="s">
        <v>1265</v>
      </c>
      <c r="D401" s="23">
        <v>13.28</v>
      </c>
    </row>
    <row r="402" spans="1:4" x14ac:dyDescent="0.3">
      <c r="A402">
        <v>11872</v>
      </c>
      <c r="B402" s="15" t="s">
        <v>1453</v>
      </c>
      <c r="C402" s="15" t="s">
        <v>1265</v>
      </c>
      <c r="D402" s="25">
        <v>36.840000000000003</v>
      </c>
    </row>
    <row r="403" spans="1:4" x14ac:dyDescent="0.3">
      <c r="A403">
        <v>11873</v>
      </c>
      <c r="B403" s="16" t="s">
        <v>1454</v>
      </c>
      <c r="C403" s="16" t="s">
        <v>1265</v>
      </c>
      <c r="D403" s="23">
        <v>13.25</v>
      </c>
    </row>
    <row r="404" spans="1:4" x14ac:dyDescent="0.3">
      <c r="A404">
        <v>52220</v>
      </c>
      <c r="B404" s="15" t="s">
        <v>1455</v>
      </c>
      <c r="C404" s="15" t="s">
        <v>1265</v>
      </c>
      <c r="D404" s="25">
        <v>38.5</v>
      </c>
    </row>
    <row r="405" spans="1:4" x14ac:dyDescent="0.3">
      <c r="A405">
        <v>51960</v>
      </c>
      <c r="B405" s="16" t="s">
        <v>1456</v>
      </c>
      <c r="C405" s="16" t="s">
        <v>1265</v>
      </c>
      <c r="D405" s="23">
        <v>13.25</v>
      </c>
    </row>
    <row r="406" spans="1:4" x14ac:dyDescent="0.3">
      <c r="A406">
        <v>11868</v>
      </c>
      <c r="B406" s="15" t="s">
        <v>1457</v>
      </c>
      <c r="C406" s="15" t="s">
        <v>1265</v>
      </c>
      <c r="D406" s="25">
        <v>36.840000000000003</v>
      </c>
    </row>
    <row r="407" spans="1:4" x14ac:dyDescent="0.3">
      <c r="A407">
        <v>11869</v>
      </c>
      <c r="B407" s="16" t="s">
        <v>1458</v>
      </c>
      <c r="C407" s="16" t="s">
        <v>1265</v>
      </c>
      <c r="D407" s="23">
        <v>13.25</v>
      </c>
    </row>
    <row r="408" spans="1:4" x14ac:dyDescent="0.3">
      <c r="A408">
        <v>52162</v>
      </c>
      <c r="B408" s="15" t="s">
        <v>1459</v>
      </c>
      <c r="C408" s="15" t="s">
        <v>1265</v>
      </c>
      <c r="D408" s="25">
        <v>38.5</v>
      </c>
    </row>
    <row r="409" spans="1:4" x14ac:dyDescent="0.3">
      <c r="A409">
        <v>52181</v>
      </c>
      <c r="B409" s="16" t="s">
        <v>1460</v>
      </c>
      <c r="C409" s="16" t="s">
        <v>1265</v>
      </c>
      <c r="D409" s="23">
        <v>13.25</v>
      </c>
    </row>
    <row r="410" spans="1:4" x14ac:dyDescent="0.3">
      <c r="A410">
        <v>52139</v>
      </c>
      <c r="B410" s="15" t="s">
        <v>1461</v>
      </c>
      <c r="C410" s="15" t="s">
        <v>1265</v>
      </c>
      <c r="D410" s="25">
        <v>26.03</v>
      </c>
    </row>
    <row r="411" spans="1:4" x14ac:dyDescent="0.3">
      <c r="A411">
        <v>82786</v>
      </c>
      <c r="B411" s="16" t="s">
        <v>1462</v>
      </c>
      <c r="C411" s="16" t="s">
        <v>1265</v>
      </c>
      <c r="D411" s="23">
        <v>38.5</v>
      </c>
    </row>
    <row r="412" spans="1:4" x14ac:dyDescent="0.3">
      <c r="A412">
        <v>82771</v>
      </c>
      <c r="B412" s="15" t="s">
        <v>1463</v>
      </c>
      <c r="C412" s="15" t="s">
        <v>1265</v>
      </c>
      <c r="D412" s="25">
        <v>13.28</v>
      </c>
    </row>
    <row r="413" spans="1:4" x14ac:dyDescent="0.3">
      <c r="A413">
        <v>52143</v>
      </c>
      <c r="B413" s="16" t="s">
        <v>1464</v>
      </c>
      <c r="C413" s="16" t="s">
        <v>1265</v>
      </c>
      <c r="D413" s="23">
        <v>38.5</v>
      </c>
    </row>
    <row r="414" spans="1:4" x14ac:dyDescent="0.3">
      <c r="A414">
        <v>52196</v>
      </c>
      <c r="B414" s="15" t="s">
        <v>1465</v>
      </c>
      <c r="C414" s="15" t="s">
        <v>1265</v>
      </c>
      <c r="D414" s="25">
        <v>13.25</v>
      </c>
    </row>
    <row r="415" spans="1:4" x14ac:dyDescent="0.3">
      <c r="A415">
        <v>52207</v>
      </c>
      <c r="B415" s="16" t="s">
        <v>1466</v>
      </c>
      <c r="C415" s="16" t="s">
        <v>1265</v>
      </c>
      <c r="D415" s="23">
        <v>38.5</v>
      </c>
    </row>
    <row r="416" spans="1:4" x14ac:dyDescent="0.3">
      <c r="A416">
        <v>52177</v>
      </c>
      <c r="B416" s="15" t="s">
        <v>1467</v>
      </c>
      <c r="C416" s="15" t="s">
        <v>1265</v>
      </c>
      <c r="D416" s="25">
        <v>13.25</v>
      </c>
    </row>
    <row r="417" spans="1:4" x14ac:dyDescent="0.3">
      <c r="A417">
        <v>52344</v>
      </c>
      <c r="B417" s="16" t="s">
        <v>1468</v>
      </c>
      <c r="C417" s="16" t="s">
        <v>1265</v>
      </c>
      <c r="D417" s="23">
        <v>15.13</v>
      </c>
    </row>
    <row r="418" spans="1:4" x14ac:dyDescent="0.3">
      <c r="A418">
        <v>52325</v>
      </c>
      <c r="B418" s="15" t="s">
        <v>1469</v>
      </c>
      <c r="C418" s="15" t="s">
        <v>1265</v>
      </c>
      <c r="D418" s="25">
        <v>4.22</v>
      </c>
    </row>
    <row r="419" spans="1:4" x14ac:dyDescent="0.3">
      <c r="A419">
        <v>52253</v>
      </c>
      <c r="B419" s="16" t="s">
        <v>1470</v>
      </c>
      <c r="C419" s="16" t="s">
        <v>1265</v>
      </c>
      <c r="D419" s="23">
        <v>27.55</v>
      </c>
    </row>
    <row r="420" spans="1:4" x14ac:dyDescent="0.3">
      <c r="A420">
        <v>52029</v>
      </c>
      <c r="B420" s="15" t="s">
        <v>1471</v>
      </c>
      <c r="C420" s="15" t="s">
        <v>1265</v>
      </c>
      <c r="D420" s="25">
        <v>15.13</v>
      </c>
    </row>
    <row r="421" spans="1:4" x14ac:dyDescent="0.3">
      <c r="A421">
        <v>52033</v>
      </c>
      <c r="B421" s="16" t="s">
        <v>1472</v>
      </c>
      <c r="C421" s="16" t="s">
        <v>1265</v>
      </c>
      <c r="D421" s="23">
        <v>4.22</v>
      </c>
    </row>
    <row r="422" spans="1:4" x14ac:dyDescent="0.3">
      <c r="A422">
        <v>57475</v>
      </c>
      <c r="B422" s="15" t="s">
        <v>1473</v>
      </c>
      <c r="C422" s="15" t="s">
        <v>1265</v>
      </c>
      <c r="D422" s="25">
        <v>47.83</v>
      </c>
    </row>
    <row r="423" spans="1:4" x14ac:dyDescent="0.3">
      <c r="A423">
        <v>56987</v>
      </c>
      <c r="B423" s="16" t="s">
        <v>1474</v>
      </c>
      <c r="C423" s="16" t="s">
        <v>1265</v>
      </c>
      <c r="D423" s="23">
        <v>19.71</v>
      </c>
    </row>
    <row r="424" spans="1:4" x14ac:dyDescent="0.3">
      <c r="A424">
        <v>56230</v>
      </c>
      <c r="B424" s="15" t="s">
        <v>1475</v>
      </c>
      <c r="C424" s="15" t="s">
        <v>1265</v>
      </c>
      <c r="D424" s="25">
        <v>49.95</v>
      </c>
    </row>
    <row r="425" spans="1:4" x14ac:dyDescent="0.3">
      <c r="A425">
        <v>56206</v>
      </c>
      <c r="B425" s="16" t="s">
        <v>1476</v>
      </c>
      <c r="C425" s="16" t="s">
        <v>1265</v>
      </c>
      <c r="D425" s="23">
        <v>20.39</v>
      </c>
    </row>
    <row r="426" spans="1:4" x14ac:dyDescent="0.3">
      <c r="A426">
        <v>57289</v>
      </c>
      <c r="B426" s="15" t="s">
        <v>1477</v>
      </c>
      <c r="C426" s="15" t="s">
        <v>1265</v>
      </c>
      <c r="D426" s="25">
        <v>10.96</v>
      </c>
    </row>
    <row r="427" spans="1:4" x14ac:dyDescent="0.3">
      <c r="A427">
        <v>56297</v>
      </c>
      <c r="B427" s="16" t="s">
        <v>1478</v>
      </c>
      <c r="C427" s="16" t="s">
        <v>1265</v>
      </c>
      <c r="D427" s="23">
        <v>49.85</v>
      </c>
    </row>
    <row r="428" spans="1:4" x14ac:dyDescent="0.3">
      <c r="A428">
        <v>57312</v>
      </c>
      <c r="B428" s="15" t="s">
        <v>1479</v>
      </c>
      <c r="C428" s="15" t="s">
        <v>1265</v>
      </c>
      <c r="D428" s="25">
        <v>27.09</v>
      </c>
    </row>
    <row r="429" spans="1:4" x14ac:dyDescent="0.3">
      <c r="A429">
        <v>56244</v>
      </c>
      <c r="B429" s="16" t="s">
        <v>1480</v>
      </c>
      <c r="C429" s="16" t="s">
        <v>1265</v>
      </c>
      <c r="D429" s="23">
        <v>28.34</v>
      </c>
    </row>
    <row r="430" spans="1:4" x14ac:dyDescent="0.3">
      <c r="A430">
        <v>56327</v>
      </c>
      <c r="B430" s="15" t="s">
        <v>1481</v>
      </c>
      <c r="C430" s="15" t="s">
        <v>1265</v>
      </c>
      <c r="D430" s="25">
        <v>51.11</v>
      </c>
    </row>
    <row r="431" spans="1:4" x14ac:dyDescent="0.3">
      <c r="A431">
        <v>12601</v>
      </c>
      <c r="B431" s="16" t="s">
        <v>1482</v>
      </c>
      <c r="C431" s="16" t="s">
        <v>1265</v>
      </c>
      <c r="D431" s="23">
        <v>29.14</v>
      </c>
    </row>
    <row r="432" spans="1:4" x14ac:dyDescent="0.3">
      <c r="A432">
        <v>54935</v>
      </c>
      <c r="B432" s="15" t="s">
        <v>1483</v>
      </c>
      <c r="C432" s="15" t="s">
        <v>1265</v>
      </c>
      <c r="D432" s="25">
        <v>22.19</v>
      </c>
    </row>
    <row r="433" spans="1:4" x14ac:dyDescent="0.3">
      <c r="A433">
        <v>11640</v>
      </c>
      <c r="B433" s="16" t="s">
        <v>1484</v>
      </c>
      <c r="C433" s="16" t="s">
        <v>1265</v>
      </c>
      <c r="D433" s="23">
        <v>20.399999999999999</v>
      </c>
    </row>
    <row r="434" spans="1:4" x14ac:dyDescent="0.3">
      <c r="A434">
        <v>11640</v>
      </c>
      <c r="B434" s="15" t="s">
        <v>1484</v>
      </c>
      <c r="C434" s="15" t="s">
        <v>1265</v>
      </c>
      <c r="D434" s="25">
        <v>20.34</v>
      </c>
    </row>
    <row r="435" spans="1:4" x14ac:dyDescent="0.3">
      <c r="A435">
        <v>56369</v>
      </c>
      <c r="B435" s="16" t="s">
        <v>1485</v>
      </c>
      <c r="C435" s="16" t="s">
        <v>1265</v>
      </c>
      <c r="D435" s="23">
        <v>49.86</v>
      </c>
    </row>
    <row r="436" spans="1:4" x14ac:dyDescent="0.3">
      <c r="A436">
        <v>56354</v>
      </c>
      <c r="B436" s="15" t="s">
        <v>1486</v>
      </c>
      <c r="C436" s="15" t="s">
        <v>1265</v>
      </c>
      <c r="D436" s="25">
        <v>19.14</v>
      </c>
    </row>
    <row r="437" spans="1:4" x14ac:dyDescent="0.3">
      <c r="A437">
        <v>8946</v>
      </c>
      <c r="B437" s="16" t="s">
        <v>1487</v>
      </c>
      <c r="C437" s="16" t="s">
        <v>1265</v>
      </c>
      <c r="D437" s="23">
        <v>49.85</v>
      </c>
    </row>
    <row r="438" spans="1:4" x14ac:dyDescent="0.3">
      <c r="A438">
        <v>8945</v>
      </c>
      <c r="B438" s="15" t="s">
        <v>1488</v>
      </c>
      <c r="C438" s="15" t="s">
        <v>1265</v>
      </c>
      <c r="D438" s="25">
        <v>20.39</v>
      </c>
    </row>
    <row r="439" spans="1:4" x14ac:dyDescent="0.3">
      <c r="A439">
        <v>56388</v>
      </c>
      <c r="B439" s="16" t="s">
        <v>1489</v>
      </c>
      <c r="C439" s="16" t="s">
        <v>1265</v>
      </c>
      <c r="D439" s="23">
        <v>48.86</v>
      </c>
    </row>
    <row r="440" spans="1:4" x14ac:dyDescent="0.3">
      <c r="A440">
        <v>57365</v>
      </c>
      <c r="B440" s="15" t="s">
        <v>1490</v>
      </c>
      <c r="C440" s="15" t="s">
        <v>1265</v>
      </c>
      <c r="D440" s="25">
        <v>27.05</v>
      </c>
    </row>
    <row r="441" spans="1:4" x14ac:dyDescent="0.3">
      <c r="A441">
        <v>56373</v>
      </c>
      <c r="B441" s="16" t="s">
        <v>1491</v>
      </c>
      <c r="C441" s="16" t="s">
        <v>1265</v>
      </c>
      <c r="D441" s="23">
        <v>19.71</v>
      </c>
    </row>
    <row r="442" spans="1:4" x14ac:dyDescent="0.3">
      <c r="A442">
        <v>56407</v>
      </c>
      <c r="B442" s="15" t="s">
        <v>1492</v>
      </c>
      <c r="C442" s="15" t="s">
        <v>1265</v>
      </c>
      <c r="D442" s="25">
        <v>49.85</v>
      </c>
    </row>
    <row r="443" spans="1:4" x14ac:dyDescent="0.3">
      <c r="A443">
        <v>57467</v>
      </c>
      <c r="B443" s="16" t="s">
        <v>1493</v>
      </c>
      <c r="C443" s="16" t="s">
        <v>1265</v>
      </c>
      <c r="D443" s="23">
        <v>27.1</v>
      </c>
    </row>
    <row r="444" spans="1:4" x14ac:dyDescent="0.3">
      <c r="A444">
        <v>56392</v>
      </c>
      <c r="B444" s="15" t="s">
        <v>1494</v>
      </c>
      <c r="C444" s="15" t="s">
        <v>1265</v>
      </c>
      <c r="D444" s="25">
        <v>18.43</v>
      </c>
    </row>
    <row r="445" spans="1:4" x14ac:dyDescent="0.3">
      <c r="A445">
        <v>56426</v>
      </c>
      <c r="B445" s="16" t="s">
        <v>1495</v>
      </c>
      <c r="C445" s="16" t="s">
        <v>1265</v>
      </c>
      <c r="D445" s="23">
        <v>48.86</v>
      </c>
    </row>
    <row r="446" spans="1:4" x14ac:dyDescent="0.3">
      <c r="A446">
        <v>56411</v>
      </c>
      <c r="B446" s="15" t="s">
        <v>1496</v>
      </c>
      <c r="C446" s="15" t="s">
        <v>1265</v>
      </c>
      <c r="D446" s="25">
        <v>19.71</v>
      </c>
    </row>
    <row r="447" spans="1:4" x14ac:dyDescent="0.3">
      <c r="A447">
        <v>76799</v>
      </c>
      <c r="B447" s="16" t="s">
        <v>1497</v>
      </c>
      <c r="C447" s="16" t="s">
        <v>1265</v>
      </c>
      <c r="D447" s="23">
        <v>8.7799999999999994</v>
      </c>
    </row>
    <row r="448" spans="1:4" x14ac:dyDescent="0.3">
      <c r="A448">
        <v>54992</v>
      </c>
      <c r="B448" s="15" t="s">
        <v>1498</v>
      </c>
      <c r="C448" s="15" t="s">
        <v>1265</v>
      </c>
      <c r="D448" s="25">
        <v>12.86</v>
      </c>
    </row>
    <row r="449" spans="1:4" x14ac:dyDescent="0.3">
      <c r="A449">
        <v>70422</v>
      </c>
      <c r="B449" s="16" t="s">
        <v>1499</v>
      </c>
      <c r="C449" s="16" t="s">
        <v>1265</v>
      </c>
      <c r="D449" s="23">
        <v>8.7799999999999994</v>
      </c>
    </row>
    <row r="450" spans="1:4" x14ac:dyDescent="0.3">
      <c r="A450">
        <v>57480</v>
      </c>
      <c r="B450" s="15" t="s">
        <v>1500</v>
      </c>
      <c r="C450" s="15" t="s">
        <v>1265</v>
      </c>
      <c r="D450" s="25">
        <v>40.19</v>
      </c>
    </row>
    <row r="451" spans="1:4" x14ac:dyDescent="0.3">
      <c r="A451">
        <v>56191</v>
      </c>
      <c r="B451" s="16" t="s">
        <v>1501</v>
      </c>
      <c r="C451" s="16" t="s">
        <v>1265</v>
      </c>
      <c r="D451" s="23">
        <v>30.61</v>
      </c>
    </row>
    <row r="452" spans="1:4" x14ac:dyDescent="0.3">
      <c r="A452">
        <v>9257</v>
      </c>
      <c r="B452" s="15" t="s">
        <v>1502</v>
      </c>
      <c r="C452" s="15" t="s">
        <v>1265</v>
      </c>
      <c r="D452" s="25">
        <v>8.7799999999999994</v>
      </c>
    </row>
    <row r="453" spans="1:4" x14ac:dyDescent="0.3">
      <c r="A453">
        <v>9256</v>
      </c>
      <c r="B453" s="16" t="s">
        <v>1503</v>
      </c>
      <c r="C453" s="16" t="s">
        <v>1265</v>
      </c>
      <c r="D453" s="23">
        <v>8.7799999999999994</v>
      </c>
    </row>
    <row r="454" spans="1:4" x14ac:dyDescent="0.3">
      <c r="A454">
        <v>56479</v>
      </c>
      <c r="B454" s="15" t="s">
        <v>1504</v>
      </c>
      <c r="C454" s="15" t="s">
        <v>1265</v>
      </c>
      <c r="D454" s="25">
        <v>13.95</v>
      </c>
    </row>
    <row r="455" spans="1:4" x14ac:dyDescent="0.3">
      <c r="A455">
        <v>57661</v>
      </c>
      <c r="B455" s="16" t="s">
        <v>1505</v>
      </c>
      <c r="C455" s="16" t="s">
        <v>1265</v>
      </c>
      <c r="D455" s="23">
        <v>40.28</v>
      </c>
    </row>
    <row r="456" spans="1:4" x14ac:dyDescent="0.3">
      <c r="A456">
        <v>57687</v>
      </c>
      <c r="B456" s="15" t="s">
        <v>1506</v>
      </c>
      <c r="C456" s="15" t="s">
        <v>1265</v>
      </c>
      <c r="D456" s="25">
        <v>4.9800000000000004</v>
      </c>
    </row>
    <row r="457" spans="1:4" x14ac:dyDescent="0.3">
      <c r="A457">
        <v>56483</v>
      </c>
      <c r="B457" s="16" t="s">
        <v>1507</v>
      </c>
      <c r="C457" s="16" t="s">
        <v>1265</v>
      </c>
      <c r="D457" s="23">
        <v>38.85</v>
      </c>
    </row>
    <row r="458" spans="1:4" x14ac:dyDescent="0.3">
      <c r="A458">
        <v>56464</v>
      </c>
      <c r="B458" s="15" t="s">
        <v>1508</v>
      </c>
      <c r="C458" s="15" t="s">
        <v>1265</v>
      </c>
      <c r="D458" s="25">
        <v>13.12</v>
      </c>
    </row>
    <row r="459" spans="1:4" x14ac:dyDescent="0.3">
      <c r="A459">
        <v>54940</v>
      </c>
      <c r="B459" s="16" t="s">
        <v>1509</v>
      </c>
      <c r="C459" s="16" t="s">
        <v>1265</v>
      </c>
      <c r="D459" s="23">
        <v>29.14</v>
      </c>
    </row>
    <row r="460" spans="1:4" x14ac:dyDescent="0.3">
      <c r="A460">
        <v>57638</v>
      </c>
      <c r="B460" s="15" t="s">
        <v>1510</v>
      </c>
      <c r="C460" s="15" t="s">
        <v>1265</v>
      </c>
      <c r="D460" s="25">
        <v>4.24</v>
      </c>
    </row>
    <row r="461" spans="1:4" x14ac:dyDescent="0.3">
      <c r="A461">
        <v>11641</v>
      </c>
      <c r="B461" s="16" t="s">
        <v>1511</v>
      </c>
      <c r="C461" s="16" t="s">
        <v>1265</v>
      </c>
      <c r="D461" s="23">
        <v>14.5</v>
      </c>
    </row>
    <row r="462" spans="1:4" x14ac:dyDescent="0.3">
      <c r="A462">
        <v>11641</v>
      </c>
      <c r="B462" s="15" t="s">
        <v>1511</v>
      </c>
      <c r="C462" s="15" t="s">
        <v>1265</v>
      </c>
      <c r="D462" s="25">
        <v>14.36</v>
      </c>
    </row>
    <row r="463" spans="1:4" x14ac:dyDescent="0.3">
      <c r="A463">
        <v>70441</v>
      </c>
      <c r="B463" s="16" t="s">
        <v>1512</v>
      </c>
      <c r="C463" s="16" t="s">
        <v>1265</v>
      </c>
      <c r="D463" s="23">
        <v>8.7799999999999994</v>
      </c>
    </row>
    <row r="464" spans="1:4" x14ac:dyDescent="0.3">
      <c r="A464">
        <v>56498</v>
      </c>
      <c r="B464" s="15" t="s">
        <v>1513</v>
      </c>
      <c r="C464" s="15" t="s">
        <v>1265</v>
      </c>
      <c r="D464" s="25">
        <v>12.41</v>
      </c>
    </row>
    <row r="465" spans="1:4" x14ac:dyDescent="0.3">
      <c r="A465">
        <v>70437</v>
      </c>
      <c r="B465" s="16" t="s">
        <v>1514</v>
      </c>
      <c r="C465" s="16" t="s">
        <v>1265</v>
      </c>
      <c r="D465" s="23">
        <v>8.7799999999999994</v>
      </c>
    </row>
    <row r="466" spans="1:4" x14ac:dyDescent="0.3">
      <c r="A466">
        <v>57934</v>
      </c>
      <c r="B466" s="15" t="s">
        <v>1515</v>
      </c>
      <c r="C466" s="15" t="s">
        <v>1265</v>
      </c>
      <c r="D466" s="25">
        <v>4.24</v>
      </c>
    </row>
    <row r="467" spans="1:4" x14ac:dyDescent="0.3">
      <c r="A467">
        <v>56517</v>
      </c>
      <c r="B467" s="16" t="s">
        <v>1516</v>
      </c>
      <c r="C467" s="16" t="s">
        <v>1265</v>
      </c>
      <c r="D467" s="23">
        <v>34.479999999999997</v>
      </c>
    </row>
    <row r="468" spans="1:4" x14ac:dyDescent="0.3">
      <c r="A468">
        <v>57843</v>
      </c>
      <c r="B468" s="15" t="s">
        <v>1517</v>
      </c>
      <c r="C468" s="15" t="s">
        <v>1265</v>
      </c>
      <c r="D468" s="25">
        <v>40.19</v>
      </c>
    </row>
    <row r="469" spans="1:4" x14ac:dyDescent="0.3">
      <c r="A469">
        <v>56593</v>
      </c>
      <c r="B469" s="16" t="s">
        <v>1518</v>
      </c>
      <c r="C469" s="16" t="s">
        <v>1265</v>
      </c>
      <c r="D469" s="23">
        <v>12.41</v>
      </c>
    </row>
    <row r="470" spans="1:4" x14ac:dyDescent="0.3">
      <c r="A470">
        <v>76803</v>
      </c>
      <c r="B470" s="15" t="s">
        <v>1519</v>
      </c>
      <c r="C470" s="15" t="s">
        <v>1265</v>
      </c>
      <c r="D470" s="25">
        <v>8.7799999999999994</v>
      </c>
    </row>
    <row r="471" spans="1:4" x14ac:dyDescent="0.3">
      <c r="A471">
        <v>58008</v>
      </c>
      <c r="B471" s="16" t="s">
        <v>1520</v>
      </c>
      <c r="C471" s="16" t="s">
        <v>1265</v>
      </c>
      <c r="D471" s="23">
        <v>4.24</v>
      </c>
    </row>
    <row r="472" spans="1:4" x14ac:dyDescent="0.3">
      <c r="A472">
        <v>56670</v>
      </c>
      <c r="B472" s="15" t="s">
        <v>1521</v>
      </c>
      <c r="C472" s="15" t="s">
        <v>1265</v>
      </c>
      <c r="D472" s="25">
        <v>30.56</v>
      </c>
    </row>
    <row r="473" spans="1:4" x14ac:dyDescent="0.3">
      <c r="A473">
        <v>76818</v>
      </c>
      <c r="B473" s="16" t="s">
        <v>1522</v>
      </c>
      <c r="C473" s="16" t="s">
        <v>1265</v>
      </c>
      <c r="D473" s="23">
        <v>8.7799999999999994</v>
      </c>
    </row>
    <row r="474" spans="1:4" x14ac:dyDescent="0.3">
      <c r="A474">
        <v>76822</v>
      </c>
      <c r="B474" s="15" t="s">
        <v>1523</v>
      </c>
      <c r="C474" s="15" t="s">
        <v>1265</v>
      </c>
      <c r="D474" s="25">
        <v>8.7799999999999994</v>
      </c>
    </row>
    <row r="475" spans="1:4" x14ac:dyDescent="0.3">
      <c r="A475">
        <v>58031</v>
      </c>
      <c r="B475" s="16" t="s">
        <v>1524</v>
      </c>
      <c r="C475" s="16" t="s">
        <v>1265</v>
      </c>
      <c r="D475" s="23">
        <v>40.19</v>
      </c>
    </row>
    <row r="476" spans="1:4" x14ac:dyDescent="0.3">
      <c r="A476">
        <v>56718</v>
      </c>
      <c r="B476" s="15" t="s">
        <v>1525</v>
      </c>
      <c r="C476" s="15" t="s">
        <v>1265</v>
      </c>
      <c r="D476" s="25">
        <v>12.68</v>
      </c>
    </row>
    <row r="477" spans="1:4" x14ac:dyDescent="0.3">
      <c r="A477">
        <v>56722</v>
      </c>
      <c r="B477" s="16" t="s">
        <v>1526</v>
      </c>
      <c r="C477" s="16" t="s">
        <v>1265</v>
      </c>
      <c r="D477" s="23">
        <v>32.119999999999997</v>
      </c>
    </row>
    <row r="478" spans="1:4" x14ac:dyDescent="0.3">
      <c r="A478">
        <v>56699</v>
      </c>
      <c r="B478" s="15" t="s">
        <v>1527</v>
      </c>
      <c r="C478" s="15" t="s">
        <v>1265</v>
      </c>
      <c r="D478" s="25">
        <v>12.71</v>
      </c>
    </row>
    <row r="479" spans="1:4" x14ac:dyDescent="0.3">
      <c r="A479">
        <v>56976</v>
      </c>
      <c r="B479" s="16" t="s">
        <v>1528</v>
      </c>
      <c r="C479" s="16" t="s">
        <v>1265</v>
      </c>
      <c r="D479" s="23">
        <v>32.17</v>
      </c>
    </row>
    <row r="480" spans="1:4" x14ac:dyDescent="0.3">
      <c r="A480">
        <v>11971</v>
      </c>
      <c r="B480" s="15" t="s">
        <v>1529</v>
      </c>
      <c r="C480" s="15" t="s">
        <v>1069</v>
      </c>
      <c r="D480" s="25">
        <v>46.53</v>
      </c>
    </row>
    <row r="481" spans="1:4" x14ac:dyDescent="0.3">
      <c r="A481">
        <v>11972</v>
      </c>
      <c r="B481" s="16" t="s">
        <v>1530</v>
      </c>
      <c r="C481" s="16" t="s">
        <v>1069</v>
      </c>
      <c r="D481" s="23">
        <v>46.53</v>
      </c>
    </row>
    <row r="482" spans="1:4" x14ac:dyDescent="0.3">
      <c r="A482">
        <v>52248</v>
      </c>
      <c r="B482" s="15" t="s">
        <v>1531</v>
      </c>
      <c r="C482" s="15" t="s">
        <v>1069</v>
      </c>
      <c r="D482" s="25">
        <v>50.33</v>
      </c>
    </row>
    <row r="483" spans="1:4" x14ac:dyDescent="0.3">
      <c r="A483">
        <v>11963</v>
      </c>
      <c r="B483" s="16" t="s">
        <v>1532</v>
      </c>
      <c r="C483" s="16" t="s">
        <v>1069</v>
      </c>
      <c r="D483" s="23">
        <v>43.47</v>
      </c>
    </row>
    <row r="484" spans="1:4" x14ac:dyDescent="0.3">
      <c r="A484">
        <v>24971</v>
      </c>
      <c r="B484" s="15" t="s">
        <v>1533</v>
      </c>
      <c r="C484" s="15" t="s">
        <v>1069</v>
      </c>
      <c r="D484" s="25">
        <v>50.32</v>
      </c>
    </row>
    <row r="485" spans="1:4" x14ac:dyDescent="0.3">
      <c r="A485">
        <v>11928</v>
      </c>
      <c r="B485" s="16" t="s">
        <v>1534</v>
      </c>
      <c r="C485" s="16" t="s">
        <v>1069</v>
      </c>
      <c r="D485" s="23">
        <v>43.47</v>
      </c>
    </row>
    <row r="486" spans="1:4" x14ac:dyDescent="0.3">
      <c r="A486">
        <v>16388</v>
      </c>
      <c r="B486" s="15" t="s">
        <v>1535</v>
      </c>
      <c r="C486" s="15" t="s">
        <v>1069</v>
      </c>
      <c r="D486" s="25">
        <v>26.58</v>
      </c>
    </row>
    <row r="487" spans="1:4" x14ac:dyDescent="0.3">
      <c r="A487">
        <v>15967</v>
      </c>
      <c r="B487" s="16" t="s">
        <v>1536</v>
      </c>
      <c r="C487" s="16" t="s">
        <v>1069</v>
      </c>
      <c r="D487" s="23">
        <v>26.57</v>
      </c>
    </row>
    <row r="488" spans="1:4" x14ac:dyDescent="0.3">
      <c r="A488">
        <v>11943</v>
      </c>
      <c r="B488" s="15" t="s">
        <v>1537</v>
      </c>
      <c r="C488" s="15" t="s">
        <v>1069</v>
      </c>
      <c r="D488" s="25">
        <v>44.56</v>
      </c>
    </row>
    <row r="489" spans="1:4" x14ac:dyDescent="0.3">
      <c r="A489">
        <v>11962</v>
      </c>
      <c r="B489" s="16" t="s">
        <v>1538</v>
      </c>
      <c r="C489" s="16" t="s">
        <v>1069</v>
      </c>
      <c r="D489" s="23">
        <v>12.06</v>
      </c>
    </row>
    <row r="490" spans="1:4" x14ac:dyDescent="0.3">
      <c r="A490">
        <v>33164</v>
      </c>
      <c r="B490" s="15" t="s">
        <v>1539</v>
      </c>
      <c r="C490" s="15" t="s">
        <v>1069</v>
      </c>
      <c r="D490" s="25">
        <v>12.02</v>
      </c>
    </row>
    <row r="491" spans="1:4" x14ac:dyDescent="0.3">
      <c r="A491">
        <v>11969</v>
      </c>
      <c r="B491" s="16" t="s">
        <v>1540</v>
      </c>
      <c r="C491" s="16" t="s">
        <v>1069</v>
      </c>
      <c r="D491" s="23">
        <v>45.14</v>
      </c>
    </row>
    <row r="492" spans="1:4" x14ac:dyDescent="0.3">
      <c r="A492">
        <v>11966</v>
      </c>
      <c r="B492" s="15" t="s">
        <v>1541</v>
      </c>
      <c r="C492" s="15" t="s">
        <v>1069</v>
      </c>
      <c r="D492" s="25">
        <v>12.94</v>
      </c>
    </row>
    <row r="493" spans="1:4" x14ac:dyDescent="0.3">
      <c r="A493">
        <v>11959</v>
      </c>
      <c r="B493" s="16" t="s">
        <v>1542</v>
      </c>
      <c r="C493" s="16" t="s">
        <v>1069</v>
      </c>
      <c r="D493" s="23">
        <v>16.07</v>
      </c>
    </row>
    <row r="494" spans="1:4" x14ac:dyDescent="0.3">
      <c r="A494">
        <v>11960</v>
      </c>
      <c r="B494" s="15" t="s">
        <v>1543</v>
      </c>
      <c r="C494" s="15" t="s">
        <v>1069</v>
      </c>
      <c r="D494" s="25">
        <v>25.75</v>
      </c>
    </row>
    <row r="495" spans="1:4" x14ac:dyDescent="0.3">
      <c r="A495">
        <v>11958</v>
      </c>
      <c r="B495" s="16" t="s">
        <v>1544</v>
      </c>
      <c r="C495" s="16" t="s">
        <v>1069</v>
      </c>
      <c r="D495" s="23">
        <v>9.68</v>
      </c>
    </row>
    <row r="496" spans="1:4" x14ac:dyDescent="0.3">
      <c r="A496">
        <v>11965</v>
      </c>
      <c r="B496" s="15" t="s">
        <v>1545</v>
      </c>
      <c r="C496" s="15" t="s">
        <v>1069</v>
      </c>
      <c r="D496" s="25">
        <v>10.17</v>
      </c>
    </row>
    <row r="497" spans="1:4" x14ac:dyDescent="0.3">
      <c r="A497">
        <v>16409</v>
      </c>
      <c r="B497" s="16" t="s">
        <v>1546</v>
      </c>
      <c r="C497" s="16" t="s">
        <v>1069</v>
      </c>
      <c r="D497" s="23">
        <v>26.57</v>
      </c>
    </row>
    <row r="498" spans="1:4" x14ac:dyDescent="0.3">
      <c r="A498">
        <v>16348</v>
      </c>
      <c r="B498" s="15" t="s">
        <v>1547</v>
      </c>
      <c r="C498" s="15" t="s">
        <v>1069</v>
      </c>
      <c r="D498" s="25">
        <v>26.58</v>
      </c>
    </row>
    <row r="499" spans="1:4" x14ac:dyDescent="0.3">
      <c r="A499">
        <v>47703</v>
      </c>
      <c r="B499" s="16" t="s">
        <v>1548</v>
      </c>
      <c r="C499" s="16" t="s">
        <v>1069</v>
      </c>
      <c r="D499" s="23">
        <v>38.229999999999997</v>
      </c>
    </row>
    <row r="500" spans="1:4" x14ac:dyDescent="0.3">
      <c r="A500">
        <v>61929</v>
      </c>
      <c r="B500" s="15" t="s">
        <v>1549</v>
      </c>
      <c r="C500" s="15" t="s">
        <v>1069</v>
      </c>
      <c r="D500" s="25">
        <v>13.85</v>
      </c>
    </row>
    <row r="501" spans="1:4" x14ac:dyDescent="0.3">
      <c r="A501">
        <v>43338</v>
      </c>
      <c r="B501" s="16" t="s">
        <v>1550</v>
      </c>
      <c r="C501" s="16" t="s">
        <v>1069</v>
      </c>
      <c r="D501" s="23">
        <v>37.28</v>
      </c>
    </row>
    <row r="502" spans="1:4" x14ac:dyDescent="0.3">
      <c r="A502">
        <v>37601</v>
      </c>
      <c r="B502" s="15" t="s">
        <v>1551</v>
      </c>
      <c r="C502" s="15" t="s">
        <v>1069</v>
      </c>
      <c r="D502" s="25">
        <v>38.71</v>
      </c>
    </row>
    <row r="503" spans="1:4" x14ac:dyDescent="0.3">
      <c r="A503">
        <v>38516</v>
      </c>
      <c r="B503" s="16" t="s">
        <v>1552</v>
      </c>
      <c r="C503" s="16" t="s">
        <v>1069</v>
      </c>
      <c r="D503" s="23">
        <v>39.909999999999997</v>
      </c>
    </row>
    <row r="504" spans="1:4" x14ac:dyDescent="0.3">
      <c r="A504">
        <v>11964</v>
      </c>
      <c r="B504" s="15" t="s">
        <v>1553</v>
      </c>
      <c r="C504" s="15" t="s">
        <v>1069</v>
      </c>
      <c r="D504" s="25">
        <v>46.53</v>
      </c>
    </row>
    <row r="505" spans="1:4" x14ac:dyDescent="0.3">
      <c r="A505">
        <v>36073</v>
      </c>
      <c r="B505" s="16" t="s">
        <v>1554</v>
      </c>
      <c r="C505" s="16" t="s">
        <v>1069</v>
      </c>
      <c r="D505" s="23">
        <v>38.71</v>
      </c>
    </row>
    <row r="506" spans="1:4" x14ac:dyDescent="0.3">
      <c r="A506">
        <v>61948</v>
      </c>
      <c r="B506" s="15" t="s">
        <v>1555</v>
      </c>
      <c r="C506" s="15" t="s">
        <v>1069</v>
      </c>
      <c r="D506" s="25">
        <v>14.29</v>
      </c>
    </row>
    <row r="507" spans="1:4" x14ac:dyDescent="0.3">
      <c r="A507">
        <v>33150</v>
      </c>
      <c r="B507" s="16" t="s">
        <v>1556</v>
      </c>
      <c r="C507" s="16" t="s">
        <v>1069</v>
      </c>
      <c r="D507" s="23">
        <v>37.270000000000003</v>
      </c>
    </row>
    <row r="508" spans="1:4" x14ac:dyDescent="0.3">
      <c r="A508">
        <v>11961</v>
      </c>
      <c r="B508" s="15" t="s">
        <v>1557</v>
      </c>
      <c r="C508" s="15" t="s">
        <v>1069</v>
      </c>
      <c r="D508" s="25">
        <v>46.53</v>
      </c>
    </row>
    <row r="509" spans="1:4" x14ac:dyDescent="0.3">
      <c r="A509">
        <v>38535</v>
      </c>
      <c r="B509" s="16" t="s">
        <v>1558</v>
      </c>
      <c r="C509" s="16" t="s">
        <v>1069</v>
      </c>
      <c r="D509" s="23">
        <v>39.83</v>
      </c>
    </row>
    <row r="510" spans="1:4" x14ac:dyDescent="0.3">
      <c r="A510">
        <v>42184</v>
      </c>
      <c r="B510" s="15" t="s">
        <v>1559</v>
      </c>
      <c r="C510" s="15" t="s">
        <v>1069</v>
      </c>
      <c r="D510" s="25">
        <v>35.67</v>
      </c>
    </row>
    <row r="511" spans="1:4" x14ac:dyDescent="0.3">
      <c r="A511">
        <v>33145</v>
      </c>
      <c r="B511" s="16" t="s">
        <v>1560</v>
      </c>
      <c r="C511" s="16" t="s">
        <v>1069</v>
      </c>
      <c r="D511" s="23">
        <v>11.89</v>
      </c>
    </row>
    <row r="512" spans="1:4" x14ac:dyDescent="0.3">
      <c r="A512">
        <v>33137</v>
      </c>
      <c r="B512" s="15" t="s">
        <v>1561</v>
      </c>
      <c r="C512" s="15" t="s">
        <v>1069</v>
      </c>
      <c r="D512" s="25">
        <v>28.88</v>
      </c>
    </row>
    <row r="513" spans="1:4" x14ac:dyDescent="0.3">
      <c r="A513">
        <v>33126</v>
      </c>
      <c r="B513" s="16" t="s">
        <v>1562</v>
      </c>
      <c r="C513" s="16" t="s">
        <v>1069</v>
      </c>
      <c r="D513" s="23">
        <v>4.92</v>
      </c>
    </row>
    <row r="514" spans="1:4" x14ac:dyDescent="0.3">
      <c r="A514">
        <v>33126</v>
      </c>
      <c r="B514" s="15" t="s">
        <v>1562</v>
      </c>
      <c r="C514" s="15" t="s">
        <v>1069</v>
      </c>
      <c r="D514" s="25">
        <v>4.74</v>
      </c>
    </row>
    <row r="515" spans="1:4" x14ac:dyDescent="0.3">
      <c r="A515">
        <v>71009</v>
      </c>
      <c r="B515" s="16" t="s">
        <v>1563</v>
      </c>
      <c r="C515" s="16" t="s">
        <v>1069</v>
      </c>
      <c r="D515" s="23">
        <v>12.94</v>
      </c>
    </row>
    <row r="516" spans="1:4" x14ac:dyDescent="0.3">
      <c r="A516">
        <v>42165</v>
      </c>
      <c r="B516" s="15" t="s">
        <v>1564</v>
      </c>
      <c r="C516" s="15" t="s">
        <v>1069</v>
      </c>
      <c r="D516" s="25">
        <v>11.57</v>
      </c>
    </row>
    <row r="517" spans="1:4" x14ac:dyDescent="0.3">
      <c r="A517">
        <v>38679</v>
      </c>
      <c r="B517" s="16" t="s">
        <v>1565</v>
      </c>
      <c r="C517" s="16" t="s">
        <v>1069</v>
      </c>
      <c r="D517" s="23">
        <v>38.71</v>
      </c>
    </row>
    <row r="518" spans="1:4" x14ac:dyDescent="0.3">
      <c r="A518">
        <v>8448</v>
      </c>
      <c r="B518" s="15" t="s">
        <v>1566</v>
      </c>
      <c r="C518" s="15" t="s">
        <v>1069</v>
      </c>
      <c r="D518" s="25">
        <v>39.9</v>
      </c>
    </row>
    <row r="519" spans="1:4" x14ac:dyDescent="0.3">
      <c r="A519">
        <v>11978</v>
      </c>
      <c r="B519" s="16" t="s">
        <v>1567</v>
      </c>
      <c r="C519" s="16" t="s">
        <v>1069</v>
      </c>
      <c r="D519" s="23">
        <v>44.56</v>
      </c>
    </row>
    <row r="520" spans="1:4" x14ac:dyDescent="0.3">
      <c r="A520">
        <v>16356</v>
      </c>
      <c r="B520" s="15" t="s">
        <v>1568</v>
      </c>
      <c r="C520" s="15" t="s">
        <v>1069</v>
      </c>
      <c r="D520" s="25">
        <v>26.58</v>
      </c>
    </row>
    <row r="521" spans="1:4" x14ac:dyDescent="0.3">
      <c r="A521">
        <v>11979</v>
      </c>
      <c r="B521" s="16" t="s">
        <v>1569</v>
      </c>
      <c r="C521" s="16" t="s">
        <v>1069</v>
      </c>
      <c r="D521" s="23">
        <v>48.01</v>
      </c>
    </row>
    <row r="522" spans="1:4" x14ac:dyDescent="0.3">
      <c r="A522">
        <v>11929</v>
      </c>
      <c r="B522" s="15" t="s">
        <v>1570</v>
      </c>
      <c r="C522" s="15" t="s">
        <v>1069</v>
      </c>
      <c r="D522" s="25">
        <v>44.56</v>
      </c>
    </row>
    <row r="523" spans="1:4" x14ac:dyDescent="0.3">
      <c r="A523">
        <v>11977</v>
      </c>
      <c r="B523" s="16" t="s">
        <v>1571</v>
      </c>
      <c r="C523" s="16" t="s">
        <v>1069</v>
      </c>
      <c r="D523" s="23">
        <v>12.06</v>
      </c>
    </row>
    <row r="524" spans="1:4" x14ac:dyDescent="0.3">
      <c r="A524">
        <v>11973</v>
      </c>
      <c r="B524" s="15" t="s">
        <v>1572</v>
      </c>
      <c r="C524" s="15" t="s">
        <v>1069</v>
      </c>
      <c r="D524" s="25">
        <v>16.829999999999998</v>
      </c>
    </row>
    <row r="525" spans="1:4" x14ac:dyDescent="0.3">
      <c r="A525">
        <v>11974</v>
      </c>
      <c r="B525" s="16" t="s">
        <v>1573</v>
      </c>
      <c r="C525" s="16" t="s">
        <v>1069</v>
      </c>
      <c r="D525" s="23">
        <v>26.08</v>
      </c>
    </row>
    <row r="526" spans="1:4" x14ac:dyDescent="0.3">
      <c r="A526">
        <v>47684</v>
      </c>
      <c r="B526" s="15" t="s">
        <v>1574</v>
      </c>
      <c r="C526" s="15" t="s">
        <v>1069</v>
      </c>
      <c r="D526" s="25">
        <v>38.229999999999997</v>
      </c>
    </row>
    <row r="527" spans="1:4" x14ac:dyDescent="0.3">
      <c r="A527">
        <v>75178</v>
      </c>
      <c r="B527" s="16" t="s">
        <v>1575</v>
      </c>
      <c r="C527" s="16" t="s">
        <v>1069</v>
      </c>
      <c r="D527" s="23">
        <v>50.34</v>
      </c>
    </row>
    <row r="528" spans="1:4" x14ac:dyDescent="0.3">
      <c r="A528">
        <v>37869</v>
      </c>
      <c r="B528" s="15" t="s">
        <v>1576</v>
      </c>
      <c r="C528" s="15" t="s">
        <v>1069</v>
      </c>
      <c r="D528" s="25">
        <v>39.83</v>
      </c>
    </row>
    <row r="529" spans="1:4" x14ac:dyDescent="0.3">
      <c r="A529">
        <v>47748</v>
      </c>
      <c r="B529" s="16" t="s">
        <v>1577</v>
      </c>
      <c r="C529" s="16" t="s">
        <v>1069</v>
      </c>
      <c r="D529" s="23">
        <v>38.229999999999997</v>
      </c>
    </row>
    <row r="530" spans="1:4" x14ac:dyDescent="0.3">
      <c r="A530">
        <v>81756</v>
      </c>
      <c r="B530" s="15" t="s">
        <v>1578</v>
      </c>
      <c r="C530" s="15" t="s">
        <v>1069</v>
      </c>
      <c r="D530" s="25">
        <v>13.79</v>
      </c>
    </row>
    <row r="531" spans="1:4" x14ac:dyDescent="0.3">
      <c r="A531">
        <v>70969</v>
      </c>
      <c r="B531" s="16" t="s">
        <v>1579</v>
      </c>
      <c r="C531" s="16" t="s">
        <v>1069</v>
      </c>
      <c r="D531" s="23">
        <v>13.69</v>
      </c>
    </row>
    <row r="532" spans="1:4" x14ac:dyDescent="0.3">
      <c r="A532">
        <v>55454</v>
      </c>
      <c r="B532" s="15" t="s">
        <v>1580</v>
      </c>
      <c r="C532" s="15" t="s">
        <v>1069</v>
      </c>
      <c r="D532" s="25">
        <v>6.02</v>
      </c>
    </row>
    <row r="533" spans="1:4" x14ac:dyDescent="0.3">
      <c r="A533">
        <v>55454</v>
      </c>
      <c r="B533" s="16" t="s">
        <v>1580</v>
      </c>
      <c r="C533" s="16" t="s">
        <v>1069</v>
      </c>
      <c r="D533" s="23">
        <v>5.95</v>
      </c>
    </row>
    <row r="534" spans="1:4" x14ac:dyDescent="0.3">
      <c r="A534">
        <v>12092</v>
      </c>
      <c r="B534" s="15" t="s">
        <v>1581</v>
      </c>
      <c r="C534" s="15" t="s">
        <v>1069</v>
      </c>
      <c r="D534" s="25">
        <v>14.12</v>
      </c>
    </row>
    <row r="535" spans="1:4" x14ac:dyDescent="0.3">
      <c r="A535">
        <v>12107</v>
      </c>
      <c r="B535" s="16" t="s">
        <v>1582</v>
      </c>
      <c r="C535" s="16" t="s">
        <v>1069</v>
      </c>
      <c r="D535" s="23">
        <v>31.19</v>
      </c>
    </row>
    <row r="536" spans="1:4" x14ac:dyDescent="0.3">
      <c r="A536">
        <v>11799</v>
      </c>
      <c r="B536" s="15" t="s">
        <v>1583</v>
      </c>
      <c r="C536" s="15" t="s">
        <v>1069</v>
      </c>
      <c r="D536" s="25">
        <v>11.33</v>
      </c>
    </row>
    <row r="537" spans="1:4" x14ac:dyDescent="0.3">
      <c r="A537">
        <v>11800</v>
      </c>
      <c r="B537" s="16" t="s">
        <v>1584</v>
      </c>
      <c r="C537" s="16" t="s">
        <v>1069</v>
      </c>
      <c r="D537" s="23">
        <v>45.45</v>
      </c>
    </row>
    <row r="538" spans="1:4" x14ac:dyDescent="0.3">
      <c r="A538">
        <v>7962</v>
      </c>
      <c r="B538" s="15" t="s">
        <v>1585</v>
      </c>
      <c r="C538" s="15" t="s">
        <v>1069</v>
      </c>
      <c r="D538" s="25">
        <v>61.36</v>
      </c>
    </row>
    <row r="539" spans="1:4" x14ac:dyDescent="0.3">
      <c r="A539">
        <v>11801</v>
      </c>
      <c r="B539" s="16" t="s">
        <v>1586</v>
      </c>
      <c r="C539" s="16" t="s">
        <v>1069</v>
      </c>
      <c r="D539" s="23">
        <v>18.440000000000001</v>
      </c>
    </row>
    <row r="540" spans="1:4" x14ac:dyDescent="0.3">
      <c r="A540">
        <v>11795</v>
      </c>
      <c r="B540" s="15" t="s">
        <v>1587</v>
      </c>
      <c r="C540" s="15" t="s">
        <v>1069</v>
      </c>
      <c r="D540" s="25">
        <v>19.98</v>
      </c>
    </row>
    <row r="541" spans="1:4" x14ac:dyDescent="0.3">
      <c r="A541">
        <v>11796</v>
      </c>
      <c r="B541" s="16" t="s">
        <v>1588</v>
      </c>
      <c r="C541" s="16" t="s">
        <v>1069</v>
      </c>
      <c r="D541" s="23">
        <v>12.75</v>
      </c>
    </row>
    <row r="542" spans="1:4" x14ac:dyDescent="0.3">
      <c r="A542">
        <v>87076</v>
      </c>
      <c r="B542" s="15" t="s">
        <v>1589</v>
      </c>
      <c r="C542" s="15" t="s">
        <v>1069</v>
      </c>
      <c r="D542" s="25">
        <v>9.7799999999999994</v>
      </c>
    </row>
    <row r="543" spans="1:4" x14ac:dyDescent="0.3">
      <c r="A543">
        <v>35426</v>
      </c>
      <c r="B543" s="16" t="s">
        <v>1590</v>
      </c>
      <c r="C543" s="16" t="s">
        <v>1069</v>
      </c>
      <c r="D543" s="23">
        <v>12.76</v>
      </c>
    </row>
    <row r="544" spans="1:4" x14ac:dyDescent="0.3">
      <c r="A544">
        <v>11843</v>
      </c>
      <c r="B544" s="15" t="s">
        <v>1591</v>
      </c>
      <c r="C544" s="15" t="s">
        <v>1069</v>
      </c>
      <c r="D544" s="25">
        <v>54.1</v>
      </c>
    </row>
    <row r="545" spans="1:4" x14ac:dyDescent="0.3">
      <c r="A545">
        <v>11798</v>
      </c>
      <c r="B545" s="16" t="s">
        <v>1592</v>
      </c>
      <c r="C545" s="16" t="s">
        <v>1069</v>
      </c>
      <c r="D545" s="23">
        <v>19.260000000000002</v>
      </c>
    </row>
    <row r="546" spans="1:4" x14ac:dyDescent="0.3">
      <c r="A546">
        <v>36748</v>
      </c>
      <c r="B546" s="15" t="s">
        <v>1593</v>
      </c>
      <c r="C546" s="15" t="s">
        <v>1069</v>
      </c>
      <c r="D546" s="25">
        <v>12.76</v>
      </c>
    </row>
    <row r="547" spans="1:4" x14ac:dyDescent="0.3">
      <c r="A547">
        <v>11797</v>
      </c>
      <c r="B547" s="16" t="s">
        <v>1594</v>
      </c>
      <c r="C547" s="16" t="s">
        <v>1069</v>
      </c>
      <c r="D547" s="23">
        <v>40.270000000000003</v>
      </c>
    </row>
    <row r="548" spans="1:4" x14ac:dyDescent="0.3">
      <c r="A548">
        <v>38257</v>
      </c>
      <c r="B548" s="15" t="s">
        <v>1595</v>
      </c>
      <c r="C548" s="15" t="s">
        <v>1069</v>
      </c>
      <c r="D548" s="25">
        <v>8.14</v>
      </c>
    </row>
    <row r="549" spans="1:4" x14ac:dyDescent="0.3">
      <c r="A549">
        <v>11842</v>
      </c>
      <c r="B549" s="16" t="s">
        <v>1596</v>
      </c>
      <c r="C549" s="16" t="s">
        <v>1069</v>
      </c>
      <c r="D549" s="23">
        <v>11.33</v>
      </c>
    </row>
    <row r="550" spans="1:4" x14ac:dyDescent="0.3">
      <c r="A550">
        <v>87019</v>
      </c>
      <c r="B550" s="15" t="s">
        <v>1597</v>
      </c>
      <c r="C550" s="15" t="s">
        <v>1069</v>
      </c>
      <c r="D550" s="25">
        <v>9.7799999999999994</v>
      </c>
    </row>
    <row r="551" spans="1:4" x14ac:dyDescent="0.3">
      <c r="A551">
        <v>38994</v>
      </c>
      <c r="B551" s="16" t="s">
        <v>1598</v>
      </c>
      <c r="C551" s="16" t="s">
        <v>1069</v>
      </c>
      <c r="D551" s="23">
        <v>12.21</v>
      </c>
    </row>
    <row r="552" spans="1:4" x14ac:dyDescent="0.3">
      <c r="A552">
        <v>9033</v>
      </c>
      <c r="B552" s="15" t="s">
        <v>1599</v>
      </c>
      <c r="C552" s="15" t="s">
        <v>1069</v>
      </c>
      <c r="D552" s="25">
        <v>23.06</v>
      </c>
    </row>
    <row r="553" spans="1:4" x14ac:dyDescent="0.3">
      <c r="A553">
        <v>9148</v>
      </c>
      <c r="B553" s="16" t="s">
        <v>1600</v>
      </c>
      <c r="C553" s="16" t="s">
        <v>1069</v>
      </c>
      <c r="D553" s="23">
        <v>44.16</v>
      </c>
    </row>
    <row r="554" spans="1:4" x14ac:dyDescent="0.3">
      <c r="A554">
        <v>38698</v>
      </c>
      <c r="B554" s="15" t="s">
        <v>1601</v>
      </c>
      <c r="C554" s="15" t="s">
        <v>1069</v>
      </c>
      <c r="D554" s="25">
        <v>12.49</v>
      </c>
    </row>
    <row r="555" spans="1:4" x14ac:dyDescent="0.3">
      <c r="A555">
        <v>63295</v>
      </c>
      <c r="B555" s="16" t="s">
        <v>1602</v>
      </c>
      <c r="C555" s="16" t="s">
        <v>1069</v>
      </c>
      <c r="D555" s="23">
        <v>31.98</v>
      </c>
    </row>
    <row r="556" spans="1:4" x14ac:dyDescent="0.3">
      <c r="A556">
        <v>52803</v>
      </c>
      <c r="B556" s="15" t="s">
        <v>1603</v>
      </c>
      <c r="C556" s="15" t="s">
        <v>1069</v>
      </c>
      <c r="D556" s="25">
        <v>51.79</v>
      </c>
    </row>
    <row r="557" spans="1:4" x14ac:dyDescent="0.3">
      <c r="A557">
        <v>87462</v>
      </c>
      <c r="B557" s="16" t="s">
        <v>1604</v>
      </c>
      <c r="C557" s="16" t="s">
        <v>1069</v>
      </c>
      <c r="D557" s="23">
        <v>31.56</v>
      </c>
    </row>
    <row r="558" spans="1:4" x14ac:dyDescent="0.3">
      <c r="A558">
        <v>54495</v>
      </c>
      <c r="B558" s="15" t="s">
        <v>1605</v>
      </c>
      <c r="C558" s="15" t="s">
        <v>1069</v>
      </c>
      <c r="D558" s="25">
        <v>31.56</v>
      </c>
    </row>
    <row r="559" spans="1:4" x14ac:dyDescent="0.3">
      <c r="A559">
        <v>28910</v>
      </c>
      <c r="B559" s="16" t="s">
        <v>1606</v>
      </c>
      <c r="C559" s="16" t="s">
        <v>1069</v>
      </c>
      <c r="D559" s="23">
        <v>13.76</v>
      </c>
    </row>
    <row r="560" spans="1:4" x14ac:dyDescent="0.3">
      <c r="A560">
        <v>75067</v>
      </c>
      <c r="B560" s="15" t="s">
        <v>1607</v>
      </c>
      <c r="C560" s="15" t="s">
        <v>1069</v>
      </c>
      <c r="D560" s="25">
        <v>28.8</v>
      </c>
    </row>
    <row r="561" spans="1:4" x14ac:dyDescent="0.3">
      <c r="A561">
        <v>40488</v>
      </c>
      <c r="B561" s="16" t="s">
        <v>1608</v>
      </c>
      <c r="C561" s="16" t="s">
        <v>1069</v>
      </c>
      <c r="D561" s="23">
        <v>13.76</v>
      </c>
    </row>
    <row r="562" spans="1:4" x14ac:dyDescent="0.3">
      <c r="A562">
        <v>42131</v>
      </c>
      <c r="B562" s="15" t="s">
        <v>1609</v>
      </c>
      <c r="C562" s="15" t="s">
        <v>1069</v>
      </c>
      <c r="D562" s="25">
        <v>13.12</v>
      </c>
    </row>
    <row r="563" spans="1:4" x14ac:dyDescent="0.3">
      <c r="A563">
        <v>42157</v>
      </c>
      <c r="B563" s="16" t="s">
        <v>1610</v>
      </c>
      <c r="C563" s="16" t="s">
        <v>1069</v>
      </c>
      <c r="D563" s="23">
        <v>21.55</v>
      </c>
    </row>
    <row r="564" spans="1:4" x14ac:dyDescent="0.3">
      <c r="A564">
        <v>11820</v>
      </c>
      <c r="B564" s="15" t="s">
        <v>1611</v>
      </c>
      <c r="C564" s="15" t="s">
        <v>1069</v>
      </c>
      <c r="D564" s="25">
        <v>12.77</v>
      </c>
    </row>
    <row r="565" spans="1:4" x14ac:dyDescent="0.3">
      <c r="A565">
        <v>8449</v>
      </c>
      <c r="B565" s="16" t="s">
        <v>1611</v>
      </c>
      <c r="C565" s="16" t="s">
        <v>1069</v>
      </c>
      <c r="D565" s="23">
        <v>12.77</v>
      </c>
    </row>
    <row r="566" spans="1:4" x14ac:dyDescent="0.3">
      <c r="A566">
        <v>38276</v>
      </c>
      <c r="B566" s="15" t="s">
        <v>1612</v>
      </c>
      <c r="C566" s="15" t="s">
        <v>1069</v>
      </c>
      <c r="D566" s="25">
        <v>8.14</v>
      </c>
    </row>
    <row r="567" spans="1:4" x14ac:dyDescent="0.3">
      <c r="A567">
        <v>11823</v>
      </c>
      <c r="B567" s="16" t="s">
        <v>1613</v>
      </c>
      <c r="C567" s="16" t="s">
        <v>1069</v>
      </c>
      <c r="D567" s="23">
        <v>11.85</v>
      </c>
    </row>
    <row r="568" spans="1:4" x14ac:dyDescent="0.3">
      <c r="A568">
        <v>11826</v>
      </c>
      <c r="B568" s="15" t="s">
        <v>1614</v>
      </c>
      <c r="C568" s="15" t="s">
        <v>1069</v>
      </c>
      <c r="D568" s="25">
        <v>19.47</v>
      </c>
    </row>
    <row r="569" spans="1:4" x14ac:dyDescent="0.3">
      <c r="A569">
        <v>37596</v>
      </c>
      <c r="B569" s="16" t="s">
        <v>1615</v>
      </c>
      <c r="C569" s="16" t="s">
        <v>1069</v>
      </c>
      <c r="D569" s="23">
        <v>12.77</v>
      </c>
    </row>
    <row r="570" spans="1:4" x14ac:dyDescent="0.3">
      <c r="A570">
        <v>11833</v>
      </c>
      <c r="B570" s="15" t="s">
        <v>1616</v>
      </c>
      <c r="C570" s="15" t="s">
        <v>1069</v>
      </c>
      <c r="D570" s="25">
        <v>11.85</v>
      </c>
    </row>
    <row r="571" spans="1:4" x14ac:dyDescent="0.3">
      <c r="A571">
        <v>87042</v>
      </c>
      <c r="B571" s="16" t="s">
        <v>1617</v>
      </c>
      <c r="C571" s="16" t="s">
        <v>1069</v>
      </c>
      <c r="D571" s="23">
        <v>9.7799999999999994</v>
      </c>
    </row>
    <row r="572" spans="1:4" x14ac:dyDescent="0.3">
      <c r="A572">
        <v>37931</v>
      </c>
      <c r="B572" s="15" t="s">
        <v>1618</v>
      </c>
      <c r="C572" s="15" t="s">
        <v>1069</v>
      </c>
      <c r="D572" s="25">
        <v>12.78</v>
      </c>
    </row>
    <row r="573" spans="1:4" x14ac:dyDescent="0.3">
      <c r="A573">
        <v>38261</v>
      </c>
      <c r="B573" s="16" t="s">
        <v>1619</v>
      </c>
      <c r="C573" s="16" t="s">
        <v>1069</v>
      </c>
      <c r="D573" s="23">
        <v>8.14</v>
      </c>
    </row>
    <row r="574" spans="1:4" x14ac:dyDescent="0.3">
      <c r="A574">
        <v>37265</v>
      </c>
      <c r="B574" s="15" t="s">
        <v>1620</v>
      </c>
      <c r="C574" s="15" t="s">
        <v>1069</v>
      </c>
      <c r="D574" s="25">
        <v>15.39</v>
      </c>
    </row>
    <row r="575" spans="1:4" x14ac:dyDescent="0.3">
      <c r="A575">
        <v>37303</v>
      </c>
      <c r="B575" s="16" t="s">
        <v>1621</v>
      </c>
      <c r="C575" s="16" t="s">
        <v>1069</v>
      </c>
      <c r="D575" s="23">
        <v>31.56</v>
      </c>
    </row>
    <row r="576" spans="1:4" x14ac:dyDescent="0.3">
      <c r="A576">
        <v>65025</v>
      </c>
      <c r="B576" s="15" t="s">
        <v>1622</v>
      </c>
      <c r="C576" s="15" t="s">
        <v>1069</v>
      </c>
      <c r="D576" s="25">
        <v>15.39</v>
      </c>
    </row>
    <row r="577" spans="1:4" x14ac:dyDescent="0.3">
      <c r="A577">
        <v>85948</v>
      </c>
      <c r="B577" s="16" t="s">
        <v>1623</v>
      </c>
      <c r="C577" s="16" t="s">
        <v>1069</v>
      </c>
      <c r="D577" s="23">
        <v>9.7799999999999994</v>
      </c>
    </row>
    <row r="578" spans="1:4" x14ac:dyDescent="0.3">
      <c r="A578">
        <v>85933</v>
      </c>
      <c r="B578" s="15" t="s">
        <v>1624</v>
      </c>
      <c r="C578" s="15" t="s">
        <v>1069</v>
      </c>
      <c r="D578" s="25">
        <v>8.1199999999999992</v>
      </c>
    </row>
    <row r="579" spans="1:4" x14ac:dyDescent="0.3">
      <c r="A579">
        <v>11806</v>
      </c>
      <c r="B579" s="16" t="s">
        <v>1625</v>
      </c>
      <c r="C579" s="16" t="s">
        <v>1069</v>
      </c>
      <c r="D579" s="23">
        <v>11.85</v>
      </c>
    </row>
    <row r="580" spans="1:4" x14ac:dyDescent="0.3">
      <c r="A580">
        <v>11811</v>
      </c>
      <c r="B580" s="15" t="s">
        <v>1626</v>
      </c>
      <c r="C580" s="15" t="s">
        <v>1069</v>
      </c>
      <c r="D580" s="25">
        <v>3.09</v>
      </c>
    </row>
    <row r="581" spans="1:4" x14ac:dyDescent="0.3">
      <c r="A581">
        <v>11802</v>
      </c>
      <c r="B581" s="16" t="s">
        <v>1627</v>
      </c>
      <c r="C581" s="16" t="s">
        <v>1069</v>
      </c>
      <c r="D581" s="23">
        <v>19.47</v>
      </c>
    </row>
    <row r="582" spans="1:4" x14ac:dyDescent="0.3">
      <c r="A582">
        <v>87057</v>
      </c>
      <c r="B582" s="15" t="s">
        <v>1628</v>
      </c>
      <c r="C582" s="15" t="s">
        <v>1069</v>
      </c>
      <c r="D582" s="25">
        <v>9.7799999999999994</v>
      </c>
    </row>
    <row r="583" spans="1:4" x14ac:dyDescent="0.3">
      <c r="A583">
        <v>28905</v>
      </c>
      <c r="B583" s="16" t="s">
        <v>1629</v>
      </c>
      <c r="C583" s="16" t="s">
        <v>1069</v>
      </c>
      <c r="D583" s="23">
        <v>14.65</v>
      </c>
    </row>
    <row r="584" spans="1:4" x14ac:dyDescent="0.3">
      <c r="A584">
        <v>55727</v>
      </c>
      <c r="B584" s="15" t="s">
        <v>1630</v>
      </c>
      <c r="C584" s="15" t="s">
        <v>1069</v>
      </c>
      <c r="D584" s="25">
        <v>3.7</v>
      </c>
    </row>
    <row r="585" spans="1:4" x14ac:dyDescent="0.3">
      <c r="A585">
        <v>75041</v>
      </c>
      <c r="B585" s="16" t="s">
        <v>1631</v>
      </c>
      <c r="C585" s="16" t="s">
        <v>1069</v>
      </c>
      <c r="D585" s="23">
        <v>29.71</v>
      </c>
    </row>
    <row r="586" spans="1:4" x14ac:dyDescent="0.3">
      <c r="A586">
        <v>64894</v>
      </c>
      <c r="B586" s="15" t="s">
        <v>1632</v>
      </c>
      <c r="C586" s="15" t="s">
        <v>1069</v>
      </c>
      <c r="D586" s="25">
        <v>14.65</v>
      </c>
    </row>
    <row r="587" spans="1:4" x14ac:dyDescent="0.3">
      <c r="A587">
        <v>85900</v>
      </c>
      <c r="B587" s="16" t="s">
        <v>1633</v>
      </c>
      <c r="C587" s="16" t="s">
        <v>1069</v>
      </c>
      <c r="D587" s="23">
        <v>20.77</v>
      </c>
    </row>
    <row r="588" spans="1:4" x14ac:dyDescent="0.3">
      <c r="A588">
        <v>11792</v>
      </c>
      <c r="B588" s="15" t="s">
        <v>1634</v>
      </c>
      <c r="C588" s="15" t="s">
        <v>1069</v>
      </c>
      <c r="D588" s="25">
        <v>20.77</v>
      </c>
    </row>
    <row r="589" spans="1:4" x14ac:dyDescent="0.3">
      <c r="A589">
        <v>38242</v>
      </c>
      <c r="B589" s="16" t="s">
        <v>1635</v>
      </c>
      <c r="C589" s="16" t="s">
        <v>1069</v>
      </c>
      <c r="D589" s="23">
        <v>8.14</v>
      </c>
    </row>
    <row r="590" spans="1:4" x14ac:dyDescent="0.3">
      <c r="A590">
        <v>11840</v>
      </c>
      <c r="B590" s="15" t="s">
        <v>1636</v>
      </c>
      <c r="C590" s="15" t="s">
        <v>1069</v>
      </c>
      <c r="D590" s="25">
        <v>11.85</v>
      </c>
    </row>
    <row r="591" spans="1:4" x14ac:dyDescent="0.3">
      <c r="A591">
        <v>15952</v>
      </c>
      <c r="B591" s="16" t="s">
        <v>1637</v>
      </c>
      <c r="C591" s="16" t="s">
        <v>1069</v>
      </c>
      <c r="D591" s="23">
        <v>26.58</v>
      </c>
    </row>
    <row r="592" spans="1:4" x14ac:dyDescent="0.3">
      <c r="A592">
        <v>47699</v>
      </c>
      <c r="B592" s="15" t="s">
        <v>1638</v>
      </c>
      <c r="C592" s="15" t="s">
        <v>1069</v>
      </c>
      <c r="D592" s="25">
        <v>38.64</v>
      </c>
    </row>
    <row r="593" spans="1:4" x14ac:dyDescent="0.3">
      <c r="A593">
        <v>82275</v>
      </c>
      <c r="B593" s="16" t="s">
        <v>1639</v>
      </c>
      <c r="C593" s="16" t="s">
        <v>1069</v>
      </c>
      <c r="D593" s="23">
        <v>35.619999999999997</v>
      </c>
    </row>
    <row r="594" spans="1:4" x14ac:dyDescent="0.3">
      <c r="A594">
        <v>82288</v>
      </c>
      <c r="B594" s="15" t="s">
        <v>1640</v>
      </c>
      <c r="C594" s="15" t="s">
        <v>1069</v>
      </c>
      <c r="D594" s="25">
        <v>45.56</v>
      </c>
    </row>
    <row r="595" spans="1:4" x14ac:dyDescent="0.3">
      <c r="A595">
        <v>11954</v>
      </c>
      <c r="B595" s="16" t="s">
        <v>1641</v>
      </c>
      <c r="C595" s="16" t="s">
        <v>1069</v>
      </c>
      <c r="D595" s="23">
        <v>44.56</v>
      </c>
    </row>
    <row r="596" spans="1:4" x14ac:dyDescent="0.3">
      <c r="A596">
        <v>11953</v>
      </c>
      <c r="B596" s="15" t="s">
        <v>1642</v>
      </c>
      <c r="C596" s="15" t="s">
        <v>1069</v>
      </c>
      <c r="D596" s="25">
        <v>12.06</v>
      </c>
    </row>
    <row r="597" spans="1:4" x14ac:dyDescent="0.3">
      <c r="A597">
        <v>43363</v>
      </c>
      <c r="B597" s="16" t="s">
        <v>1643</v>
      </c>
      <c r="C597" s="16" t="s">
        <v>1069</v>
      </c>
      <c r="D597" s="23">
        <v>38.22</v>
      </c>
    </row>
    <row r="598" spans="1:4" x14ac:dyDescent="0.3">
      <c r="A598">
        <v>61857</v>
      </c>
      <c r="B598" s="15" t="s">
        <v>1644</v>
      </c>
      <c r="C598" s="15" t="s">
        <v>1069</v>
      </c>
      <c r="D598" s="25">
        <v>13.85</v>
      </c>
    </row>
    <row r="599" spans="1:4" x14ac:dyDescent="0.3">
      <c r="A599">
        <v>97489</v>
      </c>
      <c r="B599" s="16" t="s">
        <v>1645</v>
      </c>
      <c r="C599" s="16" t="s">
        <v>1069</v>
      </c>
      <c r="D599" s="23">
        <v>14.27</v>
      </c>
    </row>
    <row r="600" spans="1:4" x14ac:dyDescent="0.3">
      <c r="A600">
        <v>11952</v>
      </c>
      <c r="B600" s="15" t="s">
        <v>1646</v>
      </c>
      <c r="C600" s="15" t="s">
        <v>1069</v>
      </c>
      <c r="D600" s="25">
        <v>16.829999999999998</v>
      </c>
    </row>
    <row r="601" spans="1:4" x14ac:dyDescent="0.3">
      <c r="A601">
        <v>56245</v>
      </c>
      <c r="B601" s="16" t="s">
        <v>1647</v>
      </c>
      <c r="C601" s="16" t="s">
        <v>1648</v>
      </c>
      <c r="D601" s="23">
        <v>11.05</v>
      </c>
    </row>
    <row r="602" spans="1:4" x14ac:dyDescent="0.3">
      <c r="A602">
        <v>70687</v>
      </c>
      <c r="B602" s="15" t="s">
        <v>1649</v>
      </c>
      <c r="C602" s="15" t="s">
        <v>1648</v>
      </c>
      <c r="D602" s="25">
        <v>29.9</v>
      </c>
    </row>
    <row r="603" spans="1:4" x14ac:dyDescent="0.3">
      <c r="A603">
        <v>12104</v>
      </c>
      <c r="B603" s="16" t="s">
        <v>1650</v>
      </c>
      <c r="C603" s="16" t="s">
        <v>1648</v>
      </c>
      <c r="D603" s="23">
        <v>25.03</v>
      </c>
    </row>
    <row r="604" spans="1:4" x14ac:dyDescent="0.3">
      <c r="A604">
        <v>12103</v>
      </c>
      <c r="B604" s="15" t="s">
        <v>1651</v>
      </c>
      <c r="C604" s="15" t="s">
        <v>1648</v>
      </c>
      <c r="D604" s="25">
        <v>17.95</v>
      </c>
    </row>
    <row r="605" spans="1:4" x14ac:dyDescent="0.3">
      <c r="A605">
        <v>12066</v>
      </c>
      <c r="B605" s="16" t="s">
        <v>1652</v>
      </c>
      <c r="C605" s="16" t="s">
        <v>1648</v>
      </c>
      <c r="D605" s="23">
        <v>45.16</v>
      </c>
    </row>
    <row r="606" spans="1:4" x14ac:dyDescent="0.3">
      <c r="A606">
        <v>13065</v>
      </c>
      <c r="B606" s="15" t="s">
        <v>1653</v>
      </c>
      <c r="C606" s="15" t="s">
        <v>1648</v>
      </c>
      <c r="D606" s="25">
        <v>58.62</v>
      </c>
    </row>
    <row r="607" spans="1:4" x14ac:dyDescent="0.3">
      <c r="A607">
        <v>13084</v>
      </c>
      <c r="B607" s="16" t="s">
        <v>1654</v>
      </c>
      <c r="C607" s="16" t="s">
        <v>1648</v>
      </c>
      <c r="D607" s="23">
        <v>16.22</v>
      </c>
    </row>
    <row r="608" spans="1:4" x14ac:dyDescent="0.3">
      <c r="A608">
        <v>12064</v>
      </c>
      <c r="B608" s="15" t="s">
        <v>1655</v>
      </c>
      <c r="C608" s="15" t="s">
        <v>1648</v>
      </c>
      <c r="D608" s="25">
        <v>12.11</v>
      </c>
    </row>
    <row r="609" spans="1:4" x14ac:dyDescent="0.3">
      <c r="A609">
        <v>12065</v>
      </c>
      <c r="B609" s="16" t="s">
        <v>1656</v>
      </c>
      <c r="C609" s="16" t="s">
        <v>1648</v>
      </c>
      <c r="D609" s="23">
        <v>35.409999999999997</v>
      </c>
    </row>
    <row r="610" spans="1:4" x14ac:dyDescent="0.3">
      <c r="A610">
        <v>13078</v>
      </c>
      <c r="B610" s="15" t="s">
        <v>1657</v>
      </c>
      <c r="C610" s="15" t="s">
        <v>1648</v>
      </c>
      <c r="D610" s="25">
        <v>42.07</v>
      </c>
    </row>
    <row r="611" spans="1:4" x14ac:dyDescent="0.3">
      <c r="A611">
        <v>12070</v>
      </c>
      <c r="B611" s="16" t="s">
        <v>1658</v>
      </c>
      <c r="C611" s="16" t="s">
        <v>1648</v>
      </c>
      <c r="D611" s="23">
        <v>44.18</v>
      </c>
    </row>
    <row r="612" spans="1:4" x14ac:dyDescent="0.3">
      <c r="A612">
        <v>12067</v>
      </c>
      <c r="B612" s="15" t="s">
        <v>1659</v>
      </c>
      <c r="C612" s="15" t="s">
        <v>1648</v>
      </c>
      <c r="D612" s="25">
        <v>12.37</v>
      </c>
    </row>
    <row r="613" spans="1:4" x14ac:dyDescent="0.3">
      <c r="A613">
        <v>12069</v>
      </c>
      <c r="B613" s="16" t="s">
        <v>1660</v>
      </c>
      <c r="C613" s="16" t="s">
        <v>1648</v>
      </c>
      <c r="D613" s="23">
        <v>36.9</v>
      </c>
    </row>
    <row r="614" spans="1:4" x14ac:dyDescent="0.3">
      <c r="A614">
        <v>13051</v>
      </c>
      <c r="B614" s="15" t="s">
        <v>1661</v>
      </c>
      <c r="C614" s="15" t="s">
        <v>1648</v>
      </c>
      <c r="D614" s="25">
        <v>59.72</v>
      </c>
    </row>
    <row r="615" spans="1:4" x14ac:dyDescent="0.3">
      <c r="A615">
        <v>12949</v>
      </c>
      <c r="B615" s="16" t="s">
        <v>1662</v>
      </c>
      <c r="C615" s="16" t="s">
        <v>1648</v>
      </c>
      <c r="D615" s="23">
        <v>17.82</v>
      </c>
    </row>
    <row r="616" spans="1:4" x14ac:dyDescent="0.3">
      <c r="A616">
        <v>12953</v>
      </c>
      <c r="B616" s="15" t="s">
        <v>1663</v>
      </c>
      <c r="C616" s="15" t="s">
        <v>1648</v>
      </c>
      <c r="D616" s="25">
        <v>44.52</v>
      </c>
    </row>
    <row r="617" spans="1:4" x14ac:dyDescent="0.3">
      <c r="A617">
        <v>12071</v>
      </c>
      <c r="B617" s="16" t="s">
        <v>1664</v>
      </c>
      <c r="C617" s="16" t="s">
        <v>1648</v>
      </c>
      <c r="D617" s="23">
        <v>14.13</v>
      </c>
    </row>
    <row r="618" spans="1:4" x14ac:dyDescent="0.3">
      <c r="A618">
        <v>12073</v>
      </c>
      <c r="B618" s="15" t="s">
        <v>1665</v>
      </c>
      <c r="C618" s="15" t="s">
        <v>1648</v>
      </c>
      <c r="D618" s="25">
        <v>36.33</v>
      </c>
    </row>
    <row r="619" spans="1:4" x14ac:dyDescent="0.3">
      <c r="A619">
        <v>12074</v>
      </c>
      <c r="B619" s="16" t="s">
        <v>1666</v>
      </c>
      <c r="C619" s="16" t="s">
        <v>1648</v>
      </c>
      <c r="D619" s="23">
        <v>49.23</v>
      </c>
    </row>
    <row r="620" spans="1:4" x14ac:dyDescent="0.3">
      <c r="A620">
        <v>45093</v>
      </c>
      <c r="B620" s="15" t="s">
        <v>1667</v>
      </c>
      <c r="C620" s="15" t="s">
        <v>1648</v>
      </c>
      <c r="D620" s="25">
        <v>60.6</v>
      </c>
    </row>
    <row r="621" spans="1:4" x14ac:dyDescent="0.3">
      <c r="A621">
        <v>45108</v>
      </c>
      <c r="B621" s="16" t="s">
        <v>1668</v>
      </c>
      <c r="C621" s="16" t="s">
        <v>1648</v>
      </c>
      <c r="D621" s="23">
        <v>44.22</v>
      </c>
    </row>
    <row r="622" spans="1:4" x14ac:dyDescent="0.3">
      <c r="A622">
        <v>45127</v>
      </c>
      <c r="B622" s="15" t="s">
        <v>1669</v>
      </c>
      <c r="C622" s="15" t="s">
        <v>1648</v>
      </c>
      <c r="D622" s="25">
        <v>17.510000000000002</v>
      </c>
    </row>
    <row r="623" spans="1:4" x14ac:dyDescent="0.3">
      <c r="A623">
        <v>75994</v>
      </c>
      <c r="B623" s="16" t="s">
        <v>1670</v>
      </c>
      <c r="C623" s="16" t="s">
        <v>1648</v>
      </c>
      <c r="D623" s="23">
        <v>13.51</v>
      </c>
    </row>
    <row r="624" spans="1:4" x14ac:dyDescent="0.3">
      <c r="A624">
        <v>75878</v>
      </c>
      <c r="B624" s="15" t="s">
        <v>1671</v>
      </c>
      <c r="C624" s="15" t="s">
        <v>1648</v>
      </c>
      <c r="D624" s="25">
        <v>13.67</v>
      </c>
    </row>
    <row r="625" spans="1:4" x14ac:dyDescent="0.3">
      <c r="A625">
        <v>75884</v>
      </c>
      <c r="B625" s="16" t="s">
        <v>1672</v>
      </c>
      <c r="C625" s="16" t="s">
        <v>1648</v>
      </c>
      <c r="D625" s="23">
        <v>29.37</v>
      </c>
    </row>
    <row r="626" spans="1:4" x14ac:dyDescent="0.3">
      <c r="A626">
        <v>12075</v>
      </c>
      <c r="B626" s="15" t="s">
        <v>1673</v>
      </c>
      <c r="C626" s="15" t="s">
        <v>1648</v>
      </c>
      <c r="D626" s="25">
        <v>12.11</v>
      </c>
    </row>
    <row r="627" spans="1:4" x14ac:dyDescent="0.3">
      <c r="A627">
        <v>12076</v>
      </c>
      <c r="B627" s="16" t="s">
        <v>1674</v>
      </c>
      <c r="C627" s="16" t="s">
        <v>1648</v>
      </c>
      <c r="D627" s="23">
        <v>46.63</v>
      </c>
    </row>
    <row r="628" spans="1:4" x14ac:dyDescent="0.3">
      <c r="A628">
        <v>45089</v>
      </c>
      <c r="B628" s="15" t="s">
        <v>1675</v>
      </c>
      <c r="C628" s="15" t="s">
        <v>1648</v>
      </c>
      <c r="D628" s="25">
        <v>45.52</v>
      </c>
    </row>
    <row r="629" spans="1:4" x14ac:dyDescent="0.3">
      <c r="A629">
        <v>12987</v>
      </c>
      <c r="B629" s="16" t="s">
        <v>1676</v>
      </c>
      <c r="C629" s="16" t="s">
        <v>1648</v>
      </c>
      <c r="D629" s="23">
        <v>12.27</v>
      </c>
    </row>
    <row r="630" spans="1:4" x14ac:dyDescent="0.3">
      <c r="A630">
        <v>12998</v>
      </c>
      <c r="B630" s="15" t="s">
        <v>1677</v>
      </c>
      <c r="C630" s="15" t="s">
        <v>1648</v>
      </c>
      <c r="D630" s="25">
        <v>28.36</v>
      </c>
    </row>
    <row r="631" spans="1:4" x14ac:dyDescent="0.3">
      <c r="A631">
        <v>12113</v>
      </c>
      <c r="B631" s="16" t="s">
        <v>1678</v>
      </c>
      <c r="C631" s="16" t="s">
        <v>1648</v>
      </c>
      <c r="D631" s="23">
        <v>37.799999999999997</v>
      </c>
    </row>
    <row r="632" spans="1:4" x14ac:dyDescent="0.3">
      <c r="A632">
        <v>12111</v>
      </c>
      <c r="B632" s="15" t="s">
        <v>1679</v>
      </c>
      <c r="C632" s="15" t="s">
        <v>1648</v>
      </c>
      <c r="D632" s="25">
        <v>18.16</v>
      </c>
    </row>
    <row r="633" spans="1:4" x14ac:dyDescent="0.3">
      <c r="A633">
        <v>12112</v>
      </c>
      <c r="B633" s="16" t="s">
        <v>1680</v>
      </c>
      <c r="C633" s="16" t="s">
        <v>1648</v>
      </c>
      <c r="D633" s="23">
        <v>26.43</v>
      </c>
    </row>
    <row r="634" spans="1:4" x14ac:dyDescent="0.3">
      <c r="A634">
        <v>13012</v>
      </c>
      <c r="B634" s="15" t="s">
        <v>1681</v>
      </c>
      <c r="C634" s="15" t="s">
        <v>1648</v>
      </c>
      <c r="D634" s="25">
        <v>12.58</v>
      </c>
    </row>
    <row r="635" spans="1:4" x14ac:dyDescent="0.3">
      <c r="A635">
        <v>13027</v>
      </c>
      <c r="B635" s="16" t="s">
        <v>1682</v>
      </c>
      <c r="C635" s="16" t="s">
        <v>1648</v>
      </c>
      <c r="D635" s="23">
        <v>30.82</v>
      </c>
    </row>
    <row r="636" spans="1:4" x14ac:dyDescent="0.3">
      <c r="A636">
        <v>12105</v>
      </c>
      <c r="B636" s="15" t="s">
        <v>1683</v>
      </c>
      <c r="C636" s="15" t="s">
        <v>1648</v>
      </c>
      <c r="D636" s="25">
        <v>5.55</v>
      </c>
    </row>
    <row r="637" spans="1:4" x14ac:dyDescent="0.3">
      <c r="A637">
        <v>12109</v>
      </c>
      <c r="B637" s="16" t="s">
        <v>1684</v>
      </c>
      <c r="C637" s="16" t="s">
        <v>1648</v>
      </c>
      <c r="D637" s="23">
        <v>17.16</v>
      </c>
    </row>
    <row r="638" spans="1:4" x14ac:dyDescent="0.3">
      <c r="A638">
        <v>12110</v>
      </c>
      <c r="B638" s="15" t="s">
        <v>1685</v>
      </c>
      <c r="C638" s="15" t="s">
        <v>1648</v>
      </c>
      <c r="D638" s="25">
        <v>26.85</v>
      </c>
    </row>
    <row r="639" spans="1:4" x14ac:dyDescent="0.3">
      <c r="A639">
        <v>45074</v>
      </c>
      <c r="B639" s="16" t="s">
        <v>1686</v>
      </c>
      <c r="C639" s="16" t="s">
        <v>1648</v>
      </c>
      <c r="D639" s="23">
        <v>43.1</v>
      </c>
    </row>
    <row r="640" spans="1:4" x14ac:dyDescent="0.3">
      <c r="A640">
        <v>12708</v>
      </c>
      <c r="B640" s="15" t="s">
        <v>1687</v>
      </c>
      <c r="C640" s="15" t="s">
        <v>1648</v>
      </c>
      <c r="D640" s="25">
        <v>27.86</v>
      </c>
    </row>
    <row r="641" spans="1:4" x14ac:dyDescent="0.3">
      <c r="A641">
        <v>12115</v>
      </c>
      <c r="B641" s="16" t="s">
        <v>1688</v>
      </c>
      <c r="C641" s="16" t="s">
        <v>1648</v>
      </c>
      <c r="D641" s="23">
        <v>30.92</v>
      </c>
    </row>
    <row r="642" spans="1:4" x14ac:dyDescent="0.3">
      <c r="A642">
        <v>12114</v>
      </c>
      <c r="B642" s="15" t="s">
        <v>1689</v>
      </c>
      <c r="C642" s="15" t="s">
        <v>1648</v>
      </c>
      <c r="D642" s="25">
        <v>16.649999999999999</v>
      </c>
    </row>
    <row r="643" spans="1:4" x14ac:dyDescent="0.3">
      <c r="A643">
        <v>76001</v>
      </c>
      <c r="B643" s="16" t="s">
        <v>1690</v>
      </c>
      <c r="C643" s="16" t="s">
        <v>1648</v>
      </c>
      <c r="D643" s="23">
        <v>12.65</v>
      </c>
    </row>
    <row r="644" spans="1:4" x14ac:dyDescent="0.3">
      <c r="A644">
        <v>12080</v>
      </c>
      <c r="B644" s="15" t="s">
        <v>1691</v>
      </c>
      <c r="C644" s="15" t="s">
        <v>1648</v>
      </c>
      <c r="D644" s="25">
        <v>45.15</v>
      </c>
    </row>
    <row r="645" spans="1:4" x14ac:dyDescent="0.3">
      <c r="A645">
        <v>12786</v>
      </c>
      <c r="B645" s="16" t="s">
        <v>1692</v>
      </c>
      <c r="C645" s="16" t="s">
        <v>1648</v>
      </c>
      <c r="D645" s="23">
        <v>61.17</v>
      </c>
    </row>
    <row r="646" spans="1:4" x14ac:dyDescent="0.3">
      <c r="A646">
        <v>12791</v>
      </c>
      <c r="B646" s="15" t="s">
        <v>1693</v>
      </c>
      <c r="C646" s="15" t="s">
        <v>1648</v>
      </c>
      <c r="D646" s="25">
        <v>17.75</v>
      </c>
    </row>
    <row r="647" spans="1:4" x14ac:dyDescent="0.3">
      <c r="A647">
        <v>12077</v>
      </c>
      <c r="B647" s="16" t="s">
        <v>1694</v>
      </c>
      <c r="C647" s="16" t="s">
        <v>1648</v>
      </c>
      <c r="D647" s="23">
        <v>13.63</v>
      </c>
    </row>
    <row r="648" spans="1:4" x14ac:dyDescent="0.3">
      <c r="A648">
        <v>12079</v>
      </c>
      <c r="B648" s="15" t="s">
        <v>1695</v>
      </c>
      <c r="C648" s="15" t="s">
        <v>1648</v>
      </c>
      <c r="D648" s="25">
        <v>36.33</v>
      </c>
    </row>
    <row r="649" spans="1:4" x14ac:dyDescent="0.3">
      <c r="A649">
        <v>12805</v>
      </c>
      <c r="B649" s="16" t="s">
        <v>1696</v>
      </c>
      <c r="C649" s="16" t="s">
        <v>1648</v>
      </c>
      <c r="D649" s="23">
        <v>42.94</v>
      </c>
    </row>
    <row r="650" spans="1:4" x14ac:dyDescent="0.3">
      <c r="A650">
        <v>76087</v>
      </c>
      <c r="B650" s="15" t="s">
        <v>1697</v>
      </c>
      <c r="C650" s="15" t="s">
        <v>1648</v>
      </c>
      <c r="D650" s="25">
        <v>13.64</v>
      </c>
    </row>
    <row r="651" spans="1:4" x14ac:dyDescent="0.3">
      <c r="A651">
        <v>76049</v>
      </c>
      <c r="B651" s="16" t="s">
        <v>1698</v>
      </c>
      <c r="C651" s="16" t="s">
        <v>1648</v>
      </c>
      <c r="D651" s="23">
        <v>6.65</v>
      </c>
    </row>
    <row r="652" spans="1:4" x14ac:dyDescent="0.3">
      <c r="A652">
        <v>12082</v>
      </c>
      <c r="B652" s="15" t="s">
        <v>1699</v>
      </c>
      <c r="C652" s="15" t="s">
        <v>1648</v>
      </c>
      <c r="D652" s="25">
        <v>47.12</v>
      </c>
    </row>
    <row r="653" spans="1:4" x14ac:dyDescent="0.3">
      <c r="A653">
        <v>82256</v>
      </c>
      <c r="B653" s="16" t="s">
        <v>1699</v>
      </c>
      <c r="C653" s="16" t="s">
        <v>1648</v>
      </c>
      <c r="D653" s="23">
        <v>48.46</v>
      </c>
    </row>
    <row r="654" spans="1:4" x14ac:dyDescent="0.3">
      <c r="A654">
        <v>33753</v>
      </c>
      <c r="B654" s="15" t="s">
        <v>1700</v>
      </c>
      <c r="C654" s="15" t="s">
        <v>1648</v>
      </c>
      <c r="D654" s="25">
        <v>15.21</v>
      </c>
    </row>
    <row r="655" spans="1:4" x14ac:dyDescent="0.3">
      <c r="A655">
        <v>12081</v>
      </c>
      <c r="B655" s="16" t="s">
        <v>1701</v>
      </c>
      <c r="C655" s="16" t="s">
        <v>1648</v>
      </c>
      <c r="D655" s="23">
        <v>12.11</v>
      </c>
    </row>
    <row r="656" spans="1:4" x14ac:dyDescent="0.3">
      <c r="A656">
        <v>33768</v>
      </c>
      <c r="B656" s="15" t="s">
        <v>1702</v>
      </c>
      <c r="C656" s="15" t="s">
        <v>1648</v>
      </c>
      <c r="D656" s="25">
        <v>32.840000000000003</v>
      </c>
    </row>
    <row r="657" spans="1:4" x14ac:dyDescent="0.3">
      <c r="A657">
        <v>45068</v>
      </c>
      <c r="B657" s="16" t="s">
        <v>1703</v>
      </c>
      <c r="C657" s="16" t="s">
        <v>1648</v>
      </c>
      <c r="D657" s="23">
        <v>16.899999999999999</v>
      </c>
    </row>
    <row r="658" spans="1:4" x14ac:dyDescent="0.3">
      <c r="A658">
        <v>84608</v>
      </c>
      <c r="B658" s="15" t="s">
        <v>1704</v>
      </c>
      <c r="C658" s="15" t="s">
        <v>1648</v>
      </c>
      <c r="D658" s="25">
        <v>49</v>
      </c>
    </row>
    <row r="659" spans="1:4" x14ac:dyDescent="0.3">
      <c r="A659">
        <v>45055</v>
      </c>
      <c r="B659" s="16" t="s">
        <v>1705</v>
      </c>
      <c r="C659" s="16" t="s">
        <v>1648</v>
      </c>
      <c r="D659" s="23">
        <v>37.380000000000003</v>
      </c>
    </row>
    <row r="660" spans="1:4" x14ac:dyDescent="0.3">
      <c r="A660">
        <v>12083</v>
      </c>
      <c r="B660" s="15" t="s">
        <v>1706</v>
      </c>
      <c r="C660" s="15" t="s">
        <v>1648</v>
      </c>
      <c r="D660" s="25">
        <v>12.61</v>
      </c>
    </row>
    <row r="661" spans="1:4" x14ac:dyDescent="0.3">
      <c r="A661">
        <v>12084</v>
      </c>
      <c r="B661" s="16" t="s">
        <v>1707</v>
      </c>
      <c r="C661" s="16" t="s">
        <v>1648</v>
      </c>
      <c r="D661" s="23">
        <v>36.4</v>
      </c>
    </row>
    <row r="662" spans="1:4" x14ac:dyDescent="0.3">
      <c r="A662">
        <v>12085</v>
      </c>
      <c r="B662" s="15" t="s">
        <v>1708</v>
      </c>
      <c r="C662" s="15" t="s">
        <v>1648</v>
      </c>
      <c r="D662" s="25">
        <v>45.15</v>
      </c>
    </row>
    <row r="663" spans="1:4" x14ac:dyDescent="0.3">
      <c r="A663">
        <v>76028</v>
      </c>
      <c r="B663" s="16" t="s">
        <v>1709</v>
      </c>
      <c r="C663" s="16" t="s">
        <v>1648</v>
      </c>
      <c r="D663" s="23">
        <v>13.51</v>
      </c>
    </row>
    <row r="664" spans="1:4" x14ac:dyDescent="0.3">
      <c r="A664">
        <v>12862</v>
      </c>
      <c r="B664" s="15" t="s">
        <v>1710</v>
      </c>
      <c r="C664" s="15" t="s">
        <v>1648</v>
      </c>
      <c r="D664" s="25">
        <v>22.97</v>
      </c>
    </row>
    <row r="665" spans="1:4" x14ac:dyDescent="0.3">
      <c r="A665">
        <v>75038</v>
      </c>
      <c r="B665" s="16" t="s">
        <v>1711</v>
      </c>
      <c r="C665" s="16" t="s">
        <v>1648</v>
      </c>
      <c r="D665" s="23">
        <v>38.869999999999997</v>
      </c>
    </row>
    <row r="666" spans="1:4" x14ac:dyDescent="0.3">
      <c r="A666">
        <v>12093</v>
      </c>
      <c r="B666" s="15" t="s">
        <v>1712</v>
      </c>
      <c r="C666" s="15" t="s">
        <v>1648</v>
      </c>
      <c r="D666" s="25">
        <v>46.41</v>
      </c>
    </row>
    <row r="667" spans="1:4" x14ac:dyDescent="0.3">
      <c r="A667">
        <v>12086</v>
      </c>
      <c r="B667" s="16" t="s">
        <v>1713</v>
      </c>
      <c r="C667" s="16" t="s">
        <v>1648</v>
      </c>
      <c r="D667" s="23">
        <v>11.1</v>
      </c>
    </row>
    <row r="668" spans="1:4" x14ac:dyDescent="0.3">
      <c r="A668">
        <v>12090</v>
      </c>
      <c r="B668" s="15" t="s">
        <v>1714</v>
      </c>
      <c r="C668" s="15" t="s">
        <v>1648</v>
      </c>
      <c r="D668" s="25">
        <v>33.909999999999997</v>
      </c>
    </row>
    <row r="669" spans="1:4" x14ac:dyDescent="0.3">
      <c r="A669">
        <v>12094</v>
      </c>
      <c r="B669" s="16" t="s">
        <v>1715</v>
      </c>
      <c r="C669" s="16" t="s">
        <v>1648</v>
      </c>
      <c r="D669" s="23">
        <v>14.63</v>
      </c>
    </row>
    <row r="670" spans="1:4" x14ac:dyDescent="0.3">
      <c r="A670">
        <v>12095</v>
      </c>
      <c r="B670" s="15" t="s">
        <v>1716</v>
      </c>
      <c r="C670" s="15" t="s">
        <v>1648</v>
      </c>
      <c r="D670" s="25">
        <v>37.33</v>
      </c>
    </row>
    <row r="671" spans="1:4" x14ac:dyDescent="0.3">
      <c r="A671">
        <v>12096</v>
      </c>
      <c r="B671" s="16" t="s">
        <v>1717</v>
      </c>
      <c r="C671" s="16" t="s">
        <v>1648</v>
      </c>
      <c r="D671" s="23">
        <v>45.15</v>
      </c>
    </row>
    <row r="672" spans="1:4" x14ac:dyDescent="0.3">
      <c r="A672">
        <v>25628</v>
      </c>
      <c r="B672" s="15" t="s">
        <v>1718</v>
      </c>
      <c r="C672" s="15" t="s">
        <v>1648</v>
      </c>
      <c r="D672" s="25">
        <v>18.04</v>
      </c>
    </row>
    <row r="673" spans="1:4" x14ac:dyDescent="0.3">
      <c r="A673">
        <v>6609</v>
      </c>
      <c r="B673" s="16" t="s">
        <v>1719</v>
      </c>
      <c r="C673" s="16" t="s">
        <v>1648</v>
      </c>
      <c r="D673" s="23">
        <v>51.84</v>
      </c>
    </row>
    <row r="674" spans="1:4" x14ac:dyDescent="0.3">
      <c r="A674">
        <v>48585</v>
      </c>
      <c r="B674" s="15" t="s">
        <v>1720</v>
      </c>
      <c r="C674" s="15" t="s">
        <v>1648</v>
      </c>
      <c r="D674" s="25">
        <v>38.1</v>
      </c>
    </row>
    <row r="675" spans="1:4" x14ac:dyDescent="0.3">
      <c r="A675">
        <v>8278</v>
      </c>
      <c r="B675" s="16" t="s">
        <v>1721</v>
      </c>
      <c r="C675" s="16" t="s">
        <v>1648</v>
      </c>
      <c r="D675" s="23">
        <v>14.42</v>
      </c>
    </row>
    <row r="676" spans="1:4" x14ac:dyDescent="0.3">
      <c r="A676">
        <v>12097</v>
      </c>
      <c r="B676" s="15" t="s">
        <v>1722</v>
      </c>
      <c r="C676" s="15" t="s">
        <v>1648</v>
      </c>
      <c r="D676" s="25">
        <v>9.59</v>
      </c>
    </row>
    <row r="677" spans="1:4" x14ac:dyDescent="0.3">
      <c r="A677">
        <v>12099</v>
      </c>
      <c r="B677" s="16" t="s">
        <v>1723</v>
      </c>
      <c r="C677" s="16" t="s">
        <v>1648</v>
      </c>
      <c r="D677" s="23">
        <v>46.63</v>
      </c>
    </row>
    <row r="678" spans="1:4" x14ac:dyDescent="0.3">
      <c r="A678">
        <v>12668</v>
      </c>
      <c r="B678" s="15" t="s">
        <v>1724</v>
      </c>
      <c r="C678" s="15" t="s">
        <v>1648</v>
      </c>
      <c r="D678" s="25">
        <v>54.96</v>
      </c>
    </row>
    <row r="679" spans="1:4" x14ac:dyDescent="0.3">
      <c r="A679">
        <v>12676</v>
      </c>
      <c r="B679" s="16" t="s">
        <v>1725</v>
      </c>
      <c r="C679" s="16" t="s">
        <v>1648</v>
      </c>
      <c r="D679" s="23">
        <v>13.39</v>
      </c>
    </row>
    <row r="680" spans="1:4" x14ac:dyDescent="0.3">
      <c r="A680">
        <v>12098</v>
      </c>
      <c r="B680" s="15" t="s">
        <v>1726</v>
      </c>
      <c r="C680" s="15" t="s">
        <v>1648</v>
      </c>
      <c r="D680" s="25">
        <v>30.92</v>
      </c>
    </row>
    <row r="681" spans="1:4" x14ac:dyDescent="0.3">
      <c r="A681">
        <v>12681</v>
      </c>
      <c r="B681" s="16" t="s">
        <v>1727</v>
      </c>
      <c r="C681" s="16" t="s">
        <v>1648</v>
      </c>
      <c r="D681" s="23">
        <v>41.79</v>
      </c>
    </row>
    <row r="682" spans="1:4" x14ac:dyDescent="0.3">
      <c r="A682">
        <v>12100</v>
      </c>
      <c r="B682" s="15" t="s">
        <v>1728</v>
      </c>
      <c r="C682" s="15" t="s">
        <v>1648</v>
      </c>
      <c r="D682" s="25">
        <v>9.08</v>
      </c>
    </row>
    <row r="683" spans="1:4" x14ac:dyDescent="0.3">
      <c r="A683">
        <v>12102</v>
      </c>
      <c r="B683" s="16" t="s">
        <v>1729</v>
      </c>
      <c r="C683" s="16" t="s">
        <v>1648</v>
      </c>
      <c r="D683" s="23">
        <v>46.14</v>
      </c>
    </row>
    <row r="684" spans="1:4" x14ac:dyDescent="0.3">
      <c r="A684">
        <v>12461</v>
      </c>
      <c r="B684" s="15" t="s">
        <v>1730</v>
      </c>
      <c r="C684" s="15" t="s">
        <v>1648</v>
      </c>
      <c r="D684" s="25">
        <v>52.43</v>
      </c>
    </row>
    <row r="685" spans="1:4" x14ac:dyDescent="0.3">
      <c r="A685">
        <v>12695</v>
      </c>
      <c r="B685" s="16" t="s">
        <v>1731</v>
      </c>
      <c r="C685" s="16" t="s">
        <v>1648</v>
      </c>
      <c r="D685" s="23">
        <v>12.89</v>
      </c>
    </row>
    <row r="686" spans="1:4" x14ac:dyDescent="0.3">
      <c r="A686">
        <v>12101</v>
      </c>
      <c r="B686" s="15" t="s">
        <v>1732</v>
      </c>
      <c r="C686" s="15" t="s">
        <v>1648</v>
      </c>
      <c r="D686" s="25">
        <v>29.68</v>
      </c>
    </row>
    <row r="687" spans="1:4" x14ac:dyDescent="0.3">
      <c r="A687">
        <v>12456</v>
      </c>
      <c r="B687" s="16" t="s">
        <v>1733</v>
      </c>
      <c r="C687" s="16" t="s">
        <v>1648</v>
      </c>
      <c r="D687" s="23">
        <v>38.549999999999997</v>
      </c>
    </row>
    <row r="688" spans="1:4" x14ac:dyDescent="0.3">
      <c r="A688">
        <v>76068</v>
      </c>
      <c r="B688" s="15" t="s">
        <v>1734</v>
      </c>
      <c r="C688" s="15" t="s">
        <v>1648</v>
      </c>
      <c r="D688" s="25">
        <v>13.39</v>
      </c>
    </row>
    <row r="689" spans="1:4" x14ac:dyDescent="0.3">
      <c r="A689">
        <v>26397</v>
      </c>
      <c r="B689" s="16" t="s">
        <v>1735</v>
      </c>
      <c r="C689" s="16" t="s">
        <v>1648</v>
      </c>
      <c r="D689" s="23">
        <v>7.74</v>
      </c>
    </row>
    <row r="690" spans="1:4" x14ac:dyDescent="0.3">
      <c r="A690">
        <v>45028</v>
      </c>
      <c r="B690" s="15" t="s">
        <v>1736</v>
      </c>
      <c r="C690" s="15" t="s">
        <v>1648</v>
      </c>
      <c r="D690" s="25">
        <v>42.41</v>
      </c>
    </row>
    <row r="691" spans="1:4" x14ac:dyDescent="0.3">
      <c r="A691">
        <v>12502</v>
      </c>
      <c r="B691" s="16" t="s">
        <v>1737</v>
      </c>
      <c r="C691" s="16" t="s">
        <v>1648</v>
      </c>
      <c r="D691" s="23">
        <v>11.14</v>
      </c>
    </row>
    <row r="692" spans="1:4" x14ac:dyDescent="0.3">
      <c r="A692">
        <v>12509</v>
      </c>
      <c r="B692" s="15" t="s">
        <v>1738</v>
      </c>
      <c r="C692" s="15" t="s">
        <v>1648</v>
      </c>
      <c r="D692" s="25">
        <v>27.59</v>
      </c>
    </row>
    <row r="693" spans="1:4" x14ac:dyDescent="0.3">
      <c r="A693">
        <v>12135</v>
      </c>
      <c r="B693" s="16" t="s">
        <v>1739</v>
      </c>
      <c r="C693" s="16" t="s">
        <v>1648</v>
      </c>
      <c r="D693" s="23">
        <v>15.64</v>
      </c>
    </row>
    <row r="694" spans="1:4" x14ac:dyDescent="0.3">
      <c r="A694">
        <v>12136</v>
      </c>
      <c r="B694" s="15" t="s">
        <v>1740</v>
      </c>
      <c r="C694" s="15" t="s">
        <v>1648</v>
      </c>
      <c r="D694" s="25">
        <v>24.93</v>
      </c>
    </row>
    <row r="695" spans="1:4" x14ac:dyDescent="0.3">
      <c r="A695">
        <v>12137</v>
      </c>
      <c r="B695" s="16" t="s">
        <v>1741</v>
      </c>
      <c r="C695" s="16" t="s">
        <v>1648</v>
      </c>
      <c r="D695" s="23">
        <v>34.36</v>
      </c>
    </row>
    <row r="696" spans="1:4" x14ac:dyDescent="0.3">
      <c r="A696">
        <v>12513</v>
      </c>
      <c r="B696" s="15" t="s">
        <v>1742</v>
      </c>
      <c r="C696" s="15" t="s">
        <v>1648</v>
      </c>
      <c r="D696" s="25">
        <v>12.75</v>
      </c>
    </row>
    <row r="697" spans="1:4" x14ac:dyDescent="0.3">
      <c r="A697">
        <v>12536</v>
      </c>
      <c r="B697" s="16" t="s">
        <v>1743</v>
      </c>
      <c r="C697" s="16" t="s">
        <v>1648</v>
      </c>
      <c r="D697" s="23">
        <v>29.7</v>
      </c>
    </row>
    <row r="698" spans="1:4" x14ac:dyDescent="0.3">
      <c r="A698">
        <v>12133</v>
      </c>
      <c r="B698" s="15" t="s">
        <v>1744</v>
      </c>
      <c r="C698" s="15" t="s">
        <v>1648</v>
      </c>
      <c r="D698" s="25">
        <v>5.4</v>
      </c>
    </row>
    <row r="699" spans="1:4" x14ac:dyDescent="0.3">
      <c r="A699">
        <v>12403</v>
      </c>
      <c r="B699" s="16" t="s">
        <v>1744</v>
      </c>
      <c r="C699" s="16" t="s">
        <v>1648</v>
      </c>
      <c r="D699" s="23">
        <v>6.02</v>
      </c>
    </row>
    <row r="700" spans="1:4" x14ac:dyDescent="0.3">
      <c r="A700">
        <v>12123</v>
      </c>
      <c r="B700" s="15" t="s">
        <v>1745</v>
      </c>
      <c r="C700" s="15" t="s">
        <v>1648</v>
      </c>
      <c r="D700" s="25">
        <v>17.649999999999999</v>
      </c>
    </row>
    <row r="701" spans="1:4" x14ac:dyDescent="0.3">
      <c r="A701">
        <v>12134</v>
      </c>
      <c r="B701" s="16" t="s">
        <v>1746</v>
      </c>
      <c r="C701" s="16" t="s">
        <v>1648</v>
      </c>
      <c r="D701" s="23">
        <v>26.44</v>
      </c>
    </row>
    <row r="702" spans="1:4" x14ac:dyDescent="0.3">
      <c r="A702">
        <v>45017</v>
      </c>
      <c r="B702" s="15" t="s">
        <v>1747</v>
      </c>
      <c r="C702" s="15" t="s">
        <v>1648</v>
      </c>
      <c r="D702" s="25">
        <v>41.45</v>
      </c>
    </row>
    <row r="703" spans="1:4" x14ac:dyDescent="0.3">
      <c r="A703">
        <v>12422</v>
      </c>
      <c r="B703" s="16" t="s">
        <v>1748</v>
      </c>
      <c r="C703" s="16" t="s">
        <v>1648</v>
      </c>
      <c r="D703" s="23">
        <v>11.1</v>
      </c>
    </row>
    <row r="704" spans="1:4" x14ac:dyDescent="0.3">
      <c r="A704">
        <v>12437</v>
      </c>
      <c r="B704" s="15" t="s">
        <v>1749</v>
      </c>
      <c r="C704" s="15" t="s">
        <v>1648</v>
      </c>
      <c r="D704" s="25">
        <v>27.98</v>
      </c>
    </row>
    <row r="705" spans="1:4" x14ac:dyDescent="0.3">
      <c r="A705">
        <v>12138</v>
      </c>
      <c r="B705" s="16" t="s">
        <v>1750</v>
      </c>
      <c r="C705" s="16" t="s">
        <v>1648</v>
      </c>
      <c r="D705" s="23">
        <v>15.64</v>
      </c>
    </row>
    <row r="706" spans="1:4" x14ac:dyDescent="0.3">
      <c r="A706">
        <v>12139</v>
      </c>
      <c r="B706" s="15" t="s">
        <v>1751</v>
      </c>
      <c r="C706" s="15" t="s">
        <v>1648</v>
      </c>
      <c r="D706" s="25">
        <v>32.880000000000003</v>
      </c>
    </row>
    <row r="707" spans="1:4" x14ac:dyDescent="0.3">
      <c r="A707">
        <v>76072</v>
      </c>
      <c r="B707" s="16" t="s">
        <v>1752</v>
      </c>
      <c r="C707" s="16" t="s">
        <v>1648</v>
      </c>
      <c r="D707" s="23">
        <v>12.65</v>
      </c>
    </row>
    <row r="708" spans="1:4" x14ac:dyDescent="0.3">
      <c r="A708">
        <v>47665</v>
      </c>
      <c r="B708" s="15" t="s">
        <v>1753</v>
      </c>
      <c r="C708" s="15" t="s">
        <v>1648</v>
      </c>
      <c r="D708" s="25">
        <v>3.04</v>
      </c>
    </row>
    <row r="709" spans="1:4" x14ac:dyDescent="0.3">
      <c r="A709">
        <v>46563</v>
      </c>
      <c r="B709" s="16" t="s">
        <v>1754</v>
      </c>
      <c r="C709" s="16" t="s">
        <v>1648</v>
      </c>
      <c r="D709" s="23">
        <v>3.22</v>
      </c>
    </row>
    <row r="710" spans="1:4" x14ac:dyDescent="0.3">
      <c r="A710">
        <v>56207</v>
      </c>
      <c r="B710" s="15" t="s">
        <v>1755</v>
      </c>
      <c r="C710" s="15" t="s">
        <v>1648</v>
      </c>
      <c r="D710" s="25">
        <v>7.25</v>
      </c>
    </row>
    <row r="711" spans="1:4" x14ac:dyDescent="0.3">
      <c r="A711">
        <v>56231</v>
      </c>
      <c r="B711" s="16" t="s">
        <v>1756</v>
      </c>
      <c r="C711" s="16" t="s">
        <v>1648</v>
      </c>
      <c r="D711" s="23">
        <v>7.25</v>
      </c>
    </row>
    <row r="712" spans="1:4" x14ac:dyDescent="0.3">
      <c r="A712">
        <v>9282</v>
      </c>
      <c r="B712" s="15" t="s">
        <v>1757</v>
      </c>
      <c r="C712" s="15" t="s">
        <v>1648</v>
      </c>
      <c r="D712" s="25">
        <v>12.3</v>
      </c>
    </row>
    <row r="713" spans="1:4" x14ac:dyDescent="0.3">
      <c r="A713">
        <v>9282</v>
      </c>
      <c r="B713" s="16" t="s">
        <v>1757</v>
      </c>
      <c r="C713" s="16" t="s">
        <v>1648</v>
      </c>
      <c r="D713" s="23">
        <v>12.19</v>
      </c>
    </row>
    <row r="714" spans="1:4" x14ac:dyDescent="0.3">
      <c r="A714">
        <v>9283</v>
      </c>
      <c r="B714" s="15" t="s">
        <v>1758</v>
      </c>
      <c r="C714" s="15" t="s">
        <v>1648</v>
      </c>
      <c r="D714" s="25">
        <v>2.89</v>
      </c>
    </row>
    <row r="715" spans="1:4" x14ac:dyDescent="0.3">
      <c r="A715">
        <v>9281</v>
      </c>
      <c r="B715" s="16" t="s">
        <v>1759</v>
      </c>
      <c r="C715" s="16" t="s">
        <v>1648</v>
      </c>
      <c r="D715" s="23">
        <v>41.45</v>
      </c>
    </row>
    <row r="716" spans="1:4" x14ac:dyDescent="0.3">
      <c r="A716">
        <v>9287</v>
      </c>
      <c r="B716" s="15" t="s">
        <v>1760</v>
      </c>
      <c r="C716" s="15" t="s">
        <v>1648</v>
      </c>
      <c r="D716" s="25">
        <v>12.29</v>
      </c>
    </row>
    <row r="717" spans="1:4" x14ac:dyDescent="0.3">
      <c r="A717">
        <v>9287</v>
      </c>
      <c r="B717" s="16" t="s">
        <v>1760</v>
      </c>
      <c r="C717" s="16" t="s">
        <v>1648</v>
      </c>
      <c r="D717" s="23">
        <v>12.18</v>
      </c>
    </row>
    <row r="718" spans="1:4" x14ac:dyDescent="0.3">
      <c r="A718">
        <v>9284</v>
      </c>
      <c r="B718" s="15" t="s">
        <v>1761</v>
      </c>
      <c r="C718" s="15" t="s">
        <v>1648</v>
      </c>
      <c r="D718" s="25">
        <v>3.26</v>
      </c>
    </row>
    <row r="719" spans="1:4" x14ac:dyDescent="0.3">
      <c r="A719">
        <v>9286</v>
      </c>
      <c r="B719" s="16" t="s">
        <v>1762</v>
      </c>
      <c r="C719" s="16" t="s">
        <v>1648</v>
      </c>
      <c r="D719" s="23">
        <v>40.85</v>
      </c>
    </row>
    <row r="720" spans="1:4" x14ac:dyDescent="0.3">
      <c r="A720">
        <v>9333</v>
      </c>
      <c r="B720" s="15" t="s">
        <v>1763</v>
      </c>
      <c r="C720" s="15" t="s">
        <v>1648</v>
      </c>
      <c r="D720" s="25">
        <v>6.79</v>
      </c>
    </row>
    <row r="721" spans="1:4" x14ac:dyDescent="0.3">
      <c r="A721">
        <v>10643</v>
      </c>
      <c r="B721" s="16" t="s">
        <v>1764</v>
      </c>
      <c r="C721" s="16" t="s">
        <v>1648</v>
      </c>
      <c r="D721" s="23">
        <v>9.3000000000000007</v>
      </c>
    </row>
    <row r="722" spans="1:4" x14ac:dyDescent="0.3">
      <c r="A722">
        <v>9311</v>
      </c>
      <c r="B722" s="15" t="s">
        <v>1765</v>
      </c>
      <c r="C722" s="15" t="s">
        <v>1648</v>
      </c>
      <c r="D722" s="25">
        <v>14.92</v>
      </c>
    </row>
    <row r="723" spans="1:4" x14ac:dyDescent="0.3">
      <c r="A723">
        <v>9311</v>
      </c>
      <c r="B723" s="16" t="s">
        <v>1765</v>
      </c>
      <c r="C723" s="16" t="s">
        <v>1648</v>
      </c>
      <c r="D723" s="23">
        <v>14.79</v>
      </c>
    </row>
    <row r="724" spans="1:4" x14ac:dyDescent="0.3">
      <c r="A724">
        <v>9314</v>
      </c>
      <c r="B724" s="15" t="s">
        <v>1766</v>
      </c>
      <c r="C724" s="15" t="s">
        <v>1648</v>
      </c>
      <c r="D724" s="25">
        <v>3.25</v>
      </c>
    </row>
    <row r="725" spans="1:4" x14ac:dyDescent="0.3">
      <c r="A725">
        <v>9335</v>
      </c>
      <c r="B725" s="16" t="s">
        <v>1767</v>
      </c>
      <c r="C725" s="16" t="s">
        <v>1648</v>
      </c>
      <c r="D725" s="23">
        <v>7.16</v>
      </c>
    </row>
    <row r="726" spans="1:4" x14ac:dyDescent="0.3">
      <c r="A726">
        <v>10917</v>
      </c>
      <c r="B726" s="15" t="s">
        <v>1768</v>
      </c>
      <c r="C726" s="15" t="s">
        <v>1648</v>
      </c>
      <c r="D726" s="25">
        <v>13.94</v>
      </c>
    </row>
    <row r="727" spans="1:4" x14ac:dyDescent="0.3">
      <c r="A727">
        <v>10917</v>
      </c>
      <c r="B727" s="16" t="s">
        <v>1768</v>
      </c>
      <c r="C727" s="16" t="s">
        <v>1648</v>
      </c>
      <c r="D727" s="23">
        <v>13.89</v>
      </c>
    </row>
    <row r="728" spans="1:4" x14ac:dyDescent="0.3">
      <c r="A728">
        <v>10918</v>
      </c>
      <c r="B728" s="15" t="s">
        <v>1769</v>
      </c>
      <c r="C728" s="15" t="s">
        <v>1648</v>
      </c>
      <c r="D728" s="25">
        <v>4.24</v>
      </c>
    </row>
    <row r="729" spans="1:4" x14ac:dyDescent="0.3">
      <c r="A729">
        <v>10918</v>
      </c>
      <c r="B729" s="16" t="s">
        <v>1769</v>
      </c>
      <c r="C729" s="16" t="s">
        <v>1648</v>
      </c>
      <c r="D729" s="23">
        <v>4.21</v>
      </c>
    </row>
    <row r="730" spans="1:4" x14ac:dyDescent="0.3">
      <c r="A730">
        <v>10916</v>
      </c>
      <c r="B730" s="15" t="s">
        <v>1770</v>
      </c>
      <c r="C730" s="15" t="s">
        <v>1648</v>
      </c>
      <c r="D730" s="25">
        <v>5.59</v>
      </c>
    </row>
    <row r="731" spans="1:4" x14ac:dyDescent="0.3">
      <c r="A731">
        <v>9289</v>
      </c>
      <c r="B731" s="16" t="s">
        <v>1771</v>
      </c>
      <c r="C731" s="16" t="s">
        <v>1648</v>
      </c>
      <c r="D731" s="23">
        <v>12.04</v>
      </c>
    </row>
    <row r="732" spans="1:4" x14ac:dyDescent="0.3">
      <c r="A732">
        <v>9289</v>
      </c>
      <c r="B732" s="15" t="s">
        <v>1771</v>
      </c>
      <c r="C732" s="15" t="s">
        <v>1648</v>
      </c>
      <c r="D732" s="25">
        <v>11.79</v>
      </c>
    </row>
    <row r="733" spans="1:4" x14ac:dyDescent="0.3">
      <c r="A733">
        <v>9288</v>
      </c>
      <c r="B733" s="16" t="s">
        <v>1772</v>
      </c>
      <c r="C733" s="16" t="s">
        <v>1648</v>
      </c>
      <c r="D733" s="23">
        <v>2.94</v>
      </c>
    </row>
    <row r="734" spans="1:4" x14ac:dyDescent="0.3">
      <c r="A734">
        <v>9292</v>
      </c>
      <c r="B734" s="15" t="s">
        <v>1773</v>
      </c>
      <c r="C734" s="15" t="s">
        <v>1648</v>
      </c>
      <c r="D734" s="25">
        <v>36.25</v>
      </c>
    </row>
    <row r="735" spans="1:4" x14ac:dyDescent="0.3">
      <c r="A735">
        <v>9331</v>
      </c>
      <c r="B735" s="16" t="s">
        <v>1774</v>
      </c>
      <c r="C735" s="16" t="s">
        <v>1648</v>
      </c>
      <c r="D735" s="23">
        <v>6.12</v>
      </c>
    </row>
    <row r="736" spans="1:4" x14ac:dyDescent="0.3">
      <c r="A736">
        <v>9293</v>
      </c>
      <c r="B736" s="15" t="s">
        <v>1775</v>
      </c>
      <c r="C736" s="15" t="s">
        <v>1648</v>
      </c>
      <c r="D736" s="25">
        <v>13.23</v>
      </c>
    </row>
    <row r="737" spans="1:4" x14ac:dyDescent="0.3">
      <c r="A737">
        <v>9293</v>
      </c>
      <c r="B737" s="16" t="s">
        <v>1775</v>
      </c>
      <c r="C737" s="16" t="s">
        <v>1648</v>
      </c>
      <c r="D737" s="23">
        <v>13.17</v>
      </c>
    </row>
    <row r="738" spans="1:4" x14ac:dyDescent="0.3">
      <c r="A738">
        <v>9294</v>
      </c>
      <c r="B738" s="15" t="s">
        <v>1776</v>
      </c>
      <c r="C738" s="15" t="s">
        <v>1648</v>
      </c>
      <c r="D738" s="25">
        <v>3.16</v>
      </c>
    </row>
    <row r="739" spans="1:4" x14ac:dyDescent="0.3">
      <c r="A739">
        <v>9336</v>
      </c>
      <c r="B739" s="16" t="s">
        <v>1777</v>
      </c>
      <c r="C739" s="16" t="s">
        <v>1648</v>
      </c>
      <c r="D739" s="23">
        <v>6.72</v>
      </c>
    </row>
    <row r="740" spans="1:4" x14ac:dyDescent="0.3">
      <c r="A740">
        <v>9296</v>
      </c>
      <c r="B740" s="15" t="s">
        <v>1778</v>
      </c>
      <c r="C740" s="15" t="s">
        <v>1648</v>
      </c>
      <c r="D740" s="25">
        <v>14.97</v>
      </c>
    </row>
    <row r="741" spans="1:4" x14ac:dyDescent="0.3">
      <c r="A741">
        <v>9296</v>
      </c>
      <c r="B741" s="16" t="s">
        <v>1778</v>
      </c>
      <c r="C741" s="16" t="s">
        <v>1648</v>
      </c>
      <c r="D741" s="23">
        <v>14.91</v>
      </c>
    </row>
    <row r="742" spans="1:4" x14ac:dyDescent="0.3">
      <c r="A742">
        <v>9295</v>
      </c>
      <c r="B742" s="15" t="s">
        <v>1779</v>
      </c>
      <c r="C742" s="15" t="s">
        <v>1648</v>
      </c>
      <c r="D742" s="25">
        <v>3.19</v>
      </c>
    </row>
    <row r="743" spans="1:4" x14ac:dyDescent="0.3">
      <c r="A743">
        <v>9337</v>
      </c>
      <c r="B743" s="16" t="s">
        <v>1780</v>
      </c>
      <c r="C743" s="16" t="s">
        <v>1648</v>
      </c>
      <c r="D743" s="23">
        <v>6.79</v>
      </c>
    </row>
    <row r="744" spans="1:4" x14ac:dyDescent="0.3">
      <c r="A744">
        <v>9298</v>
      </c>
      <c r="B744" s="15" t="s">
        <v>1781</v>
      </c>
      <c r="C744" s="15" t="s">
        <v>1648</v>
      </c>
      <c r="D744" s="25">
        <v>13.69</v>
      </c>
    </row>
    <row r="745" spans="1:4" x14ac:dyDescent="0.3">
      <c r="A745">
        <v>9298</v>
      </c>
      <c r="B745" s="16" t="s">
        <v>1781</v>
      </c>
      <c r="C745" s="16" t="s">
        <v>1648</v>
      </c>
      <c r="D745" s="23">
        <v>13.64</v>
      </c>
    </row>
    <row r="746" spans="1:4" x14ac:dyDescent="0.3">
      <c r="A746">
        <v>9297</v>
      </c>
      <c r="B746" s="15" t="s">
        <v>1782</v>
      </c>
      <c r="C746" s="15" t="s">
        <v>1648</v>
      </c>
      <c r="D746" s="25">
        <v>2.99</v>
      </c>
    </row>
    <row r="747" spans="1:4" x14ac:dyDescent="0.3">
      <c r="A747">
        <v>9340</v>
      </c>
      <c r="B747" s="16" t="s">
        <v>1783</v>
      </c>
      <c r="C747" s="16" t="s">
        <v>1648</v>
      </c>
      <c r="D747" s="23">
        <v>6.72</v>
      </c>
    </row>
    <row r="748" spans="1:4" x14ac:dyDescent="0.3">
      <c r="A748">
        <v>10644</v>
      </c>
      <c r="B748" s="15" t="s">
        <v>1784</v>
      </c>
      <c r="C748" s="15" t="s">
        <v>1648</v>
      </c>
      <c r="D748" s="25">
        <v>9.3000000000000007</v>
      </c>
    </row>
    <row r="749" spans="1:4" x14ac:dyDescent="0.3">
      <c r="A749">
        <v>9300</v>
      </c>
      <c r="B749" s="16" t="s">
        <v>1785</v>
      </c>
      <c r="C749" s="16" t="s">
        <v>1648</v>
      </c>
      <c r="D749" s="23">
        <v>12.23</v>
      </c>
    </row>
    <row r="750" spans="1:4" x14ac:dyDescent="0.3">
      <c r="A750">
        <v>9300</v>
      </c>
      <c r="B750" s="15" t="s">
        <v>1785</v>
      </c>
      <c r="C750" s="15" t="s">
        <v>1648</v>
      </c>
      <c r="D750" s="25">
        <v>12.18</v>
      </c>
    </row>
    <row r="751" spans="1:4" x14ac:dyDescent="0.3">
      <c r="A751">
        <v>9299</v>
      </c>
      <c r="B751" s="16" t="s">
        <v>1786</v>
      </c>
      <c r="C751" s="16" t="s">
        <v>1648</v>
      </c>
      <c r="D751" s="23">
        <v>3.17</v>
      </c>
    </row>
    <row r="752" spans="1:4" x14ac:dyDescent="0.3">
      <c r="A752">
        <v>9312</v>
      </c>
      <c r="B752" s="15" t="s">
        <v>1787</v>
      </c>
      <c r="C752" s="15" t="s">
        <v>1648</v>
      </c>
      <c r="D752" s="25">
        <v>12.99</v>
      </c>
    </row>
    <row r="753" spans="1:4" x14ac:dyDescent="0.3">
      <c r="A753">
        <v>9312</v>
      </c>
      <c r="B753" s="16" t="s">
        <v>1787</v>
      </c>
      <c r="C753" s="16" t="s">
        <v>1648</v>
      </c>
      <c r="D753" s="23">
        <v>12.94</v>
      </c>
    </row>
    <row r="754" spans="1:4" x14ac:dyDescent="0.3">
      <c r="A754">
        <v>9313</v>
      </c>
      <c r="B754" s="15" t="s">
        <v>1788</v>
      </c>
      <c r="C754" s="15" t="s">
        <v>1648</v>
      </c>
      <c r="D754" s="25">
        <v>3.14</v>
      </c>
    </row>
    <row r="755" spans="1:4" x14ac:dyDescent="0.3">
      <c r="A755">
        <v>12395</v>
      </c>
      <c r="B755" s="16" t="s">
        <v>1789</v>
      </c>
      <c r="C755" s="16" t="s">
        <v>1648</v>
      </c>
      <c r="D755" s="23">
        <v>13.99</v>
      </c>
    </row>
    <row r="756" spans="1:4" x14ac:dyDescent="0.3">
      <c r="A756">
        <v>12395</v>
      </c>
      <c r="B756" s="15" t="s">
        <v>1789</v>
      </c>
      <c r="C756" s="15" t="s">
        <v>1648</v>
      </c>
      <c r="D756" s="25">
        <v>13.94</v>
      </c>
    </row>
    <row r="757" spans="1:4" x14ac:dyDescent="0.3">
      <c r="A757">
        <v>12394</v>
      </c>
      <c r="B757" s="16" t="s">
        <v>1790</v>
      </c>
      <c r="C757" s="16" t="s">
        <v>1648</v>
      </c>
      <c r="D757" s="23">
        <v>3.35</v>
      </c>
    </row>
    <row r="758" spans="1:4" x14ac:dyDescent="0.3">
      <c r="A758">
        <v>12394</v>
      </c>
      <c r="B758" s="15" t="s">
        <v>1790</v>
      </c>
      <c r="C758" s="15" t="s">
        <v>1648</v>
      </c>
      <c r="D758" s="25">
        <v>3.32</v>
      </c>
    </row>
    <row r="759" spans="1:4" x14ac:dyDescent="0.3">
      <c r="A759">
        <v>9345</v>
      </c>
      <c r="B759" s="16" t="s">
        <v>1791</v>
      </c>
      <c r="C759" s="16" t="s">
        <v>1648</v>
      </c>
      <c r="D759" s="23">
        <v>7.45</v>
      </c>
    </row>
    <row r="760" spans="1:4" x14ac:dyDescent="0.3">
      <c r="A760">
        <v>10393</v>
      </c>
      <c r="B760" s="15" t="s">
        <v>1792</v>
      </c>
      <c r="C760" s="15" t="s">
        <v>1648</v>
      </c>
      <c r="D760" s="25">
        <v>15.81</v>
      </c>
    </row>
    <row r="761" spans="1:4" x14ac:dyDescent="0.3">
      <c r="A761">
        <v>10393</v>
      </c>
      <c r="B761" s="16" t="s">
        <v>1792</v>
      </c>
      <c r="C761" s="16" t="s">
        <v>1648</v>
      </c>
      <c r="D761" s="23">
        <v>15.74</v>
      </c>
    </row>
    <row r="762" spans="1:4" x14ac:dyDescent="0.3">
      <c r="A762">
        <v>10394</v>
      </c>
      <c r="B762" s="15" t="s">
        <v>1793</v>
      </c>
      <c r="C762" s="15" t="s">
        <v>1648</v>
      </c>
      <c r="D762" s="25">
        <v>3.25</v>
      </c>
    </row>
    <row r="763" spans="1:4" x14ac:dyDescent="0.3">
      <c r="A763">
        <v>9308</v>
      </c>
      <c r="B763" s="16" t="s">
        <v>1794</v>
      </c>
      <c r="C763" s="16" t="s">
        <v>1648</v>
      </c>
      <c r="D763" s="23">
        <v>12.65</v>
      </c>
    </row>
    <row r="764" spans="1:4" x14ac:dyDescent="0.3">
      <c r="A764">
        <v>9310</v>
      </c>
      <c r="B764" s="15" t="s">
        <v>1795</v>
      </c>
      <c r="C764" s="15" t="s">
        <v>1648</v>
      </c>
      <c r="D764" s="25">
        <v>3.14</v>
      </c>
    </row>
    <row r="765" spans="1:4" x14ac:dyDescent="0.3">
      <c r="A765">
        <v>9309</v>
      </c>
      <c r="B765" s="16" t="s">
        <v>1796</v>
      </c>
      <c r="C765" s="16" t="s">
        <v>1648</v>
      </c>
      <c r="D765" s="23">
        <v>36.31</v>
      </c>
    </row>
    <row r="766" spans="1:4" x14ac:dyDescent="0.3">
      <c r="A766">
        <v>9341</v>
      </c>
      <c r="B766" s="15" t="s">
        <v>1797</v>
      </c>
      <c r="C766" s="15" t="s">
        <v>1648</v>
      </c>
      <c r="D766" s="25">
        <v>6.79</v>
      </c>
    </row>
    <row r="767" spans="1:4" x14ac:dyDescent="0.3">
      <c r="A767">
        <v>9344</v>
      </c>
      <c r="B767" s="16" t="s">
        <v>1798</v>
      </c>
      <c r="C767" s="16" t="s">
        <v>1648</v>
      </c>
      <c r="D767" s="23">
        <v>6.72</v>
      </c>
    </row>
    <row r="768" spans="1:4" x14ac:dyDescent="0.3">
      <c r="A768">
        <v>9306</v>
      </c>
      <c r="B768" s="15" t="s">
        <v>1799</v>
      </c>
      <c r="C768" s="15" t="s">
        <v>1648</v>
      </c>
      <c r="D768" s="25">
        <v>12.19</v>
      </c>
    </row>
    <row r="769" spans="1:4" x14ac:dyDescent="0.3">
      <c r="A769">
        <v>9306</v>
      </c>
      <c r="B769" s="16" t="s">
        <v>1799</v>
      </c>
      <c r="C769" s="16" t="s">
        <v>1648</v>
      </c>
      <c r="D769" s="23">
        <v>12.14</v>
      </c>
    </row>
    <row r="770" spans="1:4" x14ac:dyDescent="0.3">
      <c r="A770">
        <v>9303</v>
      </c>
      <c r="B770" s="15" t="s">
        <v>1800</v>
      </c>
      <c r="C770" s="15" t="s">
        <v>1648</v>
      </c>
      <c r="D770" s="25">
        <v>4.0999999999999996</v>
      </c>
    </row>
    <row r="771" spans="1:4" x14ac:dyDescent="0.3">
      <c r="A771">
        <v>9307</v>
      </c>
      <c r="B771" s="16" t="s">
        <v>1801</v>
      </c>
      <c r="C771" s="16" t="s">
        <v>1648</v>
      </c>
      <c r="D771" s="23">
        <v>35.659999999999997</v>
      </c>
    </row>
    <row r="772" spans="1:4" x14ac:dyDescent="0.3">
      <c r="A772">
        <v>9334</v>
      </c>
      <c r="B772" s="15" t="s">
        <v>1802</v>
      </c>
      <c r="C772" s="15" t="s">
        <v>1648</v>
      </c>
      <c r="D772" s="25">
        <v>6.2</v>
      </c>
    </row>
    <row r="773" spans="1:4" x14ac:dyDescent="0.3">
      <c r="A773">
        <v>10645</v>
      </c>
      <c r="B773" s="16" t="s">
        <v>1803</v>
      </c>
      <c r="C773" s="16" t="s">
        <v>1648</v>
      </c>
      <c r="D773" s="23">
        <v>8.5399999999999991</v>
      </c>
    </row>
    <row r="774" spans="1:4" x14ac:dyDescent="0.3">
      <c r="A774">
        <v>9302</v>
      </c>
      <c r="B774" s="15" t="s">
        <v>1804</v>
      </c>
      <c r="C774" s="15" t="s">
        <v>1648</v>
      </c>
      <c r="D774" s="25">
        <v>13.78</v>
      </c>
    </row>
    <row r="775" spans="1:4" x14ac:dyDescent="0.3">
      <c r="A775">
        <v>9302</v>
      </c>
      <c r="B775" s="16" t="s">
        <v>1804</v>
      </c>
      <c r="C775" s="16" t="s">
        <v>1648</v>
      </c>
      <c r="D775" s="23">
        <v>13.73</v>
      </c>
    </row>
    <row r="776" spans="1:4" x14ac:dyDescent="0.3">
      <c r="A776">
        <v>9301</v>
      </c>
      <c r="B776" s="15" t="s">
        <v>1805</v>
      </c>
      <c r="C776" s="15" t="s">
        <v>1648</v>
      </c>
      <c r="D776" s="25">
        <v>3.14</v>
      </c>
    </row>
    <row r="777" spans="1:4" x14ac:dyDescent="0.3">
      <c r="A777">
        <v>9332</v>
      </c>
      <c r="B777" s="16" t="s">
        <v>1806</v>
      </c>
      <c r="C777" s="16" t="s">
        <v>1648</v>
      </c>
      <c r="D777" s="23">
        <v>6.08</v>
      </c>
    </row>
    <row r="778" spans="1:4" x14ac:dyDescent="0.3">
      <c r="A778">
        <v>12128</v>
      </c>
      <c r="B778" s="15" t="s">
        <v>1807</v>
      </c>
      <c r="C778" s="15" t="s">
        <v>1648</v>
      </c>
      <c r="D778" s="25">
        <v>37.700000000000003</v>
      </c>
    </row>
    <row r="779" spans="1:4" x14ac:dyDescent="0.3">
      <c r="A779">
        <v>45036</v>
      </c>
      <c r="B779" s="16" t="s">
        <v>1808</v>
      </c>
      <c r="C779" s="16" t="s">
        <v>1648</v>
      </c>
      <c r="D779" s="23">
        <v>46.25</v>
      </c>
    </row>
    <row r="780" spans="1:4" x14ac:dyDescent="0.3">
      <c r="A780">
        <v>12888</v>
      </c>
      <c r="B780" s="15" t="s">
        <v>1809</v>
      </c>
      <c r="C780" s="15" t="s">
        <v>1648</v>
      </c>
      <c r="D780" s="25">
        <v>5.41</v>
      </c>
    </row>
    <row r="781" spans="1:4" x14ac:dyDescent="0.3">
      <c r="A781">
        <v>12901</v>
      </c>
      <c r="B781" s="16" t="s">
        <v>1810</v>
      </c>
      <c r="C781" s="16" t="s">
        <v>1648</v>
      </c>
      <c r="D781" s="23">
        <v>12.85</v>
      </c>
    </row>
    <row r="782" spans="1:4" x14ac:dyDescent="0.3">
      <c r="A782">
        <v>12124</v>
      </c>
      <c r="B782" s="15" t="s">
        <v>1811</v>
      </c>
      <c r="C782" s="15" t="s">
        <v>1648</v>
      </c>
      <c r="D782" s="25">
        <v>17.649999999999999</v>
      </c>
    </row>
    <row r="783" spans="1:4" x14ac:dyDescent="0.3">
      <c r="A783">
        <v>12928</v>
      </c>
      <c r="B783" s="16" t="s">
        <v>1812</v>
      </c>
      <c r="C783" s="16" t="s">
        <v>1648</v>
      </c>
      <c r="D783" s="23">
        <v>31.46</v>
      </c>
    </row>
    <row r="784" spans="1:4" x14ac:dyDescent="0.3">
      <c r="A784">
        <v>12127</v>
      </c>
      <c r="B784" s="15" t="s">
        <v>1813</v>
      </c>
      <c r="C784" s="15" t="s">
        <v>1648</v>
      </c>
      <c r="D784" s="25">
        <v>27.92</v>
      </c>
    </row>
    <row r="785" spans="1:4" x14ac:dyDescent="0.3">
      <c r="A785">
        <v>12934</v>
      </c>
      <c r="B785" s="16" t="s">
        <v>1814</v>
      </c>
      <c r="C785" s="16" t="s">
        <v>1648</v>
      </c>
      <c r="D785" s="23">
        <v>5.95</v>
      </c>
    </row>
    <row r="786" spans="1:4" x14ac:dyDescent="0.3">
      <c r="A786">
        <v>12116</v>
      </c>
      <c r="B786" s="15" t="s">
        <v>1814</v>
      </c>
      <c r="C786" s="15" t="s">
        <v>1648</v>
      </c>
      <c r="D786" s="25">
        <v>5.04</v>
      </c>
    </row>
    <row r="787" spans="1:4" x14ac:dyDescent="0.3">
      <c r="A787">
        <v>12541</v>
      </c>
      <c r="B787" s="16" t="s">
        <v>1815</v>
      </c>
      <c r="C787" s="16" t="s">
        <v>1648</v>
      </c>
      <c r="D787" s="23">
        <v>12.74</v>
      </c>
    </row>
    <row r="788" spans="1:4" x14ac:dyDescent="0.3">
      <c r="A788">
        <v>12119</v>
      </c>
      <c r="B788" s="15" t="s">
        <v>1816</v>
      </c>
      <c r="C788" s="15" t="s">
        <v>1648</v>
      </c>
      <c r="D788" s="25">
        <v>18.16</v>
      </c>
    </row>
    <row r="789" spans="1:4" x14ac:dyDescent="0.3">
      <c r="A789">
        <v>12547</v>
      </c>
      <c r="B789" s="16" t="s">
        <v>1817</v>
      </c>
      <c r="C789" s="16" t="s">
        <v>1648</v>
      </c>
      <c r="D789" s="23">
        <v>31.7</v>
      </c>
    </row>
    <row r="790" spans="1:4" x14ac:dyDescent="0.3">
      <c r="A790">
        <v>12120</v>
      </c>
      <c r="B790" s="15" t="s">
        <v>1818</v>
      </c>
      <c r="C790" s="15" t="s">
        <v>1648</v>
      </c>
      <c r="D790" s="25">
        <v>28.92</v>
      </c>
    </row>
    <row r="791" spans="1:4" x14ac:dyDescent="0.3">
      <c r="A791">
        <v>12132</v>
      </c>
      <c r="B791" s="16" t="s">
        <v>1819</v>
      </c>
      <c r="C791" s="16" t="s">
        <v>1648</v>
      </c>
      <c r="D791" s="23">
        <v>35.35</v>
      </c>
    </row>
    <row r="792" spans="1:4" x14ac:dyDescent="0.3">
      <c r="A792">
        <v>44738</v>
      </c>
      <c r="B792" s="15" t="s">
        <v>1820</v>
      </c>
      <c r="C792" s="15" t="s">
        <v>1648</v>
      </c>
      <c r="D792" s="25">
        <v>44.95</v>
      </c>
    </row>
    <row r="793" spans="1:4" x14ac:dyDescent="0.3">
      <c r="A793">
        <v>12558</v>
      </c>
      <c r="B793" s="16" t="s">
        <v>1821</v>
      </c>
      <c r="C793" s="16" t="s">
        <v>1648</v>
      </c>
      <c r="D793" s="23">
        <v>5.53</v>
      </c>
    </row>
    <row r="794" spans="1:4" x14ac:dyDescent="0.3">
      <c r="A794">
        <v>12571</v>
      </c>
      <c r="B794" s="15" t="s">
        <v>1822</v>
      </c>
      <c r="C794" s="15" t="s">
        <v>1648</v>
      </c>
      <c r="D794" s="25">
        <v>13.18</v>
      </c>
    </row>
    <row r="795" spans="1:4" x14ac:dyDescent="0.3">
      <c r="A795">
        <v>12129</v>
      </c>
      <c r="B795" s="16" t="s">
        <v>1823</v>
      </c>
      <c r="C795" s="16" t="s">
        <v>1648</v>
      </c>
      <c r="D795" s="23">
        <v>16.149999999999999</v>
      </c>
    </row>
    <row r="796" spans="1:4" x14ac:dyDescent="0.3">
      <c r="A796">
        <v>12619</v>
      </c>
      <c r="B796" s="15" t="s">
        <v>1824</v>
      </c>
      <c r="C796" s="15" t="s">
        <v>1648</v>
      </c>
      <c r="D796" s="25">
        <v>31.78</v>
      </c>
    </row>
    <row r="797" spans="1:4" x14ac:dyDescent="0.3">
      <c r="A797">
        <v>76053</v>
      </c>
      <c r="B797" s="16" t="s">
        <v>1825</v>
      </c>
      <c r="C797" s="16" t="s">
        <v>1648</v>
      </c>
      <c r="D797" s="23">
        <v>12.59</v>
      </c>
    </row>
    <row r="798" spans="1:4" x14ac:dyDescent="0.3">
      <c r="A798">
        <v>32418</v>
      </c>
      <c r="B798" s="15" t="s">
        <v>1826</v>
      </c>
      <c r="C798" s="15" t="s">
        <v>1067</v>
      </c>
      <c r="D798" s="25">
        <v>33.549999999999997</v>
      </c>
    </row>
    <row r="799" spans="1:4" x14ac:dyDescent="0.3">
      <c r="A799">
        <v>32389</v>
      </c>
      <c r="B799" s="16" t="s">
        <v>1827</v>
      </c>
      <c r="C799" s="16" t="s">
        <v>1067</v>
      </c>
      <c r="D799" s="23">
        <v>16.98</v>
      </c>
    </row>
    <row r="800" spans="1:4" x14ac:dyDescent="0.3">
      <c r="A800">
        <v>32518</v>
      </c>
      <c r="B800" s="15" t="s">
        <v>1828</v>
      </c>
      <c r="C800" s="15" t="s">
        <v>1067</v>
      </c>
      <c r="D800" s="25">
        <v>41.93</v>
      </c>
    </row>
    <row r="801" spans="1:4" x14ac:dyDescent="0.3">
      <c r="A801">
        <v>32503</v>
      </c>
      <c r="B801" s="16" t="s">
        <v>1829</v>
      </c>
      <c r="C801" s="16" t="s">
        <v>1067</v>
      </c>
      <c r="D801" s="23">
        <v>41.95</v>
      </c>
    </row>
    <row r="802" spans="1:4" x14ac:dyDescent="0.3">
      <c r="A802">
        <v>32446</v>
      </c>
      <c r="B802" s="15" t="s">
        <v>1830</v>
      </c>
      <c r="C802" s="15" t="s">
        <v>1067</v>
      </c>
      <c r="D802" s="25">
        <v>16.559999999999999</v>
      </c>
    </row>
    <row r="803" spans="1:4" x14ac:dyDescent="0.3">
      <c r="A803">
        <v>32302</v>
      </c>
      <c r="B803" s="16" t="s">
        <v>1831</v>
      </c>
      <c r="C803" s="16" t="s">
        <v>1067</v>
      </c>
      <c r="D803" s="23">
        <v>11.11</v>
      </c>
    </row>
    <row r="804" spans="1:4" x14ac:dyDescent="0.3">
      <c r="A804">
        <v>32336</v>
      </c>
      <c r="B804" s="15" t="s">
        <v>1832</v>
      </c>
      <c r="C804" s="15" t="s">
        <v>1067</v>
      </c>
      <c r="D804" s="25">
        <v>19.149999999999999</v>
      </c>
    </row>
    <row r="805" spans="1:4" x14ac:dyDescent="0.3">
      <c r="A805">
        <v>32355</v>
      </c>
      <c r="B805" s="16" t="s">
        <v>1833</v>
      </c>
      <c r="C805" s="16" t="s">
        <v>1067</v>
      </c>
      <c r="D805" s="23">
        <v>33.549999999999997</v>
      </c>
    </row>
    <row r="806" spans="1:4" x14ac:dyDescent="0.3">
      <c r="A806">
        <v>32226</v>
      </c>
      <c r="B806" s="15" t="s">
        <v>1834</v>
      </c>
      <c r="C806" s="15" t="s">
        <v>1067</v>
      </c>
      <c r="D806" s="25">
        <v>41.22</v>
      </c>
    </row>
    <row r="807" spans="1:4" x14ac:dyDescent="0.3">
      <c r="A807">
        <v>32218</v>
      </c>
      <c r="B807" s="16" t="s">
        <v>1835</v>
      </c>
      <c r="C807" s="16" t="s">
        <v>1067</v>
      </c>
      <c r="D807" s="23">
        <v>20.34</v>
      </c>
    </row>
    <row r="808" spans="1:4" x14ac:dyDescent="0.3">
      <c r="A808">
        <v>32264</v>
      </c>
      <c r="B808" s="15" t="s">
        <v>1836</v>
      </c>
      <c r="C808" s="15" t="s">
        <v>1067</v>
      </c>
      <c r="D808" s="25">
        <v>44.1</v>
      </c>
    </row>
    <row r="809" spans="1:4" x14ac:dyDescent="0.3">
      <c r="A809">
        <v>32258</v>
      </c>
      <c r="B809" s="16" t="s">
        <v>1837</v>
      </c>
      <c r="C809" s="16" t="s">
        <v>1067</v>
      </c>
      <c r="D809" s="23">
        <v>49.07</v>
      </c>
    </row>
    <row r="810" spans="1:4" x14ac:dyDescent="0.3">
      <c r="A810">
        <v>32231</v>
      </c>
      <c r="B810" s="15" t="s">
        <v>1838</v>
      </c>
      <c r="C810" s="15" t="s">
        <v>1067</v>
      </c>
      <c r="D810" s="25">
        <v>17.12</v>
      </c>
    </row>
    <row r="811" spans="1:4" x14ac:dyDescent="0.3">
      <c r="A811">
        <v>32188</v>
      </c>
      <c r="B811" s="16" t="s">
        <v>1839</v>
      </c>
      <c r="C811" s="16" t="s">
        <v>1067</v>
      </c>
      <c r="D811" s="23">
        <v>11.87</v>
      </c>
    </row>
    <row r="812" spans="1:4" x14ac:dyDescent="0.3">
      <c r="A812">
        <v>32192</v>
      </c>
      <c r="B812" s="15" t="s">
        <v>1840</v>
      </c>
      <c r="C812" s="15" t="s">
        <v>1067</v>
      </c>
      <c r="D812" s="25">
        <v>20.399999999999999</v>
      </c>
    </row>
    <row r="813" spans="1:4" x14ac:dyDescent="0.3">
      <c r="A813">
        <v>12387</v>
      </c>
      <c r="B813" s="16" t="s">
        <v>1841</v>
      </c>
      <c r="C813" s="16" t="s">
        <v>1067</v>
      </c>
      <c r="D813" s="23">
        <v>4.99</v>
      </c>
    </row>
    <row r="814" spans="1:4" x14ac:dyDescent="0.3">
      <c r="A814">
        <v>55091</v>
      </c>
      <c r="B814" s="15" t="s">
        <v>1842</v>
      </c>
      <c r="C814" s="15" t="s">
        <v>1067</v>
      </c>
      <c r="D814" s="25">
        <v>53.43</v>
      </c>
    </row>
    <row r="815" spans="1:4" x14ac:dyDescent="0.3">
      <c r="A815">
        <v>32561</v>
      </c>
      <c r="B815" s="16" t="s">
        <v>1843</v>
      </c>
      <c r="C815" s="16" t="s">
        <v>1067</v>
      </c>
      <c r="D815" s="23">
        <v>38.5</v>
      </c>
    </row>
    <row r="816" spans="1:4" x14ac:dyDescent="0.3">
      <c r="A816">
        <v>60128</v>
      </c>
      <c r="B816" s="15" t="s">
        <v>1844</v>
      </c>
      <c r="C816" s="15" t="s">
        <v>1067</v>
      </c>
      <c r="D816" s="25">
        <v>26.27</v>
      </c>
    </row>
    <row r="817" spans="1:4" x14ac:dyDescent="0.3">
      <c r="A817">
        <v>32575</v>
      </c>
      <c r="B817" s="16" t="s">
        <v>1845</v>
      </c>
      <c r="C817" s="16" t="s">
        <v>1067</v>
      </c>
      <c r="D817" s="23">
        <v>43.92</v>
      </c>
    </row>
    <row r="818" spans="1:4" x14ac:dyDescent="0.3">
      <c r="A818">
        <v>60062</v>
      </c>
      <c r="B818" s="15" t="s">
        <v>1846</v>
      </c>
      <c r="C818" s="15" t="s">
        <v>1067</v>
      </c>
      <c r="D818" s="25">
        <v>8.77</v>
      </c>
    </row>
    <row r="819" spans="1:4" x14ac:dyDescent="0.3">
      <c r="A819">
        <v>60096</v>
      </c>
      <c r="B819" s="16" t="s">
        <v>1847</v>
      </c>
      <c r="C819" s="16" t="s">
        <v>1067</v>
      </c>
      <c r="D819" s="23">
        <v>17.61</v>
      </c>
    </row>
    <row r="820" spans="1:4" x14ac:dyDescent="0.3">
      <c r="A820">
        <v>32757</v>
      </c>
      <c r="B820" s="15" t="s">
        <v>1848</v>
      </c>
      <c r="C820" s="15" t="s">
        <v>1067</v>
      </c>
      <c r="D820" s="25">
        <v>40.24</v>
      </c>
    </row>
    <row r="821" spans="1:4" x14ac:dyDescent="0.3">
      <c r="A821">
        <v>54128</v>
      </c>
      <c r="B821" s="16" t="s">
        <v>1849</v>
      </c>
      <c r="C821" s="16" t="s">
        <v>1067</v>
      </c>
      <c r="D821" s="23">
        <v>6.18</v>
      </c>
    </row>
    <row r="822" spans="1:4" x14ac:dyDescent="0.3">
      <c r="A822">
        <v>32719</v>
      </c>
      <c r="B822" s="15" t="s">
        <v>1850</v>
      </c>
      <c r="C822" s="15" t="s">
        <v>1067</v>
      </c>
      <c r="D822" s="25">
        <v>17.899999999999999</v>
      </c>
    </row>
    <row r="823" spans="1:4" x14ac:dyDescent="0.3">
      <c r="A823">
        <v>54132</v>
      </c>
      <c r="B823" s="16" t="s">
        <v>1851</v>
      </c>
      <c r="C823" s="16" t="s">
        <v>1067</v>
      </c>
      <c r="D823" s="23">
        <v>8.5299999999999994</v>
      </c>
    </row>
    <row r="824" spans="1:4" x14ac:dyDescent="0.3">
      <c r="A824">
        <v>32814</v>
      </c>
      <c r="B824" s="15" t="s">
        <v>1852</v>
      </c>
      <c r="C824" s="15" t="s">
        <v>1067</v>
      </c>
      <c r="D824" s="25">
        <v>48.34</v>
      </c>
    </row>
    <row r="825" spans="1:4" x14ac:dyDescent="0.3">
      <c r="A825">
        <v>32808</v>
      </c>
      <c r="B825" s="16" t="s">
        <v>1853</v>
      </c>
      <c r="C825" s="16" t="s">
        <v>1067</v>
      </c>
      <c r="D825" s="23">
        <v>17.18</v>
      </c>
    </row>
    <row r="826" spans="1:4" x14ac:dyDescent="0.3">
      <c r="A826">
        <v>32594</v>
      </c>
      <c r="B826" s="15" t="s">
        <v>1854</v>
      </c>
      <c r="C826" s="15" t="s">
        <v>1067</v>
      </c>
      <c r="D826" s="25">
        <v>10.26</v>
      </c>
    </row>
    <row r="827" spans="1:4" x14ac:dyDescent="0.3">
      <c r="A827">
        <v>32609</v>
      </c>
      <c r="B827" s="16" t="s">
        <v>1855</v>
      </c>
      <c r="C827" s="16" t="s">
        <v>1067</v>
      </c>
      <c r="D827" s="23">
        <v>19.43</v>
      </c>
    </row>
    <row r="828" spans="1:4" x14ac:dyDescent="0.3">
      <c r="A828">
        <v>32588</v>
      </c>
      <c r="B828" s="15" t="s">
        <v>1856</v>
      </c>
      <c r="C828" s="15" t="s">
        <v>1067</v>
      </c>
      <c r="D828" s="25">
        <v>5.53</v>
      </c>
    </row>
    <row r="829" spans="1:4" x14ac:dyDescent="0.3">
      <c r="A829">
        <v>32613</v>
      </c>
      <c r="B829" s="16" t="s">
        <v>1857</v>
      </c>
      <c r="C829" s="16" t="s">
        <v>1067</v>
      </c>
      <c r="D829" s="23">
        <v>38.67</v>
      </c>
    </row>
    <row r="830" spans="1:4" x14ac:dyDescent="0.3">
      <c r="A830">
        <v>32859</v>
      </c>
      <c r="B830" s="15" t="s">
        <v>1858</v>
      </c>
      <c r="C830" s="15" t="s">
        <v>1067</v>
      </c>
      <c r="D830" s="25">
        <v>44.11</v>
      </c>
    </row>
    <row r="831" spans="1:4" x14ac:dyDescent="0.3">
      <c r="A831">
        <v>32852</v>
      </c>
      <c r="B831" s="16" t="s">
        <v>1859</v>
      </c>
      <c r="C831" s="16" t="s">
        <v>1067</v>
      </c>
      <c r="D831" s="23">
        <v>21.48</v>
      </c>
    </row>
    <row r="832" spans="1:4" x14ac:dyDescent="0.3">
      <c r="A832">
        <v>32848</v>
      </c>
      <c r="B832" s="15" t="s">
        <v>1860</v>
      </c>
      <c r="C832" s="15" t="s">
        <v>1067</v>
      </c>
      <c r="D832" s="25">
        <v>4.95</v>
      </c>
    </row>
    <row r="833" spans="1:4" x14ac:dyDescent="0.3">
      <c r="A833">
        <v>32939</v>
      </c>
      <c r="B833" s="16" t="s">
        <v>1861</v>
      </c>
      <c r="C833" s="16" t="s">
        <v>1067</v>
      </c>
      <c r="D833" s="23">
        <v>52.93</v>
      </c>
    </row>
    <row r="834" spans="1:4" x14ac:dyDescent="0.3">
      <c r="A834">
        <v>32891</v>
      </c>
      <c r="B834" s="15" t="s">
        <v>1862</v>
      </c>
      <c r="C834" s="15" t="s">
        <v>1067</v>
      </c>
      <c r="D834" s="25">
        <v>6.1</v>
      </c>
    </row>
    <row r="835" spans="1:4" x14ac:dyDescent="0.3">
      <c r="A835">
        <v>32924</v>
      </c>
      <c r="B835" s="16" t="s">
        <v>1863</v>
      </c>
      <c r="C835" s="16" t="s">
        <v>1067</v>
      </c>
      <c r="D835" s="23">
        <v>19.73</v>
      </c>
    </row>
    <row r="836" spans="1:4" x14ac:dyDescent="0.3">
      <c r="A836">
        <v>55078</v>
      </c>
      <c r="B836" s="15" t="s">
        <v>1864</v>
      </c>
      <c r="C836" s="15" t="s">
        <v>1067</v>
      </c>
      <c r="D836" s="25">
        <v>11.86</v>
      </c>
    </row>
    <row r="837" spans="1:4" x14ac:dyDescent="0.3">
      <c r="A837">
        <v>55086</v>
      </c>
      <c r="B837" s="16" t="s">
        <v>1865</v>
      </c>
      <c r="C837" s="16" t="s">
        <v>1067</v>
      </c>
      <c r="D837" s="23">
        <v>53.76</v>
      </c>
    </row>
    <row r="838" spans="1:4" x14ac:dyDescent="0.3">
      <c r="A838">
        <v>74395</v>
      </c>
      <c r="B838" s="15" t="s">
        <v>1866</v>
      </c>
      <c r="C838" s="15" t="s">
        <v>1067</v>
      </c>
      <c r="D838" s="25">
        <v>14.49</v>
      </c>
    </row>
    <row r="839" spans="1:4" x14ac:dyDescent="0.3">
      <c r="A839">
        <v>74395</v>
      </c>
      <c r="B839" s="16" t="s">
        <v>1866</v>
      </c>
      <c r="C839" s="16" t="s">
        <v>1067</v>
      </c>
      <c r="D839" s="23">
        <v>14.13</v>
      </c>
    </row>
    <row r="840" spans="1:4" x14ac:dyDescent="0.3">
      <c r="A840">
        <v>74408</v>
      </c>
      <c r="B840" s="15" t="s">
        <v>1867</v>
      </c>
      <c r="C840" s="15" t="s">
        <v>1067</v>
      </c>
      <c r="D840" s="25">
        <v>46.85</v>
      </c>
    </row>
    <row r="841" spans="1:4" x14ac:dyDescent="0.3">
      <c r="A841">
        <v>74408</v>
      </c>
      <c r="B841" s="16" t="s">
        <v>1867</v>
      </c>
      <c r="C841" s="16" t="s">
        <v>1067</v>
      </c>
      <c r="D841" s="23">
        <v>45.61</v>
      </c>
    </row>
    <row r="842" spans="1:4" x14ac:dyDescent="0.3">
      <c r="A842">
        <v>74486</v>
      </c>
      <c r="B842" s="15" t="s">
        <v>1868</v>
      </c>
      <c r="C842" s="15" t="s">
        <v>1067</v>
      </c>
      <c r="D842" s="25">
        <v>12.66</v>
      </c>
    </row>
    <row r="843" spans="1:4" x14ac:dyDescent="0.3">
      <c r="A843">
        <v>74524</v>
      </c>
      <c r="B843" s="16" t="s">
        <v>1869</v>
      </c>
      <c r="C843" s="16" t="s">
        <v>1067</v>
      </c>
      <c r="D843" s="23">
        <v>61.66</v>
      </c>
    </row>
    <row r="844" spans="1:4" x14ac:dyDescent="0.3">
      <c r="A844">
        <v>74524</v>
      </c>
      <c r="B844" s="15" t="s">
        <v>1869</v>
      </c>
      <c r="C844" s="15" t="s">
        <v>1067</v>
      </c>
      <c r="D844" s="25">
        <v>60.46</v>
      </c>
    </row>
    <row r="845" spans="1:4" x14ac:dyDescent="0.3">
      <c r="A845">
        <v>74558</v>
      </c>
      <c r="B845" s="16" t="s">
        <v>1870</v>
      </c>
      <c r="C845" s="16" t="s">
        <v>1067</v>
      </c>
      <c r="D845" s="23">
        <v>24.47</v>
      </c>
    </row>
    <row r="846" spans="1:4" x14ac:dyDescent="0.3">
      <c r="A846">
        <v>74558</v>
      </c>
      <c r="B846" s="15" t="s">
        <v>1870</v>
      </c>
      <c r="C846" s="15" t="s">
        <v>1067</v>
      </c>
      <c r="D846" s="25">
        <v>23.92</v>
      </c>
    </row>
    <row r="847" spans="1:4" x14ac:dyDescent="0.3">
      <c r="A847">
        <v>54586</v>
      </c>
      <c r="B847" s="16" t="s">
        <v>1871</v>
      </c>
      <c r="C847" s="16" t="s">
        <v>1067</v>
      </c>
      <c r="D847" s="23">
        <v>4.2</v>
      </c>
    </row>
    <row r="848" spans="1:4" x14ac:dyDescent="0.3">
      <c r="A848">
        <v>74577</v>
      </c>
      <c r="B848" s="15" t="s">
        <v>1872</v>
      </c>
      <c r="C848" s="15" t="s">
        <v>1067</v>
      </c>
      <c r="D848" s="25">
        <v>42.85</v>
      </c>
    </row>
    <row r="849" spans="1:4" x14ac:dyDescent="0.3">
      <c r="A849">
        <v>74414</v>
      </c>
      <c r="B849" s="16" t="s">
        <v>1873</v>
      </c>
      <c r="C849" s="16" t="s">
        <v>1067</v>
      </c>
      <c r="D849" s="23">
        <v>10.81</v>
      </c>
    </row>
    <row r="850" spans="1:4" x14ac:dyDescent="0.3">
      <c r="A850">
        <v>54825</v>
      </c>
      <c r="B850" s="15" t="s">
        <v>1874</v>
      </c>
      <c r="C850" s="15" t="s">
        <v>1067</v>
      </c>
      <c r="D850" s="25">
        <v>9.68</v>
      </c>
    </row>
    <row r="851" spans="1:4" x14ac:dyDescent="0.3">
      <c r="A851">
        <v>74588</v>
      </c>
      <c r="B851" s="16" t="s">
        <v>1875</v>
      </c>
      <c r="C851" s="16" t="s">
        <v>1067</v>
      </c>
      <c r="D851" s="23">
        <v>13.39</v>
      </c>
    </row>
    <row r="852" spans="1:4" x14ac:dyDescent="0.3">
      <c r="A852">
        <v>74588</v>
      </c>
      <c r="B852" s="15" t="s">
        <v>1875</v>
      </c>
      <c r="C852" s="15" t="s">
        <v>1067</v>
      </c>
      <c r="D852" s="25">
        <v>12.96</v>
      </c>
    </row>
    <row r="853" spans="1:4" x14ac:dyDescent="0.3">
      <c r="A853">
        <v>74596</v>
      </c>
      <c r="B853" s="16" t="s">
        <v>1876</v>
      </c>
      <c r="C853" s="16" t="s">
        <v>1067</v>
      </c>
      <c r="D853" s="23">
        <v>56.77</v>
      </c>
    </row>
    <row r="854" spans="1:4" x14ac:dyDescent="0.3">
      <c r="A854">
        <v>74596</v>
      </c>
      <c r="B854" s="15" t="s">
        <v>1876</v>
      </c>
      <c r="C854" s="15" t="s">
        <v>1067</v>
      </c>
      <c r="D854" s="25">
        <v>54.96</v>
      </c>
    </row>
    <row r="855" spans="1:4" x14ac:dyDescent="0.3">
      <c r="A855">
        <v>74601</v>
      </c>
      <c r="B855" s="16" t="s">
        <v>1877</v>
      </c>
      <c r="C855" s="16" t="s">
        <v>1067</v>
      </c>
      <c r="D855" s="23">
        <v>25.87</v>
      </c>
    </row>
    <row r="856" spans="1:4" x14ac:dyDescent="0.3">
      <c r="A856">
        <v>74601</v>
      </c>
      <c r="B856" s="15" t="s">
        <v>1877</v>
      </c>
      <c r="C856" s="15" t="s">
        <v>1067</v>
      </c>
      <c r="D856" s="25">
        <v>25.27</v>
      </c>
    </row>
    <row r="857" spans="1:4" x14ac:dyDescent="0.3">
      <c r="A857">
        <v>54605</v>
      </c>
      <c r="B857" s="16" t="s">
        <v>1878</v>
      </c>
      <c r="C857" s="16" t="s">
        <v>1067</v>
      </c>
      <c r="D857" s="23">
        <v>4.5999999999999996</v>
      </c>
    </row>
    <row r="858" spans="1:4" x14ac:dyDescent="0.3">
      <c r="A858">
        <v>74634</v>
      </c>
      <c r="B858" s="15" t="s">
        <v>1879</v>
      </c>
      <c r="C858" s="15" t="s">
        <v>1067</v>
      </c>
      <c r="D858" s="25">
        <v>13.38</v>
      </c>
    </row>
    <row r="859" spans="1:4" x14ac:dyDescent="0.3">
      <c r="A859">
        <v>74634</v>
      </c>
      <c r="B859" s="16" t="s">
        <v>1879</v>
      </c>
      <c r="C859" s="16" t="s">
        <v>1067</v>
      </c>
      <c r="D859" s="23">
        <v>13.06</v>
      </c>
    </row>
    <row r="860" spans="1:4" x14ac:dyDescent="0.3">
      <c r="A860">
        <v>74653</v>
      </c>
      <c r="B860" s="15" t="s">
        <v>1880</v>
      </c>
      <c r="C860" s="15" t="s">
        <v>1067</v>
      </c>
      <c r="D860" s="25">
        <v>56.77</v>
      </c>
    </row>
    <row r="861" spans="1:4" x14ac:dyDescent="0.3">
      <c r="A861">
        <v>74653</v>
      </c>
      <c r="B861" s="16" t="s">
        <v>1880</v>
      </c>
      <c r="C861" s="16" t="s">
        <v>1067</v>
      </c>
      <c r="D861" s="23">
        <v>54.96</v>
      </c>
    </row>
    <row r="862" spans="1:4" x14ac:dyDescent="0.3">
      <c r="A862">
        <v>74668</v>
      </c>
      <c r="B862" s="15" t="s">
        <v>1881</v>
      </c>
      <c r="C862" s="15" t="s">
        <v>1067</v>
      </c>
      <c r="D862" s="25">
        <v>25.87</v>
      </c>
    </row>
    <row r="863" spans="1:4" x14ac:dyDescent="0.3">
      <c r="A863">
        <v>74668</v>
      </c>
      <c r="B863" s="16" t="s">
        <v>1881</v>
      </c>
      <c r="C863" s="16" t="s">
        <v>1067</v>
      </c>
      <c r="D863" s="23">
        <v>25.27</v>
      </c>
    </row>
    <row r="864" spans="1:4" x14ac:dyDescent="0.3">
      <c r="A864">
        <v>54677</v>
      </c>
      <c r="B864" s="15" t="s">
        <v>1882</v>
      </c>
      <c r="C864" s="15" t="s">
        <v>1067</v>
      </c>
      <c r="D864" s="25">
        <v>4.5999999999999996</v>
      </c>
    </row>
    <row r="865" spans="1:4" x14ac:dyDescent="0.3">
      <c r="A865">
        <v>74433</v>
      </c>
      <c r="B865" s="16" t="s">
        <v>1883</v>
      </c>
      <c r="C865" s="16" t="s">
        <v>1067</v>
      </c>
      <c r="D865" s="23">
        <v>10.43</v>
      </c>
    </row>
    <row r="866" spans="1:4" x14ac:dyDescent="0.3">
      <c r="A866">
        <v>74698</v>
      </c>
      <c r="B866" s="15" t="s">
        <v>1884</v>
      </c>
      <c r="C866" s="15" t="s">
        <v>1067</v>
      </c>
      <c r="D866" s="25">
        <v>17.12</v>
      </c>
    </row>
    <row r="867" spans="1:4" x14ac:dyDescent="0.3">
      <c r="A867">
        <v>74698</v>
      </c>
      <c r="B867" s="16" t="s">
        <v>1884</v>
      </c>
      <c r="C867" s="16" t="s">
        <v>1067</v>
      </c>
      <c r="D867" s="23">
        <v>16.54</v>
      </c>
    </row>
    <row r="868" spans="1:4" x14ac:dyDescent="0.3">
      <c r="A868">
        <v>58718</v>
      </c>
      <c r="B868" s="15" t="s">
        <v>1885</v>
      </c>
      <c r="C868" s="15" t="s">
        <v>1067</v>
      </c>
      <c r="D868" s="25">
        <v>4.67</v>
      </c>
    </row>
    <row r="869" spans="1:4" x14ac:dyDescent="0.3">
      <c r="A869">
        <v>74687</v>
      </c>
      <c r="B869" s="16" t="s">
        <v>1886</v>
      </c>
      <c r="C869" s="16" t="s">
        <v>1067</v>
      </c>
      <c r="D869" s="23">
        <v>31.37</v>
      </c>
    </row>
    <row r="870" spans="1:4" x14ac:dyDescent="0.3">
      <c r="A870">
        <v>74687</v>
      </c>
      <c r="B870" s="15" t="s">
        <v>1886</v>
      </c>
      <c r="C870" s="15" t="s">
        <v>1067</v>
      </c>
      <c r="D870" s="25">
        <v>30.14</v>
      </c>
    </row>
    <row r="871" spans="1:4" x14ac:dyDescent="0.3">
      <c r="A871">
        <v>54863</v>
      </c>
      <c r="B871" s="16" t="s">
        <v>1887</v>
      </c>
      <c r="C871" s="16" t="s">
        <v>1067</v>
      </c>
      <c r="D871" s="23">
        <v>20.3</v>
      </c>
    </row>
    <row r="872" spans="1:4" x14ac:dyDescent="0.3">
      <c r="A872">
        <v>74725</v>
      </c>
      <c r="B872" s="15" t="s">
        <v>1888</v>
      </c>
      <c r="C872" s="15" t="s">
        <v>1067</v>
      </c>
      <c r="D872" s="25">
        <v>17.11</v>
      </c>
    </row>
    <row r="873" spans="1:4" x14ac:dyDescent="0.3">
      <c r="A873">
        <v>74725</v>
      </c>
      <c r="B873" s="16" t="s">
        <v>1888</v>
      </c>
      <c r="C873" s="16" t="s">
        <v>1067</v>
      </c>
      <c r="D873" s="23">
        <v>16.760000000000002</v>
      </c>
    </row>
    <row r="874" spans="1:4" x14ac:dyDescent="0.3">
      <c r="A874">
        <v>51128</v>
      </c>
      <c r="B874" s="15" t="s">
        <v>1889</v>
      </c>
      <c r="C874" s="15" t="s">
        <v>1067</v>
      </c>
      <c r="D874" s="25">
        <v>4.67</v>
      </c>
    </row>
    <row r="875" spans="1:4" x14ac:dyDescent="0.3">
      <c r="A875">
        <v>74448</v>
      </c>
      <c r="B875" s="16" t="s">
        <v>1890</v>
      </c>
      <c r="C875" s="16" t="s">
        <v>1067</v>
      </c>
      <c r="D875" s="23">
        <v>10.54</v>
      </c>
    </row>
    <row r="876" spans="1:4" x14ac:dyDescent="0.3">
      <c r="A876">
        <v>74738</v>
      </c>
      <c r="B876" s="15" t="s">
        <v>1891</v>
      </c>
      <c r="C876" s="15" t="s">
        <v>1067</v>
      </c>
      <c r="D876" s="25">
        <v>12.34</v>
      </c>
    </row>
    <row r="877" spans="1:4" x14ac:dyDescent="0.3">
      <c r="A877">
        <v>74738</v>
      </c>
      <c r="B877" s="16" t="s">
        <v>1891</v>
      </c>
      <c r="C877" s="16" t="s">
        <v>1067</v>
      </c>
      <c r="D877" s="23">
        <v>12.04</v>
      </c>
    </row>
    <row r="878" spans="1:4" x14ac:dyDescent="0.3">
      <c r="A878">
        <v>74744</v>
      </c>
      <c r="B878" s="15" t="s">
        <v>1892</v>
      </c>
      <c r="C878" s="15" t="s">
        <v>1067</v>
      </c>
      <c r="D878" s="25">
        <v>50.19</v>
      </c>
    </row>
    <row r="879" spans="1:4" x14ac:dyDescent="0.3">
      <c r="A879">
        <v>74744</v>
      </c>
      <c r="B879" s="16" t="s">
        <v>1892</v>
      </c>
      <c r="C879" s="16" t="s">
        <v>1067</v>
      </c>
      <c r="D879" s="23">
        <v>48.63</v>
      </c>
    </row>
    <row r="880" spans="1:4" x14ac:dyDescent="0.3">
      <c r="A880">
        <v>74579</v>
      </c>
      <c r="B880" s="15" t="s">
        <v>1893</v>
      </c>
      <c r="C880" s="15" t="s">
        <v>1067</v>
      </c>
      <c r="D880" s="25">
        <v>24.15</v>
      </c>
    </row>
    <row r="881" spans="1:4" x14ac:dyDescent="0.3">
      <c r="A881">
        <v>74579</v>
      </c>
      <c r="B881" s="16" t="s">
        <v>1893</v>
      </c>
      <c r="C881" s="16" t="s">
        <v>1067</v>
      </c>
      <c r="D881" s="23">
        <v>23.59</v>
      </c>
    </row>
    <row r="882" spans="1:4" x14ac:dyDescent="0.3">
      <c r="A882">
        <v>74763</v>
      </c>
      <c r="B882" s="15" t="s">
        <v>1894</v>
      </c>
      <c r="C882" s="15" t="s">
        <v>1067</v>
      </c>
      <c r="D882" s="25">
        <v>13.01</v>
      </c>
    </row>
    <row r="883" spans="1:4" x14ac:dyDescent="0.3">
      <c r="A883">
        <v>74763</v>
      </c>
      <c r="B883" s="16" t="s">
        <v>1894</v>
      </c>
      <c r="C883" s="16" t="s">
        <v>1067</v>
      </c>
      <c r="D883" s="23">
        <v>12.51</v>
      </c>
    </row>
    <row r="884" spans="1:4" x14ac:dyDescent="0.3">
      <c r="A884">
        <v>74452</v>
      </c>
      <c r="B884" s="15" t="s">
        <v>1895</v>
      </c>
      <c r="C884" s="15" t="s">
        <v>1067</v>
      </c>
      <c r="D884" s="25">
        <v>10.54</v>
      </c>
    </row>
    <row r="885" spans="1:4" x14ac:dyDescent="0.3">
      <c r="A885">
        <v>74778</v>
      </c>
      <c r="B885" s="16" t="s">
        <v>1896</v>
      </c>
      <c r="C885" s="16" t="s">
        <v>1067</v>
      </c>
      <c r="D885" s="23">
        <v>25.14</v>
      </c>
    </row>
    <row r="886" spans="1:4" x14ac:dyDescent="0.3">
      <c r="A886">
        <v>74778</v>
      </c>
      <c r="B886" s="15" t="s">
        <v>1896</v>
      </c>
      <c r="C886" s="15" t="s">
        <v>1067</v>
      </c>
      <c r="D886" s="25">
        <v>24.77</v>
      </c>
    </row>
    <row r="887" spans="1:4" x14ac:dyDescent="0.3">
      <c r="A887">
        <v>74782</v>
      </c>
      <c r="B887" s="16" t="s">
        <v>1897</v>
      </c>
      <c r="C887" s="16" t="s">
        <v>1067</v>
      </c>
      <c r="D887" s="23">
        <v>38.57</v>
      </c>
    </row>
    <row r="888" spans="1:4" x14ac:dyDescent="0.3">
      <c r="A888">
        <v>74782</v>
      </c>
      <c r="B888" s="15" t="s">
        <v>1897</v>
      </c>
      <c r="C888" s="15" t="s">
        <v>1067</v>
      </c>
      <c r="D888" s="25">
        <v>37.35</v>
      </c>
    </row>
    <row r="889" spans="1:4" x14ac:dyDescent="0.3">
      <c r="A889">
        <v>9266</v>
      </c>
      <c r="B889" s="16" t="s">
        <v>1898</v>
      </c>
      <c r="C889" s="16" t="s">
        <v>1067</v>
      </c>
      <c r="D889" s="23">
        <v>12.82</v>
      </c>
    </row>
    <row r="890" spans="1:4" x14ac:dyDescent="0.3">
      <c r="A890">
        <v>9266</v>
      </c>
      <c r="B890" s="15" t="s">
        <v>1898</v>
      </c>
      <c r="C890" s="15" t="s">
        <v>1067</v>
      </c>
      <c r="D890" s="25">
        <v>12.51</v>
      </c>
    </row>
    <row r="891" spans="1:4" x14ac:dyDescent="0.3">
      <c r="A891">
        <v>9265</v>
      </c>
      <c r="B891" s="16" t="s">
        <v>1899</v>
      </c>
      <c r="C891" s="16" t="s">
        <v>1067</v>
      </c>
      <c r="D891" s="23">
        <v>25.14</v>
      </c>
    </row>
    <row r="892" spans="1:4" x14ac:dyDescent="0.3">
      <c r="A892">
        <v>9265</v>
      </c>
      <c r="B892" s="15" t="s">
        <v>1899</v>
      </c>
      <c r="C892" s="15" t="s">
        <v>1067</v>
      </c>
      <c r="D892" s="25">
        <v>24.55</v>
      </c>
    </row>
    <row r="893" spans="1:4" x14ac:dyDescent="0.3">
      <c r="A893">
        <v>54859</v>
      </c>
      <c r="B893" s="16" t="s">
        <v>1900</v>
      </c>
      <c r="C893" s="16" t="s">
        <v>1067</v>
      </c>
      <c r="D893" s="23">
        <v>13.99</v>
      </c>
    </row>
    <row r="894" spans="1:4" x14ac:dyDescent="0.3">
      <c r="A894">
        <v>54830</v>
      </c>
      <c r="B894" s="15" t="s">
        <v>1901</v>
      </c>
      <c r="C894" s="15" t="s">
        <v>1067</v>
      </c>
      <c r="D894" s="25">
        <v>27.75</v>
      </c>
    </row>
    <row r="895" spans="1:4" x14ac:dyDescent="0.3">
      <c r="A895">
        <v>67597</v>
      </c>
      <c r="B895" s="16" t="s">
        <v>1902</v>
      </c>
      <c r="C895" s="16" t="s">
        <v>1067</v>
      </c>
      <c r="D895" s="23">
        <v>4.2</v>
      </c>
    </row>
    <row r="896" spans="1:4" x14ac:dyDescent="0.3">
      <c r="A896">
        <v>74797</v>
      </c>
      <c r="B896" s="15" t="s">
        <v>1903</v>
      </c>
      <c r="C896" s="15" t="s">
        <v>1067</v>
      </c>
      <c r="D896" s="25">
        <v>12.81</v>
      </c>
    </row>
    <row r="897" spans="1:4" x14ac:dyDescent="0.3">
      <c r="A897">
        <v>41413</v>
      </c>
      <c r="B897" s="16" t="s">
        <v>1904</v>
      </c>
      <c r="C897" s="16" t="s">
        <v>1067</v>
      </c>
      <c r="D897" s="23">
        <v>19.2</v>
      </c>
    </row>
    <row r="898" spans="1:4" x14ac:dyDescent="0.3">
      <c r="A898">
        <v>41413</v>
      </c>
      <c r="B898" s="15" t="s">
        <v>1904</v>
      </c>
      <c r="C898" s="15" t="s">
        <v>1067</v>
      </c>
      <c r="D898" s="25">
        <v>18.739999999999998</v>
      </c>
    </row>
    <row r="899" spans="1:4" x14ac:dyDescent="0.3">
      <c r="A899">
        <v>41428</v>
      </c>
      <c r="B899" s="16" t="s">
        <v>1905</v>
      </c>
      <c r="C899" s="16" t="s">
        <v>1067</v>
      </c>
      <c r="D899" s="23">
        <v>30.71</v>
      </c>
    </row>
    <row r="900" spans="1:4" x14ac:dyDescent="0.3">
      <c r="A900">
        <v>41428</v>
      </c>
      <c r="B900" s="15" t="s">
        <v>1905</v>
      </c>
      <c r="C900" s="15" t="s">
        <v>1067</v>
      </c>
      <c r="D900" s="25">
        <v>30.01</v>
      </c>
    </row>
    <row r="901" spans="1:4" x14ac:dyDescent="0.3">
      <c r="A901">
        <v>87683</v>
      </c>
      <c r="B901" s="16" t="s">
        <v>1906</v>
      </c>
      <c r="C901" s="16" t="s">
        <v>1067</v>
      </c>
      <c r="D901" s="23">
        <v>16.55</v>
      </c>
    </row>
    <row r="902" spans="1:4" x14ac:dyDescent="0.3">
      <c r="A902">
        <v>39929</v>
      </c>
      <c r="B902" s="15" t="s">
        <v>1907</v>
      </c>
      <c r="C902" s="15" t="s">
        <v>1067</v>
      </c>
      <c r="D902" s="25">
        <v>28.79</v>
      </c>
    </row>
    <row r="903" spans="1:4" x14ac:dyDescent="0.3">
      <c r="A903">
        <v>39908</v>
      </c>
      <c r="B903" s="16" t="s">
        <v>1908</v>
      </c>
      <c r="C903" s="16" t="s">
        <v>1067</v>
      </c>
      <c r="D903" s="23">
        <v>56.39</v>
      </c>
    </row>
    <row r="904" spans="1:4" x14ac:dyDescent="0.3">
      <c r="A904">
        <v>39895</v>
      </c>
      <c r="B904" s="15" t="s">
        <v>1909</v>
      </c>
      <c r="C904" s="15" t="s">
        <v>1067</v>
      </c>
      <c r="D904" s="25">
        <v>14.66</v>
      </c>
    </row>
    <row r="905" spans="1:4" x14ac:dyDescent="0.3">
      <c r="A905">
        <v>39895</v>
      </c>
      <c r="B905" s="16" t="s">
        <v>1909</v>
      </c>
      <c r="C905" s="16" t="s">
        <v>1067</v>
      </c>
      <c r="D905" s="23">
        <v>14.37</v>
      </c>
    </row>
    <row r="906" spans="1:4" x14ac:dyDescent="0.3">
      <c r="A906">
        <v>82366</v>
      </c>
      <c r="B906" s="15" t="s">
        <v>1910</v>
      </c>
      <c r="C906" s="15" t="s">
        <v>1067</v>
      </c>
      <c r="D906" s="25">
        <v>39.81</v>
      </c>
    </row>
    <row r="907" spans="1:4" x14ac:dyDescent="0.3">
      <c r="A907">
        <v>55105</v>
      </c>
      <c r="B907" s="16" t="s">
        <v>1911</v>
      </c>
      <c r="C907" s="16" t="s">
        <v>1067</v>
      </c>
      <c r="D907" s="23">
        <v>25.83</v>
      </c>
    </row>
    <row r="908" spans="1:4" x14ac:dyDescent="0.3">
      <c r="A908">
        <v>34731</v>
      </c>
      <c r="B908" s="15" t="s">
        <v>1912</v>
      </c>
      <c r="C908" s="15" t="s">
        <v>1067</v>
      </c>
      <c r="D908" s="25">
        <v>26.86</v>
      </c>
    </row>
    <row r="909" spans="1:4" x14ac:dyDescent="0.3">
      <c r="A909">
        <v>4557</v>
      </c>
      <c r="B909" s="16" t="s">
        <v>1913</v>
      </c>
      <c r="C909" s="16" t="s">
        <v>1067</v>
      </c>
      <c r="D909" s="23">
        <v>11.31</v>
      </c>
    </row>
    <row r="910" spans="1:4" x14ac:dyDescent="0.3">
      <c r="A910">
        <v>10324</v>
      </c>
      <c r="B910" s="15" t="s">
        <v>1914</v>
      </c>
      <c r="C910" s="15" t="s">
        <v>1067</v>
      </c>
      <c r="D910" s="25">
        <v>58.9</v>
      </c>
    </row>
    <row r="911" spans="1:4" x14ac:dyDescent="0.3">
      <c r="A911">
        <v>10339</v>
      </c>
      <c r="B911" s="16" t="s">
        <v>1915</v>
      </c>
      <c r="C911" s="16" t="s">
        <v>1067</v>
      </c>
      <c r="D911" s="23">
        <v>33.26</v>
      </c>
    </row>
    <row r="912" spans="1:4" x14ac:dyDescent="0.3">
      <c r="A912">
        <v>10388</v>
      </c>
      <c r="B912" s="15" t="s">
        <v>1916</v>
      </c>
      <c r="C912" s="15" t="s">
        <v>1067</v>
      </c>
      <c r="D912" s="25">
        <v>16.7</v>
      </c>
    </row>
    <row r="913" spans="1:4" x14ac:dyDescent="0.3">
      <c r="A913">
        <v>10388</v>
      </c>
      <c r="B913" s="16" t="s">
        <v>1916</v>
      </c>
      <c r="C913" s="16" t="s">
        <v>1067</v>
      </c>
      <c r="D913" s="23">
        <v>16.239999999999998</v>
      </c>
    </row>
    <row r="914" spans="1:4" x14ac:dyDescent="0.3">
      <c r="A914">
        <v>55118</v>
      </c>
      <c r="B914" s="15" t="s">
        <v>1917</v>
      </c>
      <c r="C914" s="15" t="s">
        <v>1067</v>
      </c>
      <c r="D914" s="25">
        <v>23.62</v>
      </c>
    </row>
    <row r="915" spans="1:4" x14ac:dyDescent="0.3">
      <c r="A915">
        <v>77595</v>
      </c>
      <c r="B915" s="16" t="s">
        <v>1918</v>
      </c>
      <c r="C915" s="16" t="s">
        <v>1067</v>
      </c>
      <c r="D915" s="23">
        <v>10.46</v>
      </c>
    </row>
    <row r="916" spans="1:4" x14ac:dyDescent="0.3">
      <c r="A916">
        <v>77614</v>
      </c>
      <c r="B916" s="15" t="s">
        <v>1919</v>
      </c>
      <c r="C916" s="15" t="s">
        <v>1067</v>
      </c>
      <c r="D916" s="25">
        <v>58.7</v>
      </c>
    </row>
    <row r="917" spans="1:4" x14ac:dyDescent="0.3">
      <c r="A917">
        <v>77608</v>
      </c>
      <c r="B917" s="16" t="s">
        <v>1920</v>
      </c>
      <c r="C917" s="16" t="s">
        <v>1067</v>
      </c>
      <c r="D917" s="23">
        <v>35.520000000000003</v>
      </c>
    </row>
    <row r="918" spans="1:4" x14ac:dyDescent="0.3">
      <c r="A918">
        <v>87679</v>
      </c>
      <c r="B918" s="15" t="s">
        <v>1921</v>
      </c>
      <c r="C918" s="15" t="s">
        <v>1067</v>
      </c>
      <c r="D918" s="25">
        <v>16.309999999999999</v>
      </c>
    </row>
    <row r="919" spans="1:4" x14ac:dyDescent="0.3">
      <c r="A919">
        <v>10318</v>
      </c>
      <c r="B919" s="16" t="s">
        <v>1922</v>
      </c>
      <c r="C919" s="16" t="s">
        <v>1067</v>
      </c>
      <c r="D919" s="23">
        <v>28.33</v>
      </c>
    </row>
    <row r="920" spans="1:4" x14ac:dyDescent="0.3">
      <c r="A920">
        <v>46119</v>
      </c>
      <c r="B920" s="15" t="s">
        <v>1923</v>
      </c>
      <c r="C920" s="15" t="s">
        <v>1067</v>
      </c>
      <c r="D920" s="25">
        <v>62.26</v>
      </c>
    </row>
    <row r="921" spans="1:4" x14ac:dyDescent="0.3">
      <c r="A921">
        <v>46119</v>
      </c>
      <c r="B921" s="16" t="s">
        <v>1923</v>
      </c>
      <c r="C921" s="16" t="s">
        <v>1067</v>
      </c>
      <c r="D921" s="23">
        <v>59.81</v>
      </c>
    </row>
    <row r="922" spans="1:4" x14ac:dyDescent="0.3">
      <c r="A922">
        <v>46047</v>
      </c>
      <c r="B922" s="15" t="s">
        <v>1924</v>
      </c>
      <c r="C922" s="15" t="s">
        <v>1067</v>
      </c>
      <c r="D922" s="25">
        <v>15.58</v>
      </c>
    </row>
    <row r="923" spans="1:4" x14ac:dyDescent="0.3">
      <c r="A923">
        <v>46047</v>
      </c>
      <c r="B923" s="16" t="s">
        <v>1924</v>
      </c>
      <c r="C923" s="16" t="s">
        <v>1067</v>
      </c>
      <c r="D923" s="23">
        <v>15.26</v>
      </c>
    </row>
    <row r="924" spans="1:4" x14ac:dyDescent="0.3">
      <c r="A924">
        <v>46104</v>
      </c>
      <c r="B924" s="15" t="s">
        <v>1925</v>
      </c>
      <c r="C924" s="15" t="s">
        <v>1067</v>
      </c>
      <c r="D924" s="25">
        <v>40.17</v>
      </c>
    </row>
    <row r="925" spans="1:4" x14ac:dyDescent="0.3">
      <c r="A925">
        <v>87736</v>
      </c>
      <c r="B925" s="16" t="s">
        <v>1926</v>
      </c>
      <c r="C925" s="16" t="s">
        <v>1067</v>
      </c>
      <c r="D925" s="23">
        <v>16.55</v>
      </c>
    </row>
    <row r="926" spans="1:4" x14ac:dyDescent="0.3">
      <c r="A926">
        <v>44878</v>
      </c>
      <c r="B926" s="15" t="s">
        <v>1927</v>
      </c>
      <c r="C926" s="15" t="s">
        <v>1067</v>
      </c>
      <c r="D926" s="25">
        <v>28.79</v>
      </c>
    </row>
    <row r="927" spans="1:4" x14ac:dyDescent="0.3">
      <c r="A927">
        <v>46168</v>
      </c>
      <c r="B927" s="16" t="s">
        <v>1928</v>
      </c>
      <c r="C927" s="16" t="s">
        <v>1067</v>
      </c>
      <c r="D927" s="23">
        <v>12</v>
      </c>
    </row>
    <row r="928" spans="1:4" x14ac:dyDescent="0.3">
      <c r="A928">
        <v>46168</v>
      </c>
      <c r="B928" s="15" t="s">
        <v>1928</v>
      </c>
      <c r="C928" s="15" t="s">
        <v>1067</v>
      </c>
      <c r="D928" s="25">
        <v>11.72</v>
      </c>
    </row>
    <row r="929" spans="1:4" x14ac:dyDescent="0.3">
      <c r="A929">
        <v>44867</v>
      </c>
      <c r="B929" s="16" t="s">
        <v>1929</v>
      </c>
      <c r="C929" s="16" t="s">
        <v>1067</v>
      </c>
      <c r="D929" s="23">
        <v>57.16</v>
      </c>
    </row>
    <row r="930" spans="1:4" x14ac:dyDescent="0.3">
      <c r="A930">
        <v>44852</v>
      </c>
      <c r="B930" s="15" t="s">
        <v>1930</v>
      </c>
      <c r="C930" s="15" t="s">
        <v>1067</v>
      </c>
      <c r="D930" s="25">
        <v>32.06</v>
      </c>
    </row>
    <row r="931" spans="1:4" x14ac:dyDescent="0.3">
      <c r="A931">
        <v>46195</v>
      </c>
      <c r="B931" s="16" t="s">
        <v>1931</v>
      </c>
      <c r="C931" s="16" t="s">
        <v>1067</v>
      </c>
      <c r="D931" s="23">
        <v>40.69</v>
      </c>
    </row>
    <row r="932" spans="1:4" x14ac:dyDescent="0.3">
      <c r="A932">
        <v>46176</v>
      </c>
      <c r="B932" s="15" t="s">
        <v>1932</v>
      </c>
      <c r="C932" s="15" t="s">
        <v>1067</v>
      </c>
      <c r="D932" s="25">
        <v>14.91</v>
      </c>
    </row>
    <row r="933" spans="1:4" x14ac:dyDescent="0.3">
      <c r="A933">
        <v>46176</v>
      </c>
      <c r="B933" s="16" t="s">
        <v>1932</v>
      </c>
      <c r="C933" s="16" t="s">
        <v>1067</v>
      </c>
      <c r="D933" s="23">
        <v>14.64</v>
      </c>
    </row>
    <row r="934" spans="1:4" x14ac:dyDescent="0.3">
      <c r="A934">
        <v>45988</v>
      </c>
      <c r="B934" s="15" t="s">
        <v>1933</v>
      </c>
      <c r="C934" s="15" t="s">
        <v>1067</v>
      </c>
      <c r="D934" s="25">
        <v>60.26</v>
      </c>
    </row>
    <row r="935" spans="1:4" x14ac:dyDescent="0.3">
      <c r="A935">
        <v>45988</v>
      </c>
      <c r="B935" s="16" t="s">
        <v>1933</v>
      </c>
      <c r="C935" s="16" t="s">
        <v>1067</v>
      </c>
      <c r="D935" s="23">
        <v>58.92</v>
      </c>
    </row>
    <row r="936" spans="1:4" x14ac:dyDescent="0.3">
      <c r="A936">
        <v>87728</v>
      </c>
      <c r="B936" s="15" t="s">
        <v>1934</v>
      </c>
      <c r="C936" s="15" t="s">
        <v>1067</v>
      </c>
      <c r="D936" s="25">
        <v>16.55</v>
      </c>
    </row>
    <row r="937" spans="1:4" x14ac:dyDescent="0.3">
      <c r="A937">
        <v>44833</v>
      </c>
      <c r="B937" s="16" t="s">
        <v>1935</v>
      </c>
      <c r="C937" s="16" t="s">
        <v>1067</v>
      </c>
      <c r="D937" s="23">
        <v>28.93</v>
      </c>
    </row>
    <row r="938" spans="1:4" x14ac:dyDescent="0.3">
      <c r="A938">
        <v>44829</v>
      </c>
      <c r="B938" s="15" t="s">
        <v>1936</v>
      </c>
      <c r="C938" s="15" t="s">
        <v>1067</v>
      </c>
      <c r="D938" s="25">
        <v>60.13</v>
      </c>
    </row>
    <row r="939" spans="1:4" x14ac:dyDescent="0.3">
      <c r="A939">
        <v>44829</v>
      </c>
      <c r="B939" s="16" t="s">
        <v>1936</v>
      </c>
      <c r="C939" s="16" t="s">
        <v>1067</v>
      </c>
      <c r="D939" s="23">
        <v>58.79</v>
      </c>
    </row>
    <row r="940" spans="1:4" x14ac:dyDescent="0.3">
      <c r="A940">
        <v>44808</v>
      </c>
      <c r="B940" s="15" t="s">
        <v>1937</v>
      </c>
      <c r="C940" s="15" t="s">
        <v>1067</v>
      </c>
      <c r="D940" s="25">
        <v>14.43</v>
      </c>
    </row>
    <row r="941" spans="1:4" x14ac:dyDescent="0.3">
      <c r="A941">
        <v>44808</v>
      </c>
      <c r="B941" s="16" t="s">
        <v>1937</v>
      </c>
      <c r="C941" s="16" t="s">
        <v>1067</v>
      </c>
      <c r="D941" s="23">
        <v>13.98</v>
      </c>
    </row>
    <row r="942" spans="1:4" x14ac:dyDescent="0.3">
      <c r="A942">
        <v>44814</v>
      </c>
      <c r="B942" s="15" t="s">
        <v>1938</v>
      </c>
      <c r="C942" s="15" t="s">
        <v>1067</v>
      </c>
      <c r="D942" s="25">
        <v>39.880000000000003</v>
      </c>
    </row>
    <row r="943" spans="1:4" x14ac:dyDescent="0.3">
      <c r="A943">
        <v>78749</v>
      </c>
      <c r="B943" s="16" t="s">
        <v>1939</v>
      </c>
      <c r="C943" s="16" t="s">
        <v>1067</v>
      </c>
      <c r="D943" s="23">
        <v>22</v>
      </c>
    </row>
    <row r="944" spans="1:4" x14ac:dyDescent="0.3">
      <c r="A944">
        <v>78772</v>
      </c>
      <c r="B944" s="15" t="s">
        <v>1940</v>
      </c>
      <c r="C944" s="15" t="s">
        <v>1067</v>
      </c>
      <c r="D944" s="25">
        <v>22</v>
      </c>
    </row>
    <row r="945" spans="1:4" x14ac:dyDescent="0.3">
      <c r="A945">
        <v>44886</v>
      </c>
      <c r="B945" s="16" t="s">
        <v>1941</v>
      </c>
      <c r="C945" s="16" t="s">
        <v>1067</v>
      </c>
      <c r="D945" s="23">
        <v>11.9</v>
      </c>
    </row>
    <row r="946" spans="1:4" x14ac:dyDescent="0.3">
      <c r="A946">
        <v>44886</v>
      </c>
      <c r="B946" s="15" t="s">
        <v>1941</v>
      </c>
      <c r="C946" s="15" t="s">
        <v>1067</v>
      </c>
      <c r="D946" s="25">
        <v>11.62</v>
      </c>
    </row>
    <row r="947" spans="1:4" x14ac:dyDescent="0.3">
      <c r="A947">
        <v>44939</v>
      </c>
      <c r="B947" s="16" t="s">
        <v>1942</v>
      </c>
      <c r="C947" s="16" t="s">
        <v>1067</v>
      </c>
      <c r="D947" s="23">
        <v>62.41</v>
      </c>
    </row>
    <row r="948" spans="1:4" x14ac:dyDescent="0.3">
      <c r="A948">
        <v>87741</v>
      </c>
      <c r="B948" s="15" t="s">
        <v>1943</v>
      </c>
      <c r="C948" s="15" t="s">
        <v>1067</v>
      </c>
      <c r="D948" s="25">
        <v>16.55</v>
      </c>
    </row>
    <row r="949" spans="1:4" x14ac:dyDescent="0.3">
      <c r="A949">
        <v>44958</v>
      </c>
      <c r="B949" s="16" t="s">
        <v>1944</v>
      </c>
      <c r="C949" s="16" t="s">
        <v>1067</v>
      </c>
      <c r="D949" s="23">
        <v>28.79</v>
      </c>
    </row>
    <row r="950" spans="1:4" x14ac:dyDescent="0.3">
      <c r="A950">
        <v>44891</v>
      </c>
      <c r="B950" s="15" t="s">
        <v>1945</v>
      </c>
      <c r="C950" s="15" t="s">
        <v>1067</v>
      </c>
      <c r="D950" s="25">
        <v>33</v>
      </c>
    </row>
    <row r="951" spans="1:4" x14ac:dyDescent="0.3">
      <c r="A951">
        <v>70662</v>
      </c>
      <c r="B951" s="16" t="s">
        <v>1946</v>
      </c>
      <c r="C951" s="16" t="s">
        <v>1067</v>
      </c>
      <c r="D951" s="23">
        <v>63.89</v>
      </c>
    </row>
    <row r="952" spans="1:4" x14ac:dyDescent="0.3">
      <c r="A952">
        <v>70662</v>
      </c>
      <c r="B952" s="15" t="s">
        <v>1946</v>
      </c>
      <c r="C952" s="15" t="s">
        <v>1067</v>
      </c>
      <c r="D952" s="25">
        <v>62.39</v>
      </c>
    </row>
    <row r="953" spans="1:4" x14ac:dyDescent="0.3">
      <c r="A953">
        <v>87768</v>
      </c>
      <c r="B953" s="16" t="s">
        <v>1947</v>
      </c>
      <c r="C953" s="16" t="s">
        <v>1067</v>
      </c>
      <c r="D953" s="23">
        <v>16.309999999999999</v>
      </c>
    </row>
    <row r="954" spans="1:4" x14ac:dyDescent="0.3">
      <c r="A954">
        <v>46123</v>
      </c>
      <c r="B954" s="15" t="s">
        <v>1948</v>
      </c>
      <c r="C954" s="15" t="s">
        <v>1067</v>
      </c>
      <c r="D954" s="25">
        <v>48.22</v>
      </c>
    </row>
    <row r="955" spans="1:4" x14ac:dyDescent="0.3">
      <c r="A955">
        <v>46142</v>
      </c>
      <c r="B955" s="16" t="s">
        <v>1949</v>
      </c>
      <c r="C955" s="16" t="s">
        <v>1067</v>
      </c>
      <c r="D955" s="23">
        <v>18.68</v>
      </c>
    </row>
    <row r="956" spans="1:4" x14ac:dyDescent="0.3">
      <c r="A956">
        <v>46142</v>
      </c>
      <c r="B956" s="15" t="s">
        <v>1949</v>
      </c>
      <c r="C956" s="15" t="s">
        <v>1067</v>
      </c>
      <c r="D956" s="25">
        <v>18.260000000000002</v>
      </c>
    </row>
    <row r="957" spans="1:4" x14ac:dyDescent="0.3">
      <c r="A957">
        <v>62337</v>
      </c>
      <c r="B957" s="16" t="s">
        <v>1950</v>
      </c>
      <c r="C957" s="16" t="s">
        <v>1067</v>
      </c>
      <c r="D957" s="23">
        <v>59.85</v>
      </c>
    </row>
    <row r="958" spans="1:4" x14ac:dyDescent="0.3">
      <c r="A958">
        <v>62189</v>
      </c>
      <c r="B958" s="15" t="s">
        <v>1951</v>
      </c>
      <c r="C958" s="15" t="s">
        <v>1067</v>
      </c>
      <c r="D958" s="25">
        <v>28.79</v>
      </c>
    </row>
    <row r="959" spans="1:4" x14ac:dyDescent="0.3">
      <c r="A959">
        <v>62160</v>
      </c>
      <c r="B959" s="16" t="s">
        <v>1952</v>
      </c>
      <c r="C959" s="16" t="s">
        <v>1067</v>
      </c>
      <c r="D959" s="23">
        <v>14.49</v>
      </c>
    </row>
    <row r="960" spans="1:4" x14ac:dyDescent="0.3">
      <c r="A960">
        <v>62160</v>
      </c>
      <c r="B960" s="15" t="s">
        <v>1952</v>
      </c>
      <c r="C960" s="15" t="s">
        <v>1067</v>
      </c>
      <c r="D960" s="25">
        <v>14.14</v>
      </c>
    </row>
    <row r="961" spans="1:4" x14ac:dyDescent="0.3">
      <c r="A961">
        <v>62341</v>
      </c>
      <c r="B961" s="16" t="s">
        <v>1953</v>
      </c>
      <c r="C961" s="16" t="s">
        <v>1067</v>
      </c>
      <c r="D961" s="23">
        <v>37.89</v>
      </c>
    </row>
    <row r="962" spans="1:4" x14ac:dyDescent="0.3">
      <c r="A962">
        <v>3888</v>
      </c>
      <c r="B962" s="15" t="s">
        <v>1954</v>
      </c>
      <c r="C962" s="15" t="s">
        <v>1067</v>
      </c>
      <c r="D962" s="25">
        <v>12.14</v>
      </c>
    </row>
    <row r="963" spans="1:4" x14ac:dyDescent="0.3">
      <c r="A963">
        <v>3888</v>
      </c>
      <c r="B963" s="16" t="s">
        <v>1954</v>
      </c>
      <c r="C963" s="16" t="s">
        <v>1067</v>
      </c>
      <c r="D963" s="23">
        <v>11.83</v>
      </c>
    </row>
    <row r="964" spans="1:4" x14ac:dyDescent="0.3">
      <c r="A964">
        <v>87698</v>
      </c>
      <c r="B964" s="15" t="s">
        <v>1955</v>
      </c>
      <c r="C964" s="15" t="s">
        <v>1067</v>
      </c>
      <c r="D964" s="25">
        <v>16.78</v>
      </c>
    </row>
    <row r="965" spans="1:4" x14ac:dyDescent="0.3">
      <c r="A965">
        <v>10278</v>
      </c>
      <c r="B965" s="16" t="s">
        <v>1956</v>
      </c>
      <c r="C965" s="16" t="s">
        <v>1067</v>
      </c>
      <c r="D965" s="23">
        <v>29.16</v>
      </c>
    </row>
    <row r="966" spans="1:4" x14ac:dyDescent="0.3">
      <c r="A966">
        <v>68316</v>
      </c>
      <c r="B966" s="15" t="s">
        <v>1957</v>
      </c>
      <c r="C966" s="15" t="s">
        <v>1067</v>
      </c>
      <c r="D966" s="25">
        <v>65</v>
      </c>
    </row>
    <row r="967" spans="1:4" x14ac:dyDescent="0.3">
      <c r="A967">
        <v>68316</v>
      </c>
      <c r="B967" s="16" t="s">
        <v>1957</v>
      </c>
      <c r="C967" s="16" t="s">
        <v>1067</v>
      </c>
      <c r="D967" s="23">
        <v>63.43</v>
      </c>
    </row>
    <row r="968" spans="1:4" x14ac:dyDescent="0.3">
      <c r="A968">
        <v>3675</v>
      </c>
      <c r="B968" s="15" t="s">
        <v>1958</v>
      </c>
      <c r="C968" s="15" t="s">
        <v>1067</v>
      </c>
      <c r="D968" s="25">
        <v>34.659999999999997</v>
      </c>
    </row>
    <row r="969" spans="1:4" x14ac:dyDescent="0.3">
      <c r="A969">
        <v>39416</v>
      </c>
      <c r="B969" s="16" t="s">
        <v>1959</v>
      </c>
      <c r="C969" s="16" t="s">
        <v>1067</v>
      </c>
      <c r="D969" s="23">
        <v>9.85</v>
      </c>
    </row>
    <row r="970" spans="1:4" x14ac:dyDescent="0.3">
      <c r="A970">
        <v>87702</v>
      </c>
      <c r="B970" s="15" t="s">
        <v>1960</v>
      </c>
      <c r="C970" s="15" t="s">
        <v>1067</v>
      </c>
      <c r="D970" s="25">
        <v>16.55</v>
      </c>
    </row>
    <row r="971" spans="1:4" x14ac:dyDescent="0.3">
      <c r="A971">
        <v>42772</v>
      </c>
      <c r="B971" s="16" t="s">
        <v>1961</v>
      </c>
      <c r="C971" s="16" t="s">
        <v>1067</v>
      </c>
      <c r="D971" s="23">
        <v>28.79</v>
      </c>
    </row>
    <row r="972" spans="1:4" x14ac:dyDescent="0.3">
      <c r="A972">
        <v>98710</v>
      </c>
      <c r="B972" s="15" t="s">
        <v>1962</v>
      </c>
      <c r="C972" s="15" t="s">
        <v>1067</v>
      </c>
      <c r="D972" s="25">
        <v>57.61</v>
      </c>
    </row>
    <row r="973" spans="1:4" x14ac:dyDescent="0.3">
      <c r="A973">
        <v>98710</v>
      </c>
      <c r="B973" s="16" t="s">
        <v>1962</v>
      </c>
      <c r="C973" s="16" t="s">
        <v>1067</v>
      </c>
      <c r="D973" s="23">
        <v>56.34</v>
      </c>
    </row>
    <row r="974" spans="1:4" x14ac:dyDescent="0.3">
      <c r="A974">
        <v>68437</v>
      </c>
      <c r="B974" s="15" t="s">
        <v>1963</v>
      </c>
      <c r="C974" s="15" t="s">
        <v>1067</v>
      </c>
      <c r="D974" s="25">
        <v>14.58</v>
      </c>
    </row>
    <row r="975" spans="1:4" x14ac:dyDescent="0.3">
      <c r="A975">
        <v>68437</v>
      </c>
      <c r="B975" s="16" t="s">
        <v>1963</v>
      </c>
      <c r="C975" s="16" t="s">
        <v>1067</v>
      </c>
      <c r="D975" s="23">
        <v>13.99</v>
      </c>
    </row>
    <row r="976" spans="1:4" x14ac:dyDescent="0.3">
      <c r="A976">
        <v>78768</v>
      </c>
      <c r="B976" s="15" t="s">
        <v>1964</v>
      </c>
      <c r="C976" s="15" t="s">
        <v>1067</v>
      </c>
      <c r="D976" s="25">
        <v>21.59</v>
      </c>
    </row>
    <row r="977" spans="1:4" x14ac:dyDescent="0.3">
      <c r="A977">
        <v>3661</v>
      </c>
      <c r="B977" s="16" t="s">
        <v>1965</v>
      </c>
      <c r="C977" s="16" t="s">
        <v>1067</v>
      </c>
      <c r="D977" s="23">
        <v>38.92</v>
      </c>
    </row>
    <row r="978" spans="1:4" x14ac:dyDescent="0.3">
      <c r="A978">
        <v>9264</v>
      </c>
      <c r="B978" s="15" t="s">
        <v>1966</v>
      </c>
      <c r="C978" s="15" t="s">
        <v>1067</v>
      </c>
      <c r="D978" s="25">
        <v>48.54</v>
      </c>
    </row>
    <row r="979" spans="1:4" x14ac:dyDescent="0.3">
      <c r="A979">
        <v>9263</v>
      </c>
      <c r="B979" s="16" t="s">
        <v>1967</v>
      </c>
      <c r="C979" s="16" t="s">
        <v>1067</v>
      </c>
      <c r="D979" s="23">
        <v>14.58</v>
      </c>
    </row>
    <row r="980" spans="1:4" x14ac:dyDescent="0.3">
      <c r="A980">
        <v>9263</v>
      </c>
      <c r="B980" s="15" t="s">
        <v>1967</v>
      </c>
      <c r="C980" s="15" t="s">
        <v>1067</v>
      </c>
      <c r="D980" s="25">
        <v>14.51</v>
      </c>
    </row>
    <row r="981" spans="1:4" x14ac:dyDescent="0.3">
      <c r="A981">
        <v>39397</v>
      </c>
      <c r="B981" s="16" t="s">
        <v>1968</v>
      </c>
      <c r="C981" s="16" t="s">
        <v>1067</v>
      </c>
      <c r="D981" s="23">
        <v>48.54</v>
      </c>
    </row>
    <row r="982" spans="1:4" x14ac:dyDescent="0.3">
      <c r="A982">
        <v>39435</v>
      </c>
      <c r="B982" s="15" t="s">
        <v>1969</v>
      </c>
      <c r="C982" s="15" t="s">
        <v>1067</v>
      </c>
      <c r="D982" s="25">
        <v>28.79</v>
      </c>
    </row>
    <row r="983" spans="1:4" x14ac:dyDescent="0.3">
      <c r="A983">
        <v>39359</v>
      </c>
      <c r="B983" s="16" t="s">
        <v>1970</v>
      </c>
      <c r="C983" s="16" t="s">
        <v>1067</v>
      </c>
      <c r="D983" s="23">
        <v>14.58</v>
      </c>
    </row>
    <row r="984" spans="1:4" x14ac:dyDescent="0.3">
      <c r="A984">
        <v>39359</v>
      </c>
      <c r="B984" s="15" t="s">
        <v>1970</v>
      </c>
      <c r="C984" s="15" t="s">
        <v>1067</v>
      </c>
      <c r="D984" s="25">
        <v>14.29</v>
      </c>
    </row>
    <row r="985" spans="1:4" x14ac:dyDescent="0.3">
      <c r="A985">
        <v>14918</v>
      </c>
      <c r="B985" s="16" t="s">
        <v>1971</v>
      </c>
      <c r="C985" s="16" t="s">
        <v>1067</v>
      </c>
      <c r="D985" s="23">
        <v>11.65</v>
      </c>
    </row>
    <row r="986" spans="1:4" x14ac:dyDescent="0.3">
      <c r="A986">
        <v>14918</v>
      </c>
      <c r="B986" s="15" t="s">
        <v>1971</v>
      </c>
      <c r="C986" s="15" t="s">
        <v>1067</v>
      </c>
      <c r="D986" s="25">
        <v>11.3</v>
      </c>
    </row>
    <row r="987" spans="1:4" x14ac:dyDescent="0.3">
      <c r="A987">
        <v>14937</v>
      </c>
      <c r="B987" s="16" t="s">
        <v>1972</v>
      </c>
      <c r="C987" s="16" t="s">
        <v>1067</v>
      </c>
      <c r="D987" s="23">
        <v>54.08</v>
      </c>
    </row>
    <row r="988" spans="1:4" x14ac:dyDescent="0.3">
      <c r="A988">
        <v>19737</v>
      </c>
      <c r="B988" s="15" t="s">
        <v>1973</v>
      </c>
      <c r="C988" s="15" t="s">
        <v>1067</v>
      </c>
      <c r="D988" s="25">
        <v>16.309999999999999</v>
      </c>
    </row>
    <row r="989" spans="1:4" x14ac:dyDescent="0.3">
      <c r="A989">
        <v>19722</v>
      </c>
      <c r="B989" s="16" t="s">
        <v>1974</v>
      </c>
      <c r="C989" s="16" t="s">
        <v>1067</v>
      </c>
      <c r="D989" s="23">
        <v>28.36</v>
      </c>
    </row>
    <row r="990" spans="1:4" x14ac:dyDescent="0.3">
      <c r="A990">
        <v>19741</v>
      </c>
      <c r="B990" s="15" t="s">
        <v>1975</v>
      </c>
      <c r="C990" s="15" t="s">
        <v>1067</v>
      </c>
      <c r="D990" s="25">
        <v>32.9</v>
      </c>
    </row>
    <row r="991" spans="1:4" x14ac:dyDescent="0.3">
      <c r="A991">
        <v>44757</v>
      </c>
      <c r="B991" s="16" t="s">
        <v>1976</v>
      </c>
      <c r="C991" s="16" t="s">
        <v>1067</v>
      </c>
      <c r="D991" s="23">
        <v>9.3000000000000007</v>
      </c>
    </row>
    <row r="992" spans="1:4" x14ac:dyDescent="0.3">
      <c r="A992">
        <v>44757</v>
      </c>
      <c r="B992" s="15" t="s">
        <v>1976</v>
      </c>
      <c r="C992" s="15" t="s">
        <v>1067</v>
      </c>
      <c r="D992" s="25">
        <v>9.14</v>
      </c>
    </row>
    <row r="993" spans="1:4" x14ac:dyDescent="0.3">
      <c r="A993">
        <v>19684</v>
      </c>
      <c r="B993" s="16" t="s">
        <v>1977</v>
      </c>
      <c r="C993" s="16" t="s">
        <v>1067</v>
      </c>
      <c r="D993" s="23">
        <v>11.55</v>
      </c>
    </row>
    <row r="994" spans="1:4" x14ac:dyDescent="0.3">
      <c r="A994">
        <v>19684</v>
      </c>
      <c r="B994" s="15" t="s">
        <v>1977</v>
      </c>
      <c r="C994" s="15" t="s">
        <v>1067</v>
      </c>
      <c r="D994" s="25">
        <v>11.31</v>
      </c>
    </row>
    <row r="995" spans="1:4" x14ac:dyDescent="0.3">
      <c r="A995">
        <v>9072</v>
      </c>
      <c r="B995" s="16" t="s">
        <v>1978</v>
      </c>
      <c r="C995" s="16" t="s">
        <v>1067</v>
      </c>
      <c r="D995" s="23">
        <v>18.64</v>
      </c>
    </row>
    <row r="996" spans="1:4" x14ac:dyDescent="0.3">
      <c r="A996">
        <v>9072</v>
      </c>
      <c r="B996" s="15" t="s">
        <v>1978</v>
      </c>
      <c r="C996" s="15" t="s">
        <v>1067</v>
      </c>
      <c r="D996" s="25">
        <v>18.21</v>
      </c>
    </row>
    <row r="997" spans="1:4" x14ac:dyDescent="0.3">
      <c r="A997">
        <v>19703</v>
      </c>
      <c r="B997" s="16" t="s">
        <v>1979</v>
      </c>
      <c r="C997" s="16" t="s">
        <v>1067</v>
      </c>
      <c r="D997" s="23">
        <v>43.09</v>
      </c>
    </row>
    <row r="998" spans="1:4" x14ac:dyDescent="0.3">
      <c r="A998">
        <v>78806</v>
      </c>
      <c r="B998" s="15" t="s">
        <v>1980</v>
      </c>
      <c r="C998" s="15" t="s">
        <v>1067</v>
      </c>
      <c r="D998" s="25">
        <v>21.59</v>
      </c>
    </row>
    <row r="999" spans="1:4" x14ac:dyDescent="0.3">
      <c r="A999">
        <v>41375</v>
      </c>
      <c r="B999" s="16" t="s">
        <v>1981</v>
      </c>
      <c r="C999" s="16" t="s">
        <v>1067</v>
      </c>
      <c r="D999" s="23">
        <v>21.28</v>
      </c>
    </row>
    <row r="1000" spans="1:4" x14ac:dyDescent="0.3">
      <c r="A1000">
        <v>41375</v>
      </c>
      <c r="B1000" s="15" t="s">
        <v>1981</v>
      </c>
      <c r="C1000" s="15" t="s">
        <v>1067</v>
      </c>
      <c r="D1000" s="25">
        <v>20.75</v>
      </c>
    </row>
    <row r="1001" spans="1:4" x14ac:dyDescent="0.3">
      <c r="A1001">
        <v>50763</v>
      </c>
      <c r="B1001" s="16" t="s">
        <v>1982</v>
      </c>
      <c r="C1001" s="16" t="s">
        <v>1067</v>
      </c>
      <c r="D1001" s="23">
        <v>36.380000000000003</v>
      </c>
    </row>
    <row r="1002" spans="1:4" x14ac:dyDescent="0.3">
      <c r="A1002">
        <v>50763</v>
      </c>
      <c r="B1002" s="15" t="s">
        <v>1982</v>
      </c>
      <c r="C1002" s="15" t="s">
        <v>1067</v>
      </c>
      <c r="D1002" s="25">
        <v>35.549999999999997</v>
      </c>
    </row>
    <row r="1003" spans="1:4" x14ac:dyDescent="0.3">
      <c r="A1003">
        <v>10358</v>
      </c>
      <c r="B1003" s="16" t="s">
        <v>1983</v>
      </c>
      <c r="C1003" s="16" t="s">
        <v>1067</v>
      </c>
      <c r="D1003" s="23">
        <v>13.86</v>
      </c>
    </row>
    <row r="1004" spans="1:4" x14ac:dyDescent="0.3">
      <c r="A1004">
        <v>10358</v>
      </c>
      <c r="B1004" s="15" t="s">
        <v>1983</v>
      </c>
      <c r="C1004" s="15" t="s">
        <v>1067</v>
      </c>
      <c r="D1004" s="25">
        <v>13.51</v>
      </c>
    </row>
    <row r="1005" spans="1:4" x14ac:dyDescent="0.3">
      <c r="A1005">
        <v>2167</v>
      </c>
      <c r="B1005" s="16" t="s">
        <v>1984</v>
      </c>
      <c r="C1005" s="16" t="s">
        <v>1067</v>
      </c>
      <c r="D1005" s="23">
        <v>14.95</v>
      </c>
    </row>
    <row r="1006" spans="1:4" x14ac:dyDescent="0.3">
      <c r="A1006">
        <v>2167</v>
      </c>
      <c r="B1006" s="15" t="s">
        <v>1984</v>
      </c>
      <c r="C1006" s="15" t="s">
        <v>1067</v>
      </c>
      <c r="D1006" s="25">
        <v>14.56</v>
      </c>
    </row>
    <row r="1007" spans="1:4" x14ac:dyDescent="0.3">
      <c r="A1007">
        <v>77629</v>
      </c>
      <c r="B1007" s="16" t="s">
        <v>1985</v>
      </c>
      <c r="C1007" s="16" t="s">
        <v>1067</v>
      </c>
      <c r="D1007" s="23">
        <v>10.18</v>
      </c>
    </row>
    <row r="1008" spans="1:4" x14ac:dyDescent="0.3">
      <c r="A1008">
        <v>12517</v>
      </c>
      <c r="B1008" s="15" t="s">
        <v>1986</v>
      </c>
      <c r="C1008" s="15" t="s">
        <v>1067</v>
      </c>
      <c r="D1008" s="25">
        <v>29.87</v>
      </c>
    </row>
    <row r="1009" spans="1:4" x14ac:dyDescent="0.3">
      <c r="A1009">
        <v>12517</v>
      </c>
      <c r="B1009" s="16" t="s">
        <v>1986</v>
      </c>
      <c r="C1009" s="16" t="s">
        <v>1067</v>
      </c>
      <c r="D1009" s="23">
        <v>29.11</v>
      </c>
    </row>
    <row r="1010" spans="1:4" x14ac:dyDescent="0.3">
      <c r="A1010">
        <v>46009</v>
      </c>
      <c r="B1010" s="15" t="s">
        <v>1987</v>
      </c>
      <c r="C1010" s="15" t="s">
        <v>1067</v>
      </c>
      <c r="D1010" s="25">
        <v>19.829999999999998</v>
      </c>
    </row>
    <row r="1011" spans="1:4" x14ac:dyDescent="0.3">
      <c r="A1011">
        <v>46009</v>
      </c>
      <c r="B1011" s="16" t="s">
        <v>1987</v>
      </c>
      <c r="C1011" s="16" t="s">
        <v>1067</v>
      </c>
      <c r="D1011" s="23">
        <v>19.36</v>
      </c>
    </row>
    <row r="1012" spans="1:4" x14ac:dyDescent="0.3">
      <c r="A1012">
        <v>45992</v>
      </c>
      <c r="B1012" s="15" t="s">
        <v>1988</v>
      </c>
      <c r="C1012" s="15" t="s">
        <v>1067</v>
      </c>
      <c r="D1012" s="25">
        <v>5.16</v>
      </c>
    </row>
    <row r="1013" spans="1:4" x14ac:dyDescent="0.3">
      <c r="A1013">
        <v>74892</v>
      </c>
      <c r="B1013" s="16" t="s">
        <v>1989</v>
      </c>
      <c r="C1013" s="16" t="s">
        <v>1067</v>
      </c>
      <c r="D1013" s="23">
        <v>36.380000000000003</v>
      </c>
    </row>
    <row r="1014" spans="1:4" x14ac:dyDescent="0.3">
      <c r="A1014">
        <v>74892</v>
      </c>
      <c r="B1014" s="15" t="s">
        <v>1989</v>
      </c>
      <c r="C1014" s="15" t="s">
        <v>1067</v>
      </c>
      <c r="D1014" s="25">
        <v>34.950000000000003</v>
      </c>
    </row>
    <row r="1015" spans="1:4" x14ac:dyDescent="0.3">
      <c r="A1015">
        <v>46013</v>
      </c>
      <c r="B1015" s="16" t="s">
        <v>1990</v>
      </c>
      <c r="C1015" s="16" t="s">
        <v>1067</v>
      </c>
      <c r="D1015" s="23">
        <v>10.23</v>
      </c>
    </row>
    <row r="1016" spans="1:4" x14ac:dyDescent="0.3">
      <c r="A1016">
        <v>46032</v>
      </c>
      <c r="B1016" s="15" t="s">
        <v>1991</v>
      </c>
      <c r="C1016" s="15" t="s">
        <v>1067</v>
      </c>
      <c r="D1016" s="25">
        <v>31.83</v>
      </c>
    </row>
    <row r="1017" spans="1:4" x14ac:dyDescent="0.3">
      <c r="A1017">
        <v>46032</v>
      </c>
      <c r="B1017" s="16" t="s">
        <v>1991</v>
      </c>
      <c r="C1017" s="16" t="s">
        <v>1067</v>
      </c>
      <c r="D1017" s="23">
        <v>30.99</v>
      </c>
    </row>
    <row r="1018" spans="1:4" x14ac:dyDescent="0.3">
      <c r="A1018">
        <v>46028</v>
      </c>
      <c r="B1018" s="15" t="s">
        <v>1992</v>
      </c>
      <c r="C1018" s="15" t="s">
        <v>1067</v>
      </c>
      <c r="D1018" s="25">
        <v>18.899999999999999</v>
      </c>
    </row>
    <row r="1019" spans="1:4" x14ac:dyDescent="0.3">
      <c r="A1019">
        <v>46028</v>
      </c>
      <c r="B1019" s="16" t="s">
        <v>1992</v>
      </c>
      <c r="C1019" s="16" t="s">
        <v>1067</v>
      </c>
      <c r="D1019" s="23">
        <v>18.47</v>
      </c>
    </row>
    <row r="1020" spans="1:4" x14ac:dyDescent="0.3">
      <c r="A1020">
        <v>44962</v>
      </c>
      <c r="B1020" s="15" t="s">
        <v>1993</v>
      </c>
      <c r="C1020" s="15" t="s">
        <v>1067</v>
      </c>
      <c r="D1020" s="25">
        <v>10.28</v>
      </c>
    </row>
    <row r="1021" spans="1:4" x14ac:dyDescent="0.3">
      <c r="A1021">
        <v>44977</v>
      </c>
      <c r="B1021" s="16" t="s">
        <v>1994</v>
      </c>
      <c r="C1021" s="16" t="s">
        <v>1067</v>
      </c>
      <c r="D1021" s="23">
        <v>18.38</v>
      </c>
    </row>
    <row r="1022" spans="1:4" x14ac:dyDescent="0.3">
      <c r="A1022">
        <v>44977</v>
      </c>
      <c r="B1022" s="15" t="s">
        <v>1994</v>
      </c>
      <c r="C1022" s="15" t="s">
        <v>1067</v>
      </c>
      <c r="D1022" s="25">
        <v>17.940000000000001</v>
      </c>
    </row>
    <row r="1023" spans="1:4" x14ac:dyDescent="0.3">
      <c r="A1023">
        <v>35100</v>
      </c>
      <c r="B1023" s="16" t="s">
        <v>1995</v>
      </c>
      <c r="C1023" s="16" t="s">
        <v>1067</v>
      </c>
      <c r="D1023" s="23">
        <v>4.93</v>
      </c>
    </row>
    <row r="1024" spans="1:4" x14ac:dyDescent="0.3">
      <c r="A1024">
        <v>45002</v>
      </c>
      <c r="B1024" s="15" t="s">
        <v>1996</v>
      </c>
      <c r="C1024" s="15" t="s">
        <v>1067</v>
      </c>
      <c r="D1024" s="25">
        <v>30.16</v>
      </c>
    </row>
    <row r="1025" spans="1:4" x14ac:dyDescent="0.3">
      <c r="A1025">
        <v>62357</v>
      </c>
      <c r="B1025" s="16" t="s">
        <v>1997</v>
      </c>
      <c r="C1025" s="16" t="s">
        <v>1067</v>
      </c>
      <c r="D1025" s="23">
        <v>19.829999999999998</v>
      </c>
    </row>
    <row r="1026" spans="1:4" x14ac:dyDescent="0.3">
      <c r="A1026">
        <v>62357</v>
      </c>
      <c r="B1026" s="15" t="s">
        <v>1997</v>
      </c>
      <c r="C1026" s="15" t="s">
        <v>1067</v>
      </c>
      <c r="D1026" s="25">
        <v>19.36</v>
      </c>
    </row>
    <row r="1027" spans="1:4" x14ac:dyDescent="0.3">
      <c r="A1027">
        <v>39798</v>
      </c>
      <c r="B1027" s="16" t="s">
        <v>1998</v>
      </c>
      <c r="C1027" s="16" t="s">
        <v>1067</v>
      </c>
      <c r="D1027" s="23">
        <v>19.21</v>
      </c>
    </row>
    <row r="1028" spans="1:4" x14ac:dyDescent="0.3">
      <c r="A1028">
        <v>39798</v>
      </c>
      <c r="B1028" s="15" t="s">
        <v>1998</v>
      </c>
      <c r="C1028" s="15" t="s">
        <v>1067</v>
      </c>
      <c r="D1028" s="25">
        <v>18.78</v>
      </c>
    </row>
    <row r="1029" spans="1:4" x14ac:dyDescent="0.3">
      <c r="A1029">
        <v>4633</v>
      </c>
      <c r="B1029" s="16" t="s">
        <v>1999</v>
      </c>
      <c r="C1029" s="16" t="s">
        <v>1067</v>
      </c>
      <c r="D1029" s="23">
        <v>15.21</v>
      </c>
    </row>
    <row r="1030" spans="1:4" x14ac:dyDescent="0.3">
      <c r="A1030">
        <v>4633</v>
      </c>
      <c r="B1030" s="15" t="s">
        <v>1999</v>
      </c>
      <c r="C1030" s="15" t="s">
        <v>1067</v>
      </c>
      <c r="D1030" s="25">
        <v>14.82</v>
      </c>
    </row>
    <row r="1031" spans="1:4" x14ac:dyDescent="0.3">
      <c r="A1031">
        <v>3895</v>
      </c>
      <c r="B1031" s="16" t="s">
        <v>2000</v>
      </c>
      <c r="C1031" s="16" t="s">
        <v>1067</v>
      </c>
      <c r="D1031" s="23">
        <v>10.08</v>
      </c>
    </row>
    <row r="1032" spans="1:4" x14ac:dyDescent="0.3">
      <c r="A1032">
        <v>4629</v>
      </c>
      <c r="B1032" s="15" t="s">
        <v>2001</v>
      </c>
      <c r="C1032" s="15" t="s">
        <v>1067</v>
      </c>
      <c r="D1032" s="25">
        <v>30.05</v>
      </c>
    </row>
    <row r="1033" spans="1:4" x14ac:dyDescent="0.3">
      <c r="A1033">
        <v>4629</v>
      </c>
      <c r="B1033" s="16" t="s">
        <v>2001</v>
      </c>
      <c r="C1033" s="16" t="s">
        <v>1067</v>
      </c>
      <c r="D1033" s="23">
        <v>29.45</v>
      </c>
    </row>
    <row r="1034" spans="1:4" x14ac:dyDescent="0.3">
      <c r="A1034">
        <v>12585</v>
      </c>
      <c r="B1034" s="15" t="s">
        <v>2002</v>
      </c>
      <c r="C1034" s="15" t="s">
        <v>1067</v>
      </c>
      <c r="D1034" s="25">
        <v>48.91</v>
      </c>
    </row>
    <row r="1035" spans="1:4" x14ac:dyDescent="0.3">
      <c r="A1035">
        <v>68062</v>
      </c>
      <c r="B1035" s="16" t="s">
        <v>2003</v>
      </c>
      <c r="C1035" s="16" t="s">
        <v>1067</v>
      </c>
      <c r="D1035" s="23">
        <v>18.48</v>
      </c>
    </row>
    <row r="1036" spans="1:4" x14ac:dyDescent="0.3">
      <c r="A1036">
        <v>68062</v>
      </c>
      <c r="B1036" s="15" t="s">
        <v>2003</v>
      </c>
      <c r="C1036" s="15" t="s">
        <v>1067</v>
      </c>
      <c r="D1036" s="25">
        <v>18.05</v>
      </c>
    </row>
    <row r="1037" spans="1:4" x14ac:dyDescent="0.3">
      <c r="A1037">
        <v>78817</v>
      </c>
      <c r="B1037" s="16" t="s">
        <v>2004</v>
      </c>
      <c r="C1037" s="16" t="s">
        <v>1067</v>
      </c>
      <c r="D1037" s="23">
        <v>22</v>
      </c>
    </row>
    <row r="1038" spans="1:4" x14ac:dyDescent="0.3">
      <c r="A1038">
        <v>1118</v>
      </c>
      <c r="B1038" s="15" t="s">
        <v>2005</v>
      </c>
      <c r="C1038" s="15" t="s">
        <v>1067</v>
      </c>
      <c r="D1038" s="25">
        <v>33.19</v>
      </c>
    </row>
    <row r="1039" spans="1:4" x14ac:dyDescent="0.3">
      <c r="A1039">
        <v>1118</v>
      </c>
      <c r="B1039" s="16" t="s">
        <v>2005</v>
      </c>
      <c r="C1039" s="16" t="s">
        <v>1067</v>
      </c>
      <c r="D1039" s="23">
        <v>32.39</v>
      </c>
    </row>
    <row r="1040" spans="1:4" x14ac:dyDescent="0.3">
      <c r="A1040">
        <v>75095</v>
      </c>
      <c r="B1040" s="15" t="s">
        <v>2006</v>
      </c>
      <c r="C1040" s="15" t="s">
        <v>1067</v>
      </c>
      <c r="D1040" s="25">
        <v>5.85</v>
      </c>
    </row>
    <row r="1041" spans="1:4" x14ac:dyDescent="0.3">
      <c r="A1041">
        <v>39822</v>
      </c>
      <c r="B1041" s="16" t="s">
        <v>2007</v>
      </c>
      <c r="C1041" s="16" t="s">
        <v>1067</v>
      </c>
      <c r="D1041" s="23">
        <v>9.26</v>
      </c>
    </row>
    <row r="1042" spans="1:4" x14ac:dyDescent="0.3">
      <c r="A1042">
        <v>87774</v>
      </c>
      <c r="B1042" s="15" t="s">
        <v>2008</v>
      </c>
      <c r="C1042" s="15" t="s">
        <v>1067</v>
      </c>
      <c r="D1042" s="25">
        <v>20.39</v>
      </c>
    </row>
    <row r="1043" spans="1:4" x14ac:dyDescent="0.3">
      <c r="A1043">
        <v>42791</v>
      </c>
      <c r="B1043" s="16" t="s">
        <v>2009</v>
      </c>
      <c r="C1043" s="16" t="s">
        <v>1067</v>
      </c>
      <c r="D1043" s="23">
        <v>9.26</v>
      </c>
    </row>
    <row r="1044" spans="1:4" x14ac:dyDescent="0.3">
      <c r="A1044">
        <v>39784</v>
      </c>
      <c r="B1044" s="15" t="s">
        <v>2010</v>
      </c>
      <c r="C1044" s="15" t="s">
        <v>1067</v>
      </c>
      <c r="D1044" s="25">
        <v>18.37</v>
      </c>
    </row>
    <row r="1045" spans="1:4" x14ac:dyDescent="0.3">
      <c r="A1045">
        <v>39799</v>
      </c>
      <c r="B1045" s="16" t="s">
        <v>2011</v>
      </c>
      <c r="C1045" s="16" t="s">
        <v>1067</v>
      </c>
      <c r="D1045" s="23">
        <v>32.93</v>
      </c>
    </row>
    <row r="1046" spans="1:4" x14ac:dyDescent="0.3">
      <c r="A1046">
        <v>39440</v>
      </c>
      <c r="B1046" s="15" t="s">
        <v>2012</v>
      </c>
      <c r="C1046" s="15" t="s">
        <v>1067</v>
      </c>
      <c r="D1046" s="25">
        <v>5.85</v>
      </c>
    </row>
    <row r="1047" spans="1:4" x14ac:dyDescent="0.3">
      <c r="A1047">
        <v>26296</v>
      </c>
      <c r="B1047" s="16" t="s">
        <v>2013</v>
      </c>
      <c r="C1047" s="16" t="s">
        <v>1067</v>
      </c>
      <c r="D1047" s="23">
        <v>18.38</v>
      </c>
    </row>
    <row r="1048" spans="1:4" x14ac:dyDescent="0.3">
      <c r="A1048">
        <v>26315</v>
      </c>
      <c r="B1048" s="15" t="s">
        <v>2014</v>
      </c>
      <c r="C1048" s="15" t="s">
        <v>1067</v>
      </c>
      <c r="D1048" s="25">
        <v>33.049999999999997</v>
      </c>
    </row>
    <row r="1049" spans="1:4" x14ac:dyDescent="0.3">
      <c r="A1049">
        <v>56867</v>
      </c>
      <c r="B1049" s="16" t="s">
        <v>2015</v>
      </c>
      <c r="C1049" s="16" t="s">
        <v>1067</v>
      </c>
      <c r="D1049" s="23">
        <v>5.85</v>
      </c>
    </row>
    <row r="1050" spans="1:4" x14ac:dyDescent="0.3">
      <c r="A1050">
        <v>42787</v>
      </c>
      <c r="B1050" s="15" t="s">
        <v>2016</v>
      </c>
      <c r="C1050" s="15" t="s">
        <v>1067</v>
      </c>
      <c r="D1050" s="25">
        <v>9.26</v>
      </c>
    </row>
    <row r="1051" spans="1:4" x14ac:dyDescent="0.3">
      <c r="A1051">
        <v>51277</v>
      </c>
      <c r="B1051" s="16" t="s">
        <v>2017</v>
      </c>
      <c r="C1051" s="16" t="s">
        <v>1067</v>
      </c>
      <c r="D1051" s="23">
        <v>13.56</v>
      </c>
    </row>
    <row r="1052" spans="1:4" x14ac:dyDescent="0.3">
      <c r="A1052">
        <v>51277</v>
      </c>
      <c r="B1052" s="15" t="s">
        <v>2017</v>
      </c>
      <c r="C1052" s="15" t="s">
        <v>1067</v>
      </c>
      <c r="D1052" s="25">
        <v>13.22</v>
      </c>
    </row>
    <row r="1053" spans="1:4" x14ac:dyDescent="0.3">
      <c r="A1053">
        <v>9125</v>
      </c>
      <c r="B1053" s="16" t="s">
        <v>2018</v>
      </c>
      <c r="C1053" s="16" t="s">
        <v>1067</v>
      </c>
      <c r="D1053" s="23">
        <v>9.4</v>
      </c>
    </row>
    <row r="1054" spans="1:4" x14ac:dyDescent="0.3">
      <c r="A1054">
        <v>48418</v>
      </c>
      <c r="B1054" s="15" t="s">
        <v>2019</v>
      </c>
      <c r="C1054" s="15" t="s">
        <v>1067</v>
      </c>
      <c r="D1054" s="25">
        <v>9.58</v>
      </c>
    </row>
    <row r="1055" spans="1:4" x14ac:dyDescent="0.3">
      <c r="A1055">
        <v>51288</v>
      </c>
      <c r="B1055" s="16" t="s">
        <v>2020</v>
      </c>
      <c r="C1055" s="16" t="s">
        <v>1067</v>
      </c>
      <c r="D1055" s="23">
        <v>26.27</v>
      </c>
    </row>
    <row r="1056" spans="1:4" x14ac:dyDescent="0.3">
      <c r="A1056">
        <v>51288</v>
      </c>
      <c r="B1056" s="15" t="s">
        <v>2020</v>
      </c>
      <c r="C1056" s="15" t="s">
        <v>1067</v>
      </c>
      <c r="D1056" s="25">
        <v>25.64</v>
      </c>
    </row>
    <row r="1057" spans="1:4" x14ac:dyDescent="0.3">
      <c r="A1057">
        <v>82398</v>
      </c>
      <c r="B1057" s="16" t="s">
        <v>2021</v>
      </c>
      <c r="C1057" s="16" t="s">
        <v>1067</v>
      </c>
      <c r="D1057" s="23">
        <v>42.77</v>
      </c>
    </row>
    <row r="1058" spans="1:4" x14ac:dyDescent="0.3">
      <c r="A1058">
        <v>9720</v>
      </c>
      <c r="B1058" s="15" t="s">
        <v>2022</v>
      </c>
      <c r="C1058" s="15" t="s">
        <v>2023</v>
      </c>
      <c r="D1058" s="25">
        <v>59.42</v>
      </c>
    </row>
    <row r="1059" spans="1:4" x14ac:dyDescent="0.3">
      <c r="A1059">
        <v>9716</v>
      </c>
      <c r="B1059" s="16" t="s">
        <v>2024</v>
      </c>
      <c r="C1059" s="16" t="s">
        <v>2023</v>
      </c>
      <c r="D1059" s="23">
        <v>25.15</v>
      </c>
    </row>
    <row r="1060" spans="1:4" x14ac:dyDescent="0.3">
      <c r="A1060">
        <v>9716</v>
      </c>
      <c r="B1060" s="15" t="s">
        <v>2024</v>
      </c>
      <c r="C1060" s="15" t="s">
        <v>2023</v>
      </c>
      <c r="D1060" s="25">
        <v>24.91</v>
      </c>
    </row>
    <row r="1061" spans="1:4" x14ac:dyDescent="0.3">
      <c r="A1061">
        <v>9719</v>
      </c>
      <c r="B1061" s="16" t="s">
        <v>2025</v>
      </c>
      <c r="C1061" s="16" t="s">
        <v>2023</v>
      </c>
      <c r="D1061" s="23">
        <v>43.38</v>
      </c>
    </row>
    <row r="1062" spans="1:4" x14ac:dyDescent="0.3">
      <c r="A1062">
        <v>10359</v>
      </c>
      <c r="B1062" s="15" t="s">
        <v>2026</v>
      </c>
      <c r="C1062" s="15" t="s">
        <v>2023</v>
      </c>
      <c r="D1062" s="25">
        <v>42.58</v>
      </c>
    </row>
    <row r="1063" spans="1:4" x14ac:dyDescent="0.3">
      <c r="A1063">
        <v>10360</v>
      </c>
      <c r="B1063" s="16" t="s">
        <v>2027</v>
      </c>
      <c r="C1063" s="16" t="s">
        <v>2023</v>
      </c>
      <c r="D1063" s="23">
        <v>16.27</v>
      </c>
    </row>
    <row r="1064" spans="1:4" x14ac:dyDescent="0.3">
      <c r="A1064">
        <v>10360</v>
      </c>
      <c r="B1064" s="15" t="s">
        <v>2027</v>
      </c>
      <c r="C1064" s="15" t="s">
        <v>2023</v>
      </c>
      <c r="D1064" s="25">
        <v>16.11</v>
      </c>
    </row>
    <row r="1065" spans="1:4" x14ac:dyDescent="0.3">
      <c r="A1065">
        <v>53283</v>
      </c>
      <c r="B1065" s="16" t="s">
        <v>2028</v>
      </c>
      <c r="C1065" s="16" t="s">
        <v>2023</v>
      </c>
      <c r="D1065" s="23">
        <v>41.39</v>
      </c>
    </row>
    <row r="1066" spans="1:4" x14ac:dyDescent="0.3">
      <c r="A1066">
        <v>54165</v>
      </c>
      <c r="B1066" s="15" t="s">
        <v>2029</v>
      </c>
      <c r="C1066" s="15" t="s">
        <v>2023</v>
      </c>
      <c r="D1066" s="25">
        <v>49.9</v>
      </c>
    </row>
    <row r="1067" spans="1:4" x14ac:dyDescent="0.3">
      <c r="A1067">
        <v>53742</v>
      </c>
      <c r="B1067" s="16" t="s">
        <v>2030</v>
      </c>
      <c r="C1067" s="16" t="s">
        <v>2023</v>
      </c>
      <c r="D1067" s="23">
        <v>15.3</v>
      </c>
    </row>
    <row r="1068" spans="1:4" x14ac:dyDescent="0.3">
      <c r="A1068">
        <v>53742</v>
      </c>
      <c r="B1068" s="15" t="s">
        <v>2030</v>
      </c>
      <c r="C1068" s="15" t="s">
        <v>2023</v>
      </c>
      <c r="D1068" s="25">
        <v>15.13</v>
      </c>
    </row>
    <row r="1069" spans="1:4" x14ac:dyDescent="0.3">
      <c r="A1069">
        <v>53245</v>
      </c>
      <c r="B1069" s="16" t="s">
        <v>2031</v>
      </c>
      <c r="C1069" s="16" t="s">
        <v>2023</v>
      </c>
      <c r="D1069" s="23">
        <v>28.69</v>
      </c>
    </row>
    <row r="1070" spans="1:4" x14ac:dyDescent="0.3">
      <c r="A1070">
        <v>10364</v>
      </c>
      <c r="B1070" s="15" t="s">
        <v>2032</v>
      </c>
      <c r="C1070" s="15" t="s">
        <v>2023</v>
      </c>
      <c r="D1070" s="25">
        <v>45.67</v>
      </c>
    </row>
    <row r="1071" spans="1:4" x14ac:dyDescent="0.3">
      <c r="A1071">
        <v>10363</v>
      </c>
      <c r="B1071" s="16" t="s">
        <v>2033</v>
      </c>
      <c r="C1071" s="16" t="s">
        <v>2023</v>
      </c>
      <c r="D1071" s="23">
        <v>17.34</v>
      </c>
    </row>
    <row r="1072" spans="1:4" x14ac:dyDescent="0.3">
      <c r="A1072">
        <v>10363</v>
      </c>
      <c r="B1072" s="15" t="s">
        <v>2033</v>
      </c>
      <c r="C1072" s="15" t="s">
        <v>2023</v>
      </c>
      <c r="D1072" s="25">
        <v>17.170000000000002</v>
      </c>
    </row>
    <row r="1073" spans="1:4" x14ac:dyDescent="0.3">
      <c r="A1073">
        <v>53886</v>
      </c>
      <c r="B1073" s="16" t="s">
        <v>2034</v>
      </c>
      <c r="C1073" s="16" t="s">
        <v>2023</v>
      </c>
      <c r="D1073" s="23">
        <v>17.41</v>
      </c>
    </row>
    <row r="1074" spans="1:4" x14ac:dyDescent="0.3">
      <c r="A1074">
        <v>53886</v>
      </c>
      <c r="B1074" s="15" t="s">
        <v>2034</v>
      </c>
      <c r="C1074" s="15" t="s">
        <v>2023</v>
      </c>
      <c r="D1074" s="25">
        <v>17.23</v>
      </c>
    </row>
    <row r="1075" spans="1:4" x14ac:dyDescent="0.3">
      <c r="A1075">
        <v>53852</v>
      </c>
      <c r="B1075" s="16" t="s">
        <v>2035</v>
      </c>
      <c r="C1075" s="16" t="s">
        <v>2023</v>
      </c>
      <c r="D1075" s="23">
        <v>31.88</v>
      </c>
    </row>
    <row r="1076" spans="1:4" x14ac:dyDescent="0.3">
      <c r="A1076">
        <v>53848</v>
      </c>
      <c r="B1076" s="15" t="s">
        <v>2036</v>
      </c>
      <c r="C1076" s="15" t="s">
        <v>2023</v>
      </c>
      <c r="D1076" s="25">
        <v>46.43</v>
      </c>
    </row>
    <row r="1077" spans="1:4" x14ac:dyDescent="0.3">
      <c r="A1077">
        <v>11089</v>
      </c>
      <c r="B1077" s="16" t="s">
        <v>2037</v>
      </c>
      <c r="C1077" s="16" t="s">
        <v>2023</v>
      </c>
      <c r="D1077" s="23">
        <v>56.91</v>
      </c>
    </row>
    <row r="1078" spans="1:4" x14ac:dyDescent="0.3">
      <c r="A1078">
        <v>54108</v>
      </c>
      <c r="B1078" s="15" t="s">
        <v>2038</v>
      </c>
      <c r="C1078" s="15" t="s">
        <v>2023</v>
      </c>
      <c r="D1078" s="25">
        <v>11.39</v>
      </c>
    </row>
    <row r="1079" spans="1:4" x14ac:dyDescent="0.3">
      <c r="A1079">
        <v>54108</v>
      </c>
      <c r="B1079" s="16" t="s">
        <v>2038</v>
      </c>
      <c r="C1079" s="16" t="s">
        <v>2023</v>
      </c>
      <c r="D1079" s="23">
        <v>11.28</v>
      </c>
    </row>
    <row r="1080" spans="1:4" x14ac:dyDescent="0.3">
      <c r="A1080">
        <v>54074</v>
      </c>
      <c r="B1080" s="15" t="s">
        <v>2039</v>
      </c>
      <c r="C1080" s="15" t="s">
        <v>2023</v>
      </c>
      <c r="D1080" s="25">
        <v>19.45</v>
      </c>
    </row>
    <row r="1081" spans="1:4" x14ac:dyDescent="0.3">
      <c r="A1081">
        <v>54074</v>
      </c>
      <c r="B1081" s="16" t="s">
        <v>2039</v>
      </c>
      <c r="C1081" s="16" t="s">
        <v>2023</v>
      </c>
      <c r="D1081" s="23">
        <v>19.16</v>
      </c>
    </row>
    <row r="1082" spans="1:4" x14ac:dyDescent="0.3">
      <c r="A1082">
        <v>54060</v>
      </c>
      <c r="B1082" s="15" t="s">
        <v>2040</v>
      </c>
      <c r="C1082" s="15" t="s">
        <v>2023</v>
      </c>
      <c r="D1082" s="25">
        <v>35.4</v>
      </c>
    </row>
    <row r="1083" spans="1:4" x14ac:dyDescent="0.3">
      <c r="A1083">
        <v>53833</v>
      </c>
      <c r="B1083" s="16" t="s">
        <v>2041</v>
      </c>
      <c r="C1083" s="16" t="s">
        <v>2023</v>
      </c>
      <c r="D1083" s="23">
        <v>9.86</v>
      </c>
    </row>
    <row r="1084" spans="1:4" x14ac:dyDescent="0.3">
      <c r="A1084">
        <v>53833</v>
      </c>
      <c r="B1084" s="15" t="s">
        <v>2041</v>
      </c>
      <c r="C1084" s="15" t="s">
        <v>2023</v>
      </c>
      <c r="D1084" s="25">
        <v>9.77</v>
      </c>
    </row>
    <row r="1085" spans="1:4" x14ac:dyDescent="0.3">
      <c r="A1085">
        <v>53829</v>
      </c>
      <c r="B1085" s="16" t="s">
        <v>2042</v>
      </c>
      <c r="C1085" s="16" t="s">
        <v>2023</v>
      </c>
      <c r="D1085" s="23">
        <v>18.02</v>
      </c>
    </row>
    <row r="1086" spans="1:4" x14ac:dyDescent="0.3">
      <c r="A1086">
        <v>53829</v>
      </c>
      <c r="B1086" s="15" t="s">
        <v>2042</v>
      </c>
      <c r="C1086" s="15" t="s">
        <v>2023</v>
      </c>
      <c r="D1086" s="25">
        <v>17.829999999999998</v>
      </c>
    </row>
    <row r="1087" spans="1:4" x14ac:dyDescent="0.3">
      <c r="A1087">
        <v>53580</v>
      </c>
      <c r="B1087" s="16" t="s">
        <v>2043</v>
      </c>
      <c r="C1087" s="16" t="s">
        <v>2023</v>
      </c>
      <c r="D1087" s="23">
        <v>32.979999999999997</v>
      </c>
    </row>
    <row r="1088" spans="1:4" x14ac:dyDescent="0.3">
      <c r="A1088">
        <v>54720</v>
      </c>
      <c r="B1088" s="15" t="s">
        <v>2044</v>
      </c>
      <c r="C1088" s="15" t="s">
        <v>2023</v>
      </c>
      <c r="D1088" s="25">
        <v>47.53</v>
      </c>
    </row>
    <row r="1089" spans="1:4" x14ac:dyDescent="0.3">
      <c r="A1089">
        <v>53609</v>
      </c>
      <c r="B1089" s="16" t="s">
        <v>2045</v>
      </c>
      <c r="C1089" s="16" t="s">
        <v>2023</v>
      </c>
      <c r="D1089" s="23">
        <v>19.149999999999999</v>
      </c>
    </row>
    <row r="1090" spans="1:4" x14ac:dyDescent="0.3">
      <c r="A1090">
        <v>53609</v>
      </c>
      <c r="B1090" s="15" t="s">
        <v>2045</v>
      </c>
      <c r="C1090" s="15" t="s">
        <v>2023</v>
      </c>
      <c r="D1090" s="25">
        <v>18.95</v>
      </c>
    </row>
    <row r="1091" spans="1:4" x14ac:dyDescent="0.3">
      <c r="A1091">
        <v>53628</v>
      </c>
      <c r="B1091" s="16" t="s">
        <v>2046</v>
      </c>
      <c r="C1091" s="16" t="s">
        <v>2023</v>
      </c>
      <c r="D1091" s="23">
        <v>33.25</v>
      </c>
    </row>
    <row r="1092" spans="1:4" x14ac:dyDescent="0.3">
      <c r="A1092">
        <v>53871</v>
      </c>
      <c r="B1092" s="15" t="s">
        <v>2047</v>
      </c>
      <c r="C1092" s="15" t="s">
        <v>2023</v>
      </c>
      <c r="D1092" s="25">
        <v>11.47</v>
      </c>
    </row>
    <row r="1093" spans="1:4" x14ac:dyDescent="0.3">
      <c r="A1093">
        <v>53871</v>
      </c>
      <c r="B1093" s="16" t="s">
        <v>2047</v>
      </c>
      <c r="C1093" s="16" t="s">
        <v>2023</v>
      </c>
      <c r="D1093" s="23">
        <v>11.33</v>
      </c>
    </row>
    <row r="1094" spans="1:4" x14ac:dyDescent="0.3">
      <c r="A1094">
        <v>53787</v>
      </c>
      <c r="B1094" s="15" t="s">
        <v>2048</v>
      </c>
      <c r="C1094" s="15" t="s">
        <v>2023</v>
      </c>
      <c r="D1094" s="25">
        <v>19.420000000000002</v>
      </c>
    </row>
    <row r="1095" spans="1:4" x14ac:dyDescent="0.3">
      <c r="A1095">
        <v>53787</v>
      </c>
      <c r="B1095" s="16" t="s">
        <v>2048</v>
      </c>
      <c r="C1095" s="16" t="s">
        <v>2023</v>
      </c>
      <c r="D1095" s="23">
        <v>19.239999999999998</v>
      </c>
    </row>
    <row r="1096" spans="1:4" x14ac:dyDescent="0.3">
      <c r="A1096">
        <v>83467</v>
      </c>
      <c r="B1096" s="15" t="s">
        <v>2049</v>
      </c>
      <c r="C1096" s="15" t="s">
        <v>2023</v>
      </c>
      <c r="D1096" s="25">
        <v>55.09</v>
      </c>
    </row>
    <row r="1097" spans="1:4" x14ac:dyDescent="0.3">
      <c r="A1097">
        <v>83497</v>
      </c>
      <c r="B1097" s="16" t="s">
        <v>2050</v>
      </c>
      <c r="C1097" s="16" t="s">
        <v>2023</v>
      </c>
      <c r="D1097" s="23">
        <v>21.71</v>
      </c>
    </row>
    <row r="1098" spans="1:4" x14ac:dyDescent="0.3">
      <c r="A1098">
        <v>83471</v>
      </c>
      <c r="B1098" s="15" t="s">
        <v>2051</v>
      </c>
      <c r="C1098" s="15" t="s">
        <v>2023</v>
      </c>
      <c r="D1098" s="25">
        <v>42.16</v>
      </c>
    </row>
    <row r="1099" spans="1:4" x14ac:dyDescent="0.3">
      <c r="A1099">
        <v>86007</v>
      </c>
      <c r="B1099" s="16" t="s">
        <v>2052</v>
      </c>
      <c r="C1099" s="16" t="s">
        <v>2023</v>
      </c>
      <c r="D1099" s="23">
        <v>56.44</v>
      </c>
    </row>
    <row r="1100" spans="1:4" x14ac:dyDescent="0.3">
      <c r="A1100">
        <v>85952</v>
      </c>
      <c r="B1100" s="15" t="s">
        <v>2053</v>
      </c>
      <c r="C1100" s="15" t="s">
        <v>2023</v>
      </c>
      <c r="D1100" s="25">
        <v>23.28</v>
      </c>
    </row>
    <row r="1101" spans="1:4" x14ac:dyDescent="0.3">
      <c r="A1101">
        <v>85952</v>
      </c>
      <c r="B1101" s="16" t="s">
        <v>2053</v>
      </c>
      <c r="C1101" s="16" t="s">
        <v>2023</v>
      </c>
      <c r="D1101" s="23">
        <v>23.06</v>
      </c>
    </row>
    <row r="1102" spans="1:4" x14ac:dyDescent="0.3">
      <c r="A1102">
        <v>86050</v>
      </c>
      <c r="B1102" s="15" t="s">
        <v>2054</v>
      </c>
      <c r="C1102" s="15" t="s">
        <v>2023</v>
      </c>
      <c r="D1102" s="25">
        <v>40.130000000000003</v>
      </c>
    </row>
    <row r="1103" spans="1:4" x14ac:dyDescent="0.3">
      <c r="A1103">
        <v>83452</v>
      </c>
      <c r="B1103" s="16" t="s">
        <v>2055</v>
      </c>
      <c r="C1103" s="16" t="s">
        <v>2023</v>
      </c>
      <c r="D1103" s="23">
        <v>56.58</v>
      </c>
    </row>
    <row r="1104" spans="1:4" x14ac:dyDescent="0.3">
      <c r="A1104">
        <v>83448</v>
      </c>
      <c r="B1104" s="15" t="s">
        <v>2056</v>
      </c>
      <c r="C1104" s="15" t="s">
        <v>2023</v>
      </c>
      <c r="D1104" s="25">
        <v>20.7</v>
      </c>
    </row>
    <row r="1105" spans="1:4" x14ac:dyDescent="0.3">
      <c r="A1105">
        <v>83448</v>
      </c>
      <c r="B1105" s="16" t="s">
        <v>2056</v>
      </c>
      <c r="C1105" s="16" t="s">
        <v>2023</v>
      </c>
      <c r="D1105" s="23">
        <v>20.48</v>
      </c>
    </row>
    <row r="1106" spans="1:4" x14ac:dyDescent="0.3">
      <c r="A1106">
        <v>53647</v>
      </c>
      <c r="B1106" s="15" t="s">
        <v>2057</v>
      </c>
      <c r="C1106" s="15" t="s">
        <v>2023</v>
      </c>
      <c r="D1106" s="25">
        <v>18</v>
      </c>
    </row>
    <row r="1107" spans="1:4" x14ac:dyDescent="0.3">
      <c r="A1107">
        <v>53647</v>
      </c>
      <c r="B1107" s="16" t="s">
        <v>2057</v>
      </c>
      <c r="C1107" s="16" t="s">
        <v>2023</v>
      </c>
      <c r="D1107" s="23">
        <v>17.829999999999998</v>
      </c>
    </row>
    <row r="1108" spans="1:4" x14ac:dyDescent="0.3">
      <c r="A1108">
        <v>53690</v>
      </c>
      <c r="B1108" s="15" t="s">
        <v>2058</v>
      </c>
      <c r="C1108" s="15" t="s">
        <v>2023</v>
      </c>
      <c r="D1108" s="25">
        <v>30.85</v>
      </c>
    </row>
    <row r="1109" spans="1:4" x14ac:dyDescent="0.3">
      <c r="A1109">
        <v>53704</v>
      </c>
      <c r="B1109" s="16" t="s">
        <v>2059</v>
      </c>
      <c r="C1109" s="16" t="s">
        <v>2023</v>
      </c>
      <c r="D1109" s="23">
        <v>46.25</v>
      </c>
    </row>
    <row r="1110" spans="1:4" x14ac:dyDescent="0.3">
      <c r="A1110">
        <v>53685</v>
      </c>
      <c r="B1110" s="15" t="s">
        <v>2060</v>
      </c>
      <c r="C1110" s="15" t="s">
        <v>2023</v>
      </c>
      <c r="D1110" s="25">
        <v>46.25</v>
      </c>
    </row>
    <row r="1111" spans="1:4" x14ac:dyDescent="0.3">
      <c r="A1111">
        <v>53632</v>
      </c>
      <c r="B1111" s="16" t="s">
        <v>2061</v>
      </c>
      <c r="C1111" s="16" t="s">
        <v>2023</v>
      </c>
      <c r="D1111" s="23">
        <v>17.149999999999999</v>
      </c>
    </row>
    <row r="1112" spans="1:4" x14ac:dyDescent="0.3">
      <c r="A1112">
        <v>53632</v>
      </c>
      <c r="B1112" s="15" t="s">
        <v>2061</v>
      </c>
      <c r="C1112" s="15" t="s">
        <v>2023</v>
      </c>
      <c r="D1112" s="25">
        <v>16.98</v>
      </c>
    </row>
    <row r="1113" spans="1:4" x14ac:dyDescent="0.3">
      <c r="A1113">
        <v>53666</v>
      </c>
      <c r="B1113" s="16" t="s">
        <v>2062</v>
      </c>
      <c r="C1113" s="16" t="s">
        <v>2023</v>
      </c>
      <c r="D1113" s="23">
        <v>30.25</v>
      </c>
    </row>
    <row r="1114" spans="1:4" x14ac:dyDescent="0.3">
      <c r="A1114">
        <v>86098</v>
      </c>
      <c r="B1114" s="15" t="s">
        <v>2063</v>
      </c>
      <c r="C1114" s="15" t="s">
        <v>2023</v>
      </c>
      <c r="D1114" s="25">
        <v>52.12</v>
      </c>
    </row>
    <row r="1115" spans="1:4" x14ac:dyDescent="0.3">
      <c r="A1115">
        <v>86079</v>
      </c>
      <c r="B1115" s="16" t="s">
        <v>2064</v>
      </c>
      <c r="C1115" s="16" t="s">
        <v>2023</v>
      </c>
      <c r="D1115" s="23">
        <v>23.31</v>
      </c>
    </row>
    <row r="1116" spans="1:4" x14ac:dyDescent="0.3">
      <c r="A1116">
        <v>86079</v>
      </c>
      <c r="B1116" s="15" t="s">
        <v>2064</v>
      </c>
      <c r="C1116" s="15" t="s">
        <v>2023</v>
      </c>
      <c r="D1116" s="25">
        <v>23.07</v>
      </c>
    </row>
    <row r="1117" spans="1:4" x14ac:dyDescent="0.3">
      <c r="A1117">
        <v>54170</v>
      </c>
      <c r="B1117" s="16" t="s">
        <v>2065</v>
      </c>
      <c r="C1117" s="16" t="s">
        <v>2023</v>
      </c>
      <c r="D1117" s="23">
        <v>42.91</v>
      </c>
    </row>
    <row r="1118" spans="1:4" x14ac:dyDescent="0.3">
      <c r="A1118">
        <v>54256</v>
      </c>
      <c r="B1118" s="15" t="s">
        <v>2066</v>
      </c>
      <c r="C1118" s="15" t="s">
        <v>2023</v>
      </c>
      <c r="D1118" s="25">
        <v>17.149999999999999</v>
      </c>
    </row>
    <row r="1119" spans="1:4" x14ac:dyDescent="0.3">
      <c r="A1119">
        <v>54256</v>
      </c>
      <c r="B1119" s="16" t="s">
        <v>2066</v>
      </c>
      <c r="C1119" s="16" t="s">
        <v>2023</v>
      </c>
      <c r="D1119" s="23">
        <v>16.98</v>
      </c>
    </row>
    <row r="1120" spans="1:4" x14ac:dyDescent="0.3">
      <c r="A1120">
        <v>54199</v>
      </c>
      <c r="B1120" s="15" t="s">
        <v>2067</v>
      </c>
      <c r="C1120" s="15" t="s">
        <v>2023</v>
      </c>
      <c r="D1120" s="25">
        <v>30.38</v>
      </c>
    </row>
    <row r="1121" spans="1:4" x14ac:dyDescent="0.3">
      <c r="A1121">
        <v>53537</v>
      </c>
      <c r="B1121" s="16" t="s">
        <v>2068</v>
      </c>
      <c r="C1121" s="16" t="s">
        <v>2023</v>
      </c>
      <c r="D1121" s="23">
        <v>48.88</v>
      </c>
    </row>
    <row r="1122" spans="1:4" x14ac:dyDescent="0.3">
      <c r="A1122">
        <v>53814</v>
      </c>
      <c r="B1122" s="15" t="s">
        <v>2069</v>
      </c>
      <c r="C1122" s="15" t="s">
        <v>2023</v>
      </c>
      <c r="D1122" s="25">
        <v>18.399999999999999</v>
      </c>
    </row>
    <row r="1123" spans="1:4" x14ac:dyDescent="0.3">
      <c r="A1123">
        <v>53814</v>
      </c>
      <c r="B1123" s="16" t="s">
        <v>2069</v>
      </c>
      <c r="C1123" s="16" t="s">
        <v>2023</v>
      </c>
      <c r="D1123" s="23">
        <v>18.23</v>
      </c>
    </row>
    <row r="1124" spans="1:4" x14ac:dyDescent="0.3">
      <c r="A1124">
        <v>53575</v>
      </c>
      <c r="B1124" s="15" t="s">
        <v>2070</v>
      </c>
      <c r="C1124" s="15" t="s">
        <v>2023</v>
      </c>
      <c r="D1124" s="25">
        <v>33.85</v>
      </c>
    </row>
    <row r="1125" spans="1:4" x14ac:dyDescent="0.3">
      <c r="A1125">
        <v>54021</v>
      </c>
      <c r="B1125" s="16" t="s">
        <v>2071</v>
      </c>
      <c r="C1125" s="16" t="s">
        <v>2023</v>
      </c>
      <c r="D1125" s="23">
        <v>11.04</v>
      </c>
    </row>
    <row r="1126" spans="1:4" x14ac:dyDescent="0.3">
      <c r="A1126">
        <v>54021</v>
      </c>
      <c r="B1126" s="15" t="s">
        <v>2071</v>
      </c>
      <c r="C1126" s="15" t="s">
        <v>2023</v>
      </c>
      <c r="D1126" s="25">
        <v>10.95</v>
      </c>
    </row>
    <row r="1127" spans="1:4" x14ac:dyDescent="0.3">
      <c r="A1127">
        <v>53996</v>
      </c>
      <c r="B1127" s="16" t="s">
        <v>2072</v>
      </c>
      <c r="C1127" s="16" t="s">
        <v>2023</v>
      </c>
      <c r="D1127" s="23">
        <v>20.46</v>
      </c>
    </row>
    <row r="1128" spans="1:4" x14ac:dyDescent="0.3">
      <c r="A1128">
        <v>53996</v>
      </c>
      <c r="B1128" s="15" t="s">
        <v>2072</v>
      </c>
      <c r="C1128" s="15" t="s">
        <v>2023</v>
      </c>
      <c r="D1128" s="25">
        <v>20.25</v>
      </c>
    </row>
    <row r="1129" spans="1:4" x14ac:dyDescent="0.3">
      <c r="A1129">
        <v>53958</v>
      </c>
      <c r="B1129" s="16" t="s">
        <v>2073</v>
      </c>
      <c r="C1129" s="16" t="s">
        <v>2023</v>
      </c>
      <c r="D1129" s="23">
        <v>37.799999999999997</v>
      </c>
    </row>
    <row r="1130" spans="1:4" x14ac:dyDescent="0.3">
      <c r="A1130">
        <v>53795</v>
      </c>
      <c r="B1130" s="15" t="s">
        <v>2074</v>
      </c>
      <c r="C1130" s="15" t="s">
        <v>2023</v>
      </c>
      <c r="D1130" s="25">
        <v>9.9600000000000009</v>
      </c>
    </row>
    <row r="1131" spans="1:4" x14ac:dyDescent="0.3">
      <c r="A1131">
        <v>53795</v>
      </c>
      <c r="B1131" s="16" t="s">
        <v>2074</v>
      </c>
      <c r="C1131" s="16" t="s">
        <v>2023</v>
      </c>
      <c r="D1131" s="23">
        <v>9.8699999999999992</v>
      </c>
    </row>
    <row r="1132" spans="1:4" x14ac:dyDescent="0.3">
      <c r="A1132">
        <v>54787</v>
      </c>
      <c r="B1132" s="15" t="s">
        <v>2075</v>
      </c>
      <c r="C1132" s="15" t="s">
        <v>2023</v>
      </c>
      <c r="D1132" s="25">
        <v>18.11</v>
      </c>
    </row>
    <row r="1133" spans="1:4" x14ac:dyDescent="0.3">
      <c r="A1133">
        <v>54787</v>
      </c>
      <c r="B1133" s="16" t="s">
        <v>2075</v>
      </c>
      <c r="C1133" s="16" t="s">
        <v>2023</v>
      </c>
      <c r="D1133" s="23">
        <v>17.93</v>
      </c>
    </row>
    <row r="1134" spans="1:4" x14ac:dyDescent="0.3">
      <c r="A1134">
        <v>53594</v>
      </c>
      <c r="B1134" s="15" t="s">
        <v>2076</v>
      </c>
      <c r="C1134" s="15" t="s">
        <v>2023</v>
      </c>
      <c r="D1134" s="25">
        <v>33.46</v>
      </c>
    </row>
    <row r="1135" spans="1:4" x14ac:dyDescent="0.3">
      <c r="A1135">
        <v>83429</v>
      </c>
      <c r="B1135" s="16" t="s">
        <v>2077</v>
      </c>
      <c r="C1135" s="16" t="s">
        <v>2023</v>
      </c>
      <c r="D1135" s="23">
        <v>55.25</v>
      </c>
    </row>
    <row r="1136" spans="1:4" x14ac:dyDescent="0.3">
      <c r="A1136">
        <v>83433</v>
      </c>
      <c r="B1136" s="15" t="s">
        <v>2078</v>
      </c>
      <c r="C1136" s="15" t="s">
        <v>2023</v>
      </c>
      <c r="D1136" s="25">
        <v>22.22</v>
      </c>
    </row>
    <row r="1137" spans="1:4" x14ac:dyDescent="0.3">
      <c r="A1137">
        <v>83433</v>
      </c>
      <c r="B1137" s="16" t="s">
        <v>2078</v>
      </c>
      <c r="C1137" s="16" t="s">
        <v>2023</v>
      </c>
      <c r="D1137" s="23">
        <v>21.99</v>
      </c>
    </row>
    <row r="1138" spans="1:4" x14ac:dyDescent="0.3">
      <c r="A1138">
        <v>83706</v>
      </c>
      <c r="B1138" s="15" t="s">
        <v>2079</v>
      </c>
      <c r="C1138" s="15" t="s">
        <v>2023</v>
      </c>
      <c r="D1138" s="25">
        <v>56.84</v>
      </c>
    </row>
    <row r="1139" spans="1:4" x14ac:dyDescent="0.3">
      <c r="A1139">
        <v>83505</v>
      </c>
      <c r="B1139" s="16" t="s">
        <v>2080</v>
      </c>
      <c r="C1139" s="16" t="s">
        <v>2023</v>
      </c>
      <c r="D1139" s="23">
        <v>21.19</v>
      </c>
    </row>
    <row r="1140" spans="1:4" x14ac:dyDescent="0.3">
      <c r="A1140">
        <v>83505</v>
      </c>
      <c r="B1140" s="15" t="s">
        <v>2080</v>
      </c>
      <c r="C1140" s="15" t="s">
        <v>2023</v>
      </c>
      <c r="D1140" s="25">
        <v>20.99</v>
      </c>
    </row>
    <row r="1141" spans="1:4" x14ac:dyDescent="0.3">
      <c r="A1141">
        <v>83524</v>
      </c>
      <c r="B1141" s="16" t="s">
        <v>2081</v>
      </c>
      <c r="C1141" s="16" t="s">
        <v>2023</v>
      </c>
      <c r="D1141" s="23">
        <v>41.94</v>
      </c>
    </row>
    <row r="1142" spans="1:4" x14ac:dyDescent="0.3">
      <c r="A1142">
        <v>83759</v>
      </c>
      <c r="B1142" s="15" t="s">
        <v>2082</v>
      </c>
      <c r="C1142" s="15" t="s">
        <v>2023</v>
      </c>
      <c r="D1142" s="25">
        <v>56.57</v>
      </c>
    </row>
    <row r="1143" spans="1:4" x14ac:dyDescent="0.3">
      <c r="A1143">
        <v>83717</v>
      </c>
      <c r="B1143" s="16" t="s">
        <v>2083</v>
      </c>
      <c r="C1143" s="16" t="s">
        <v>2023</v>
      </c>
      <c r="D1143" s="23">
        <v>21.09</v>
      </c>
    </row>
    <row r="1144" spans="1:4" x14ac:dyDescent="0.3">
      <c r="A1144">
        <v>83717</v>
      </c>
      <c r="B1144" s="15" t="s">
        <v>2083</v>
      </c>
      <c r="C1144" s="15" t="s">
        <v>2023</v>
      </c>
      <c r="D1144" s="25">
        <v>20.9</v>
      </c>
    </row>
    <row r="1145" spans="1:4" x14ac:dyDescent="0.3">
      <c r="A1145">
        <v>83744</v>
      </c>
      <c r="B1145" s="16" t="s">
        <v>2084</v>
      </c>
      <c r="C1145" s="16" t="s">
        <v>2023</v>
      </c>
      <c r="D1145" s="23">
        <v>42.21</v>
      </c>
    </row>
    <row r="1146" spans="1:4" x14ac:dyDescent="0.3">
      <c r="A1146">
        <v>9721</v>
      </c>
      <c r="B1146" s="15" t="s">
        <v>2085</v>
      </c>
      <c r="C1146" s="15" t="s">
        <v>2023</v>
      </c>
      <c r="D1146" s="25">
        <v>25.31</v>
      </c>
    </row>
    <row r="1147" spans="1:4" x14ac:dyDescent="0.3">
      <c r="A1147">
        <v>9721</v>
      </c>
      <c r="B1147" s="16" t="s">
        <v>2085</v>
      </c>
      <c r="C1147" s="16" t="s">
        <v>2023</v>
      </c>
      <c r="D1147" s="23">
        <v>25.05</v>
      </c>
    </row>
    <row r="1148" spans="1:4" x14ac:dyDescent="0.3">
      <c r="A1148">
        <v>53800</v>
      </c>
      <c r="B1148" s="15" t="s">
        <v>2086</v>
      </c>
      <c r="C1148" s="15" t="s">
        <v>2023</v>
      </c>
      <c r="D1148" s="25">
        <v>13.24</v>
      </c>
    </row>
    <row r="1149" spans="1:4" x14ac:dyDescent="0.3">
      <c r="A1149">
        <v>53800</v>
      </c>
      <c r="B1149" s="16" t="s">
        <v>2086</v>
      </c>
      <c r="C1149" s="16" t="s">
        <v>2023</v>
      </c>
      <c r="D1149" s="23">
        <v>13.11</v>
      </c>
    </row>
    <row r="1150" spans="1:4" x14ac:dyDescent="0.3">
      <c r="A1150">
        <v>53484</v>
      </c>
      <c r="B1150" s="15" t="s">
        <v>2087</v>
      </c>
      <c r="C1150" s="15" t="s">
        <v>2023</v>
      </c>
      <c r="D1150" s="25">
        <v>64.86</v>
      </c>
    </row>
    <row r="1151" spans="1:4" x14ac:dyDescent="0.3">
      <c r="A1151">
        <v>54036</v>
      </c>
      <c r="B1151" s="16" t="s">
        <v>2088</v>
      </c>
      <c r="C1151" s="16" t="s">
        <v>2023</v>
      </c>
      <c r="D1151" s="23">
        <v>23.42</v>
      </c>
    </row>
    <row r="1152" spans="1:4" x14ac:dyDescent="0.3">
      <c r="A1152">
        <v>54036</v>
      </c>
      <c r="B1152" s="15" t="s">
        <v>2088</v>
      </c>
      <c r="C1152" s="15" t="s">
        <v>2023</v>
      </c>
      <c r="D1152" s="25">
        <v>23.18</v>
      </c>
    </row>
    <row r="1153" spans="1:4" x14ac:dyDescent="0.3">
      <c r="A1153">
        <v>54002</v>
      </c>
      <c r="B1153" s="16" t="s">
        <v>2089</v>
      </c>
      <c r="C1153" s="16" t="s">
        <v>2023</v>
      </c>
      <c r="D1153" s="23">
        <v>5.3</v>
      </c>
    </row>
    <row r="1154" spans="1:4" x14ac:dyDescent="0.3">
      <c r="A1154">
        <v>54002</v>
      </c>
      <c r="B1154" s="15" t="s">
        <v>2089</v>
      </c>
      <c r="C1154" s="15" t="s">
        <v>2023</v>
      </c>
      <c r="D1154" s="25">
        <v>5.25</v>
      </c>
    </row>
    <row r="1155" spans="1:4" x14ac:dyDescent="0.3">
      <c r="A1155">
        <v>54055</v>
      </c>
      <c r="B1155" s="16" t="s">
        <v>2090</v>
      </c>
      <c r="C1155" s="16" t="s">
        <v>2023</v>
      </c>
      <c r="D1155" s="23">
        <v>46.49</v>
      </c>
    </row>
    <row r="1156" spans="1:4" x14ac:dyDescent="0.3">
      <c r="A1156">
        <v>53943</v>
      </c>
      <c r="B1156" s="15" t="s">
        <v>2091</v>
      </c>
      <c r="C1156" s="15" t="s">
        <v>2023</v>
      </c>
      <c r="D1156" s="25">
        <v>14.92</v>
      </c>
    </row>
    <row r="1157" spans="1:4" x14ac:dyDescent="0.3">
      <c r="A1157">
        <v>53943</v>
      </c>
      <c r="B1157" s="16" t="s">
        <v>2091</v>
      </c>
      <c r="C1157" s="16" t="s">
        <v>2023</v>
      </c>
      <c r="D1157" s="23">
        <v>14.76</v>
      </c>
    </row>
    <row r="1158" spans="1:4" x14ac:dyDescent="0.3">
      <c r="A1158">
        <v>53939</v>
      </c>
      <c r="B1158" s="15" t="s">
        <v>2092</v>
      </c>
      <c r="C1158" s="15" t="s">
        <v>2023</v>
      </c>
      <c r="D1158" s="25">
        <v>25.38</v>
      </c>
    </row>
    <row r="1159" spans="1:4" x14ac:dyDescent="0.3">
      <c r="A1159">
        <v>53939</v>
      </c>
      <c r="B1159" s="16" t="s">
        <v>2092</v>
      </c>
      <c r="C1159" s="16" t="s">
        <v>2023</v>
      </c>
      <c r="D1159" s="23">
        <v>25.14</v>
      </c>
    </row>
    <row r="1160" spans="1:4" x14ac:dyDescent="0.3">
      <c r="A1160">
        <v>53924</v>
      </c>
      <c r="B1160" s="15" t="s">
        <v>2093</v>
      </c>
      <c r="C1160" s="15" t="s">
        <v>2023</v>
      </c>
      <c r="D1160" s="25">
        <v>5.33</v>
      </c>
    </row>
    <row r="1161" spans="1:4" x14ac:dyDescent="0.3">
      <c r="A1161">
        <v>53924</v>
      </c>
      <c r="B1161" s="16" t="s">
        <v>2093</v>
      </c>
      <c r="C1161" s="16" t="s">
        <v>2023</v>
      </c>
      <c r="D1161" s="23">
        <v>5.27</v>
      </c>
    </row>
    <row r="1162" spans="1:4" x14ac:dyDescent="0.3">
      <c r="A1162">
        <v>9722</v>
      </c>
      <c r="B1162" s="15" t="s">
        <v>2094</v>
      </c>
      <c r="C1162" s="15" t="s">
        <v>2023</v>
      </c>
      <c r="D1162" s="25">
        <v>26.27</v>
      </c>
    </row>
    <row r="1163" spans="1:4" x14ac:dyDescent="0.3">
      <c r="A1163">
        <v>9722</v>
      </c>
      <c r="B1163" s="16" t="s">
        <v>2094</v>
      </c>
      <c r="C1163" s="16" t="s">
        <v>2023</v>
      </c>
      <c r="D1163" s="23">
        <v>26.02</v>
      </c>
    </row>
    <row r="1164" spans="1:4" x14ac:dyDescent="0.3">
      <c r="A1164">
        <v>86160</v>
      </c>
      <c r="B1164" s="15" t="s">
        <v>2095</v>
      </c>
      <c r="C1164" s="15" t="s">
        <v>2023</v>
      </c>
      <c r="D1164" s="25">
        <v>15.06</v>
      </c>
    </row>
    <row r="1165" spans="1:4" x14ac:dyDescent="0.3">
      <c r="A1165">
        <v>86160</v>
      </c>
      <c r="B1165" s="16" t="s">
        <v>2095</v>
      </c>
      <c r="C1165" s="16" t="s">
        <v>2023</v>
      </c>
      <c r="D1165" s="23">
        <v>14.91</v>
      </c>
    </row>
    <row r="1166" spans="1:4" x14ac:dyDescent="0.3">
      <c r="A1166">
        <v>86303</v>
      </c>
      <c r="B1166" s="15" t="s">
        <v>2096</v>
      </c>
      <c r="C1166" s="15" t="s">
        <v>2023</v>
      </c>
      <c r="D1166" s="25">
        <v>23.77</v>
      </c>
    </row>
    <row r="1167" spans="1:4" x14ac:dyDescent="0.3">
      <c r="A1167">
        <v>86303</v>
      </c>
      <c r="B1167" s="16" t="s">
        <v>2096</v>
      </c>
      <c r="C1167" s="16" t="s">
        <v>2023</v>
      </c>
      <c r="D1167" s="23">
        <v>23.54</v>
      </c>
    </row>
    <row r="1168" spans="1:4" x14ac:dyDescent="0.3">
      <c r="A1168">
        <v>54112</v>
      </c>
      <c r="B1168" s="15" t="s">
        <v>2097</v>
      </c>
      <c r="C1168" s="15" t="s">
        <v>2023</v>
      </c>
      <c r="D1168" s="25">
        <v>15.07</v>
      </c>
    </row>
    <row r="1169" spans="1:4" x14ac:dyDescent="0.3">
      <c r="A1169">
        <v>54112</v>
      </c>
      <c r="B1169" s="16" t="s">
        <v>2097</v>
      </c>
      <c r="C1169" s="16" t="s">
        <v>2023</v>
      </c>
      <c r="D1169" s="23">
        <v>14.93</v>
      </c>
    </row>
    <row r="1170" spans="1:4" x14ac:dyDescent="0.3">
      <c r="A1170">
        <v>54127</v>
      </c>
      <c r="B1170" s="15" t="s">
        <v>2098</v>
      </c>
      <c r="C1170" s="15" t="s">
        <v>2023</v>
      </c>
      <c r="D1170" s="25">
        <v>25.38</v>
      </c>
    </row>
    <row r="1171" spans="1:4" x14ac:dyDescent="0.3">
      <c r="A1171">
        <v>54127</v>
      </c>
      <c r="B1171" s="16" t="s">
        <v>2098</v>
      </c>
      <c r="C1171" s="16" t="s">
        <v>2023</v>
      </c>
      <c r="D1171" s="23">
        <v>25.14</v>
      </c>
    </row>
    <row r="1172" spans="1:4" x14ac:dyDescent="0.3">
      <c r="A1172">
        <v>54131</v>
      </c>
      <c r="B1172" s="15" t="s">
        <v>2099</v>
      </c>
      <c r="C1172" s="15" t="s">
        <v>2023</v>
      </c>
      <c r="D1172" s="25">
        <v>5.42</v>
      </c>
    </row>
    <row r="1173" spans="1:4" x14ac:dyDescent="0.3">
      <c r="A1173">
        <v>54131</v>
      </c>
      <c r="B1173" s="16" t="s">
        <v>2099</v>
      </c>
      <c r="C1173" s="16" t="s">
        <v>2023</v>
      </c>
      <c r="D1173" s="23">
        <v>5.36</v>
      </c>
    </row>
    <row r="1174" spans="1:4" x14ac:dyDescent="0.3">
      <c r="A1174">
        <v>86322</v>
      </c>
      <c r="B1174" s="15" t="s">
        <v>2100</v>
      </c>
      <c r="C1174" s="15" t="s">
        <v>2023</v>
      </c>
      <c r="D1174" s="25">
        <v>14.59</v>
      </c>
    </row>
    <row r="1175" spans="1:4" x14ac:dyDescent="0.3">
      <c r="A1175">
        <v>86322</v>
      </c>
      <c r="B1175" s="16" t="s">
        <v>2100</v>
      </c>
      <c r="C1175" s="16" t="s">
        <v>2023</v>
      </c>
      <c r="D1175" s="23">
        <v>14.44</v>
      </c>
    </row>
    <row r="1176" spans="1:4" x14ac:dyDescent="0.3">
      <c r="A1176">
        <v>86337</v>
      </c>
      <c r="B1176" s="15" t="s">
        <v>2101</v>
      </c>
      <c r="C1176" s="15" t="s">
        <v>2023</v>
      </c>
      <c r="D1176" s="25">
        <v>23.07</v>
      </c>
    </row>
    <row r="1177" spans="1:4" x14ac:dyDescent="0.3">
      <c r="A1177">
        <v>86337</v>
      </c>
      <c r="B1177" s="16" t="s">
        <v>2101</v>
      </c>
      <c r="C1177" s="16" t="s">
        <v>2023</v>
      </c>
      <c r="D1177" s="23">
        <v>22.86</v>
      </c>
    </row>
    <row r="1178" spans="1:4" x14ac:dyDescent="0.3">
      <c r="A1178">
        <v>53556</v>
      </c>
      <c r="B1178" s="15" t="s">
        <v>2102</v>
      </c>
      <c r="C1178" s="15" t="s">
        <v>2023</v>
      </c>
      <c r="D1178" s="25">
        <v>13.34</v>
      </c>
    </row>
    <row r="1179" spans="1:4" x14ac:dyDescent="0.3">
      <c r="A1179">
        <v>53556</v>
      </c>
      <c r="B1179" s="16" t="s">
        <v>2102</v>
      </c>
      <c r="C1179" s="16" t="s">
        <v>2023</v>
      </c>
      <c r="D1179" s="23">
        <v>13.22</v>
      </c>
    </row>
    <row r="1180" spans="1:4" x14ac:dyDescent="0.3">
      <c r="A1180">
        <v>53522</v>
      </c>
      <c r="B1180" s="15" t="s">
        <v>2103</v>
      </c>
      <c r="C1180" s="15" t="s">
        <v>2023</v>
      </c>
      <c r="D1180" s="25">
        <v>23.73</v>
      </c>
    </row>
    <row r="1181" spans="1:4" x14ac:dyDescent="0.3">
      <c r="A1181">
        <v>53522</v>
      </c>
      <c r="B1181" s="16" t="s">
        <v>2103</v>
      </c>
      <c r="C1181" s="16" t="s">
        <v>2023</v>
      </c>
      <c r="D1181" s="23">
        <v>23.51</v>
      </c>
    </row>
    <row r="1182" spans="1:4" x14ac:dyDescent="0.3">
      <c r="A1182">
        <v>53302</v>
      </c>
      <c r="B1182" s="15" t="s">
        <v>2104</v>
      </c>
      <c r="C1182" s="15" t="s">
        <v>2023</v>
      </c>
      <c r="D1182" s="25">
        <v>47.12</v>
      </c>
    </row>
    <row r="1183" spans="1:4" x14ac:dyDescent="0.3">
      <c r="A1183">
        <v>54146</v>
      </c>
      <c r="B1183" s="16" t="s">
        <v>2105</v>
      </c>
      <c r="C1183" s="16" t="s">
        <v>2023</v>
      </c>
      <c r="D1183" s="23">
        <v>13.77</v>
      </c>
    </row>
    <row r="1184" spans="1:4" x14ac:dyDescent="0.3">
      <c r="A1184">
        <v>54146</v>
      </c>
      <c r="B1184" s="15" t="s">
        <v>2105</v>
      </c>
      <c r="C1184" s="15" t="s">
        <v>2023</v>
      </c>
      <c r="D1184" s="25">
        <v>13.64</v>
      </c>
    </row>
    <row r="1185" spans="1:4" x14ac:dyDescent="0.3">
      <c r="A1185">
        <v>53910</v>
      </c>
      <c r="B1185" s="16" t="s">
        <v>2106</v>
      </c>
      <c r="C1185" s="16" t="s">
        <v>2023</v>
      </c>
      <c r="D1185" s="23">
        <v>23.41</v>
      </c>
    </row>
    <row r="1186" spans="1:4" x14ac:dyDescent="0.3">
      <c r="A1186">
        <v>53910</v>
      </c>
      <c r="B1186" s="15" t="s">
        <v>2106</v>
      </c>
      <c r="C1186" s="15" t="s">
        <v>2023</v>
      </c>
      <c r="D1186" s="25">
        <v>23.18</v>
      </c>
    </row>
    <row r="1187" spans="1:4" x14ac:dyDescent="0.3">
      <c r="A1187">
        <v>53981</v>
      </c>
      <c r="B1187" s="16" t="s">
        <v>2107</v>
      </c>
      <c r="C1187" s="16" t="s">
        <v>2023</v>
      </c>
      <c r="D1187" s="23">
        <v>5.1100000000000003</v>
      </c>
    </row>
    <row r="1188" spans="1:4" x14ac:dyDescent="0.3">
      <c r="A1188">
        <v>53981</v>
      </c>
      <c r="B1188" s="15" t="s">
        <v>2107</v>
      </c>
      <c r="C1188" s="15" t="s">
        <v>2023</v>
      </c>
      <c r="D1188" s="25">
        <v>5.0599999999999996</v>
      </c>
    </row>
    <row r="1189" spans="1:4" x14ac:dyDescent="0.3">
      <c r="A1189">
        <v>53867</v>
      </c>
      <c r="B1189" s="16" t="s">
        <v>2108</v>
      </c>
      <c r="C1189" s="16" t="s">
        <v>2023</v>
      </c>
      <c r="D1189" s="23">
        <v>48.08</v>
      </c>
    </row>
    <row r="1190" spans="1:4" x14ac:dyDescent="0.3">
      <c r="A1190">
        <v>83414</v>
      </c>
      <c r="B1190" s="15" t="s">
        <v>2109</v>
      </c>
      <c r="C1190" s="15" t="s">
        <v>2023</v>
      </c>
      <c r="D1190" s="25">
        <v>24.16</v>
      </c>
    </row>
    <row r="1191" spans="1:4" x14ac:dyDescent="0.3">
      <c r="A1191">
        <v>83414</v>
      </c>
      <c r="B1191" s="16" t="s">
        <v>2109</v>
      </c>
      <c r="C1191" s="16" t="s">
        <v>2023</v>
      </c>
      <c r="D1191" s="23">
        <v>23.93</v>
      </c>
    </row>
    <row r="1192" spans="1:4" x14ac:dyDescent="0.3">
      <c r="A1192">
        <v>83342</v>
      </c>
      <c r="B1192" s="15" t="s">
        <v>2110</v>
      </c>
      <c r="C1192" s="15" t="s">
        <v>2023</v>
      </c>
      <c r="D1192" s="25">
        <v>14.7</v>
      </c>
    </row>
    <row r="1193" spans="1:4" x14ac:dyDescent="0.3">
      <c r="A1193">
        <v>83342</v>
      </c>
      <c r="B1193" s="16" t="s">
        <v>2110</v>
      </c>
      <c r="C1193" s="16" t="s">
        <v>2023</v>
      </c>
      <c r="D1193" s="23">
        <v>14.56</v>
      </c>
    </row>
    <row r="1194" spans="1:4" x14ac:dyDescent="0.3">
      <c r="A1194">
        <v>83304</v>
      </c>
      <c r="B1194" s="15" t="s">
        <v>2111</v>
      </c>
      <c r="C1194" s="15" t="s">
        <v>2023</v>
      </c>
      <c r="D1194" s="25">
        <v>23.31</v>
      </c>
    </row>
    <row r="1195" spans="1:4" x14ac:dyDescent="0.3">
      <c r="A1195">
        <v>83304</v>
      </c>
      <c r="B1195" s="16" t="s">
        <v>2111</v>
      </c>
      <c r="C1195" s="16" t="s">
        <v>2023</v>
      </c>
      <c r="D1195" s="23">
        <v>23.09</v>
      </c>
    </row>
    <row r="1196" spans="1:4" x14ac:dyDescent="0.3">
      <c r="A1196">
        <v>83319</v>
      </c>
      <c r="B1196" s="15" t="s">
        <v>2112</v>
      </c>
      <c r="C1196" s="15" t="s">
        <v>2023</v>
      </c>
      <c r="D1196" s="25">
        <v>49.85</v>
      </c>
    </row>
    <row r="1197" spans="1:4" x14ac:dyDescent="0.3">
      <c r="A1197">
        <v>83251</v>
      </c>
      <c r="B1197" s="16" t="s">
        <v>2113</v>
      </c>
      <c r="C1197" s="16" t="s">
        <v>2023</v>
      </c>
      <c r="D1197" s="23">
        <v>13.67</v>
      </c>
    </row>
    <row r="1198" spans="1:4" x14ac:dyDescent="0.3">
      <c r="A1198">
        <v>83251</v>
      </c>
      <c r="B1198" s="15" t="s">
        <v>2113</v>
      </c>
      <c r="C1198" s="15" t="s">
        <v>2023</v>
      </c>
      <c r="D1198" s="25">
        <v>13.54</v>
      </c>
    </row>
    <row r="1199" spans="1:4" x14ac:dyDescent="0.3">
      <c r="A1199">
        <v>83232</v>
      </c>
      <c r="B1199" s="16" t="s">
        <v>2114</v>
      </c>
      <c r="C1199" s="16" t="s">
        <v>2023</v>
      </c>
      <c r="D1199" s="23">
        <v>14.56</v>
      </c>
    </row>
    <row r="1200" spans="1:4" x14ac:dyDescent="0.3">
      <c r="A1200">
        <v>83232</v>
      </c>
      <c r="B1200" s="15" t="s">
        <v>2114</v>
      </c>
      <c r="C1200" s="15" t="s">
        <v>2023</v>
      </c>
      <c r="D1200" s="25">
        <v>14.41</v>
      </c>
    </row>
    <row r="1201" spans="1:4" x14ac:dyDescent="0.3">
      <c r="A1201">
        <v>83247</v>
      </c>
      <c r="B1201" s="16" t="s">
        <v>2115</v>
      </c>
      <c r="C1201" s="16" t="s">
        <v>2023</v>
      </c>
      <c r="D1201" s="23">
        <v>24.76</v>
      </c>
    </row>
    <row r="1202" spans="1:4" x14ac:dyDescent="0.3">
      <c r="A1202">
        <v>83247</v>
      </c>
      <c r="B1202" s="15" t="s">
        <v>2115</v>
      </c>
      <c r="C1202" s="15" t="s">
        <v>2023</v>
      </c>
      <c r="D1202" s="25">
        <v>24.53</v>
      </c>
    </row>
    <row r="1203" spans="1:4" x14ac:dyDescent="0.3">
      <c r="A1203">
        <v>83228</v>
      </c>
      <c r="B1203" s="16" t="s">
        <v>2116</v>
      </c>
      <c r="C1203" s="16" t="s">
        <v>2023</v>
      </c>
      <c r="D1203" s="23">
        <v>14.81</v>
      </c>
    </row>
    <row r="1204" spans="1:4" x14ac:dyDescent="0.3">
      <c r="A1204">
        <v>83228</v>
      </c>
      <c r="B1204" s="15" t="s">
        <v>2116</v>
      </c>
      <c r="C1204" s="15" t="s">
        <v>2023</v>
      </c>
      <c r="D1204" s="25">
        <v>14.66</v>
      </c>
    </row>
    <row r="1205" spans="1:4" x14ac:dyDescent="0.3">
      <c r="A1205">
        <v>83209</v>
      </c>
      <c r="B1205" s="16" t="s">
        <v>2117</v>
      </c>
      <c r="C1205" s="16" t="s">
        <v>2023</v>
      </c>
      <c r="D1205" s="23">
        <v>24.66</v>
      </c>
    </row>
    <row r="1206" spans="1:4" x14ac:dyDescent="0.3">
      <c r="A1206">
        <v>83209</v>
      </c>
      <c r="B1206" s="15" t="s">
        <v>2117</v>
      </c>
      <c r="C1206" s="15" t="s">
        <v>2023</v>
      </c>
      <c r="D1206" s="25">
        <v>24.42</v>
      </c>
    </row>
    <row r="1207" spans="1:4" x14ac:dyDescent="0.3">
      <c r="A1207">
        <v>83194</v>
      </c>
      <c r="B1207" s="16" t="s">
        <v>2118</v>
      </c>
      <c r="C1207" s="16" t="s">
        <v>2023</v>
      </c>
      <c r="D1207" s="23">
        <v>49.26</v>
      </c>
    </row>
    <row r="1208" spans="1:4" x14ac:dyDescent="0.3">
      <c r="A1208">
        <v>83175</v>
      </c>
      <c r="B1208" s="15" t="s">
        <v>2119</v>
      </c>
      <c r="C1208" s="15" t="s">
        <v>2023</v>
      </c>
      <c r="D1208" s="25">
        <v>14.81</v>
      </c>
    </row>
    <row r="1209" spans="1:4" x14ac:dyDescent="0.3">
      <c r="A1209">
        <v>83175</v>
      </c>
      <c r="B1209" s="16" t="s">
        <v>2119</v>
      </c>
      <c r="C1209" s="16" t="s">
        <v>2023</v>
      </c>
      <c r="D1209" s="23">
        <v>14.66</v>
      </c>
    </row>
    <row r="1210" spans="1:4" x14ac:dyDescent="0.3">
      <c r="A1210">
        <v>83167</v>
      </c>
      <c r="B1210" s="15" t="s">
        <v>2120</v>
      </c>
      <c r="C1210" s="15" t="s">
        <v>2023</v>
      </c>
      <c r="D1210" s="25">
        <v>24.66</v>
      </c>
    </row>
    <row r="1211" spans="1:4" x14ac:dyDescent="0.3">
      <c r="A1211">
        <v>83167</v>
      </c>
      <c r="B1211" s="16" t="s">
        <v>2120</v>
      </c>
      <c r="C1211" s="16" t="s">
        <v>2023</v>
      </c>
      <c r="D1211" s="23">
        <v>24.42</v>
      </c>
    </row>
    <row r="1212" spans="1:4" x14ac:dyDescent="0.3">
      <c r="A1212">
        <v>83156</v>
      </c>
      <c r="B1212" s="15" t="s">
        <v>2121</v>
      </c>
      <c r="C1212" s="15" t="s">
        <v>2023</v>
      </c>
      <c r="D1212" s="25">
        <v>49.73</v>
      </c>
    </row>
    <row r="1213" spans="1:4" x14ac:dyDescent="0.3">
      <c r="A1213">
        <v>46449</v>
      </c>
      <c r="B1213" s="16" t="s">
        <v>2122</v>
      </c>
      <c r="C1213" s="16" t="s">
        <v>1069</v>
      </c>
      <c r="D1213" s="23">
        <v>11.93</v>
      </c>
    </row>
    <row r="1214" spans="1:4" x14ac:dyDescent="0.3">
      <c r="A1214">
        <v>12523</v>
      </c>
      <c r="B1214" s="15" t="s">
        <v>2123</v>
      </c>
      <c r="C1214" s="15" t="s">
        <v>1069</v>
      </c>
      <c r="D1214" s="25">
        <v>29.81</v>
      </c>
    </row>
    <row r="1215" spans="1:4" x14ac:dyDescent="0.3">
      <c r="A1215">
        <v>70948</v>
      </c>
      <c r="B1215" s="16" t="s">
        <v>2124</v>
      </c>
      <c r="C1215" s="16" t="s">
        <v>1069</v>
      </c>
      <c r="D1215" s="23">
        <v>46.41</v>
      </c>
    </row>
    <row r="1216" spans="1:4" x14ac:dyDescent="0.3">
      <c r="A1216">
        <v>12524</v>
      </c>
      <c r="B1216" s="15" t="s">
        <v>2125</v>
      </c>
      <c r="C1216" s="15" t="s">
        <v>1069</v>
      </c>
      <c r="D1216" s="25">
        <v>49.44</v>
      </c>
    </row>
    <row r="1217" spans="1:4" x14ac:dyDescent="0.3">
      <c r="A1217">
        <v>46453</v>
      </c>
      <c r="B1217" s="16" t="s">
        <v>2126</v>
      </c>
      <c r="C1217" s="16" t="s">
        <v>1069</v>
      </c>
      <c r="D1217" s="23">
        <v>37.36</v>
      </c>
    </row>
    <row r="1218" spans="1:4" x14ac:dyDescent="0.3">
      <c r="A1218">
        <v>46401</v>
      </c>
      <c r="B1218" s="15" t="s">
        <v>2127</v>
      </c>
      <c r="C1218" s="15" t="s">
        <v>1069</v>
      </c>
      <c r="D1218" s="25">
        <v>12.5</v>
      </c>
    </row>
    <row r="1219" spans="1:4" x14ac:dyDescent="0.3">
      <c r="A1219">
        <v>46415</v>
      </c>
      <c r="B1219" s="16" t="s">
        <v>2128</v>
      </c>
      <c r="C1219" s="16" t="s">
        <v>1069</v>
      </c>
      <c r="D1219" s="23">
        <v>32.619999999999997</v>
      </c>
    </row>
    <row r="1220" spans="1:4" x14ac:dyDescent="0.3">
      <c r="A1220">
        <v>46498</v>
      </c>
      <c r="B1220" s="15" t="s">
        <v>2129</v>
      </c>
      <c r="C1220" s="15" t="s">
        <v>1069</v>
      </c>
      <c r="D1220" s="25">
        <v>12.5</v>
      </c>
    </row>
    <row r="1221" spans="1:4" x14ac:dyDescent="0.3">
      <c r="A1221">
        <v>46468</v>
      </c>
      <c r="B1221" s="16" t="s">
        <v>2130</v>
      </c>
      <c r="C1221" s="16" t="s">
        <v>1069</v>
      </c>
      <c r="D1221" s="23">
        <v>12.5</v>
      </c>
    </row>
    <row r="1222" spans="1:4" x14ac:dyDescent="0.3">
      <c r="A1222">
        <v>46487</v>
      </c>
      <c r="B1222" s="15" t="s">
        <v>2131</v>
      </c>
      <c r="C1222" s="15" t="s">
        <v>1069</v>
      </c>
      <c r="D1222" s="25">
        <v>32.630000000000003</v>
      </c>
    </row>
    <row r="1223" spans="1:4" x14ac:dyDescent="0.3">
      <c r="A1223">
        <v>46506</v>
      </c>
      <c r="B1223" s="16" t="s">
        <v>2132</v>
      </c>
      <c r="C1223" s="16" t="s">
        <v>1069</v>
      </c>
      <c r="D1223" s="23">
        <v>37.35</v>
      </c>
    </row>
    <row r="1224" spans="1:4" x14ac:dyDescent="0.3">
      <c r="A1224">
        <v>33054</v>
      </c>
      <c r="B1224" s="15" t="s">
        <v>2133</v>
      </c>
      <c r="C1224" s="15" t="s">
        <v>1069</v>
      </c>
      <c r="D1224" s="25">
        <v>43.93</v>
      </c>
    </row>
    <row r="1225" spans="1:4" x14ac:dyDescent="0.3">
      <c r="A1225">
        <v>33027</v>
      </c>
      <c r="B1225" s="16" t="s">
        <v>2134</v>
      </c>
      <c r="C1225" s="16" t="s">
        <v>1069</v>
      </c>
      <c r="D1225" s="23">
        <v>12.5</v>
      </c>
    </row>
    <row r="1226" spans="1:4" x14ac:dyDescent="0.3">
      <c r="A1226">
        <v>33040</v>
      </c>
      <c r="B1226" s="15" t="s">
        <v>2135</v>
      </c>
      <c r="C1226" s="15" t="s">
        <v>1069</v>
      </c>
      <c r="D1226" s="25">
        <v>37.35</v>
      </c>
    </row>
    <row r="1227" spans="1:4" x14ac:dyDescent="0.3">
      <c r="A1227">
        <v>33001</v>
      </c>
      <c r="B1227" s="16" t="s">
        <v>2136</v>
      </c>
      <c r="C1227" s="16" t="s">
        <v>1069</v>
      </c>
      <c r="D1227" s="23">
        <v>10.46</v>
      </c>
    </row>
    <row r="1228" spans="1:4" x14ac:dyDescent="0.3">
      <c r="A1228">
        <v>33016</v>
      </c>
      <c r="B1228" s="15" t="s">
        <v>2137</v>
      </c>
      <c r="C1228" s="15" t="s">
        <v>1069</v>
      </c>
      <c r="D1228" s="25">
        <v>31.13</v>
      </c>
    </row>
    <row r="1229" spans="1:4" x14ac:dyDescent="0.3">
      <c r="A1229">
        <v>12526</v>
      </c>
      <c r="B1229" s="16" t="s">
        <v>2138</v>
      </c>
      <c r="C1229" s="16" t="s">
        <v>1069</v>
      </c>
      <c r="D1229" s="23">
        <v>8.7799999999999994</v>
      </c>
    </row>
    <row r="1230" spans="1:4" x14ac:dyDescent="0.3">
      <c r="A1230">
        <v>12522</v>
      </c>
      <c r="B1230" s="15" t="s">
        <v>2139</v>
      </c>
      <c r="C1230" s="15" t="s">
        <v>1069</v>
      </c>
      <c r="D1230" s="25">
        <v>8.7799999999999994</v>
      </c>
    </row>
    <row r="1231" spans="1:4" x14ac:dyDescent="0.3">
      <c r="A1231">
        <v>12525</v>
      </c>
      <c r="B1231" s="16" t="s">
        <v>2140</v>
      </c>
      <c r="C1231" s="16" t="s">
        <v>1069</v>
      </c>
      <c r="D1231" s="23">
        <v>57.23</v>
      </c>
    </row>
    <row r="1232" spans="1:4" x14ac:dyDescent="0.3">
      <c r="A1232">
        <v>12521</v>
      </c>
      <c r="B1232" s="15" t="s">
        <v>2141</v>
      </c>
      <c r="C1232" s="15" t="s">
        <v>1069</v>
      </c>
      <c r="D1232" s="25">
        <v>8.7799999999999994</v>
      </c>
    </row>
    <row r="1233" spans="1:4" x14ac:dyDescent="0.3">
      <c r="A1233">
        <v>46343</v>
      </c>
      <c r="B1233" s="16" t="s">
        <v>2142</v>
      </c>
      <c r="C1233" s="16" t="s">
        <v>1069</v>
      </c>
      <c r="D1233" s="23">
        <v>22.27</v>
      </c>
    </row>
    <row r="1234" spans="1:4" x14ac:dyDescent="0.3">
      <c r="A1234">
        <v>46339</v>
      </c>
      <c r="B1234" s="15" t="s">
        <v>2143</v>
      </c>
      <c r="C1234" s="15" t="s">
        <v>1069</v>
      </c>
      <c r="D1234" s="25">
        <v>13.27</v>
      </c>
    </row>
    <row r="1235" spans="1:4" x14ac:dyDescent="0.3">
      <c r="A1235">
        <v>12438</v>
      </c>
      <c r="B1235" s="16" t="s">
        <v>2144</v>
      </c>
      <c r="C1235" s="16" t="s">
        <v>1069</v>
      </c>
      <c r="D1235" s="23">
        <v>18.57</v>
      </c>
    </row>
    <row r="1236" spans="1:4" x14ac:dyDescent="0.3">
      <c r="A1236">
        <v>46358</v>
      </c>
      <c r="B1236" s="15" t="s">
        <v>2145</v>
      </c>
      <c r="C1236" s="15" t="s">
        <v>1069</v>
      </c>
      <c r="D1236" s="25">
        <v>37.369999999999997</v>
      </c>
    </row>
    <row r="1237" spans="1:4" x14ac:dyDescent="0.3">
      <c r="A1237">
        <v>14068</v>
      </c>
      <c r="B1237" s="16" t="s">
        <v>2146</v>
      </c>
      <c r="C1237" s="16" t="s">
        <v>1069</v>
      </c>
      <c r="D1237" s="23">
        <v>13.26</v>
      </c>
    </row>
    <row r="1238" spans="1:4" x14ac:dyDescent="0.3">
      <c r="A1238">
        <v>12441</v>
      </c>
      <c r="B1238" s="15" t="s">
        <v>2147</v>
      </c>
      <c r="C1238" s="15" t="s">
        <v>1069</v>
      </c>
      <c r="D1238" s="25">
        <v>18.329999999999998</v>
      </c>
    </row>
    <row r="1239" spans="1:4" x14ac:dyDescent="0.3">
      <c r="A1239">
        <v>14038</v>
      </c>
      <c r="B1239" s="16" t="s">
        <v>2148</v>
      </c>
      <c r="C1239" s="16" t="s">
        <v>1069</v>
      </c>
      <c r="D1239" s="23">
        <v>25.67</v>
      </c>
    </row>
    <row r="1240" spans="1:4" x14ac:dyDescent="0.3">
      <c r="A1240">
        <v>14081</v>
      </c>
      <c r="B1240" s="15" t="s">
        <v>2149</v>
      </c>
      <c r="C1240" s="15" t="s">
        <v>1069</v>
      </c>
      <c r="D1240" s="25">
        <v>13.26</v>
      </c>
    </row>
    <row r="1241" spans="1:4" x14ac:dyDescent="0.3">
      <c r="A1241">
        <v>12442</v>
      </c>
      <c r="B1241" s="16" t="s">
        <v>2149</v>
      </c>
      <c r="C1241" s="16" t="s">
        <v>1069</v>
      </c>
      <c r="D1241" s="23">
        <v>13.26</v>
      </c>
    </row>
    <row r="1242" spans="1:4" x14ac:dyDescent="0.3">
      <c r="A1242">
        <v>11716</v>
      </c>
      <c r="B1242" s="15" t="s">
        <v>2150</v>
      </c>
      <c r="C1242" s="15" t="s">
        <v>1069</v>
      </c>
      <c r="D1242" s="25">
        <v>65.569999999999993</v>
      </c>
    </row>
    <row r="1243" spans="1:4" x14ac:dyDescent="0.3">
      <c r="A1243">
        <v>12439</v>
      </c>
      <c r="B1243" s="16" t="s">
        <v>2151</v>
      </c>
      <c r="C1243" s="16" t="s">
        <v>1069</v>
      </c>
      <c r="D1243" s="23">
        <v>18.850000000000001</v>
      </c>
    </row>
    <row r="1244" spans="1:4" x14ac:dyDescent="0.3">
      <c r="A1244">
        <v>66112</v>
      </c>
      <c r="B1244" s="15" t="s">
        <v>2152</v>
      </c>
      <c r="C1244" s="15" t="s">
        <v>1069</v>
      </c>
      <c r="D1244" s="25">
        <v>22.62</v>
      </c>
    </row>
    <row r="1245" spans="1:4" x14ac:dyDescent="0.3">
      <c r="A1245">
        <v>26167</v>
      </c>
      <c r="B1245" s="16" t="s">
        <v>2153</v>
      </c>
      <c r="C1245" s="16" t="s">
        <v>1069</v>
      </c>
      <c r="D1245" s="23">
        <v>45.93</v>
      </c>
    </row>
    <row r="1246" spans="1:4" x14ac:dyDescent="0.3">
      <c r="A1246">
        <v>38497</v>
      </c>
      <c r="B1246" s="15" t="s">
        <v>2154</v>
      </c>
      <c r="C1246" s="15" t="s">
        <v>1069</v>
      </c>
      <c r="D1246" s="25">
        <v>13.26</v>
      </c>
    </row>
    <row r="1247" spans="1:4" x14ac:dyDescent="0.3">
      <c r="A1247">
        <v>12443</v>
      </c>
      <c r="B1247" s="16" t="s">
        <v>2154</v>
      </c>
      <c r="C1247" s="16" t="s">
        <v>1069</v>
      </c>
      <c r="D1247" s="23">
        <v>13.26</v>
      </c>
    </row>
    <row r="1248" spans="1:4" x14ac:dyDescent="0.3">
      <c r="A1248">
        <v>12440</v>
      </c>
      <c r="B1248" s="15" t="s">
        <v>2155</v>
      </c>
      <c r="C1248" s="15" t="s">
        <v>1069</v>
      </c>
      <c r="D1248" s="25">
        <v>18.850000000000001</v>
      </c>
    </row>
    <row r="1249" spans="1:4" x14ac:dyDescent="0.3">
      <c r="A1249">
        <v>66165</v>
      </c>
      <c r="B1249" s="16" t="s">
        <v>2156</v>
      </c>
      <c r="C1249" s="16" t="s">
        <v>1069</v>
      </c>
      <c r="D1249" s="23">
        <v>22.62</v>
      </c>
    </row>
    <row r="1250" spans="1:4" x14ac:dyDescent="0.3">
      <c r="A1250">
        <v>74050</v>
      </c>
      <c r="B1250" s="15" t="s">
        <v>2157</v>
      </c>
      <c r="C1250" s="15" t="s">
        <v>1069</v>
      </c>
      <c r="D1250" s="25">
        <v>51.99</v>
      </c>
    </row>
    <row r="1251" spans="1:4" x14ac:dyDescent="0.3">
      <c r="A1251">
        <v>46318</v>
      </c>
      <c r="B1251" s="16" t="s">
        <v>2158</v>
      </c>
      <c r="C1251" s="16" t="s">
        <v>1069</v>
      </c>
      <c r="D1251" s="23">
        <v>22.28</v>
      </c>
    </row>
    <row r="1252" spans="1:4" x14ac:dyDescent="0.3">
      <c r="A1252">
        <v>46305</v>
      </c>
      <c r="B1252" s="15" t="s">
        <v>2159</v>
      </c>
      <c r="C1252" s="15" t="s">
        <v>1069</v>
      </c>
      <c r="D1252" s="25">
        <v>12.91</v>
      </c>
    </row>
    <row r="1253" spans="1:4" x14ac:dyDescent="0.3">
      <c r="A1253">
        <v>12435</v>
      </c>
      <c r="B1253" s="16" t="s">
        <v>2160</v>
      </c>
      <c r="C1253" s="16" t="s">
        <v>1069</v>
      </c>
      <c r="D1253" s="23">
        <v>18.57</v>
      </c>
    </row>
    <row r="1254" spans="1:4" x14ac:dyDescent="0.3">
      <c r="A1254">
        <v>46324</v>
      </c>
      <c r="B1254" s="15" t="s">
        <v>2161</v>
      </c>
      <c r="C1254" s="15" t="s">
        <v>1069</v>
      </c>
      <c r="D1254" s="25">
        <v>37.380000000000003</v>
      </c>
    </row>
    <row r="1255" spans="1:4" x14ac:dyDescent="0.3">
      <c r="A1255">
        <v>46286</v>
      </c>
      <c r="B1255" s="16" t="s">
        <v>2162</v>
      </c>
      <c r="C1255" s="16" t="s">
        <v>1069</v>
      </c>
      <c r="D1255" s="23">
        <v>13.27</v>
      </c>
    </row>
    <row r="1256" spans="1:4" x14ac:dyDescent="0.3">
      <c r="A1256">
        <v>46291</v>
      </c>
      <c r="B1256" s="15" t="s">
        <v>2163</v>
      </c>
      <c r="C1256" s="15" t="s">
        <v>1069</v>
      </c>
      <c r="D1256" s="25">
        <v>22.62</v>
      </c>
    </row>
    <row r="1257" spans="1:4" x14ac:dyDescent="0.3">
      <c r="A1257">
        <v>12388</v>
      </c>
      <c r="B1257" s="16" t="s">
        <v>2164</v>
      </c>
      <c r="C1257" s="16" t="s">
        <v>1069</v>
      </c>
      <c r="D1257" s="23">
        <v>18.84</v>
      </c>
    </row>
    <row r="1258" spans="1:4" x14ac:dyDescent="0.3">
      <c r="A1258">
        <v>12486</v>
      </c>
      <c r="B1258" s="15" t="s">
        <v>2165</v>
      </c>
      <c r="C1258" s="15" t="s">
        <v>1069</v>
      </c>
      <c r="D1258" s="25">
        <v>13.24</v>
      </c>
    </row>
    <row r="1259" spans="1:4" x14ac:dyDescent="0.3">
      <c r="A1259">
        <v>12487</v>
      </c>
      <c r="B1259" s="16" t="s">
        <v>2166</v>
      </c>
      <c r="C1259" s="16" t="s">
        <v>1069</v>
      </c>
      <c r="D1259" s="23">
        <v>39.92</v>
      </c>
    </row>
    <row r="1260" spans="1:4" x14ac:dyDescent="0.3">
      <c r="A1260">
        <v>12490</v>
      </c>
      <c r="B1260" s="15" t="s">
        <v>2167</v>
      </c>
      <c r="C1260" s="15" t="s">
        <v>1069</v>
      </c>
      <c r="D1260" s="25">
        <v>14.57</v>
      </c>
    </row>
    <row r="1261" spans="1:4" x14ac:dyDescent="0.3">
      <c r="A1261">
        <v>12485</v>
      </c>
      <c r="B1261" s="16" t="s">
        <v>2168</v>
      </c>
      <c r="C1261" s="16" t="s">
        <v>1069</v>
      </c>
      <c r="D1261" s="23">
        <v>37.94</v>
      </c>
    </row>
    <row r="1262" spans="1:4" x14ac:dyDescent="0.3">
      <c r="A1262">
        <v>12480</v>
      </c>
      <c r="B1262" s="15" t="s">
        <v>2169</v>
      </c>
      <c r="C1262" s="15" t="s">
        <v>1069</v>
      </c>
      <c r="D1262" s="25">
        <v>14.13</v>
      </c>
    </row>
    <row r="1263" spans="1:4" x14ac:dyDescent="0.3">
      <c r="A1263">
        <v>12481</v>
      </c>
      <c r="B1263" s="16" t="s">
        <v>2170</v>
      </c>
      <c r="C1263" s="16" t="s">
        <v>1069</v>
      </c>
      <c r="D1263" s="23">
        <v>20.309999999999999</v>
      </c>
    </row>
    <row r="1264" spans="1:4" x14ac:dyDescent="0.3">
      <c r="A1264">
        <v>12484</v>
      </c>
      <c r="B1264" s="15" t="s">
        <v>2171</v>
      </c>
      <c r="C1264" s="15" t="s">
        <v>1069</v>
      </c>
      <c r="D1264" s="25">
        <v>48.9</v>
      </c>
    </row>
    <row r="1265" spans="1:4" x14ac:dyDescent="0.3">
      <c r="A1265">
        <v>46388</v>
      </c>
      <c r="B1265" s="16" t="s">
        <v>2172</v>
      </c>
      <c r="C1265" s="16" t="s">
        <v>1069</v>
      </c>
      <c r="D1265" s="23">
        <v>37.35</v>
      </c>
    </row>
    <row r="1266" spans="1:4" x14ac:dyDescent="0.3">
      <c r="A1266">
        <v>74998</v>
      </c>
      <c r="B1266" s="15" t="s">
        <v>2173</v>
      </c>
      <c r="C1266" s="15" t="s">
        <v>1069</v>
      </c>
      <c r="D1266" s="25">
        <v>43.08</v>
      </c>
    </row>
    <row r="1267" spans="1:4" x14ac:dyDescent="0.3">
      <c r="A1267">
        <v>12225</v>
      </c>
      <c r="B1267" s="16" t="s">
        <v>2174</v>
      </c>
      <c r="C1267" s="16" t="s">
        <v>1069</v>
      </c>
      <c r="D1267" s="23">
        <v>48.36</v>
      </c>
    </row>
    <row r="1268" spans="1:4" x14ac:dyDescent="0.3">
      <c r="A1268">
        <v>46362</v>
      </c>
      <c r="B1268" s="15" t="s">
        <v>2175</v>
      </c>
      <c r="C1268" s="15" t="s">
        <v>1069</v>
      </c>
      <c r="D1268" s="25">
        <v>12.5</v>
      </c>
    </row>
    <row r="1269" spans="1:4" x14ac:dyDescent="0.3">
      <c r="A1269">
        <v>86926</v>
      </c>
      <c r="B1269" s="16" t="s">
        <v>2176</v>
      </c>
      <c r="C1269" s="16" t="s">
        <v>1069</v>
      </c>
      <c r="D1269" s="23">
        <v>12.5</v>
      </c>
    </row>
    <row r="1270" spans="1:4" x14ac:dyDescent="0.3">
      <c r="A1270">
        <v>86958</v>
      </c>
      <c r="B1270" s="15" t="s">
        <v>2177</v>
      </c>
      <c r="C1270" s="15" t="s">
        <v>1069</v>
      </c>
      <c r="D1270" s="25">
        <v>32.619999999999997</v>
      </c>
    </row>
    <row r="1271" spans="1:4" x14ac:dyDescent="0.3">
      <c r="A1271">
        <v>11424</v>
      </c>
      <c r="B1271" s="16" t="s">
        <v>2178</v>
      </c>
      <c r="C1271" s="16" t="s">
        <v>1067</v>
      </c>
      <c r="D1271" s="23">
        <v>15.14</v>
      </c>
    </row>
    <row r="1272" spans="1:4" x14ac:dyDescent="0.3">
      <c r="A1272">
        <v>11424</v>
      </c>
      <c r="B1272" s="15" t="s">
        <v>2178</v>
      </c>
      <c r="C1272" s="15" t="s">
        <v>1067</v>
      </c>
      <c r="D1272" s="25">
        <v>14.77</v>
      </c>
    </row>
    <row r="1273" spans="1:4" x14ac:dyDescent="0.3">
      <c r="A1273">
        <v>11423</v>
      </c>
      <c r="B1273" s="16" t="s">
        <v>2179</v>
      </c>
      <c r="C1273" s="16" t="s">
        <v>1067</v>
      </c>
      <c r="D1273" s="23">
        <v>27.14</v>
      </c>
    </row>
    <row r="1274" spans="1:4" x14ac:dyDescent="0.3">
      <c r="A1274">
        <v>11423</v>
      </c>
      <c r="B1274" s="15" t="s">
        <v>2179</v>
      </c>
      <c r="C1274" s="15" t="s">
        <v>1067</v>
      </c>
      <c r="D1274" s="25">
        <v>26.48</v>
      </c>
    </row>
    <row r="1275" spans="1:4" x14ac:dyDescent="0.3">
      <c r="A1275">
        <v>11422</v>
      </c>
      <c r="B1275" s="16" t="s">
        <v>2180</v>
      </c>
      <c r="C1275" s="16" t="s">
        <v>1067</v>
      </c>
      <c r="D1275" s="23">
        <v>52.15</v>
      </c>
    </row>
    <row r="1276" spans="1:4" x14ac:dyDescent="0.3">
      <c r="A1276">
        <v>11422</v>
      </c>
      <c r="B1276" s="15" t="s">
        <v>2180</v>
      </c>
      <c r="C1276" s="15" t="s">
        <v>1067</v>
      </c>
      <c r="D1276" s="25">
        <v>51.14</v>
      </c>
    </row>
    <row r="1277" spans="1:4" x14ac:dyDescent="0.3">
      <c r="A1277">
        <v>12678</v>
      </c>
      <c r="B1277" s="16" t="s">
        <v>2181</v>
      </c>
      <c r="C1277" s="16" t="s">
        <v>1067</v>
      </c>
      <c r="D1277" s="23">
        <v>16.55</v>
      </c>
    </row>
    <row r="1278" spans="1:4" x14ac:dyDescent="0.3">
      <c r="A1278">
        <v>12677</v>
      </c>
      <c r="B1278" s="15" t="s">
        <v>2182</v>
      </c>
      <c r="C1278" s="15" t="s">
        <v>1067</v>
      </c>
      <c r="D1278" s="25">
        <v>28.79</v>
      </c>
    </row>
    <row r="1279" spans="1:4" x14ac:dyDescent="0.3">
      <c r="A1279">
        <v>12652</v>
      </c>
      <c r="B1279" s="16" t="s">
        <v>2183</v>
      </c>
      <c r="C1279" s="16" t="s">
        <v>1067</v>
      </c>
      <c r="D1279" s="23">
        <v>56.39</v>
      </c>
    </row>
    <row r="1280" spans="1:4" x14ac:dyDescent="0.3">
      <c r="A1280">
        <v>12650</v>
      </c>
      <c r="B1280" s="15" t="s">
        <v>2184</v>
      </c>
      <c r="C1280" s="15" t="s">
        <v>1067</v>
      </c>
      <c r="D1280" s="25">
        <v>14.66</v>
      </c>
    </row>
    <row r="1281" spans="1:4" x14ac:dyDescent="0.3">
      <c r="A1281">
        <v>12650</v>
      </c>
      <c r="B1281" s="16" t="s">
        <v>2184</v>
      </c>
      <c r="C1281" s="16" t="s">
        <v>1067</v>
      </c>
      <c r="D1281" s="23">
        <v>14.37</v>
      </c>
    </row>
    <row r="1282" spans="1:4" x14ac:dyDescent="0.3">
      <c r="A1282">
        <v>12651</v>
      </c>
      <c r="B1282" s="15" t="s">
        <v>2185</v>
      </c>
      <c r="C1282" s="15" t="s">
        <v>1067</v>
      </c>
      <c r="D1282" s="25">
        <v>39.81</v>
      </c>
    </row>
    <row r="1283" spans="1:4" x14ac:dyDescent="0.3">
      <c r="A1283">
        <v>11896</v>
      </c>
      <c r="B1283" s="16" t="s">
        <v>2186</v>
      </c>
      <c r="C1283" s="16" t="s">
        <v>1067</v>
      </c>
      <c r="D1283" s="23">
        <v>10.62</v>
      </c>
    </row>
    <row r="1284" spans="1:4" x14ac:dyDescent="0.3">
      <c r="A1284">
        <v>11894</v>
      </c>
      <c r="B1284" s="15" t="s">
        <v>2187</v>
      </c>
      <c r="C1284" s="15" t="s">
        <v>1067</v>
      </c>
      <c r="D1284" s="25">
        <v>59.58</v>
      </c>
    </row>
    <row r="1285" spans="1:4" x14ac:dyDescent="0.3">
      <c r="A1285">
        <v>11895</v>
      </c>
      <c r="B1285" s="16" t="s">
        <v>2188</v>
      </c>
      <c r="C1285" s="16" t="s">
        <v>1067</v>
      </c>
      <c r="D1285" s="23">
        <v>36.049999999999997</v>
      </c>
    </row>
    <row r="1286" spans="1:4" x14ac:dyDescent="0.3">
      <c r="A1286">
        <v>11921</v>
      </c>
      <c r="B1286" s="15" t="s">
        <v>2189</v>
      </c>
      <c r="C1286" s="15" t="s">
        <v>1067</v>
      </c>
      <c r="D1286" s="25">
        <v>16.55</v>
      </c>
    </row>
    <row r="1287" spans="1:4" x14ac:dyDescent="0.3">
      <c r="A1287">
        <v>11920</v>
      </c>
      <c r="B1287" s="16" t="s">
        <v>2190</v>
      </c>
      <c r="C1287" s="16" t="s">
        <v>1067</v>
      </c>
      <c r="D1287" s="23">
        <v>28.79</v>
      </c>
    </row>
    <row r="1288" spans="1:4" x14ac:dyDescent="0.3">
      <c r="A1288">
        <v>12671</v>
      </c>
      <c r="B1288" s="15" t="s">
        <v>2191</v>
      </c>
      <c r="C1288" s="15" t="s">
        <v>1067</v>
      </c>
      <c r="D1288" s="25">
        <v>8.85</v>
      </c>
    </row>
    <row r="1289" spans="1:4" x14ac:dyDescent="0.3">
      <c r="A1289">
        <v>12671</v>
      </c>
      <c r="B1289" s="16" t="s">
        <v>2191</v>
      </c>
      <c r="C1289" s="16" t="s">
        <v>1067</v>
      </c>
      <c r="D1289" s="23">
        <v>8.7799999999999994</v>
      </c>
    </row>
    <row r="1290" spans="1:4" x14ac:dyDescent="0.3">
      <c r="A1290">
        <v>12664</v>
      </c>
      <c r="B1290" s="15" t="s">
        <v>2192</v>
      </c>
      <c r="C1290" s="15" t="s">
        <v>1067</v>
      </c>
      <c r="D1290" s="25">
        <v>57.28</v>
      </c>
    </row>
    <row r="1291" spans="1:4" x14ac:dyDescent="0.3">
      <c r="A1291">
        <v>12661</v>
      </c>
      <c r="B1291" s="16" t="s">
        <v>2193</v>
      </c>
      <c r="C1291" s="16" t="s">
        <v>1067</v>
      </c>
      <c r="D1291" s="23">
        <v>13.49</v>
      </c>
    </row>
    <row r="1292" spans="1:4" x14ac:dyDescent="0.3">
      <c r="A1292">
        <v>12661</v>
      </c>
      <c r="B1292" s="15" t="s">
        <v>2193</v>
      </c>
      <c r="C1292" s="15" t="s">
        <v>1067</v>
      </c>
      <c r="D1292" s="25">
        <v>13.17</v>
      </c>
    </row>
    <row r="1293" spans="1:4" x14ac:dyDescent="0.3">
      <c r="A1293">
        <v>12662</v>
      </c>
      <c r="B1293" s="16" t="s">
        <v>2194</v>
      </c>
      <c r="C1293" s="16" t="s">
        <v>1067</v>
      </c>
      <c r="D1293" s="23">
        <v>36.24</v>
      </c>
    </row>
    <row r="1294" spans="1:4" x14ac:dyDescent="0.3">
      <c r="A1294">
        <v>12257</v>
      </c>
      <c r="B1294" s="15" t="s">
        <v>2195</v>
      </c>
      <c r="C1294" s="15" t="s">
        <v>1067</v>
      </c>
      <c r="D1294" s="25">
        <v>16.55</v>
      </c>
    </row>
    <row r="1295" spans="1:4" x14ac:dyDescent="0.3">
      <c r="A1295">
        <v>12253</v>
      </c>
      <c r="B1295" s="16" t="s">
        <v>2196</v>
      </c>
      <c r="C1295" s="16" t="s">
        <v>1067</v>
      </c>
      <c r="D1295" s="23">
        <v>28.79</v>
      </c>
    </row>
    <row r="1296" spans="1:4" x14ac:dyDescent="0.3">
      <c r="A1296">
        <v>12262</v>
      </c>
      <c r="B1296" s="15" t="s">
        <v>2197</v>
      </c>
      <c r="C1296" s="15" t="s">
        <v>1067</v>
      </c>
      <c r="D1296" s="25">
        <v>62.26</v>
      </c>
    </row>
    <row r="1297" spans="1:4" x14ac:dyDescent="0.3">
      <c r="A1297">
        <v>12262</v>
      </c>
      <c r="B1297" s="16" t="s">
        <v>2197</v>
      </c>
      <c r="C1297" s="16" t="s">
        <v>1067</v>
      </c>
      <c r="D1297" s="23">
        <v>59.81</v>
      </c>
    </row>
    <row r="1298" spans="1:4" x14ac:dyDescent="0.3">
      <c r="A1298">
        <v>12264</v>
      </c>
      <c r="B1298" s="15" t="s">
        <v>2198</v>
      </c>
      <c r="C1298" s="15" t="s">
        <v>1067</v>
      </c>
      <c r="D1298" s="25">
        <v>15.58</v>
      </c>
    </row>
    <row r="1299" spans="1:4" x14ac:dyDescent="0.3">
      <c r="A1299">
        <v>12264</v>
      </c>
      <c r="B1299" s="16" t="s">
        <v>2198</v>
      </c>
      <c r="C1299" s="16" t="s">
        <v>1067</v>
      </c>
      <c r="D1299" s="23">
        <v>15.26</v>
      </c>
    </row>
    <row r="1300" spans="1:4" x14ac:dyDescent="0.3">
      <c r="A1300">
        <v>12263</v>
      </c>
      <c r="B1300" s="15" t="s">
        <v>2199</v>
      </c>
      <c r="C1300" s="15" t="s">
        <v>1067</v>
      </c>
      <c r="D1300" s="25">
        <v>41.11</v>
      </c>
    </row>
    <row r="1301" spans="1:4" x14ac:dyDescent="0.3">
      <c r="A1301">
        <v>12259</v>
      </c>
      <c r="B1301" s="16" t="s">
        <v>2200</v>
      </c>
      <c r="C1301" s="16" t="s">
        <v>1067</v>
      </c>
      <c r="D1301" s="23">
        <v>16.55</v>
      </c>
    </row>
    <row r="1302" spans="1:4" x14ac:dyDescent="0.3">
      <c r="A1302">
        <v>12258</v>
      </c>
      <c r="B1302" s="15" t="s">
        <v>2201</v>
      </c>
      <c r="C1302" s="15" t="s">
        <v>1067</v>
      </c>
      <c r="D1302" s="25">
        <v>28.79</v>
      </c>
    </row>
    <row r="1303" spans="1:4" x14ac:dyDescent="0.3">
      <c r="A1303">
        <v>12276</v>
      </c>
      <c r="B1303" s="16" t="s">
        <v>2202</v>
      </c>
      <c r="C1303" s="16" t="s">
        <v>1067</v>
      </c>
      <c r="D1303" s="23">
        <v>12</v>
      </c>
    </row>
    <row r="1304" spans="1:4" x14ac:dyDescent="0.3">
      <c r="A1304">
        <v>12276</v>
      </c>
      <c r="B1304" s="15" t="s">
        <v>2202</v>
      </c>
      <c r="C1304" s="15" t="s">
        <v>1067</v>
      </c>
      <c r="D1304" s="25">
        <v>11.72</v>
      </c>
    </row>
    <row r="1305" spans="1:4" x14ac:dyDescent="0.3">
      <c r="A1305">
        <v>12275</v>
      </c>
      <c r="B1305" s="16" t="s">
        <v>2203</v>
      </c>
      <c r="C1305" s="16" t="s">
        <v>1067</v>
      </c>
      <c r="D1305" s="23">
        <v>57.16</v>
      </c>
    </row>
    <row r="1306" spans="1:4" x14ac:dyDescent="0.3">
      <c r="A1306">
        <v>12244</v>
      </c>
      <c r="B1306" s="15" t="s">
        <v>2204</v>
      </c>
      <c r="C1306" s="15" t="s">
        <v>1067</v>
      </c>
      <c r="D1306" s="25">
        <v>32.54</v>
      </c>
    </row>
    <row r="1307" spans="1:4" x14ac:dyDescent="0.3">
      <c r="A1307">
        <v>12266</v>
      </c>
      <c r="B1307" s="16" t="s">
        <v>2205</v>
      </c>
      <c r="C1307" s="16" t="s">
        <v>1067</v>
      </c>
      <c r="D1307" s="23">
        <v>40.69</v>
      </c>
    </row>
    <row r="1308" spans="1:4" x14ac:dyDescent="0.3">
      <c r="A1308">
        <v>12267</v>
      </c>
      <c r="B1308" s="15" t="s">
        <v>2206</v>
      </c>
      <c r="C1308" s="15" t="s">
        <v>1067</v>
      </c>
      <c r="D1308" s="25">
        <v>14.91</v>
      </c>
    </row>
    <row r="1309" spans="1:4" x14ac:dyDescent="0.3">
      <c r="A1309">
        <v>12267</v>
      </c>
      <c r="B1309" s="16" t="s">
        <v>2206</v>
      </c>
      <c r="C1309" s="16" t="s">
        <v>1067</v>
      </c>
      <c r="D1309" s="23">
        <v>14.64</v>
      </c>
    </row>
    <row r="1310" spans="1:4" x14ac:dyDescent="0.3">
      <c r="A1310">
        <v>12265</v>
      </c>
      <c r="B1310" s="15" t="s">
        <v>2207</v>
      </c>
      <c r="C1310" s="15" t="s">
        <v>1067</v>
      </c>
      <c r="D1310" s="25">
        <v>64.55</v>
      </c>
    </row>
    <row r="1311" spans="1:4" x14ac:dyDescent="0.3">
      <c r="A1311">
        <v>12265</v>
      </c>
      <c r="B1311" s="16" t="s">
        <v>2207</v>
      </c>
      <c r="C1311" s="16" t="s">
        <v>1067</v>
      </c>
      <c r="D1311" s="23">
        <v>63.12</v>
      </c>
    </row>
    <row r="1312" spans="1:4" x14ac:dyDescent="0.3">
      <c r="A1312">
        <v>12280</v>
      </c>
      <c r="B1312" s="15" t="s">
        <v>2208</v>
      </c>
      <c r="C1312" s="15" t="s">
        <v>1067</v>
      </c>
      <c r="D1312" s="25">
        <v>64.430000000000007</v>
      </c>
    </row>
    <row r="1313" spans="1:4" x14ac:dyDescent="0.3">
      <c r="A1313">
        <v>12280</v>
      </c>
      <c r="B1313" s="16" t="s">
        <v>2208</v>
      </c>
      <c r="C1313" s="16" t="s">
        <v>1067</v>
      </c>
      <c r="D1313" s="23">
        <v>62.99</v>
      </c>
    </row>
    <row r="1314" spans="1:4" x14ac:dyDescent="0.3">
      <c r="A1314">
        <v>12282</v>
      </c>
      <c r="B1314" s="15" t="s">
        <v>2209</v>
      </c>
      <c r="C1314" s="15" t="s">
        <v>1067</v>
      </c>
      <c r="D1314" s="25">
        <v>14.43</v>
      </c>
    </row>
    <row r="1315" spans="1:4" x14ac:dyDescent="0.3">
      <c r="A1315">
        <v>12282</v>
      </c>
      <c r="B1315" s="16" t="s">
        <v>2209</v>
      </c>
      <c r="C1315" s="16" t="s">
        <v>1067</v>
      </c>
      <c r="D1315" s="23">
        <v>13.98</v>
      </c>
    </row>
    <row r="1316" spans="1:4" x14ac:dyDescent="0.3">
      <c r="A1316">
        <v>12281</v>
      </c>
      <c r="B1316" s="15" t="s">
        <v>2210</v>
      </c>
      <c r="C1316" s="15" t="s">
        <v>1067</v>
      </c>
      <c r="D1316" s="25">
        <v>39.880000000000003</v>
      </c>
    </row>
    <row r="1317" spans="1:4" x14ac:dyDescent="0.3">
      <c r="A1317">
        <v>12279</v>
      </c>
      <c r="B1317" s="16" t="s">
        <v>2211</v>
      </c>
      <c r="C1317" s="16" t="s">
        <v>1067</v>
      </c>
      <c r="D1317" s="23">
        <v>11.9</v>
      </c>
    </row>
    <row r="1318" spans="1:4" x14ac:dyDescent="0.3">
      <c r="A1318">
        <v>12279</v>
      </c>
      <c r="B1318" s="15" t="s">
        <v>2211</v>
      </c>
      <c r="C1318" s="15" t="s">
        <v>1067</v>
      </c>
      <c r="D1318" s="25">
        <v>11.62</v>
      </c>
    </row>
    <row r="1319" spans="1:4" x14ac:dyDescent="0.3">
      <c r="A1319">
        <v>12277</v>
      </c>
      <c r="B1319" s="16" t="s">
        <v>2212</v>
      </c>
      <c r="C1319" s="16" t="s">
        <v>1067</v>
      </c>
      <c r="D1319" s="23">
        <v>62.41</v>
      </c>
    </row>
    <row r="1320" spans="1:4" x14ac:dyDescent="0.3">
      <c r="A1320">
        <v>12261</v>
      </c>
      <c r="B1320" s="15" t="s">
        <v>2213</v>
      </c>
      <c r="C1320" s="15" t="s">
        <v>1067</v>
      </c>
      <c r="D1320" s="25">
        <v>16.55</v>
      </c>
    </row>
    <row r="1321" spans="1:4" x14ac:dyDescent="0.3">
      <c r="A1321">
        <v>12260</v>
      </c>
      <c r="B1321" s="16" t="s">
        <v>2214</v>
      </c>
      <c r="C1321" s="16" t="s">
        <v>1067</v>
      </c>
      <c r="D1321" s="23">
        <v>28.79</v>
      </c>
    </row>
    <row r="1322" spans="1:4" x14ac:dyDescent="0.3">
      <c r="A1322">
        <v>12278</v>
      </c>
      <c r="B1322" s="15" t="s">
        <v>2215</v>
      </c>
      <c r="C1322" s="15" t="s">
        <v>1067</v>
      </c>
      <c r="D1322" s="25">
        <v>33</v>
      </c>
    </row>
    <row r="1323" spans="1:4" x14ac:dyDescent="0.3">
      <c r="A1323">
        <v>11410</v>
      </c>
      <c r="B1323" s="16" t="s">
        <v>2216</v>
      </c>
      <c r="C1323" s="16" t="s">
        <v>1067</v>
      </c>
      <c r="D1323" s="23">
        <v>16.55</v>
      </c>
    </row>
    <row r="1324" spans="1:4" x14ac:dyDescent="0.3">
      <c r="A1324">
        <v>11409</v>
      </c>
      <c r="B1324" s="15" t="s">
        <v>2217</v>
      </c>
      <c r="C1324" s="15" t="s">
        <v>1067</v>
      </c>
      <c r="D1324" s="25">
        <v>28.79</v>
      </c>
    </row>
    <row r="1325" spans="1:4" x14ac:dyDescent="0.3">
      <c r="A1325">
        <v>11419</v>
      </c>
      <c r="B1325" s="16" t="s">
        <v>2218</v>
      </c>
      <c r="C1325" s="16" t="s">
        <v>1067</v>
      </c>
      <c r="D1325" s="23">
        <v>64.849999999999994</v>
      </c>
    </row>
    <row r="1326" spans="1:4" x14ac:dyDescent="0.3">
      <c r="A1326">
        <v>11419</v>
      </c>
      <c r="B1326" s="15" t="s">
        <v>2218</v>
      </c>
      <c r="C1326" s="15" t="s">
        <v>1067</v>
      </c>
      <c r="D1326" s="25">
        <v>63.4</v>
      </c>
    </row>
    <row r="1327" spans="1:4" x14ac:dyDescent="0.3">
      <c r="A1327">
        <v>11421</v>
      </c>
      <c r="B1327" s="16" t="s">
        <v>2219</v>
      </c>
      <c r="C1327" s="16" t="s">
        <v>1067</v>
      </c>
      <c r="D1327" s="23">
        <v>15.68</v>
      </c>
    </row>
    <row r="1328" spans="1:4" x14ac:dyDescent="0.3">
      <c r="A1328">
        <v>11421</v>
      </c>
      <c r="B1328" s="15" t="s">
        <v>2219</v>
      </c>
      <c r="C1328" s="15" t="s">
        <v>1067</v>
      </c>
      <c r="D1328" s="25">
        <v>15.37</v>
      </c>
    </row>
    <row r="1329" spans="1:4" x14ac:dyDescent="0.3">
      <c r="A1329">
        <v>11420</v>
      </c>
      <c r="B1329" s="16" t="s">
        <v>2220</v>
      </c>
      <c r="C1329" s="16" t="s">
        <v>1067</v>
      </c>
      <c r="D1329" s="23">
        <v>39.35</v>
      </c>
    </row>
    <row r="1330" spans="1:4" x14ac:dyDescent="0.3">
      <c r="A1330">
        <v>11420</v>
      </c>
      <c r="B1330" s="15" t="s">
        <v>2220</v>
      </c>
      <c r="C1330" s="15" t="s">
        <v>1067</v>
      </c>
      <c r="D1330" s="25">
        <v>38.6</v>
      </c>
    </row>
    <row r="1331" spans="1:4" x14ac:dyDescent="0.3">
      <c r="A1331">
        <v>11414</v>
      </c>
      <c r="B1331" s="16" t="s">
        <v>2221</v>
      </c>
      <c r="C1331" s="16" t="s">
        <v>1067</v>
      </c>
      <c r="D1331" s="23">
        <v>12.22</v>
      </c>
    </row>
    <row r="1332" spans="1:4" x14ac:dyDescent="0.3">
      <c r="A1332">
        <v>11414</v>
      </c>
      <c r="B1332" s="15" t="s">
        <v>2221</v>
      </c>
      <c r="C1332" s="15" t="s">
        <v>1067</v>
      </c>
      <c r="D1332" s="25">
        <v>11.93</v>
      </c>
    </row>
    <row r="1333" spans="1:4" x14ac:dyDescent="0.3">
      <c r="A1333">
        <v>11412</v>
      </c>
      <c r="B1333" s="16" t="s">
        <v>2222</v>
      </c>
      <c r="C1333" s="16" t="s">
        <v>1067</v>
      </c>
      <c r="D1333" s="23">
        <v>64.849999999999994</v>
      </c>
    </row>
    <row r="1334" spans="1:4" x14ac:dyDescent="0.3">
      <c r="A1334">
        <v>11412</v>
      </c>
      <c r="B1334" s="15" t="s">
        <v>2222</v>
      </c>
      <c r="C1334" s="15" t="s">
        <v>1067</v>
      </c>
      <c r="D1334" s="25">
        <v>63.33</v>
      </c>
    </row>
    <row r="1335" spans="1:4" x14ac:dyDescent="0.3">
      <c r="A1335">
        <v>11413</v>
      </c>
      <c r="B1335" s="16" t="s">
        <v>2223</v>
      </c>
      <c r="C1335" s="16" t="s">
        <v>1067</v>
      </c>
      <c r="D1335" s="23">
        <v>41.13</v>
      </c>
    </row>
    <row r="1336" spans="1:4" x14ac:dyDescent="0.3">
      <c r="A1336">
        <v>11413</v>
      </c>
      <c r="B1336" s="15" t="s">
        <v>2223</v>
      </c>
      <c r="C1336" s="15" t="s">
        <v>1067</v>
      </c>
      <c r="D1336" s="25">
        <v>40.22</v>
      </c>
    </row>
    <row r="1337" spans="1:4" x14ac:dyDescent="0.3">
      <c r="A1337">
        <v>12655</v>
      </c>
      <c r="B1337" s="16" t="s">
        <v>2224</v>
      </c>
      <c r="C1337" s="16" t="s">
        <v>1067</v>
      </c>
      <c r="D1337" s="23">
        <v>59.85</v>
      </c>
    </row>
    <row r="1338" spans="1:4" x14ac:dyDescent="0.3">
      <c r="A1338">
        <v>12674</v>
      </c>
      <c r="B1338" s="15" t="s">
        <v>2225</v>
      </c>
      <c r="C1338" s="15" t="s">
        <v>1067</v>
      </c>
      <c r="D1338" s="25">
        <v>28.79</v>
      </c>
    </row>
    <row r="1339" spans="1:4" x14ac:dyDescent="0.3">
      <c r="A1339">
        <v>12653</v>
      </c>
      <c r="B1339" s="16" t="s">
        <v>2226</v>
      </c>
      <c r="C1339" s="16" t="s">
        <v>1067</v>
      </c>
      <c r="D1339" s="23">
        <v>14.49</v>
      </c>
    </row>
    <row r="1340" spans="1:4" x14ac:dyDescent="0.3">
      <c r="A1340">
        <v>12653</v>
      </c>
      <c r="B1340" s="15" t="s">
        <v>2226</v>
      </c>
      <c r="C1340" s="15" t="s">
        <v>1067</v>
      </c>
      <c r="D1340" s="25">
        <v>14.14</v>
      </c>
    </row>
    <row r="1341" spans="1:4" x14ac:dyDescent="0.3">
      <c r="A1341">
        <v>12654</v>
      </c>
      <c r="B1341" s="16" t="s">
        <v>2227</v>
      </c>
      <c r="C1341" s="16" t="s">
        <v>1067</v>
      </c>
      <c r="D1341" s="23">
        <v>37.89</v>
      </c>
    </row>
    <row r="1342" spans="1:4" x14ac:dyDescent="0.3">
      <c r="A1342">
        <v>12670</v>
      </c>
      <c r="B1342" s="15" t="s">
        <v>2228</v>
      </c>
      <c r="C1342" s="15" t="s">
        <v>1067</v>
      </c>
      <c r="D1342" s="25">
        <v>8.85</v>
      </c>
    </row>
    <row r="1343" spans="1:4" x14ac:dyDescent="0.3">
      <c r="A1343">
        <v>12670</v>
      </c>
      <c r="B1343" s="16" t="s">
        <v>2228</v>
      </c>
      <c r="C1343" s="16" t="s">
        <v>1067</v>
      </c>
      <c r="D1343" s="23">
        <v>8.7799999999999994</v>
      </c>
    </row>
    <row r="1344" spans="1:4" x14ac:dyDescent="0.3">
      <c r="A1344">
        <v>12686</v>
      </c>
      <c r="B1344" s="15" t="s">
        <v>2229</v>
      </c>
      <c r="C1344" s="15" t="s">
        <v>1067</v>
      </c>
      <c r="D1344" s="25">
        <v>16.55</v>
      </c>
    </row>
    <row r="1345" spans="1:4" x14ac:dyDescent="0.3">
      <c r="A1345">
        <v>12672</v>
      </c>
      <c r="B1345" s="16" t="s">
        <v>2230</v>
      </c>
      <c r="C1345" s="16" t="s">
        <v>1067</v>
      </c>
      <c r="D1345" s="23">
        <v>28.79</v>
      </c>
    </row>
    <row r="1346" spans="1:4" x14ac:dyDescent="0.3">
      <c r="A1346">
        <v>12645</v>
      </c>
      <c r="B1346" s="15" t="s">
        <v>2231</v>
      </c>
      <c r="C1346" s="15" t="s">
        <v>1067</v>
      </c>
      <c r="D1346" s="25">
        <v>57.61</v>
      </c>
    </row>
    <row r="1347" spans="1:4" x14ac:dyDescent="0.3">
      <c r="A1347">
        <v>12645</v>
      </c>
      <c r="B1347" s="16" t="s">
        <v>2231</v>
      </c>
      <c r="C1347" s="16" t="s">
        <v>1067</v>
      </c>
      <c r="D1347" s="23">
        <v>56.34</v>
      </c>
    </row>
    <row r="1348" spans="1:4" x14ac:dyDescent="0.3">
      <c r="A1348">
        <v>12643</v>
      </c>
      <c r="B1348" s="15" t="s">
        <v>2232</v>
      </c>
      <c r="C1348" s="15" t="s">
        <v>1067</v>
      </c>
      <c r="D1348" s="25">
        <v>14.58</v>
      </c>
    </row>
    <row r="1349" spans="1:4" x14ac:dyDescent="0.3">
      <c r="A1349">
        <v>12643</v>
      </c>
      <c r="B1349" s="16" t="s">
        <v>2232</v>
      </c>
      <c r="C1349" s="16" t="s">
        <v>1067</v>
      </c>
      <c r="D1349" s="23">
        <v>13.99</v>
      </c>
    </row>
    <row r="1350" spans="1:4" x14ac:dyDescent="0.3">
      <c r="A1350">
        <v>12644</v>
      </c>
      <c r="B1350" s="15" t="s">
        <v>2233</v>
      </c>
      <c r="C1350" s="15" t="s">
        <v>1067</v>
      </c>
      <c r="D1350" s="25">
        <v>38.92</v>
      </c>
    </row>
    <row r="1351" spans="1:4" x14ac:dyDescent="0.3">
      <c r="A1351">
        <v>12649</v>
      </c>
      <c r="B1351" s="16" t="s">
        <v>2234</v>
      </c>
      <c r="C1351" s="16" t="s">
        <v>1067</v>
      </c>
      <c r="D1351" s="23">
        <v>48.54</v>
      </c>
    </row>
    <row r="1352" spans="1:4" x14ac:dyDescent="0.3">
      <c r="A1352">
        <v>12648</v>
      </c>
      <c r="B1352" s="15" t="s">
        <v>2235</v>
      </c>
      <c r="C1352" s="15" t="s">
        <v>1067</v>
      </c>
      <c r="D1352" s="25">
        <v>14.58</v>
      </c>
    </row>
    <row r="1353" spans="1:4" x14ac:dyDescent="0.3">
      <c r="A1353">
        <v>12648</v>
      </c>
      <c r="B1353" s="16" t="s">
        <v>2235</v>
      </c>
      <c r="C1353" s="16" t="s">
        <v>1067</v>
      </c>
      <c r="D1353" s="23">
        <v>14.51</v>
      </c>
    </row>
    <row r="1354" spans="1:4" x14ac:dyDescent="0.3">
      <c r="A1354">
        <v>12647</v>
      </c>
      <c r="B1354" s="15" t="s">
        <v>2236</v>
      </c>
      <c r="C1354" s="15" t="s">
        <v>1067</v>
      </c>
      <c r="D1354" s="25">
        <v>48.54</v>
      </c>
    </row>
    <row r="1355" spans="1:4" x14ac:dyDescent="0.3">
      <c r="A1355">
        <v>12673</v>
      </c>
      <c r="B1355" s="16" t="s">
        <v>2237</v>
      </c>
      <c r="C1355" s="16" t="s">
        <v>1067</v>
      </c>
      <c r="D1355" s="23">
        <v>28.79</v>
      </c>
    </row>
    <row r="1356" spans="1:4" x14ac:dyDescent="0.3">
      <c r="A1356">
        <v>12646</v>
      </c>
      <c r="B1356" s="15" t="s">
        <v>2238</v>
      </c>
      <c r="C1356" s="15" t="s">
        <v>1067</v>
      </c>
      <c r="D1356" s="25">
        <v>14.58</v>
      </c>
    </row>
    <row r="1357" spans="1:4" x14ac:dyDescent="0.3">
      <c r="A1357">
        <v>12646</v>
      </c>
      <c r="B1357" s="16" t="s">
        <v>2238</v>
      </c>
      <c r="C1357" s="16" t="s">
        <v>1067</v>
      </c>
      <c r="D1357" s="23">
        <v>14.29</v>
      </c>
    </row>
    <row r="1358" spans="1:4" x14ac:dyDescent="0.3">
      <c r="A1358">
        <v>11906</v>
      </c>
      <c r="B1358" s="15" t="s">
        <v>2239</v>
      </c>
      <c r="C1358" s="15" t="s">
        <v>1067</v>
      </c>
      <c r="D1358" s="25">
        <v>11.82</v>
      </c>
    </row>
    <row r="1359" spans="1:4" x14ac:dyDescent="0.3">
      <c r="A1359">
        <v>11906</v>
      </c>
      <c r="B1359" s="16" t="s">
        <v>2239</v>
      </c>
      <c r="C1359" s="16" t="s">
        <v>1067</v>
      </c>
      <c r="D1359" s="23">
        <v>11.47</v>
      </c>
    </row>
    <row r="1360" spans="1:4" x14ac:dyDescent="0.3">
      <c r="A1360">
        <v>11902</v>
      </c>
      <c r="B1360" s="15" t="s">
        <v>2240</v>
      </c>
      <c r="C1360" s="15" t="s">
        <v>1067</v>
      </c>
      <c r="D1360" s="25">
        <v>54.89</v>
      </c>
    </row>
    <row r="1361" spans="1:4" x14ac:dyDescent="0.3">
      <c r="A1361">
        <v>11908</v>
      </c>
      <c r="B1361" s="16" t="s">
        <v>2241</v>
      </c>
      <c r="C1361" s="16" t="s">
        <v>1067</v>
      </c>
      <c r="D1361" s="23">
        <v>16.55</v>
      </c>
    </row>
    <row r="1362" spans="1:4" x14ac:dyDescent="0.3">
      <c r="A1362">
        <v>11907</v>
      </c>
      <c r="B1362" s="15" t="s">
        <v>2242</v>
      </c>
      <c r="C1362" s="15" t="s">
        <v>1067</v>
      </c>
      <c r="D1362" s="25">
        <v>28.79</v>
      </c>
    </row>
    <row r="1363" spans="1:4" x14ac:dyDescent="0.3">
      <c r="A1363">
        <v>11905</v>
      </c>
      <c r="B1363" s="16" t="s">
        <v>2243</v>
      </c>
      <c r="C1363" s="16" t="s">
        <v>1067</v>
      </c>
      <c r="D1363" s="23">
        <v>33.39</v>
      </c>
    </row>
    <row r="1364" spans="1:4" x14ac:dyDescent="0.3">
      <c r="A1364">
        <v>11405</v>
      </c>
      <c r="B1364" s="15" t="s">
        <v>2244</v>
      </c>
      <c r="C1364" s="15" t="s">
        <v>1067</v>
      </c>
      <c r="D1364" s="25">
        <v>31.31</v>
      </c>
    </row>
    <row r="1365" spans="1:4" x14ac:dyDescent="0.3">
      <c r="A1365">
        <v>11450</v>
      </c>
      <c r="B1365" s="16" t="s">
        <v>2245</v>
      </c>
      <c r="C1365" s="16" t="s">
        <v>1067</v>
      </c>
      <c r="D1365" s="23">
        <v>11.57</v>
      </c>
    </row>
    <row r="1366" spans="1:4" x14ac:dyDescent="0.3">
      <c r="A1366">
        <v>11450</v>
      </c>
      <c r="B1366" s="15" t="s">
        <v>2245</v>
      </c>
      <c r="C1366" s="15" t="s">
        <v>1067</v>
      </c>
      <c r="D1366" s="25">
        <v>11.3</v>
      </c>
    </row>
    <row r="1367" spans="1:4" x14ac:dyDescent="0.3">
      <c r="A1367">
        <v>11449</v>
      </c>
      <c r="B1367" s="16" t="s">
        <v>2246</v>
      </c>
      <c r="C1367" s="16" t="s">
        <v>1067</v>
      </c>
      <c r="D1367" s="23">
        <v>64.36</v>
      </c>
    </row>
    <row r="1368" spans="1:4" x14ac:dyDescent="0.3">
      <c r="A1368">
        <v>11451</v>
      </c>
      <c r="B1368" s="15" t="s">
        <v>2247</v>
      </c>
      <c r="C1368" s="15" t="s">
        <v>1067</v>
      </c>
      <c r="D1368" s="25">
        <v>39.1</v>
      </c>
    </row>
    <row r="1369" spans="1:4" x14ac:dyDescent="0.3">
      <c r="A1369">
        <v>11408</v>
      </c>
      <c r="B1369" s="16" t="s">
        <v>2248</v>
      </c>
      <c r="C1369" s="16" t="s">
        <v>1067</v>
      </c>
      <c r="D1369" s="23">
        <v>31.31</v>
      </c>
    </row>
    <row r="1370" spans="1:4" x14ac:dyDescent="0.3">
      <c r="A1370">
        <v>11442</v>
      </c>
      <c r="B1370" s="15" t="s">
        <v>2249</v>
      </c>
      <c r="C1370" s="15" t="s">
        <v>1067</v>
      </c>
      <c r="D1370" s="25">
        <v>54.04</v>
      </c>
    </row>
    <row r="1371" spans="1:4" x14ac:dyDescent="0.3">
      <c r="A1371">
        <v>11446</v>
      </c>
      <c r="B1371" s="16" t="s">
        <v>2250</v>
      </c>
      <c r="C1371" s="16" t="s">
        <v>1067</v>
      </c>
      <c r="D1371" s="23">
        <v>11.89</v>
      </c>
    </row>
    <row r="1372" spans="1:4" x14ac:dyDescent="0.3">
      <c r="A1372">
        <v>11446</v>
      </c>
      <c r="B1372" s="15" t="s">
        <v>2250</v>
      </c>
      <c r="C1372" s="15" t="s">
        <v>1067</v>
      </c>
      <c r="D1372" s="25">
        <v>11.32</v>
      </c>
    </row>
    <row r="1373" spans="1:4" x14ac:dyDescent="0.3">
      <c r="A1373">
        <v>11443</v>
      </c>
      <c r="B1373" s="16" t="s">
        <v>2251</v>
      </c>
      <c r="C1373" s="16" t="s">
        <v>1067</v>
      </c>
      <c r="D1373" s="23">
        <v>40.4</v>
      </c>
    </row>
    <row r="1374" spans="1:4" x14ac:dyDescent="0.3">
      <c r="A1374">
        <v>11416</v>
      </c>
      <c r="B1374" s="15" t="s">
        <v>2252</v>
      </c>
      <c r="C1374" s="15" t="s">
        <v>1067</v>
      </c>
      <c r="D1374" s="25">
        <v>9.44</v>
      </c>
    </row>
    <row r="1375" spans="1:4" x14ac:dyDescent="0.3">
      <c r="A1375">
        <v>11416</v>
      </c>
      <c r="B1375" s="16" t="s">
        <v>2252</v>
      </c>
      <c r="C1375" s="16" t="s">
        <v>1067</v>
      </c>
      <c r="D1375" s="23">
        <v>9.2799999999999994</v>
      </c>
    </row>
    <row r="1376" spans="1:4" x14ac:dyDescent="0.3">
      <c r="A1376">
        <v>11415</v>
      </c>
      <c r="B1376" s="15" t="s">
        <v>2253</v>
      </c>
      <c r="C1376" s="15" t="s">
        <v>1067</v>
      </c>
      <c r="D1376" s="25">
        <v>27.89</v>
      </c>
    </row>
    <row r="1377" spans="1:4" x14ac:dyDescent="0.3">
      <c r="A1377">
        <v>11415</v>
      </c>
      <c r="B1377" s="16" t="s">
        <v>2253</v>
      </c>
      <c r="C1377" s="16" t="s">
        <v>1067</v>
      </c>
      <c r="D1377" s="23">
        <v>27.29</v>
      </c>
    </row>
    <row r="1378" spans="1:4" x14ac:dyDescent="0.3">
      <c r="A1378">
        <v>12659</v>
      </c>
      <c r="B1378" s="15" t="s">
        <v>2254</v>
      </c>
      <c r="C1378" s="15" t="s">
        <v>1067</v>
      </c>
      <c r="D1378" s="25">
        <v>11.72</v>
      </c>
    </row>
    <row r="1379" spans="1:4" x14ac:dyDescent="0.3">
      <c r="A1379">
        <v>12659</v>
      </c>
      <c r="B1379" s="16" t="s">
        <v>2254</v>
      </c>
      <c r="C1379" s="16" t="s">
        <v>1067</v>
      </c>
      <c r="D1379" s="23">
        <v>11.47</v>
      </c>
    </row>
    <row r="1380" spans="1:4" x14ac:dyDescent="0.3">
      <c r="A1380">
        <v>12660</v>
      </c>
      <c r="B1380" s="15" t="s">
        <v>2255</v>
      </c>
      <c r="C1380" s="15" t="s">
        <v>1067</v>
      </c>
      <c r="D1380" s="25">
        <v>22.08</v>
      </c>
    </row>
    <row r="1381" spans="1:4" x14ac:dyDescent="0.3">
      <c r="A1381">
        <v>12660</v>
      </c>
      <c r="B1381" s="16" t="s">
        <v>2255</v>
      </c>
      <c r="C1381" s="16" t="s">
        <v>1067</v>
      </c>
      <c r="D1381" s="23">
        <v>21.61</v>
      </c>
    </row>
    <row r="1382" spans="1:4" x14ac:dyDescent="0.3">
      <c r="A1382">
        <v>12658</v>
      </c>
      <c r="B1382" s="15" t="s">
        <v>2256</v>
      </c>
      <c r="C1382" s="15" t="s">
        <v>1067</v>
      </c>
      <c r="D1382" s="25">
        <v>4.96</v>
      </c>
    </row>
    <row r="1383" spans="1:4" x14ac:dyDescent="0.3">
      <c r="A1383">
        <v>12666</v>
      </c>
      <c r="B1383" s="16" t="s">
        <v>2257</v>
      </c>
      <c r="C1383" s="16" t="s">
        <v>1067</v>
      </c>
      <c r="D1383" s="23">
        <v>11.72</v>
      </c>
    </row>
    <row r="1384" spans="1:4" x14ac:dyDescent="0.3">
      <c r="A1384">
        <v>12666</v>
      </c>
      <c r="B1384" s="15" t="s">
        <v>2257</v>
      </c>
      <c r="C1384" s="15" t="s">
        <v>1067</v>
      </c>
      <c r="D1384" s="25">
        <v>11.47</v>
      </c>
    </row>
    <row r="1385" spans="1:4" x14ac:dyDescent="0.3">
      <c r="A1385">
        <v>12669</v>
      </c>
      <c r="B1385" s="16" t="s">
        <v>2258</v>
      </c>
      <c r="C1385" s="16" t="s">
        <v>1067</v>
      </c>
      <c r="D1385" s="23">
        <v>22.08</v>
      </c>
    </row>
    <row r="1386" spans="1:4" x14ac:dyDescent="0.3">
      <c r="A1386">
        <v>12669</v>
      </c>
      <c r="B1386" s="15" t="s">
        <v>2258</v>
      </c>
      <c r="C1386" s="15" t="s">
        <v>1067</v>
      </c>
      <c r="D1386" s="25">
        <v>21.61</v>
      </c>
    </row>
    <row r="1387" spans="1:4" x14ac:dyDescent="0.3">
      <c r="A1387">
        <v>12665</v>
      </c>
      <c r="B1387" s="16" t="s">
        <v>2259</v>
      </c>
      <c r="C1387" s="16" t="s">
        <v>1067</v>
      </c>
      <c r="D1387" s="23">
        <v>4.74</v>
      </c>
    </row>
    <row r="1388" spans="1:4" x14ac:dyDescent="0.3">
      <c r="A1388">
        <v>11909</v>
      </c>
      <c r="B1388" s="15" t="s">
        <v>2260</v>
      </c>
      <c r="C1388" s="15" t="s">
        <v>1067</v>
      </c>
      <c r="D1388" s="25">
        <v>4.96</v>
      </c>
    </row>
    <row r="1389" spans="1:4" x14ac:dyDescent="0.3">
      <c r="A1389">
        <v>11901</v>
      </c>
      <c r="B1389" s="16" t="s">
        <v>2261</v>
      </c>
      <c r="C1389" s="16" t="s">
        <v>1067</v>
      </c>
      <c r="D1389" s="23">
        <v>11.72</v>
      </c>
    </row>
    <row r="1390" spans="1:4" x14ac:dyDescent="0.3">
      <c r="A1390">
        <v>11901</v>
      </c>
      <c r="B1390" s="15" t="s">
        <v>2261</v>
      </c>
      <c r="C1390" s="15" t="s">
        <v>1067</v>
      </c>
      <c r="D1390" s="25">
        <v>11.48</v>
      </c>
    </row>
    <row r="1391" spans="1:4" x14ac:dyDescent="0.3">
      <c r="A1391">
        <v>11900</v>
      </c>
      <c r="B1391" s="16" t="s">
        <v>2262</v>
      </c>
      <c r="C1391" s="16" t="s">
        <v>1067</v>
      </c>
      <c r="D1391" s="23">
        <v>18.920000000000002</v>
      </c>
    </row>
    <row r="1392" spans="1:4" x14ac:dyDescent="0.3">
      <c r="A1392">
        <v>11900</v>
      </c>
      <c r="B1392" s="15" t="s">
        <v>2262</v>
      </c>
      <c r="C1392" s="15" t="s">
        <v>1067</v>
      </c>
      <c r="D1392" s="25">
        <v>18.48</v>
      </c>
    </row>
    <row r="1393" spans="1:4" x14ac:dyDescent="0.3">
      <c r="A1393">
        <v>11897</v>
      </c>
      <c r="B1393" s="16" t="s">
        <v>2263</v>
      </c>
      <c r="C1393" s="16" t="s">
        <v>1067</v>
      </c>
      <c r="D1393" s="23">
        <v>43.74</v>
      </c>
    </row>
    <row r="1394" spans="1:4" x14ac:dyDescent="0.3">
      <c r="A1394">
        <v>11448</v>
      </c>
      <c r="B1394" s="15" t="s">
        <v>2264</v>
      </c>
      <c r="C1394" s="15" t="s">
        <v>1067</v>
      </c>
      <c r="D1394" s="25">
        <v>14.63</v>
      </c>
    </row>
    <row r="1395" spans="1:4" x14ac:dyDescent="0.3">
      <c r="A1395">
        <v>11448</v>
      </c>
      <c r="B1395" s="16" t="s">
        <v>2264</v>
      </c>
      <c r="C1395" s="16" t="s">
        <v>1067</v>
      </c>
      <c r="D1395" s="23">
        <v>14.25</v>
      </c>
    </row>
    <row r="1396" spans="1:4" x14ac:dyDescent="0.3">
      <c r="A1396">
        <v>11447</v>
      </c>
      <c r="B1396" s="15" t="s">
        <v>2265</v>
      </c>
      <c r="C1396" s="15" t="s">
        <v>1067</v>
      </c>
      <c r="D1396" s="25">
        <v>24.35</v>
      </c>
    </row>
    <row r="1397" spans="1:4" x14ac:dyDescent="0.3">
      <c r="A1397">
        <v>10932</v>
      </c>
      <c r="B1397" s="16" t="s">
        <v>2266</v>
      </c>
      <c r="C1397" s="16" t="s">
        <v>1067</v>
      </c>
      <c r="D1397" s="23">
        <v>55.8</v>
      </c>
    </row>
    <row r="1398" spans="1:4" x14ac:dyDescent="0.3">
      <c r="A1398">
        <v>10934</v>
      </c>
      <c r="B1398" s="15" t="s">
        <v>2267</v>
      </c>
      <c r="C1398" s="15" t="s">
        <v>1067</v>
      </c>
      <c r="D1398" s="25">
        <v>13.75</v>
      </c>
    </row>
    <row r="1399" spans="1:4" x14ac:dyDescent="0.3">
      <c r="A1399">
        <v>10934</v>
      </c>
      <c r="B1399" s="16" t="s">
        <v>2267</v>
      </c>
      <c r="C1399" s="16" t="s">
        <v>1067</v>
      </c>
      <c r="D1399" s="23">
        <v>13.21</v>
      </c>
    </row>
    <row r="1400" spans="1:4" x14ac:dyDescent="0.3">
      <c r="A1400">
        <v>10933</v>
      </c>
      <c r="B1400" s="15" t="s">
        <v>2268</v>
      </c>
      <c r="C1400" s="15" t="s">
        <v>1067</v>
      </c>
      <c r="D1400" s="25">
        <v>40.049999999999997</v>
      </c>
    </row>
    <row r="1401" spans="1:4" x14ac:dyDescent="0.3">
      <c r="A1401">
        <v>10923</v>
      </c>
      <c r="B1401" s="16" t="s">
        <v>2269</v>
      </c>
      <c r="C1401" s="16" t="s">
        <v>1067</v>
      </c>
      <c r="D1401" s="23">
        <v>16.55</v>
      </c>
    </row>
    <row r="1402" spans="1:4" x14ac:dyDescent="0.3">
      <c r="A1402">
        <v>10935</v>
      </c>
      <c r="B1402" s="15" t="s">
        <v>2270</v>
      </c>
      <c r="C1402" s="15" t="s">
        <v>1067</v>
      </c>
      <c r="D1402" s="25">
        <v>28.79</v>
      </c>
    </row>
    <row r="1403" spans="1:4" x14ac:dyDescent="0.3">
      <c r="A1403">
        <v>10939</v>
      </c>
      <c r="B1403" s="16" t="s">
        <v>2271</v>
      </c>
      <c r="C1403" s="16" t="s">
        <v>1067</v>
      </c>
      <c r="D1403" s="23">
        <v>9.83</v>
      </c>
    </row>
    <row r="1404" spans="1:4" x14ac:dyDescent="0.3">
      <c r="A1404">
        <v>10939</v>
      </c>
      <c r="B1404" s="15" t="s">
        <v>2271</v>
      </c>
      <c r="C1404" s="15" t="s">
        <v>1067</v>
      </c>
      <c r="D1404" s="25">
        <v>9.76</v>
      </c>
    </row>
    <row r="1405" spans="1:4" x14ac:dyDescent="0.3">
      <c r="A1405">
        <v>10931</v>
      </c>
      <c r="B1405" s="16" t="s">
        <v>2272</v>
      </c>
      <c r="C1405" s="16" t="s">
        <v>1067</v>
      </c>
      <c r="D1405" s="23">
        <v>10.91</v>
      </c>
    </row>
    <row r="1406" spans="1:4" x14ac:dyDescent="0.3">
      <c r="A1406">
        <v>10931</v>
      </c>
      <c r="B1406" s="15" t="s">
        <v>2272</v>
      </c>
      <c r="C1406" s="15" t="s">
        <v>1067</v>
      </c>
      <c r="D1406" s="25">
        <v>10.47</v>
      </c>
    </row>
    <row r="1407" spans="1:4" x14ac:dyDescent="0.3">
      <c r="A1407">
        <v>10929</v>
      </c>
      <c r="B1407" s="16" t="s">
        <v>2273</v>
      </c>
      <c r="C1407" s="16" t="s">
        <v>1067</v>
      </c>
      <c r="D1407" s="23">
        <v>53.87</v>
      </c>
    </row>
    <row r="1408" spans="1:4" x14ac:dyDescent="0.3">
      <c r="A1408">
        <v>10930</v>
      </c>
      <c r="B1408" s="15" t="s">
        <v>2274</v>
      </c>
      <c r="C1408" s="15" t="s">
        <v>1067</v>
      </c>
      <c r="D1408" s="25">
        <v>34.57</v>
      </c>
    </row>
    <row r="1409" spans="1:4" x14ac:dyDescent="0.3">
      <c r="A1409">
        <v>10940</v>
      </c>
      <c r="B1409" s="16" t="s">
        <v>2275</v>
      </c>
      <c r="C1409" s="16" t="s">
        <v>1067</v>
      </c>
      <c r="D1409" s="23">
        <v>9.83</v>
      </c>
    </row>
    <row r="1410" spans="1:4" x14ac:dyDescent="0.3">
      <c r="A1410">
        <v>10940</v>
      </c>
      <c r="B1410" s="15" t="s">
        <v>2275</v>
      </c>
      <c r="C1410" s="15" t="s">
        <v>1067</v>
      </c>
      <c r="D1410" s="25">
        <v>9.76</v>
      </c>
    </row>
    <row r="1411" spans="1:4" x14ac:dyDescent="0.3">
      <c r="A1411">
        <v>10941</v>
      </c>
      <c r="B1411" s="16" t="s">
        <v>2276</v>
      </c>
      <c r="C1411" s="16" t="s">
        <v>1067</v>
      </c>
      <c r="D1411" s="23">
        <v>10.37</v>
      </c>
    </row>
    <row r="1412" spans="1:4" x14ac:dyDescent="0.3">
      <c r="A1412">
        <v>10942</v>
      </c>
      <c r="B1412" s="15" t="s">
        <v>2277</v>
      </c>
      <c r="C1412" s="15" t="s">
        <v>1067</v>
      </c>
      <c r="D1412" s="25">
        <v>24.94</v>
      </c>
    </row>
    <row r="1413" spans="1:4" x14ac:dyDescent="0.3">
      <c r="A1413">
        <v>10936</v>
      </c>
      <c r="B1413" s="16" t="s">
        <v>2278</v>
      </c>
      <c r="C1413" s="16" t="s">
        <v>1067</v>
      </c>
      <c r="D1413" s="23">
        <v>47.05</v>
      </c>
    </row>
    <row r="1414" spans="1:4" x14ac:dyDescent="0.3">
      <c r="A1414">
        <v>10924</v>
      </c>
      <c r="B1414" s="15" t="s">
        <v>2279</v>
      </c>
      <c r="C1414" s="15" t="s">
        <v>1067</v>
      </c>
      <c r="D1414" s="25">
        <v>63.06</v>
      </c>
    </row>
    <row r="1415" spans="1:4" x14ac:dyDescent="0.3">
      <c r="A1415">
        <v>10928</v>
      </c>
      <c r="B1415" s="16" t="s">
        <v>2280</v>
      </c>
      <c r="C1415" s="16" t="s">
        <v>1067</v>
      </c>
      <c r="D1415" s="23">
        <v>14.73</v>
      </c>
    </row>
    <row r="1416" spans="1:4" x14ac:dyDescent="0.3">
      <c r="A1416">
        <v>10925</v>
      </c>
      <c r="B1416" s="15" t="s">
        <v>2281</v>
      </c>
      <c r="C1416" s="15" t="s">
        <v>1067</v>
      </c>
      <c r="D1416" s="25">
        <v>41.9</v>
      </c>
    </row>
    <row r="1417" spans="1:4" x14ac:dyDescent="0.3">
      <c r="A1417">
        <v>11439</v>
      </c>
      <c r="B1417" s="16" t="s">
        <v>2282</v>
      </c>
      <c r="C1417" s="16" t="s">
        <v>1067</v>
      </c>
      <c r="D1417" s="23">
        <v>22.4</v>
      </c>
    </row>
    <row r="1418" spans="1:4" x14ac:dyDescent="0.3">
      <c r="A1418">
        <v>11438</v>
      </c>
      <c r="B1418" s="15" t="s">
        <v>2283</v>
      </c>
      <c r="C1418" s="15" t="s">
        <v>1067</v>
      </c>
      <c r="D1418" s="25">
        <v>40.97</v>
      </c>
    </row>
    <row r="1419" spans="1:4" x14ac:dyDescent="0.3">
      <c r="A1419">
        <v>11917</v>
      </c>
      <c r="B1419" s="16" t="s">
        <v>2284</v>
      </c>
      <c r="C1419" s="16" t="s">
        <v>1067</v>
      </c>
      <c r="D1419" s="23">
        <v>15.17</v>
      </c>
    </row>
    <row r="1420" spans="1:4" x14ac:dyDescent="0.3">
      <c r="A1420">
        <v>11917</v>
      </c>
      <c r="B1420" s="15" t="s">
        <v>2284</v>
      </c>
      <c r="C1420" s="15" t="s">
        <v>1067</v>
      </c>
      <c r="D1420" s="25">
        <v>14.78</v>
      </c>
    </row>
    <row r="1421" spans="1:4" x14ac:dyDescent="0.3">
      <c r="A1421">
        <v>11912</v>
      </c>
      <c r="B1421" s="16" t="s">
        <v>2285</v>
      </c>
      <c r="C1421" s="16" t="s">
        <v>1067</v>
      </c>
      <c r="D1421" s="23">
        <v>10.33</v>
      </c>
    </row>
    <row r="1422" spans="1:4" x14ac:dyDescent="0.3">
      <c r="A1422">
        <v>11916</v>
      </c>
      <c r="B1422" s="15" t="s">
        <v>2286</v>
      </c>
      <c r="C1422" s="15" t="s">
        <v>1067</v>
      </c>
      <c r="D1422" s="25">
        <v>30.32</v>
      </c>
    </row>
    <row r="1423" spans="1:4" x14ac:dyDescent="0.3">
      <c r="A1423">
        <v>11916</v>
      </c>
      <c r="B1423" s="16" t="s">
        <v>2286</v>
      </c>
      <c r="C1423" s="16" t="s">
        <v>1067</v>
      </c>
      <c r="D1423" s="23">
        <v>29.54</v>
      </c>
    </row>
    <row r="1424" spans="1:4" x14ac:dyDescent="0.3">
      <c r="A1424">
        <v>12639</v>
      </c>
      <c r="B1424" s="15" t="s">
        <v>2287</v>
      </c>
      <c r="C1424" s="15" t="s">
        <v>1067</v>
      </c>
      <c r="D1424" s="25">
        <v>12.82</v>
      </c>
    </row>
    <row r="1425" spans="1:4" x14ac:dyDescent="0.3">
      <c r="A1425">
        <v>12639</v>
      </c>
      <c r="B1425" s="16" t="s">
        <v>2287</v>
      </c>
      <c r="C1425" s="16" t="s">
        <v>1067</v>
      </c>
      <c r="D1425" s="23">
        <v>12.51</v>
      </c>
    </row>
    <row r="1426" spans="1:4" x14ac:dyDescent="0.3">
      <c r="A1426">
        <v>12679</v>
      </c>
      <c r="B1426" s="15" t="s">
        <v>2288</v>
      </c>
      <c r="C1426" s="15" t="s">
        <v>1067</v>
      </c>
      <c r="D1426" s="25">
        <v>9.26</v>
      </c>
    </row>
    <row r="1427" spans="1:4" x14ac:dyDescent="0.3">
      <c r="A1427">
        <v>12636</v>
      </c>
      <c r="B1427" s="16" t="s">
        <v>2289</v>
      </c>
      <c r="C1427" s="16" t="s">
        <v>1067</v>
      </c>
      <c r="D1427" s="23">
        <v>25.14</v>
      </c>
    </row>
    <row r="1428" spans="1:4" x14ac:dyDescent="0.3">
      <c r="A1428">
        <v>12636</v>
      </c>
      <c r="B1428" s="15" t="s">
        <v>2289</v>
      </c>
      <c r="C1428" s="15" t="s">
        <v>1067</v>
      </c>
      <c r="D1428" s="25">
        <v>24.55</v>
      </c>
    </row>
    <row r="1429" spans="1:4" x14ac:dyDescent="0.3">
      <c r="A1429">
        <v>12640</v>
      </c>
      <c r="B1429" s="16" t="s">
        <v>2290</v>
      </c>
      <c r="C1429" s="16" t="s">
        <v>1067</v>
      </c>
      <c r="D1429" s="23">
        <v>4.67</v>
      </c>
    </row>
    <row r="1430" spans="1:4" x14ac:dyDescent="0.3">
      <c r="A1430">
        <v>12635</v>
      </c>
      <c r="B1430" s="15" t="s">
        <v>2291</v>
      </c>
      <c r="C1430" s="15" t="s">
        <v>1067</v>
      </c>
      <c r="D1430" s="25">
        <v>38.57</v>
      </c>
    </row>
    <row r="1431" spans="1:4" x14ac:dyDescent="0.3">
      <c r="A1431">
        <v>12635</v>
      </c>
      <c r="B1431" s="16" t="s">
        <v>2291</v>
      </c>
      <c r="C1431" s="16" t="s">
        <v>1067</v>
      </c>
      <c r="D1431" s="23">
        <v>37.35</v>
      </c>
    </row>
    <row r="1432" spans="1:4" x14ac:dyDescent="0.3">
      <c r="A1432">
        <v>12302</v>
      </c>
      <c r="B1432" s="15" t="s">
        <v>2292</v>
      </c>
      <c r="C1432" s="15" t="s">
        <v>1067</v>
      </c>
      <c r="D1432" s="25">
        <v>5.16</v>
      </c>
    </row>
    <row r="1433" spans="1:4" x14ac:dyDescent="0.3">
      <c r="A1433">
        <v>12301</v>
      </c>
      <c r="B1433" s="16" t="s">
        <v>2293</v>
      </c>
      <c r="C1433" s="16" t="s">
        <v>1067</v>
      </c>
      <c r="D1433" s="23">
        <v>19.829999999999998</v>
      </c>
    </row>
    <row r="1434" spans="1:4" x14ac:dyDescent="0.3">
      <c r="A1434">
        <v>12301</v>
      </c>
      <c r="B1434" s="15" t="s">
        <v>2293</v>
      </c>
      <c r="C1434" s="15" t="s">
        <v>1067</v>
      </c>
      <c r="D1434" s="25">
        <v>19.350000000000001</v>
      </c>
    </row>
    <row r="1435" spans="1:4" x14ac:dyDescent="0.3">
      <c r="A1435">
        <v>12300</v>
      </c>
      <c r="B1435" s="16" t="s">
        <v>2294</v>
      </c>
      <c r="C1435" s="16" t="s">
        <v>1067</v>
      </c>
      <c r="D1435" s="23">
        <v>36.380000000000003</v>
      </c>
    </row>
    <row r="1436" spans="1:4" x14ac:dyDescent="0.3">
      <c r="A1436">
        <v>12300</v>
      </c>
      <c r="B1436" s="15" t="s">
        <v>2294</v>
      </c>
      <c r="C1436" s="15" t="s">
        <v>1067</v>
      </c>
      <c r="D1436" s="25">
        <v>34.94</v>
      </c>
    </row>
    <row r="1437" spans="1:4" x14ac:dyDescent="0.3">
      <c r="A1437">
        <v>12291</v>
      </c>
      <c r="B1437" s="16" t="s">
        <v>2295</v>
      </c>
      <c r="C1437" s="16" t="s">
        <v>1067</v>
      </c>
      <c r="D1437" s="23">
        <v>18.809999999999999</v>
      </c>
    </row>
    <row r="1438" spans="1:4" x14ac:dyDescent="0.3">
      <c r="A1438">
        <v>12294</v>
      </c>
      <c r="B1438" s="15" t="s">
        <v>2296</v>
      </c>
      <c r="C1438" s="15" t="s">
        <v>1067</v>
      </c>
      <c r="D1438" s="25">
        <v>4.2</v>
      </c>
    </row>
    <row r="1439" spans="1:4" x14ac:dyDescent="0.3">
      <c r="A1439">
        <v>12290</v>
      </c>
      <c r="B1439" s="16" t="s">
        <v>2297</v>
      </c>
      <c r="C1439" s="16" t="s">
        <v>1067</v>
      </c>
      <c r="D1439" s="23">
        <v>31.96</v>
      </c>
    </row>
    <row r="1440" spans="1:4" x14ac:dyDescent="0.3">
      <c r="A1440">
        <v>12284</v>
      </c>
      <c r="B1440" s="15" t="s">
        <v>2298</v>
      </c>
      <c r="C1440" s="15" t="s">
        <v>1067</v>
      </c>
      <c r="D1440" s="25">
        <v>10.28</v>
      </c>
    </row>
    <row r="1441" spans="1:4" x14ac:dyDescent="0.3">
      <c r="A1441">
        <v>12297</v>
      </c>
      <c r="B1441" s="16" t="s">
        <v>2299</v>
      </c>
      <c r="C1441" s="16" t="s">
        <v>1067</v>
      </c>
      <c r="D1441" s="23">
        <v>31.83</v>
      </c>
    </row>
    <row r="1442" spans="1:4" x14ac:dyDescent="0.3">
      <c r="A1442">
        <v>12297</v>
      </c>
      <c r="B1442" s="15" t="s">
        <v>2299</v>
      </c>
      <c r="C1442" s="15" t="s">
        <v>1067</v>
      </c>
      <c r="D1442" s="25">
        <v>30.98</v>
      </c>
    </row>
    <row r="1443" spans="1:4" x14ac:dyDescent="0.3">
      <c r="A1443">
        <v>12298</v>
      </c>
      <c r="B1443" s="16" t="s">
        <v>2300</v>
      </c>
      <c r="C1443" s="16" t="s">
        <v>1067</v>
      </c>
      <c r="D1443" s="23">
        <v>18.899999999999999</v>
      </c>
    </row>
    <row r="1444" spans="1:4" x14ac:dyDescent="0.3">
      <c r="A1444">
        <v>12298</v>
      </c>
      <c r="B1444" s="15" t="s">
        <v>2300</v>
      </c>
      <c r="C1444" s="15" t="s">
        <v>1067</v>
      </c>
      <c r="D1444" s="25">
        <v>18.47</v>
      </c>
    </row>
    <row r="1445" spans="1:4" x14ac:dyDescent="0.3">
      <c r="A1445">
        <v>12299</v>
      </c>
      <c r="B1445" s="16" t="s">
        <v>2301</v>
      </c>
      <c r="C1445" s="16" t="s">
        <v>1067</v>
      </c>
      <c r="D1445" s="23">
        <v>4.79</v>
      </c>
    </row>
    <row r="1446" spans="1:4" x14ac:dyDescent="0.3">
      <c r="A1446">
        <v>12283</v>
      </c>
      <c r="B1446" s="15" t="s">
        <v>2302</v>
      </c>
      <c r="C1446" s="15" t="s">
        <v>1067</v>
      </c>
      <c r="D1446" s="25">
        <v>10.28</v>
      </c>
    </row>
    <row r="1447" spans="1:4" x14ac:dyDescent="0.3">
      <c r="A1447">
        <v>12303</v>
      </c>
      <c r="B1447" s="16" t="s">
        <v>2303</v>
      </c>
      <c r="C1447" s="16" t="s">
        <v>1067</v>
      </c>
      <c r="D1447" s="23">
        <v>18.38</v>
      </c>
    </row>
    <row r="1448" spans="1:4" x14ac:dyDescent="0.3">
      <c r="A1448">
        <v>12303</v>
      </c>
      <c r="B1448" s="15" t="s">
        <v>2303</v>
      </c>
      <c r="C1448" s="15" t="s">
        <v>1067</v>
      </c>
      <c r="D1448" s="25">
        <v>17.97</v>
      </c>
    </row>
    <row r="1449" spans="1:4" x14ac:dyDescent="0.3">
      <c r="A1449">
        <v>12304</v>
      </c>
      <c r="B1449" s="16" t="s">
        <v>2304</v>
      </c>
      <c r="C1449" s="16" t="s">
        <v>1067</v>
      </c>
      <c r="D1449" s="23">
        <v>4.93</v>
      </c>
    </row>
    <row r="1450" spans="1:4" x14ac:dyDescent="0.3">
      <c r="A1450">
        <v>12287</v>
      </c>
      <c r="B1450" s="15" t="s">
        <v>2305</v>
      </c>
      <c r="C1450" s="15" t="s">
        <v>1067</v>
      </c>
      <c r="D1450" s="25">
        <v>30.16</v>
      </c>
    </row>
    <row r="1451" spans="1:4" x14ac:dyDescent="0.3">
      <c r="A1451">
        <v>12295</v>
      </c>
      <c r="B1451" s="16" t="s">
        <v>2306</v>
      </c>
      <c r="C1451" s="16" t="s">
        <v>1067</v>
      </c>
      <c r="D1451" s="23">
        <v>19.829999999999998</v>
      </c>
    </row>
    <row r="1452" spans="1:4" x14ac:dyDescent="0.3">
      <c r="A1452">
        <v>12295</v>
      </c>
      <c r="B1452" s="15" t="s">
        <v>2306</v>
      </c>
      <c r="C1452" s="15" t="s">
        <v>1067</v>
      </c>
      <c r="D1452" s="25">
        <v>19.350000000000001</v>
      </c>
    </row>
    <row r="1453" spans="1:4" x14ac:dyDescent="0.3">
      <c r="A1453">
        <v>12296</v>
      </c>
      <c r="B1453" s="16" t="s">
        <v>2307</v>
      </c>
      <c r="C1453" s="16" t="s">
        <v>1067</v>
      </c>
      <c r="D1453" s="23">
        <v>36.65</v>
      </c>
    </row>
    <row r="1454" spans="1:4" x14ac:dyDescent="0.3">
      <c r="A1454">
        <v>12296</v>
      </c>
      <c r="B1454" s="15" t="s">
        <v>2307</v>
      </c>
      <c r="C1454" s="15" t="s">
        <v>1067</v>
      </c>
      <c r="D1454" s="25">
        <v>35.770000000000003</v>
      </c>
    </row>
    <row r="1455" spans="1:4" x14ac:dyDescent="0.3">
      <c r="A1455">
        <v>11436</v>
      </c>
      <c r="B1455" s="16" t="s">
        <v>2308</v>
      </c>
      <c r="C1455" s="16" t="s">
        <v>1067</v>
      </c>
      <c r="D1455" s="23">
        <v>23.63</v>
      </c>
    </row>
    <row r="1456" spans="1:4" x14ac:dyDescent="0.3">
      <c r="A1456">
        <v>11436</v>
      </c>
      <c r="B1456" s="15" t="s">
        <v>2308</v>
      </c>
      <c r="C1456" s="15" t="s">
        <v>1067</v>
      </c>
      <c r="D1456" s="25">
        <v>23.08</v>
      </c>
    </row>
    <row r="1457" spans="1:4" x14ac:dyDescent="0.3">
      <c r="A1457">
        <v>11435</v>
      </c>
      <c r="B1457" s="16" t="s">
        <v>2309</v>
      </c>
      <c r="C1457" s="16" t="s">
        <v>1067</v>
      </c>
      <c r="D1457" s="23">
        <v>38.799999999999997</v>
      </c>
    </row>
    <row r="1458" spans="1:4" x14ac:dyDescent="0.3">
      <c r="A1458">
        <v>11437</v>
      </c>
      <c r="B1458" s="15" t="s">
        <v>2310</v>
      </c>
      <c r="C1458" s="15" t="s">
        <v>1067</v>
      </c>
      <c r="D1458" s="25">
        <v>5.43</v>
      </c>
    </row>
    <row r="1459" spans="1:4" x14ac:dyDescent="0.3">
      <c r="A1459">
        <v>11437</v>
      </c>
      <c r="B1459" s="16" t="s">
        <v>2310</v>
      </c>
      <c r="C1459" s="16" t="s">
        <v>1067</v>
      </c>
      <c r="D1459" s="23">
        <v>5.31</v>
      </c>
    </row>
    <row r="1460" spans="1:4" x14ac:dyDescent="0.3">
      <c r="A1460">
        <v>12625</v>
      </c>
      <c r="B1460" s="15" t="s">
        <v>2311</v>
      </c>
      <c r="C1460" s="15" t="s">
        <v>1067</v>
      </c>
      <c r="D1460" s="25">
        <v>19.21</v>
      </c>
    </row>
    <row r="1461" spans="1:4" x14ac:dyDescent="0.3">
      <c r="A1461">
        <v>12625</v>
      </c>
      <c r="B1461" s="16" t="s">
        <v>2311</v>
      </c>
      <c r="C1461" s="16" t="s">
        <v>1067</v>
      </c>
      <c r="D1461" s="23">
        <v>18.78</v>
      </c>
    </row>
    <row r="1462" spans="1:4" x14ac:dyDescent="0.3">
      <c r="A1462">
        <v>12633</v>
      </c>
      <c r="B1462" s="15" t="s">
        <v>2312</v>
      </c>
      <c r="C1462" s="15" t="s">
        <v>1067</v>
      </c>
      <c r="D1462" s="25">
        <v>18.38</v>
      </c>
    </row>
    <row r="1463" spans="1:4" x14ac:dyDescent="0.3">
      <c r="A1463">
        <v>12633</v>
      </c>
      <c r="B1463" s="16" t="s">
        <v>2312</v>
      </c>
      <c r="C1463" s="16" t="s">
        <v>1067</v>
      </c>
      <c r="D1463" s="23">
        <v>18.05</v>
      </c>
    </row>
    <row r="1464" spans="1:4" x14ac:dyDescent="0.3">
      <c r="A1464">
        <v>12634</v>
      </c>
      <c r="B1464" s="15" t="s">
        <v>2313</v>
      </c>
      <c r="C1464" s="15" t="s">
        <v>1067</v>
      </c>
      <c r="D1464" s="25">
        <v>4.93</v>
      </c>
    </row>
    <row r="1465" spans="1:4" x14ac:dyDescent="0.3">
      <c r="A1465">
        <v>12632</v>
      </c>
      <c r="B1465" s="16" t="s">
        <v>2314</v>
      </c>
      <c r="C1465" s="16" t="s">
        <v>1067</v>
      </c>
      <c r="D1465" s="23">
        <v>33.049999999999997</v>
      </c>
    </row>
    <row r="1466" spans="1:4" x14ac:dyDescent="0.3">
      <c r="A1466">
        <v>12632</v>
      </c>
      <c r="B1466" s="15" t="s">
        <v>2314</v>
      </c>
      <c r="C1466" s="15" t="s">
        <v>1067</v>
      </c>
      <c r="D1466" s="25">
        <v>32.39</v>
      </c>
    </row>
    <row r="1467" spans="1:4" x14ac:dyDescent="0.3">
      <c r="A1467">
        <v>12685</v>
      </c>
      <c r="B1467" s="16" t="s">
        <v>2315</v>
      </c>
      <c r="C1467" s="16" t="s">
        <v>1067</v>
      </c>
      <c r="D1467" s="23">
        <v>9.26</v>
      </c>
    </row>
    <row r="1468" spans="1:4" x14ac:dyDescent="0.3">
      <c r="A1468">
        <v>12683</v>
      </c>
      <c r="B1468" s="15" t="s">
        <v>2316</v>
      </c>
      <c r="C1468" s="15" t="s">
        <v>1067</v>
      </c>
      <c r="D1468" s="25">
        <v>9.26</v>
      </c>
    </row>
    <row r="1469" spans="1:4" x14ac:dyDescent="0.3">
      <c r="A1469">
        <v>12682</v>
      </c>
      <c r="B1469" s="16" t="s">
        <v>2317</v>
      </c>
      <c r="C1469" s="16" t="s">
        <v>1067</v>
      </c>
      <c r="D1469" s="23">
        <v>9.26</v>
      </c>
    </row>
    <row r="1470" spans="1:4" x14ac:dyDescent="0.3">
      <c r="A1470">
        <v>12684</v>
      </c>
      <c r="B1470" s="15" t="s">
        <v>2318</v>
      </c>
      <c r="C1470" s="15" t="s">
        <v>1067</v>
      </c>
      <c r="D1470" s="25">
        <v>9.26</v>
      </c>
    </row>
    <row r="1471" spans="1:4" x14ac:dyDescent="0.3">
      <c r="A1471">
        <v>12627</v>
      </c>
      <c r="B1471" s="16" t="s">
        <v>2319</v>
      </c>
      <c r="C1471" s="16" t="s">
        <v>1067</v>
      </c>
      <c r="D1471" s="23">
        <v>18.38</v>
      </c>
    </row>
    <row r="1472" spans="1:4" x14ac:dyDescent="0.3">
      <c r="A1472">
        <v>12628</v>
      </c>
      <c r="B1472" s="15" t="s">
        <v>2320</v>
      </c>
      <c r="C1472" s="15" t="s">
        <v>1067</v>
      </c>
      <c r="D1472" s="25">
        <v>4.93</v>
      </c>
    </row>
    <row r="1473" spans="1:4" x14ac:dyDescent="0.3">
      <c r="A1473">
        <v>12626</v>
      </c>
      <c r="B1473" s="16" t="s">
        <v>2321</v>
      </c>
      <c r="C1473" s="16" t="s">
        <v>1067</v>
      </c>
      <c r="D1473" s="23">
        <v>33.049999999999997</v>
      </c>
    </row>
    <row r="1474" spans="1:4" x14ac:dyDescent="0.3">
      <c r="A1474">
        <v>12630</v>
      </c>
      <c r="B1474" s="15" t="s">
        <v>2322</v>
      </c>
      <c r="C1474" s="15" t="s">
        <v>1067</v>
      </c>
      <c r="D1474" s="25">
        <v>18.38</v>
      </c>
    </row>
    <row r="1475" spans="1:4" x14ac:dyDescent="0.3">
      <c r="A1475">
        <v>12631</v>
      </c>
      <c r="B1475" s="16" t="s">
        <v>2323</v>
      </c>
      <c r="C1475" s="16" t="s">
        <v>1067</v>
      </c>
      <c r="D1475" s="23">
        <v>4.93</v>
      </c>
    </row>
    <row r="1476" spans="1:4" x14ac:dyDescent="0.3">
      <c r="A1476">
        <v>12629</v>
      </c>
      <c r="B1476" s="15" t="s">
        <v>2324</v>
      </c>
      <c r="C1476" s="15" t="s">
        <v>1067</v>
      </c>
      <c r="D1476" s="25">
        <v>33.049999999999997</v>
      </c>
    </row>
    <row r="1477" spans="1:4" x14ac:dyDescent="0.3">
      <c r="A1477">
        <v>11915</v>
      </c>
      <c r="B1477" s="16" t="s">
        <v>2325</v>
      </c>
      <c r="C1477" s="16" t="s">
        <v>1067</v>
      </c>
      <c r="D1477" s="23">
        <v>13.76</v>
      </c>
    </row>
    <row r="1478" spans="1:4" x14ac:dyDescent="0.3">
      <c r="A1478">
        <v>11915</v>
      </c>
      <c r="B1478" s="15" t="s">
        <v>2325</v>
      </c>
      <c r="C1478" s="15" t="s">
        <v>1067</v>
      </c>
      <c r="D1478" s="25">
        <v>13.41</v>
      </c>
    </row>
    <row r="1479" spans="1:4" x14ac:dyDescent="0.3">
      <c r="A1479">
        <v>11892</v>
      </c>
      <c r="B1479" s="16" t="s">
        <v>2326</v>
      </c>
      <c r="C1479" s="16" t="s">
        <v>1067</v>
      </c>
      <c r="D1479" s="23">
        <v>9.5399999999999991</v>
      </c>
    </row>
    <row r="1480" spans="1:4" x14ac:dyDescent="0.3">
      <c r="A1480">
        <v>11914</v>
      </c>
      <c r="B1480" s="15" t="s">
        <v>2327</v>
      </c>
      <c r="C1480" s="15" t="s">
        <v>1067</v>
      </c>
      <c r="D1480" s="25">
        <v>26.66</v>
      </c>
    </row>
    <row r="1481" spans="1:4" x14ac:dyDescent="0.3">
      <c r="A1481">
        <v>11914</v>
      </c>
      <c r="B1481" s="16" t="s">
        <v>2327</v>
      </c>
      <c r="C1481" s="16" t="s">
        <v>1067</v>
      </c>
      <c r="D1481" s="23">
        <v>26.02</v>
      </c>
    </row>
    <row r="1482" spans="1:4" x14ac:dyDescent="0.3">
      <c r="A1482">
        <v>11910</v>
      </c>
      <c r="B1482" s="15" t="s">
        <v>2328</v>
      </c>
      <c r="C1482" s="15" t="s">
        <v>1067</v>
      </c>
      <c r="D1482" s="25">
        <v>4.93</v>
      </c>
    </row>
    <row r="1483" spans="1:4" x14ac:dyDescent="0.3">
      <c r="A1483">
        <v>11913</v>
      </c>
      <c r="B1483" s="16" t="s">
        <v>2329</v>
      </c>
      <c r="C1483" s="16" t="s">
        <v>1067</v>
      </c>
      <c r="D1483" s="23">
        <v>43.41</v>
      </c>
    </row>
    <row r="1484" spans="1:4" x14ac:dyDescent="0.3">
      <c r="A1484">
        <v>11432</v>
      </c>
      <c r="B1484" s="15" t="s">
        <v>2330</v>
      </c>
      <c r="C1484" s="15" t="s">
        <v>1067</v>
      </c>
      <c r="D1484" s="25">
        <v>30.04</v>
      </c>
    </row>
    <row r="1485" spans="1:4" x14ac:dyDescent="0.3">
      <c r="A1485">
        <v>11433</v>
      </c>
      <c r="B1485" s="16" t="s">
        <v>2331</v>
      </c>
      <c r="C1485" s="16" t="s">
        <v>1067</v>
      </c>
      <c r="D1485" s="23">
        <v>15.35</v>
      </c>
    </row>
    <row r="1486" spans="1:4" x14ac:dyDescent="0.3">
      <c r="A1486">
        <v>11433</v>
      </c>
      <c r="B1486" s="15" t="s">
        <v>2331</v>
      </c>
      <c r="C1486" s="15" t="s">
        <v>1067</v>
      </c>
      <c r="D1486" s="25">
        <v>14.95</v>
      </c>
    </row>
    <row r="1487" spans="1:4" x14ac:dyDescent="0.3">
      <c r="A1487">
        <v>11434</v>
      </c>
      <c r="B1487" s="16" t="s">
        <v>2332</v>
      </c>
      <c r="C1487" s="16" t="s">
        <v>1067</v>
      </c>
      <c r="D1487" s="23">
        <v>5.16</v>
      </c>
    </row>
    <row r="1488" spans="1:4" x14ac:dyDescent="0.3">
      <c r="A1488">
        <v>11429</v>
      </c>
      <c r="B1488" s="15" t="s">
        <v>2333</v>
      </c>
      <c r="C1488" s="15" t="s">
        <v>1067</v>
      </c>
      <c r="D1488" s="25">
        <v>10.31</v>
      </c>
    </row>
    <row r="1489" spans="1:4" x14ac:dyDescent="0.3">
      <c r="A1489">
        <v>11427</v>
      </c>
      <c r="B1489" s="16" t="s">
        <v>2334</v>
      </c>
      <c r="C1489" s="16" t="s">
        <v>1067</v>
      </c>
      <c r="D1489" s="23">
        <v>13</v>
      </c>
    </row>
    <row r="1490" spans="1:4" x14ac:dyDescent="0.3">
      <c r="A1490">
        <v>11440</v>
      </c>
      <c r="B1490" s="15" t="s">
        <v>2335</v>
      </c>
      <c r="C1490" s="15" t="s">
        <v>1067</v>
      </c>
      <c r="D1490" s="25">
        <v>10.25</v>
      </c>
    </row>
    <row r="1491" spans="1:4" x14ac:dyDescent="0.3">
      <c r="A1491">
        <v>11441</v>
      </c>
      <c r="B1491" s="16" t="s">
        <v>2336</v>
      </c>
      <c r="C1491" s="16" t="s">
        <v>1067</v>
      </c>
      <c r="D1491" s="23">
        <v>25.67</v>
      </c>
    </row>
    <row r="1492" spans="1:4" x14ac:dyDescent="0.3">
      <c r="A1492">
        <v>11428</v>
      </c>
      <c r="B1492" s="15" t="s">
        <v>2337</v>
      </c>
      <c r="C1492" s="15" t="s">
        <v>1067</v>
      </c>
      <c r="D1492" s="25">
        <v>4.17</v>
      </c>
    </row>
    <row r="1493" spans="1:4" x14ac:dyDescent="0.3">
      <c r="A1493">
        <v>10954</v>
      </c>
      <c r="B1493" s="16" t="s">
        <v>2338</v>
      </c>
      <c r="C1493" s="16" t="s">
        <v>1067</v>
      </c>
      <c r="D1493" s="23">
        <v>10.28</v>
      </c>
    </row>
    <row r="1494" spans="1:4" x14ac:dyDescent="0.3">
      <c r="A1494">
        <v>10955</v>
      </c>
      <c r="B1494" s="15" t="s">
        <v>2339</v>
      </c>
      <c r="C1494" s="15" t="s">
        <v>1067</v>
      </c>
      <c r="D1494" s="25">
        <v>10.28</v>
      </c>
    </row>
    <row r="1495" spans="1:4" x14ac:dyDescent="0.3">
      <c r="A1495">
        <v>10957</v>
      </c>
      <c r="B1495" s="16" t="s">
        <v>2340</v>
      </c>
      <c r="C1495" s="16" t="s">
        <v>1067</v>
      </c>
      <c r="D1495" s="23">
        <v>12.71</v>
      </c>
    </row>
    <row r="1496" spans="1:4" x14ac:dyDescent="0.3">
      <c r="A1496">
        <v>10957</v>
      </c>
      <c r="B1496" s="15" t="s">
        <v>2340</v>
      </c>
      <c r="C1496" s="15" t="s">
        <v>1067</v>
      </c>
      <c r="D1496" s="25">
        <v>12.21</v>
      </c>
    </row>
    <row r="1497" spans="1:4" x14ac:dyDescent="0.3">
      <c r="A1497">
        <v>10953</v>
      </c>
      <c r="B1497" s="16" t="s">
        <v>2341</v>
      </c>
      <c r="C1497" s="16" t="s">
        <v>1067</v>
      </c>
      <c r="D1497" s="23">
        <v>24.99</v>
      </c>
    </row>
    <row r="1498" spans="1:4" x14ac:dyDescent="0.3">
      <c r="A1498">
        <v>10953</v>
      </c>
      <c r="B1498" s="15" t="s">
        <v>2341</v>
      </c>
      <c r="C1498" s="15" t="s">
        <v>1067</v>
      </c>
      <c r="D1498" s="25">
        <v>24</v>
      </c>
    </row>
    <row r="1499" spans="1:4" x14ac:dyDescent="0.3">
      <c r="A1499">
        <v>10952</v>
      </c>
      <c r="B1499" s="16" t="s">
        <v>2342</v>
      </c>
      <c r="C1499" s="16" t="s">
        <v>1067</v>
      </c>
      <c r="D1499" s="23">
        <v>48.5</v>
      </c>
    </row>
    <row r="1500" spans="1:4" x14ac:dyDescent="0.3">
      <c r="A1500">
        <v>10949</v>
      </c>
      <c r="B1500" s="15" t="s">
        <v>2343</v>
      </c>
      <c r="C1500" s="15" t="s">
        <v>1067</v>
      </c>
      <c r="D1500" s="25">
        <v>52.89</v>
      </c>
    </row>
    <row r="1501" spans="1:4" x14ac:dyDescent="0.3">
      <c r="A1501">
        <v>10956</v>
      </c>
      <c r="B1501" s="16" t="s">
        <v>2344</v>
      </c>
      <c r="C1501" s="16" t="s">
        <v>1067</v>
      </c>
      <c r="D1501" s="23">
        <v>10.28</v>
      </c>
    </row>
    <row r="1502" spans="1:4" x14ac:dyDescent="0.3">
      <c r="A1502">
        <v>10958</v>
      </c>
      <c r="B1502" s="15" t="s">
        <v>2345</v>
      </c>
      <c r="C1502" s="15" t="s">
        <v>1067</v>
      </c>
      <c r="D1502" s="25">
        <v>4.84</v>
      </c>
    </row>
    <row r="1503" spans="1:4" x14ac:dyDescent="0.3">
      <c r="A1503">
        <v>10958</v>
      </c>
      <c r="B1503" s="16" t="s">
        <v>2345</v>
      </c>
      <c r="C1503" s="16" t="s">
        <v>1067</v>
      </c>
      <c r="D1503" s="23">
        <v>4.74</v>
      </c>
    </row>
    <row r="1504" spans="1:4" x14ac:dyDescent="0.3">
      <c r="A1504">
        <v>10948</v>
      </c>
      <c r="B1504" s="15" t="s">
        <v>2346</v>
      </c>
      <c r="C1504" s="15" t="s">
        <v>1067</v>
      </c>
      <c r="D1504" s="25">
        <v>13.09</v>
      </c>
    </row>
    <row r="1505" spans="1:4" x14ac:dyDescent="0.3">
      <c r="A1505">
        <v>10948</v>
      </c>
      <c r="B1505" s="16" t="s">
        <v>2346</v>
      </c>
      <c r="C1505" s="16" t="s">
        <v>1067</v>
      </c>
      <c r="D1505" s="23">
        <v>12.57</v>
      </c>
    </row>
    <row r="1506" spans="1:4" x14ac:dyDescent="0.3">
      <c r="A1506">
        <v>10947</v>
      </c>
      <c r="B1506" s="15" t="s">
        <v>2347</v>
      </c>
      <c r="C1506" s="15" t="s">
        <v>1067</v>
      </c>
      <c r="D1506" s="25">
        <v>25.77</v>
      </c>
    </row>
    <row r="1507" spans="1:4" x14ac:dyDescent="0.3">
      <c r="A1507">
        <v>10947</v>
      </c>
      <c r="B1507" s="16" t="s">
        <v>2347</v>
      </c>
      <c r="C1507" s="16" t="s">
        <v>1067</v>
      </c>
      <c r="D1507" s="23">
        <v>24.75</v>
      </c>
    </row>
    <row r="1508" spans="1:4" x14ac:dyDescent="0.3">
      <c r="A1508">
        <v>10943</v>
      </c>
      <c r="B1508" s="15" t="s">
        <v>2348</v>
      </c>
      <c r="C1508" s="15" t="s">
        <v>1067</v>
      </c>
      <c r="D1508" s="25">
        <v>48.71</v>
      </c>
    </row>
    <row r="1509" spans="1:4" x14ac:dyDescent="0.3">
      <c r="A1509">
        <v>10944</v>
      </c>
      <c r="B1509" s="16" t="s">
        <v>2349</v>
      </c>
      <c r="C1509" s="16" t="s">
        <v>1067</v>
      </c>
      <c r="D1509" s="23">
        <v>53.14</v>
      </c>
    </row>
    <row r="1510" spans="1:4" x14ac:dyDescent="0.3">
      <c r="A1510">
        <v>12305</v>
      </c>
      <c r="B1510" s="15" t="s">
        <v>2350</v>
      </c>
      <c r="C1510" s="15" t="s">
        <v>1067</v>
      </c>
      <c r="D1510" s="25">
        <v>21.71</v>
      </c>
    </row>
    <row r="1511" spans="1:4" x14ac:dyDescent="0.3">
      <c r="A1511">
        <v>12285</v>
      </c>
      <c r="B1511" s="16" t="s">
        <v>2351</v>
      </c>
      <c r="C1511" s="16" t="s">
        <v>1067</v>
      </c>
      <c r="D1511" s="23">
        <v>19.12</v>
      </c>
    </row>
    <row r="1512" spans="1:4" x14ac:dyDescent="0.3">
      <c r="A1512">
        <v>12286</v>
      </c>
      <c r="B1512" s="15" t="s">
        <v>2352</v>
      </c>
      <c r="C1512" s="15" t="s">
        <v>1067</v>
      </c>
      <c r="D1512" s="25">
        <v>5.08</v>
      </c>
    </row>
    <row r="1513" spans="1:4" x14ac:dyDescent="0.3">
      <c r="A1513">
        <v>12256</v>
      </c>
      <c r="B1513" s="16" t="s">
        <v>2353</v>
      </c>
      <c r="C1513" s="16" t="s">
        <v>1067</v>
      </c>
      <c r="D1513" s="23">
        <v>19.16</v>
      </c>
    </row>
    <row r="1514" spans="1:4" x14ac:dyDescent="0.3">
      <c r="A1514">
        <v>12270</v>
      </c>
      <c r="B1514" s="15" t="s">
        <v>2354</v>
      </c>
      <c r="C1514" s="15" t="s">
        <v>1067</v>
      </c>
      <c r="D1514" s="25">
        <v>48.22</v>
      </c>
    </row>
    <row r="1515" spans="1:4" x14ac:dyDescent="0.3">
      <c r="A1515">
        <v>12272</v>
      </c>
      <c r="B1515" s="16" t="s">
        <v>2355</v>
      </c>
      <c r="C1515" s="16" t="s">
        <v>1067</v>
      </c>
      <c r="D1515" s="23">
        <v>8.86</v>
      </c>
    </row>
    <row r="1516" spans="1:4" x14ac:dyDescent="0.3">
      <c r="A1516">
        <v>12271</v>
      </c>
      <c r="B1516" s="15" t="s">
        <v>2356</v>
      </c>
      <c r="C1516" s="15" t="s">
        <v>1067</v>
      </c>
      <c r="D1516" s="25">
        <v>18.68</v>
      </c>
    </row>
    <row r="1517" spans="1:4" x14ac:dyDescent="0.3">
      <c r="A1517">
        <v>12271</v>
      </c>
      <c r="B1517" s="16" t="s">
        <v>2356</v>
      </c>
      <c r="C1517" s="16" t="s">
        <v>1067</v>
      </c>
      <c r="D1517" s="23">
        <v>18.25</v>
      </c>
    </row>
    <row r="1518" spans="1:4" x14ac:dyDescent="0.3">
      <c r="A1518">
        <v>11411</v>
      </c>
      <c r="B1518" s="15" t="s">
        <v>2357</v>
      </c>
      <c r="C1518" s="15" t="s">
        <v>1067</v>
      </c>
      <c r="D1518" s="25">
        <v>15.37</v>
      </c>
    </row>
    <row r="1519" spans="1:4" x14ac:dyDescent="0.3">
      <c r="A1519">
        <v>11411</v>
      </c>
      <c r="B1519" s="38" t="s">
        <v>2357</v>
      </c>
      <c r="C1519" s="38" t="s">
        <v>1067</v>
      </c>
      <c r="D1519" s="39">
        <v>14.96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4678ED6-D915-429B-9E1A-132CCB154D46}">
  <dimension ref="A1:J523"/>
  <sheetViews>
    <sheetView workbookViewId="0">
      <selection activeCell="L7" sqref="L7"/>
    </sheetView>
  </sheetViews>
  <sheetFormatPr baseColWidth="10" defaultRowHeight="14.4" x14ac:dyDescent="0.3"/>
  <cols>
    <col min="1" max="1" width="11.5546875" style="17"/>
    <col min="2" max="2" width="14.21875" customWidth="1"/>
    <col min="3" max="3" width="42.109375" bestFit="1" customWidth="1"/>
    <col min="4" max="4" width="15.33203125" customWidth="1"/>
  </cols>
  <sheetData>
    <row r="1" spans="1:10" ht="15.6" x14ac:dyDescent="0.3">
      <c r="A1" s="18" t="s">
        <v>2364</v>
      </c>
      <c r="B1" s="4" t="s">
        <v>2363</v>
      </c>
      <c r="C1" s="4" t="s">
        <v>2365</v>
      </c>
      <c r="D1" s="13" t="s">
        <v>2362</v>
      </c>
      <c r="E1" s="12" t="s">
        <v>2377</v>
      </c>
      <c r="F1" s="4" t="s">
        <v>2372</v>
      </c>
      <c r="G1" s="4" t="s">
        <v>2373</v>
      </c>
      <c r="H1" s="4" t="s">
        <v>2374</v>
      </c>
      <c r="I1" s="4" t="s">
        <v>2375</v>
      </c>
      <c r="J1" s="4" t="s">
        <v>2380</v>
      </c>
    </row>
    <row r="2" spans="1:10" x14ac:dyDescent="0.3">
      <c r="A2">
        <v>935</v>
      </c>
      <c r="B2" s="3" t="s">
        <v>1069</v>
      </c>
      <c r="C2" s="3" t="s">
        <v>1239</v>
      </c>
      <c r="D2" s="5">
        <v>57.45</v>
      </c>
      <c r="E2" s="5">
        <v>68.94</v>
      </c>
      <c r="F2" s="3"/>
      <c r="G2" s="5">
        <v>49.45</v>
      </c>
      <c r="H2" s="3"/>
      <c r="I2" s="5">
        <v>54.79</v>
      </c>
      <c r="J2" s="5">
        <v>6.98</v>
      </c>
    </row>
    <row r="3" spans="1:10" x14ac:dyDescent="0.3">
      <c r="A3">
        <v>7231</v>
      </c>
      <c r="B3" s="3" t="s">
        <v>1069</v>
      </c>
      <c r="C3" s="3" t="s">
        <v>1131</v>
      </c>
      <c r="D3" s="5">
        <v>20.100000000000001</v>
      </c>
      <c r="E3" s="5">
        <v>24.12</v>
      </c>
      <c r="F3" s="5">
        <v>19.989999999999998</v>
      </c>
      <c r="G3" s="5">
        <v>18.489999999999998</v>
      </c>
      <c r="H3" s="3"/>
      <c r="I3" s="3"/>
      <c r="J3" s="5">
        <v>18.95</v>
      </c>
    </row>
    <row r="4" spans="1:10" x14ac:dyDescent="0.3">
      <c r="A4">
        <v>7245</v>
      </c>
      <c r="B4" s="3" t="s">
        <v>1069</v>
      </c>
      <c r="C4" s="3" t="s">
        <v>1132</v>
      </c>
      <c r="D4" s="5">
        <v>34.99</v>
      </c>
      <c r="E4" s="5">
        <v>41.99</v>
      </c>
      <c r="F4" s="3"/>
      <c r="G4" s="5">
        <v>36.99</v>
      </c>
      <c r="H4" s="3"/>
      <c r="I4" s="3"/>
      <c r="J4" s="5">
        <v>38.4</v>
      </c>
    </row>
    <row r="5" spans="1:10" x14ac:dyDescent="0.3">
      <c r="A5">
        <v>7962</v>
      </c>
      <c r="B5" s="3" t="s">
        <v>1069</v>
      </c>
      <c r="C5" s="3" t="s">
        <v>1585</v>
      </c>
      <c r="D5" s="5">
        <v>63.29</v>
      </c>
      <c r="E5" s="5">
        <v>75.95</v>
      </c>
      <c r="F5" s="3"/>
      <c r="G5" s="5">
        <v>65.95</v>
      </c>
      <c r="H5" s="3"/>
      <c r="I5" s="3"/>
      <c r="J5" s="3"/>
    </row>
    <row r="6" spans="1:10" x14ac:dyDescent="0.3">
      <c r="A6">
        <v>8936</v>
      </c>
      <c r="B6" s="3" t="s">
        <v>1069</v>
      </c>
      <c r="C6" s="3" t="s">
        <v>1233</v>
      </c>
      <c r="D6" s="5">
        <v>18.91</v>
      </c>
      <c r="E6" s="5">
        <v>22.69</v>
      </c>
      <c r="F6" s="3"/>
      <c r="G6" s="5">
        <v>18.8</v>
      </c>
      <c r="H6" s="3"/>
      <c r="I6" s="3"/>
      <c r="J6" s="3"/>
    </row>
    <row r="7" spans="1:10" x14ac:dyDescent="0.3">
      <c r="A7">
        <v>8954</v>
      </c>
      <c r="B7" s="3" t="s">
        <v>1069</v>
      </c>
      <c r="C7" s="3" t="s">
        <v>1238</v>
      </c>
      <c r="D7" s="5">
        <v>44.08</v>
      </c>
      <c r="E7" s="5">
        <v>52.9</v>
      </c>
      <c r="F7" s="5">
        <v>47.99</v>
      </c>
      <c r="G7" s="3"/>
      <c r="H7" s="3"/>
      <c r="I7" s="3"/>
      <c r="J7" s="5">
        <v>48.9</v>
      </c>
    </row>
    <row r="8" spans="1:10" x14ac:dyDescent="0.3">
      <c r="A8">
        <v>10822</v>
      </c>
      <c r="B8" s="3" t="s">
        <v>1069</v>
      </c>
      <c r="C8" s="3" t="s">
        <v>1232</v>
      </c>
      <c r="D8" s="5">
        <v>31.18</v>
      </c>
      <c r="E8" s="5">
        <v>37.42</v>
      </c>
      <c r="F8" s="3"/>
      <c r="G8" s="5">
        <v>32.35</v>
      </c>
      <c r="H8" s="3"/>
      <c r="I8" s="3"/>
      <c r="J8" s="3"/>
    </row>
    <row r="9" spans="1:10" x14ac:dyDescent="0.3">
      <c r="A9">
        <v>11024</v>
      </c>
      <c r="B9" s="3" t="s">
        <v>1069</v>
      </c>
      <c r="C9" s="3" t="s">
        <v>1263</v>
      </c>
      <c r="D9" s="5">
        <v>57.48</v>
      </c>
      <c r="E9" s="5">
        <v>68.98</v>
      </c>
      <c r="F9" s="3"/>
      <c r="G9" s="5">
        <v>49.49</v>
      </c>
      <c r="H9" s="3"/>
      <c r="I9" s="5">
        <v>54.79</v>
      </c>
      <c r="J9" s="5">
        <v>53.9</v>
      </c>
    </row>
    <row r="10" spans="1:10" x14ac:dyDescent="0.3">
      <c r="A10">
        <v>11571</v>
      </c>
      <c r="B10" s="3" t="s">
        <v>1069</v>
      </c>
      <c r="C10" s="3" t="s">
        <v>1072</v>
      </c>
      <c r="D10" s="5">
        <v>5.08</v>
      </c>
      <c r="E10" s="5">
        <v>6.1</v>
      </c>
      <c r="F10" s="3"/>
      <c r="G10" s="5">
        <v>5.9</v>
      </c>
      <c r="H10" s="3"/>
      <c r="I10" s="5">
        <v>5.99</v>
      </c>
      <c r="J10" s="3"/>
    </row>
    <row r="11" spans="1:10" x14ac:dyDescent="0.3">
      <c r="A11">
        <v>11711</v>
      </c>
      <c r="B11" s="3" t="s">
        <v>1069</v>
      </c>
      <c r="C11" s="3" t="s">
        <v>1209</v>
      </c>
      <c r="D11" s="5">
        <v>56.86</v>
      </c>
      <c r="E11" s="5">
        <v>68.23</v>
      </c>
      <c r="F11" s="5">
        <v>52.99</v>
      </c>
      <c r="G11" s="5">
        <v>55.95</v>
      </c>
      <c r="H11" s="3"/>
      <c r="I11" s="3"/>
      <c r="J11" s="3"/>
    </row>
    <row r="12" spans="1:10" x14ac:dyDescent="0.3">
      <c r="A12">
        <v>11788</v>
      </c>
      <c r="B12" s="3" t="s">
        <v>1069</v>
      </c>
      <c r="C12" s="3" t="s">
        <v>1193</v>
      </c>
      <c r="D12" s="5">
        <v>47.27</v>
      </c>
      <c r="E12" s="5">
        <v>56.72</v>
      </c>
      <c r="F12" s="5">
        <v>41.99</v>
      </c>
      <c r="G12" s="5">
        <v>42.49</v>
      </c>
      <c r="H12" s="3"/>
      <c r="I12" s="3"/>
      <c r="J12" s="5">
        <v>46.9</v>
      </c>
    </row>
    <row r="13" spans="1:10" x14ac:dyDescent="0.3">
      <c r="A13">
        <v>11806</v>
      </c>
      <c r="B13" s="3" t="s">
        <v>1069</v>
      </c>
      <c r="C13" s="3" t="s">
        <v>1625</v>
      </c>
      <c r="D13" s="5">
        <v>13.5</v>
      </c>
      <c r="E13" s="5">
        <v>16.2</v>
      </c>
      <c r="F13" s="3"/>
      <c r="G13" s="5">
        <v>15.45</v>
      </c>
      <c r="H13" s="3"/>
      <c r="I13" s="5">
        <v>15.99</v>
      </c>
      <c r="J13" s="5">
        <v>18.989999999999998</v>
      </c>
    </row>
    <row r="14" spans="1:10" x14ac:dyDescent="0.3">
      <c r="A14">
        <v>11840</v>
      </c>
      <c r="B14" s="3" t="s">
        <v>1069</v>
      </c>
      <c r="C14" s="3" t="s">
        <v>1636</v>
      </c>
      <c r="D14" s="5">
        <v>13.5</v>
      </c>
      <c r="E14" s="5">
        <v>16.2</v>
      </c>
      <c r="F14" s="3"/>
      <c r="G14" s="3"/>
      <c r="H14" s="3"/>
      <c r="I14" s="5">
        <v>19.16</v>
      </c>
      <c r="J14" s="5">
        <v>18.989999999999998</v>
      </c>
    </row>
    <row r="15" spans="1:10" x14ac:dyDescent="0.3">
      <c r="A15">
        <v>12439</v>
      </c>
      <c r="B15" s="3" t="s">
        <v>1069</v>
      </c>
      <c r="C15" s="3" t="s">
        <v>2151</v>
      </c>
      <c r="D15" s="5">
        <v>24.17</v>
      </c>
      <c r="E15" s="5">
        <v>29</v>
      </c>
      <c r="F15" s="3"/>
      <c r="G15" s="5">
        <v>24.9</v>
      </c>
      <c r="H15" s="3"/>
      <c r="I15" s="3"/>
      <c r="J15" s="3"/>
    </row>
    <row r="16" spans="1:10" x14ac:dyDescent="0.3">
      <c r="A16">
        <v>12578</v>
      </c>
      <c r="B16" s="3" t="s">
        <v>1069</v>
      </c>
      <c r="C16" s="3" t="s">
        <v>1180</v>
      </c>
      <c r="D16" s="5">
        <v>52.42</v>
      </c>
      <c r="E16" s="5">
        <v>62.9</v>
      </c>
      <c r="F16" s="3"/>
      <c r="G16" s="3"/>
      <c r="H16" s="3"/>
      <c r="I16" s="5">
        <v>63.93</v>
      </c>
      <c r="J16" s="5">
        <v>69.900000000000006</v>
      </c>
    </row>
    <row r="17" spans="1:10" x14ac:dyDescent="0.3">
      <c r="A17">
        <v>14068</v>
      </c>
      <c r="B17" s="3" t="s">
        <v>1069</v>
      </c>
      <c r="C17" s="3" t="s">
        <v>2146</v>
      </c>
      <c r="D17" s="5">
        <v>17</v>
      </c>
      <c r="E17" s="5">
        <v>20.399999999999999</v>
      </c>
      <c r="F17" s="3"/>
      <c r="G17" s="5">
        <v>17.95</v>
      </c>
      <c r="H17" s="3"/>
      <c r="I17" s="3"/>
      <c r="J17" s="3"/>
    </row>
    <row r="18" spans="1:10" x14ac:dyDescent="0.3">
      <c r="A18">
        <v>15798</v>
      </c>
      <c r="B18" s="3" t="s">
        <v>1069</v>
      </c>
      <c r="C18" s="3" t="s">
        <v>1130</v>
      </c>
      <c r="D18" s="5">
        <v>38.22</v>
      </c>
      <c r="E18" s="5">
        <v>45.86</v>
      </c>
      <c r="F18" s="5">
        <v>35.99</v>
      </c>
      <c r="G18" s="5">
        <v>33.99</v>
      </c>
      <c r="H18" s="3"/>
      <c r="I18" s="5">
        <v>35.99</v>
      </c>
      <c r="J18" s="3"/>
    </row>
    <row r="19" spans="1:10" x14ac:dyDescent="0.3">
      <c r="A19">
        <v>15842</v>
      </c>
      <c r="B19" s="3" t="s">
        <v>1069</v>
      </c>
      <c r="C19" s="3" t="s">
        <v>1171</v>
      </c>
      <c r="D19" s="5">
        <v>42.5</v>
      </c>
      <c r="E19" s="5">
        <v>51</v>
      </c>
      <c r="F19" s="5">
        <v>35.99</v>
      </c>
      <c r="G19" s="5">
        <v>39.799999999999997</v>
      </c>
      <c r="H19" s="3"/>
      <c r="I19" s="5">
        <v>38.590000000000003</v>
      </c>
      <c r="J19" s="5">
        <v>41.9</v>
      </c>
    </row>
    <row r="20" spans="1:10" x14ac:dyDescent="0.3">
      <c r="A20">
        <v>15888</v>
      </c>
      <c r="B20" s="3" t="s">
        <v>1069</v>
      </c>
      <c r="C20" s="3" t="s">
        <v>1182</v>
      </c>
      <c r="D20" s="5">
        <v>38.22</v>
      </c>
      <c r="E20" s="5">
        <v>45.86</v>
      </c>
      <c r="F20" s="5">
        <v>35.99</v>
      </c>
      <c r="G20" s="5">
        <v>35.9</v>
      </c>
      <c r="H20" s="3"/>
      <c r="I20" s="5">
        <v>35.99</v>
      </c>
      <c r="J20" s="5">
        <v>41.44</v>
      </c>
    </row>
    <row r="21" spans="1:10" x14ac:dyDescent="0.3">
      <c r="A21">
        <v>15952</v>
      </c>
      <c r="B21" s="3" t="s">
        <v>1069</v>
      </c>
      <c r="C21" s="3" t="s">
        <v>1637</v>
      </c>
      <c r="D21" s="5">
        <v>34.08</v>
      </c>
      <c r="E21" s="5">
        <v>40.89</v>
      </c>
      <c r="F21" s="3"/>
      <c r="G21" s="5">
        <v>31.9</v>
      </c>
      <c r="H21" s="3"/>
      <c r="I21" s="5">
        <v>31.99</v>
      </c>
      <c r="J21" s="3"/>
    </row>
    <row r="22" spans="1:10" x14ac:dyDescent="0.3">
      <c r="A22">
        <v>16356</v>
      </c>
      <c r="B22" s="3" t="s">
        <v>1069</v>
      </c>
      <c r="C22" s="3" t="s">
        <v>1568</v>
      </c>
      <c r="D22" s="5">
        <v>28.25</v>
      </c>
      <c r="E22" s="5">
        <v>33.9</v>
      </c>
      <c r="F22" s="3"/>
      <c r="G22" s="5">
        <v>31.9</v>
      </c>
      <c r="H22" s="3"/>
      <c r="I22" s="3"/>
      <c r="J22" s="3"/>
    </row>
    <row r="23" spans="1:10" x14ac:dyDescent="0.3">
      <c r="A23">
        <v>16409</v>
      </c>
      <c r="B23" s="3" t="s">
        <v>1069</v>
      </c>
      <c r="C23" s="3" t="s">
        <v>1546</v>
      </c>
      <c r="D23" s="5">
        <v>34.07</v>
      </c>
      <c r="E23" s="5">
        <v>40.880000000000003</v>
      </c>
      <c r="F23" s="3"/>
      <c r="G23" s="5">
        <v>29.75</v>
      </c>
      <c r="H23" s="3"/>
      <c r="I23" s="5">
        <v>31.99</v>
      </c>
      <c r="J23" s="5">
        <v>33.9</v>
      </c>
    </row>
    <row r="24" spans="1:10" x14ac:dyDescent="0.3">
      <c r="A24">
        <v>17237</v>
      </c>
      <c r="B24" s="3" t="s">
        <v>1069</v>
      </c>
      <c r="C24" s="3" t="s">
        <v>1168</v>
      </c>
      <c r="D24" s="5">
        <v>29.53</v>
      </c>
      <c r="E24" s="5">
        <v>35.43</v>
      </c>
      <c r="F24" s="3"/>
      <c r="G24" s="5">
        <v>26.49</v>
      </c>
      <c r="H24" s="3"/>
      <c r="I24" s="3"/>
      <c r="J24" s="3"/>
    </row>
    <row r="25" spans="1:10" x14ac:dyDescent="0.3">
      <c r="A25">
        <v>17241</v>
      </c>
      <c r="B25" s="3" t="s">
        <v>1069</v>
      </c>
      <c r="C25" s="3" t="s">
        <v>1167</v>
      </c>
      <c r="D25" s="5">
        <v>55.83</v>
      </c>
      <c r="E25" s="5">
        <v>66.989999999999995</v>
      </c>
      <c r="F25" s="5">
        <v>59.99</v>
      </c>
      <c r="G25" s="5">
        <v>59.49</v>
      </c>
      <c r="H25" s="3"/>
      <c r="I25" s="5">
        <v>66.849999999999994</v>
      </c>
      <c r="J25" s="5">
        <v>69.900000000000006</v>
      </c>
    </row>
    <row r="26" spans="1:10" x14ac:dyDescent="0.3">
      <c r="A26">
        <v>20336</v>
      </c>
      <c r="B26" s="3" t="s">
        <v>1069</v>
      </c>
      <c r="C26" s="3" t="s">
        <v>1135</v>
      </c>
      <c r="D26" s="5">
        <v>58.33</v>
      </c>
      <c r="E26" s="5">
        <v>69.989999999999995</v>
      </c>
      <c r="F26" s="3"/>
      <c r="G26" s="5">
        <v>61.49</v>
      </c>
      <c r="H26" s="3"/>
      <c r="I26" s="3"/>
      <c r="J26" s="5">
        <v>71.900000000000006</v>
      </c>
    </row>
    <row r="27" spans="1:10" x14ac:dyDescent="0.3">
      <c r="A27">
        <v>20341</v>
      </c>
      <c r="B27" s="3" t="s">
        <v>1069</v>
      </c>
      <c r="C27" s="3" t="s">
        <v>1217</v>
      </c>
      <c r="D27" s="5">
        <v>25.57</v>
      </c>
      <c r="E27" s="5">
        <v>30.68</v>
      </c>
      <c r="F27" s="3"/>
      <c r="G27" s="5">
        <v>23.75</v>
      </c>
      <c r="H27" s="3"/>
      <c r="I27" s="3"/>
      <c r="J27" s="5">
        <v>29.7</v>
      </c>
    </row>
    <row r="28" spans="1:10" x14ac:dyDescent="0.3">
      <c r="A28">
        <v>21202</v>
      </c>
      <c r="B28" s="3" t="s">
        <v>1069</v>
      </c>
      <c r="C28" s="3" t="s">
        <v>1223</v>
      </c>
      <c r="D28" s="5">
        <v>57.43</v>
      </c>
      <c r="E28" s="5">
        <v>68.92</v>
      </c>
      <c r="F28" s="3"/>
      <c r="G28" s="5">
        <v>48.86</v>
      </c>
      <c r="H28" s="3"/>
      <c r="I28" s="5">
        <v>55.79</v>
      </c>
      <c r="J28" s="5">
        <v>51.9</v>
      </c>
    </row>
    <row r="29" spans="1:10" x14ac:dyDescent="0.3">
      <c r="A29">
        <v>21236</v>
      </c>
      <c r="B29" s="3" t="s">
        <v>1069</v>
      </c>
      <c r="C29" s="3" t="s">
        <v>1258</v>
      </c>
      <c r="D29" s="5">
        <v>57.43</v>
      </c>
      <c r="E29" s="5">
        <v>68.92</v>
      </c>
      <c r="F29" s="5">
        <v>4.99</v>
      </c>
      <c r="G29" s="5">
        <v>47.99</v>
      </c>
      <c r="H29" s="3"/>
      <c r="I29" s="5">
        <v>54.79</v>
      </c>
      <c r="J29" s="3"/>
    </row>
    <row r="30" spans="1:10" x14ac:dyDescent="0.3">
      <c r="A30">
        <v>21418</v>
      </c>
      <c r="B30" s="3" t="s">
        <v>1069</v>
      </c>
      <c r="C30" s="3" t="s">
        <v>1114</v>
      </c>
      <c r="D30" s="5">
        <v>20.29</v>
      </c>
      <c r="E30" s="5">
        <v>24.35</v>
      </c>
      <c r="F30" s="3"/>
      <c r="G30" s="5">
        <v>18.489999999999998</v>
      </c>
      <c r="H30" s="3"/>
      <c r="I30" s="5">
        <v>2.25</v>
      </c>
      <c r="J30" s="5">
        <v>19.899999999999999</v>
      </c>
    </row>
    <row r="31" spans="1:10" x14ac:dyDescent="0.3">
      <c r="A31">
        <v>24558</v>
      </c>
      <c r="B31" s="3" t="s">
        <v>1069</v>
      </c>
      <c r="C31" s="3" t="s">
        <v>1175</v>
      </c>
      <c r="D31" s="5">
        <v>33.28</v>
      </c>
      <c r="E31" s="5">
        <v>39.94</v>
      </c>
      <c r="F31" s="3"/>
      <c r="G31" s="3"/>
      <c r="H31" s="3"/>
      <c r="I31" s="5">
        <v>31.75</v>
      </c>
      <c r="J31" s="3"/>
    </row>
    <row r="32" spans="1:10" x14ac:dyDescent="0.3">
      <c r="A32">
        <v>24566</v>
      </c>
      <c r="B32" s="3" t="s">
        <v>1069</v>
      </c>
      <c r="C32" s="3" t="s">
        <v>1174</v>
      </c>
      <c r="D32" s="5">
        <v>57.49</v>
      </c>
      <c r="E32" s="5">
        <v>68.989999999999995</v>
      </c>
      <c r="F32" s="3"/>
      <c r="G32" s="5">
        <v>6.45</v>
      </c>
      <c r="H32" s="3"/>
      <c r="I32" s="3"/>
      <c r="J32" s="3"/>
    </row>
    <row r="33" spans="1:10" x14ac:dyDescent="0.3">
      <c r="A33">
        <v>24676</v>
      </c>
      <c r="B33" s="3" t="s">
        <v>1069</v>
      </c>
      <c r="C33" s="3" t="s">
        <v>1163</v>
      </c>
      <c r="D33" s="5">
        <v>57.49</v>
      </c>
      <c r="E33" s="5">
        <v>68.989999999999995</v>
      </c>
      <c r="F33" s="5">
        <v>61.99</v>
      </c>
      <c r="G33" s="5">
        <v>61.45</v>
      </c>
      <c r="H33" s="3"/>
      <c r="I33" s="3"/>
      <c r="J33" s="5">
        <v>72.900000000000006</v>
      </c>
    </row>
    <row r="34" spans="1:10" x14ac:dyDescent="0.3">
      <c r="A34">
        <v>24971</v>
      </c>
      <c r="B34" s="3" t="s">
        <v>1069</v>
      </c>
      <c r="C34" s="3" t="s">
        <v>1533</v>
      </c>
      <c r="D34" s="5">
        <v>52.49</v>
      </c>
      <c r="E34" s="5">
        <v>62.99</v>
      </c>
      <c r="F34" s="5">
        <v>59.99</v>
      </c>
      <c r="G34" s="5">
        <v>58.45</v>
      </c>
      <c r="H34" s="3"/>
      <c r="I34" s="5">
        <v>67.89</v>
      </c>
      <c r="J34" s="5">
        <v>62.9</v>
      </c>
    </row>
    <row r="35" spans="1:10" x14ac:dyDescent="0.3">
      <c r="A35">
        <v>25697</v>
      </c>
      <c r="B35" s="3" t="s">
        <v>1069</v>
      </c>
      <c r="C35" s="3" t="s">
        <v>1200</v>
      </c>
      <c r="D35" s="5">
        <v>13.71</v>
      </c>
      <c r="E35" s="5">
        <v>16.45</v>
      </c>
      <c r="F35" s="3"/>
      <c r="G35" s="5">
        <v>13.25</v>
      </c>
      <c r="H35" s="3"/>
      <c r="I35" s="3"/>
      <c r="J35" s="5">
        <v>12.9</v>
      </c>
    </row>
    <row r="36" spans="1:10" x14ac:dyDescent="0.3">
      <c r="A36">
        <v>25758</v>
      </c>
      <c r="B36" s="3" t="s">
        <v>1069</v>
      </c>
      <c r="C36" s="3" t="s">
        <v>1199</v>
      </c>
      <c r="D36" s="5">
        <v>53.37</v>
      </c>
      <c r="E36" s="5">
        <v>64.040000000000006</v>
      </c>
      <c r="F36" s="5">
        <v>56.99</v>
      </c>
      <c r="G36" s="3"/>
      <c r="H36" s="3"/>
      <c r="I36" s="3"/>
      <c r="J36" s="5">
        <v>58.9</v>
      </c>
    </row>
    <row r="37" spans="1:10" x14ac:dyDescent="0.3">
      <c r="A37">
        <v>25917</v>
      </c>
      <c r="B37" s="3" t="s">
        <v>1069</v>
      </c>
      <c r="C37" s="3" t="s">
        <v>1198</v>
      </c>
      <c r="D37" s="5">
        <v>39.549999999999997</v>
      </c>
      <c r="E37" s="5">
        <v>47.46</v>
      </c>
      <c r="F37" s="5">
        <v>34.99</v>
      </c>
      <c r="G37" s="5">
        <v>35.99</v>
      </c>
      <c r="H37" s="3"/>
      <c r="I37" s="3"/>
      <c r="J37" s="3"/>
    </row>
    <row r="38" spans="1:10" x14ac:dyDescent="0.3">
      <c r="A38">
        <v>26018</v>
      </c>
      <c r="B38" s="3" t="s">
        <v>1069</v>
      </c>
      <c r="C38" s="3" t="s">
        <v>1197</v>
      </c>
      <c r="D38" s="5">
        <v>13.71</v>
      </c>
      <c r="E38" s="5">
        <v>16.45</v>
      </c>
      <c r="F38" s="5">
        <v>11.99</v>
      </c>
      <c r="G38" s="5">
        <v>12.99</v>
      </c>
      <c r="H38" s="3"/>
      <c r="I38" s="5">
        <v>14.99</v>
      </c>
      <c r="J38" s="5">
        <v>17.5</v>
      </c>
    </row>
    <row r="39" spans="1:10" x14ac:dyDescent="0.3">
      <c r="A39">
        <v>26080</v>
      </c>
      <c r="B39" s="3" t="s">
        <v>1069</v>
      </c>
      <c r="C39" s="3" t="s">
        <v>1196</v>
      </c>
      <c r="D39" s="5">
        <v>17.760000000000002</v>
      </c>
      <c r="E39" s="5">
        <v>21.31</v>
      </c>
      <c r="F39" s="5">
        <v>16.989999999999998</v>
      </c>
      <c r="G39" s="5">
        <v>16.989999999999998</v>
      </c>
      <c r="H39" s="3"/>
      <c r="I39" s="5">
        <v>2.99</v>
      </c>
      <c r="J39" s="5">
        <v>16.899999999999999</v>
      </c>
    </row>
    <row r="40" spans="1:10" x14ac:dyDescent="0.3">
      <c r="A40">
        <v>26167</v>
      </c>
      <c r="B40" s="3" t="s">
        <v>1069</v>
      </c>
      <c r="C40" s="3" t="s">
        <v>2153</v>
      </c>
      <c r="D40" s="5">
        <v>51.58</v>
      </c>
      <c r="E40" s="5">
        <v>61.9</v>
      </c>
      <c r="F40" s="3"/>
      <c r="G40" s="5">
        <v>55.95</v>
      </c>
      <c r="H40" s="3"/>
      <c r="I40" s="3"/>
      <c r="J40" s="3"/>
    </row>
    <row r="41" spans="1:10" x14ac:dyDescent="0.3">
      <c r="A41">
        <v>28499</v>
      </c>
      <c r="B41" s="3" t="s">
        <v>1069</v>
      </c>
      <c r="C41" s="3" t="s">
        <v>1169</v>
      </c>
      <c r="D41" s="5">
        <v>24.99</v>
      </c>
      <c r="E41" s="5">
        <v>29.99</v>
      </c>
      <c r="F41" s="5">
        <v>26.99</v>
      </c>
      <c r="G41" s="5">
        <v>26.99</v>
      </c>
      <c r="H41" s="3"/>
      <c r="I41" s="3"/>
      <c r="J41" s="5">
        <v>29.9</v>
      </c>
    </row>
    <row r="42" spans="1:10" x14ac:dyDescent="0.3">
      <c r="A42">
        <v>32890</v>
      </c>
      <c r="B42" s="3" t="s">
        <v>1069</v>
      </c>
      <c r="C42" s="3" t="s">
        <v>1155</v>
      </c>
      <c r="D42" s="5">
        <v>16.600000000000001</v>
      </c>
      <c r="E42" s="5">
        <v>19.920000000000002</v>
      </c>
      <c r="F42" s="3"/>
      <c r="G42" s="5">
        <v>15.2</v>
      </c>
      <c r="H42" s="3"/>
      <c r="I42" s="5">
        <v>17.649999999999999</v>
      </c>
      <c r="J42" s="5">
        <v>19.760000000000002</v>
      </c>
    </row>
    <row r="43" spans="1:10" x14ac:dyDescent="0.3">
      <c r="A43">
        <v>32923</v>
      </c>
      <c r="B43" s="3" t="s">
        <v>1069</v>
      </c>
      <c r="C43" s="3" t="s">
        <v>1156</v>
      </c>
      <c r="D43" s="5">
        <v>43.25</v>
      </c>
      <c r="E43" s="5">
        <v>51.9</v>
      </c>
      <c r="F43" s="5">
        <v>45.99</v>
      </c>
      <c r="G43" s="5">
        <v>46.46</v>
      </c>
      <c r="H43" s="3"/>
      <c r="I43" s="5">
        <v>47.99</v>
      </c>
      <c r="J43" s="5">
        <v>49.9</v>
      </c>
    </row>
    <row r="44" spans="1:10" x14ac:dyDescent="0.3">
      <c r="A44">
        <v>32976</v>
      </c>
      <c r="B44" s="3" t="s">
        <v>1069</v>
      </c>
      <c r="C44" s="3" t="s">
        <v>1218</v>
      </c>
      <c r="D44" s="5">
        <v>50.64</v>
      </c>
      <c r="E44" s="5">
        <v>60.77</v>
      </c>
      <c r="F44" s="3"/>
      <c r="G44" s="5">
        <v>46.99</v>
      </c>
      <c r="H44" s="3"/>
      <c r="I44" s="3"/>
      <c r="J44" s="5">
        <v>49.9</v>
      </c>
    </row>
    <row r="45" spans="1:10" x14ac:dyDescent="0.3">
      <c r="A45">
        <v>33016</v>
      </c>
      <c r="B45" s="3" t="s">
        <v>1069</v>
      </c>
      <c r="C45" s="3" t="s">
        <v>2137</v>
      </c>
      <c r="D45" s="5">
        <v>33.33</v>
      </c>
      <c r="E45" s="5">
        <v>39.99</v>
      </c>
      <c r="F45" s="3"/>
      <c r="G45" s="5">
        <v>39.35</v>
      </c>
      <c r="H45" s="3"/>
      <c r="I45" s="3"/>
      <c r="J45" s="3"/>
    </row>
    <row r="46" spans="1:10" x14ac:dyDescent="0.3">
      <c r="A46">
        <v>33027</v>
      </c>
      <c r="B46" s="3" t="s">
        <v>1069</v>
      </c>
      <c r="C46" s="3" t="s">
        <v>2134</v>
      </c>
      <c r="D46" s="5">
        <v>14.16</v>
      </c>
      <c r="E46" s="5">
        <v>16.989999999999998</v>
      </c>
      <c r="F46" s="3"/>
      <c r="G46" s="5">
        <v>15.99</v>
      </c>
      <c r="H46" s="3"/>
      <c r="I46" s="3"/>
      <c r="J46" s="3"/>
    </row>
    <row r="47" spans="1:10" x14ac:dyDescent="0.3">
      <c r="A47">
        <v>33040</v>
      </c>
      <c r="B47" s="3" t="s">
        <v>1069</v>
      </c>
      <c r="C47" s="3" t="s">
        <v>2135</v>
      </c>
      <c r="D47" s="5">
        <v>40.83</v>
      </c>
      <c r="E47" s="5">
        <v>48.99</v>
      </c>
      <c r="F47" s="3"/>
      <c r="G47" s="5">
        <v>49.49</v>
      </c>
      <c r="H47" s="3"/>
      <c r="I47" s="3"/>
      <c r="J47" s="3"/>
    </row>
    <row r="48" spans="1:10" x14ac:dyDescent="0.3">
      <c r="A48">
        <v>33054</v>
      </c>
      <c r="B48" s="3" t="s">
        <v>1069</v>
      </c>
      <c r="C48" s="3" t="s">
        <v>2133</v>
      </c>
      <c r="D48" s="5">
        <v>47.49</v>
      </c>
      <c r="E48" s="5">
        <v>56.99</v>
      </c>
      <c r="F48" s="3"/>
      <c r="G48" s="5">
        <v>57.25</v>
      </c>
      <c r="H48" s="3"/>
      <c r="I48" s="3"/>
      <c r="J48" s="3"/>
    </row>
    <row r="49" spans="1:10" x14ac:dyDescent="0.3">
      <c r="A49">
        <v>35756</v>
      </c>
      <c r="B49" s="3" t="s">
        <v>1069</v>
      </c>
      <c r="C49" s="3" t="s">
        <v>1176</v>
      </c>
      <c r="D49" s="5">
        <v>15.93</v>
      </c>
      <c r="E49" s="5">
        <v>19.12</v>
      </c>
      <c r="F49" s="5">
        <v>16.989999999999998</v>
      </c>
      <c r="G49" s="5">
        <v>15.19</v>
      </c>
      <c r="H49" s="3"/>
      <c r="I49" s="5">
        <v>16.989999999999998</v>
      </c>
      <c r="J49" s="5">
        <v>19.37</v>
      </c>
    </row>
    <row r="50" spans="1:10" x14ac:dyDescent="0.3">
      <c r="A50">
        <v>35775</v>
      </c>
      <c r="B50" s="3" t="s">
        <v>1069</v>
      </c>
      <c r="C50" s="3" t="s">
        <v>1177</v>
      </c>
      <c r="D50" s="5">
        <v>39.99</v>
      </c>
      <c r="E50" s="5">
        <v>47.99</v>
      </c>
      <c r="F50" s="3"/>
      <c r="G50" s="5">
        <v>42.49</v>
      </c>
      <c r="H50" s="3"/>
      <c r="I50" s="3"/>
      <c r="J50" s="5">
        <v>45.9</v>
      </c>
    </row>
    <row r="51" spans="1:10" x14ac:dyDescent="0.3">
      <c r="A51">
        <v>35794</v>
      </c>
      <c r="B51" s="3" t="s">
        <v>1069</v>
      </c>
      <c r="C51" s="3" t="s">
        <v>1166</v>
      </c>
      <c r="D51" s="5">
        <v>39.99</v>
      </c>
      <c r="E51" s="5">
        <v>47.99</v>
      </c>
      <c r="F51" s="3"/>
      <c r="G51" s="5">
        <v>44.99</v>
      </c>
      <c r="H51" s="3"/>
      <c r="I51" s="5">
        <v>44.59</v>
      </c>
      <c r="J51" s="5">
        <v>47.9</v>
      </c>
    </row>
    <row r="52" spans="1:10" x14ac:dyDescent="0.3">
      <c r="A52">
        <v>36748</v>
      </c>
      <c r="B52" s="3" t="s">
        <v>1069</v>
      </c>
      <c r="C52" s="3" t="s">
        <v>1593</v>
      </c>
      <c r="D52" s="5">
        <v>16.36</v>
      </c>
      <c r="E52" s="5">
        <v>19.63</v>
      </c>
      <c r="F52" s="5">
        <v>13.99</v>
      </c>
      <c r="G52" s="5">
        <v>14.99</v>
      </c>
      <c r="H52" s="3"/>
      <c r="I52" s="5">
        <v>17.850000000000001</v>
      </c>
      <c r="J52" s="5">
        <v>13.99</v>
      </c>
    </row>
    <row r="53" spans="1:10" x14ac:dyDescent="0.3">
      <c r="A53">
        <v>37614</v>
      </c>
      <c r="B53" s="3" t="s">
        <v>1069</v>
      </c>
      <c r="C53" s="3" t="s">
        <v>1191</v>
      </c>
      <c r="D53" s="5">
        <v>38.25</v>
      </c>
      <c r="E53" s="5">
        <v>45.9</v>
      </c>
      <c r="F53" s="5">
        <v>4.99</v>
      </c>
      <c r="G53" s="5">
        <v>4.75</v>
      </c>
      <c r="H53" s="3"/>
      <c r="I53" s="3"/>
      <c r="J53" s="3"/>
    </row>
    <row r="54" spans="1:10" x14ac:dyDescent="0.3">
      <c r="A54">
        <v>37648</v>
      </c>
      <c r="B54" s="3" t="s">
        <v>1069</v>
      </c>
      <c r="C54" s="3" t="s">
        <v>1172</v>
      </c>
      <c r="D54" s="5">
        <v>39.159999999999997</v>
      </c>
      <c r="E54" s="5">
        <v>46.99</v>
      </c>
      <c r="F54" s="3"/>
      <c r="G54" s="5">
        <v>42.76</v>
      </c>
      <c r="H54" s="3"/>
      <c r="I54" s="3"/>
      <c r="J54" s="3"/>
    </row>
    <row r="55" spans="1:10" x14ac:dyDescent="0.3">
      <c r="A55">
        <v>37667</v>
      </c>
      <c r="B55" s="3" t="s">
        <v>1069</v>
      </c>
      <c r="C55" s="3" t="s">
        <v>1115</v>
      </c>
      <c r="D55" s="5">
        <v>34.99</v>
      </c>
      <c r="E55" s="5">
        <v>41.99</v>
      </c>
      <c r="F55" s="5">
        <v>37.99</v>
      </c>
      <c r="G55" s="5">
        <v>37.25</v>
      </c>
      <c r="H55" s="3"/>
      <c r="I55" s="3"/>
      <c r="J55" s="5">
        <v>39.9</v>
      </c>
    </row>
    <row r="56" spans="1:10" x14ac:dyDescent="0.3">
      <c r="A56">
        <v>37807</v>
      </c>
      <c r="B56" s="3" t="s">
        <v>1069</v>
      </c>
      <c r="C56" s="3" t="s">
        <v>1124</v>
      </c>
      <c r="D56" s="5">
        <v>33.33</v>
      </c>
      <c r="E56" s="5">
        <v>39.99</v>
      </c>
      <c r="F56" s="3"/>
      <c r="G56" s="3"/>
      <c r="H56" s="3"/>
      <c r="I56" s="5">
        <v>38.99</v>
      </c>
      <c r="J56" s="3"/>
    </row>
    <row r="57" spans="1:10" x14ac:dyDescent="0.3">
      <c r="A57">
        <v>37815</v>
      </c>
      <c r="B57" s="3" t="s">
        <v>1069</v>
      </c>
      <c r="C57" s="3" t="s">
        <v>1123</v>
      </c>
      <c r="D57" s="5">
        <v>57.49</v>
      </c>
      <c r="E57" s="5">
        <v>68.989999999999995</v>
      </c>
      <c r="F57" s="5">
        <v>61.99</v>
      </c>
      <c r="G57" s="5">
        <v>63.81</v>
      </c>
      <c r="H57" s="3"/>
      <c r="I57" s="3"/>
      <c r="J57" s="3"/>
    </row>
    <row r="58" spans="1:10" x14ac:dyDescent="0.3">
      <c r="A58">
        <v>37820</v>
      </c>
      <c r="B58" s="3" t="s">
        <v>1069</v>
      </c>
      <c r="C58" s="3" t="s">
        <v>1122</v>
      </c>
      <c r="D58" s="5">
        <v>16.03</v>
      </c>
      <c r="E58" s="5">
        <v>19.23</v>
      </c>
      <c r="F58" s="3"/>
      <c r="G58" s="5">
        <v>16.989999999999998</v>
      </c>
      <c r="H58" s="3"/>
      <c r="I58" s="5">
        <v>16.88</v>
      </c>
      <c r="J58" s="3"/>
    </row>
    <row r="59" spans="1:10" x14ac:dyDescent="0.3">
      <c r="A59">
        <v>37931</v>
      </c>
      <c r="B59" s="3" t="s">
        <v>1069</v>
      </c>
      <c r="C59" s="3" t="s">
        <v>1618</v>
      </c>
      <c r="D59" s="5">
        <v>16.38</v>
      </c>
      <c r="E59" s="5">
        <v>19.66</v>
      </c>
      <c r="F59" s="3"/>
      <c r="G59" s="5">
        <v>14.85</v>
      </c>
      <c r="H59" s="3"/>
      <c r="I59" s="3"/>
      <c r="J59" s="5">
        <v>16.899999999999999</v>
      </c>
    </row>
    <row r="60" spans="1:10" x14ac:dyDescent="0.3">
      <c r="A60">
        <v>38242</v>
      </c>
      <c r="B60" s="3" t="s">
        <v>1069</v>
      </c>
      <c r="C60" s="3" t="s">
        <v>1635</v>
      </c>
      <c r="D60" s="5">
        <v>10.43</v>
      </c>
      <c r="E60" s="5">
        <v>12.52</v>
      </c>
      <c r="F60" s="5">
        <v>1.49</v>
      </c>
      <c r="G60" s="5">
        <v>1.49</v>
      </c>
      <c r="H60" s="3"/>
      <c r="I60" s="5">
        <v>12.55</v>
      </c>
      <c r="J60" s="3"/>
    </row>
    <row r="61" spans="1:10" x14ac:dyDescent="0.3">
      <c r="A61">
        <v>38626</v>
      </c>
      <c r="B61" s="3" t="s">
        <v>1069</v>
      </c>
      <c r="C61" s="3" t="s">
        <v>1134</v>
      </c>
      <c r="D61" s="5">
        <v>36.659999999999997</v>
      </c>
      <c r="E61" s="5">
        <v>43.99</v>
      </c>
      <c r="F61" s="3"/>
      <c r="G61" s="5">
        <v>38.9</v>
      </c>
      <c r="H61" s="3"/>
      <c r="I61" s="3"/>
      <c r="J61" s="5">
        <v>41.9</v>
      </c>
    </row>
    <row r="62" spans="1:10" x14ac:dyDescent="0.3">
      <c r="A62">
        <v>38631</v>
      </c>
      <c r="B62" s="3" t="s">
        <v>1069</v>
      </c>
      <c r="C62" s="3" t="s">
        <v>1133</v>
      </c>
      <c r="D62" s="5">
        <v>20.32</v>
      </c>
      <c r="E62" s="5">
        <v>24.38</v>
      </c>
      <c r="F62" s="5">
        <v>2.99</v>
      </c>
      <c r="G62" s="5">
        <v>19.989999999999998</v>
      </c>
      <c r="H62" s="3"/>
      <c r="I62" s="5">
        <v>2.66</v>
      </c>
      <c r="J62" s="5">
        <v>19.899999999999999</v>
      </c>
    </row>
    <row r="63" spans="1:10" x14ac:dyDescent="0.3">
      <c r="A63">
        <v>41504</v>
      </c>
      <c r="B63" s="3" t="s">
        <v>1069</v>
      </c>
      <c r="C63" s="3" t="s">
        <v>1116</v>
      </c>
      <c r="D63" s="5">
        <v>34.409999999999997</v>
      </c>
      <c r="E63" s="5">
        <v>41.29</v>
      </c>
      <c r="F63" s="3"/>
      <c r="G63" s="3"/>
      <c r="H63" s="3"/>
      <c r="I63" s="5">
        <v>35.49</v>
      </c>
      <c r="J63" s="3"/>
    </row>
    <row r="64" spans="1:10" x14ac:dyDescent="0.3">
      <c r="A64">
        <v>42055</v>
      </c>
      <c r="B64" s="3" t="s">
        <v>1069</v>
      </c>
      <c r="C64" s="3" t="s">
        <v>1244</v>
      </c>
      <c r="D64" s="5">
        <v>13.71</v>
      </c>
      <c r="E64" s="5">
        <v>16.45</v>
      </c>
      <c r="F64" s="5">
        <v>11.99</v>
      </c>
      <c r="G64" s="5">
        <v>12.4</v>
      </c>
      <c r="H64" s="3"/>
      <c r="I64" s="3"/>
      <c r="J64" s="5">
        <v>13.5</v>
      </c>
    </row>
    <row r="65" spans="1:10" x14ac:dyDescent="0.3">
      <c r="A65">
        <v>42131</v>
      </c>
      <c r="B65" s="3" t="s">
        <v>1069</v>
      </c>
      <c r="C65" s="3" t="s">
        <v>1609</v>
      </c>
      <c r="D65" s="5">
        <v>19.68</v>
      </c>
      <c r="E65" s="5">
        <v>23.62</v>
      </c>
      <c r="F65" s="3"/>
      <c r="G65" s="5">
        <v>16.95</v>
      </c>
      <c r="H65" s="3"/>
      <c r="I65" s="3"/>
      <c r="J65" s="3"/>
    </row>
    <row r="66" spans="1:10" x14ac:dyDescent="0.3">
      <c r="A66">
        <v>45146</v>
      </c>
      <c r="B66" s="3" t="s">
        <v>1069</v>
      </c>
      <c r="C66" s="3" t="s">
        <v>1112</v>
      </c>
      <c r="D66" s="5">
        <v>58.25</v>
      </c>
      <c r="E66" s="5">
        <v>69.900000000000006</v>
      </c>
      <c r="F66" s="5">
        <v>6.99</v>
      </c>
      <c r="G66" s="5">
        <v>6.99</v>
      </c>
      <c r="H66" s="3"/>
      <c r="I66" s="3"/>
      <c r="J66" s="5">
        <v>71.900000000000006</v>
      </c>
    </row>
    <row r="67" spans="1:10" x14ac:dyDescent="0.3">
      <c r="A67">
        <v>45165</v>
      </c>
      <c r="B67" s="3" t="s">
        <v>1069</v>
      </c>
      <c r="C67" s="3" t="s">
        <v>1129</v>
      </c>
      <c r="D67" s="5">
        <v>56.58</v>
      </c>
      <c r="E67" s="5">
        <v>67.900000000000006</v>
      </c>
      <c r="F67" s="5">
        <v>61.99</v>
      </c>
      <c r="G67" s="3"/>
      <c r="H67" s="3"/>
      <c r="I67" s="3"/>
      <c r="J67" s="3"/>
    </row>
    <row r="68" spans="1:10" x14ac:dyDescent="0.3">
      <c r="A68">
        <v>45222</v>
      </c>
      <c r="B68" s="3" t="s">
        <v>1069</v>
      </c>
      <c r="C68" s="3" t="s">
        <v>1104</v>
      </c>
      <c r="D68" s="5">
        <v>58.25</v>
      </c>
      <c r="E68" s="5">
        <v>69.900000000000006</v>
      </c>
      <c r="F68" s="5">
        <v>64.989999999999995</v>
      </c>
      <c r="G68" s="5">
        <v>61.99</v>
      </c>
      <c r="H68" s="3"/>
      <c r="I68" s="3"/>
      <c r="J68" s="5">
        <v>71.900000000000006</v>
      </c>
    </row>
    <row r="69" spans="1:10" x14ac:dyDescent="0.3">
      <c r="A69">
        <v>45237</v>
      </c>
      <c r="B69" s="3" t="s">
        <v>1069</v>
      </c>
      <c r="C69" s="3" t="s">
        <v>1101</v>
      </c>
      <c r="D69" s="5">
        <v>57.46</v>
      </c>
      <c r="E69" s="5">
        <v>68.95</v>
      </c>
      <c r="F69" s="5">
        <v>62.99</v>
      </c>
      <c r="G69" s="5">
        <v>62.99</v>
      </c>
      <c r="H69" s="3"/>
      <c r="I69" s="5">
        <v>68.97</v>
      </c>
      <c r="J69" s="5">
        <v>71.900000000000006</v>
      </c>
    </row>
    <row r="70" spans="1:10" x14ac:dyDescent="0.3">
      <c r="A70">
        <v>45248</v>
      </c>
      <c r="B70" s="3" t="s">
        <v>1069</v>
      </c>
      <c r="C70" s="3" t="s">
        <v>1189</v>
      </c>
      <c r="D70" s="5">
        <v>17.45</v>
      </c>
      <c r="E70" s="5">
        <v>20.94</v>
      </c>
      <c r="F70" s="5">
        <v>16.989999999999998</v>
      </c>
      <c r="G70" s="5">
        <v>16.989999999999998</v>
      </c>
      <c r="H70" s="3"/>
      <c r="I70" s="5">
        <v>17.989999999999998</v>
      </c>
      <c r="J70" s="5">
        <v>16.899999999999999</v>
      </c>
    </row>
    <row r="71" spans="1:10" x14ac:dyDescent="0.3">
      <c r="A71">
        <v>45256</v>
      </c>
      <c r="B71" s="3" t="s">
        <v>1069</v>
      </c>
      <c r="C71" s="3" t="s">
        <v>1192</v>
      </c>
      <c r="D71" s="5">
        <v>16.95</v>
      </c>
      <c r="E71" s="5">
        <v>20.34</v>
      </c>
      <c r="F71" s="3"/>
      <c r="G71" s="3"/>
      <c r="H71" s="3"/>
      <c r="I71" s="5">
        <v>17.989999999999998</v>
      </c>
      <c r="J71" s="5">
        <v>16.8</v>
      </c>
    </row>
    <row r="72" spans="1:10" x14ac:dyDescent="0.3">
      <c r="A72">
        <v>45288</v>
      </c>
      <c r="B72" s="3" t="s">
        <v>1069</v>
      </c>
      <c r="C72" s="3" t="s">
        <v>1210</v>
      </c>
      <c r="D72" s="5">
        <v>18.91</v>
      </c>
      <c r="E72" s="5">
        <v>22.69</v>
      </c>
      <c r="F72" s="5">
        <v>17.489999999999998</v>
      </c>
      <c r="G72" s="5">
        <v>17.25</v>
      </c>
      <c r="H72" s="3"/>
      <c r="I72" s="5">
        <v>19.78</v>
      </c>
      <c r="J72" s="5">
        <v>16.899999999999999</v>
      </c>
    </row>
    <row r="73" spans="1:10" x14ac:dyDescent="0.3">
      <c r="A73">
        <v>45309</v>
      </c>
      <c r="B73" s="3" t="s">
        <v>1069</v>
      </c>
      <c r="C73" s="3" t="s">
        <v>1249</v>
      </c>
      <c r="D73" s="5">
        <v>18.09</v>
      </c>
      <c r="E73" s="5">
        <v>21.71</v>
      </c>
      <c r="F73" s="5">
        <v>16.989999999999998</v>
      </c>
      <c r="G73" s="5">
        <v>17.489999999999998</v>
      </c>
      <c r="H73" s="3"/>
      <c r="I73" s="5">
        <v>18.989999999999998</v>
      </c>
      <c r="J73" s="5">
        <v>17.899999999999999</v>
      </c>
    </row>
    <row r="74" spans="1:10" x14ac:dyDescent="0.3">
      <c r="A74">
        <v>45313</v>
      </c>
      <c r="B74" s="3" t="s">
        <v>1069</v>
      </c>
      <c r="C74" s="3" t="s">
        <v>1251</v>
      </c>
      <c r="D74" s="5">
        <v>18.48</v>
      </c>
      <c r="E74" s="5">
        <v>22.18</v>
      </c>
      <c r="F74" s="5">
        <v>17.989999999999998</v>
      </c>
      <c r="G74" s="5">
        <v>17.899999999999999</v>
      </c>
      <c r="H74" s="3"/>
      <c r="I74" s="5">
        <v>18.79</v>
      </c>
      <c r="J74" s="5">
        <v>21.46</v>
      </c>
    </row>
    <row r="75" spans="1:10" x14ac:dyDescent="0.3">
      <c r="A75">
        <v>45328</v>
      </c>
      <c r="B75" s="3" t="s">
        <v>1069</v>
      </c>
      <c r="C75" s="3" t="s">
        <v>1256</v>
      </c>
      <c r="D75" s="5">
        <v>17.79</v>
      </c>
      <c r="E75" s="5">
        <v>21.35</v>
      </c>
      <c r="F75" s="3"/>
      <c r="G75" s="5">
        <v>16.899999999999999</v>
      </c>
      <c r="H75" s="3"/>
      <c r="I75" s="3"/>
      <c r="J75" s="5">
        <v>2.87</v>
      </c>
    </row>
    <row r="76" spans="1:10" x14ac:dyDescent="0.3">
      <c r="A76">
        <v>45862</v>
      </c>
      <c r="B76" s="3" t="s">
        <v>1069</v>
      </c>
      <c r="C76" s="3" t="s">
        <v>1205</v>
      </c>
      <c r="D76" s="5">
        <v>13.71</v>
      </c>
      <c r="E76" s="5">
        <v>16.45</v>
      </c>
      <c r="F76" s="3"/>
      <c r="G76" s="5">
        <v>12.99</v>
      </c>
      <c r="H76" s="3"/>
      <c r="I76" s="5">
        <v>14.99</v>
      </c>
      <c r="J76" s="5">
        <v>12.9</v>
      </c>
    </row>
    <row r="77" spans="1:10" x14ac:dyDescent="0.3">
      <c r="A77">
        <v>46286</v>
      </c>
      <c r="B77" s="3" t="s">
        <v>1069</v>
      </c>
      <c r="C77" s="3" t="s">
        <v>2162</v>
      </c>
      <c r="D77" s="5">
        <v>17.02</v>
      </c>
      <c r="E77" s="5">
        <v>20.420000000000002</v>
      </c>
      <c r="F77" s="3"/>
      <c r="G77" s="5">
        <v>15.85</v>
      </c>
      <c r="H77" s="3"/>
      <c r="I77" s="3"/>
      <c r="J77" s="3"/>
    </row>
    <row r="78" spans="1:10" x14ac:dyDescent="0.3">
      <c r="A78">
        <v>46305</v>
      </c>
      <c r="B78" s="3" t="s">
        <v>1069</v>
      </c>
      <c r="C78" s="3" t="s">
        <v>2159</v>
      </c>
      <c r="D78" s="5">
        <v>16.55</v>
      </c>
      <c r="E78" s="5">
        <v>19.86</v>
      </c>
      <c r="F78" s="3"/>
      <c r="G78" s="5">
        <v>15.45</v>
      </c>
      <c r="H78" s="3"/>
      <c r="I78" s="3"/>
      <c r="J78" s="3"/>
    </row>
    <row r="79" spans="1:10" x14ac:dyDescent="0.3">
      <c r="A79">
        <v>46324</v>
      </c>
      <c r="B79" s="3" t="s">
        <v>1069</v>
      </c>
      <c r="C79" s="3" t="s">
        <v>2161</v>
      </c>
      <c r="D79" s="5">
        <v>47.93</v>
      </c>
      <c r="E79" s="5">
        <v>57.51</v>
      </c>
      <c r="F79" s="3"/>
      <c r="G79" s="5">
        <v>45.85</v>
      </c>
      <c r="H79" s="3"/>
      <c r="I79" s="3"/>
      <c r="J79" s="3"/>
    </row>
    <row r="80" spans="1:10" x14ac:dyDescent="0.3">
      <c r="A80">
        <v>46358</v>
      </c>
      <c r="B80" s="3" t="s">
        <v>1069</v>
      </c>
      <c r="C80" s="3" t="s">
        <v>2145</v>
      </c>
      <c r="D80" s="5">
        <v>47.91</v>
      </c>
      <c r="E80" s="5">
        <v>57.49</v>
      </c>
      <c r="F80" s="3"/>
      <c r="G80" s="5">
        <v>46.99</v>
      </c>
      <c r="H80" s="3"/>
      <c r="I80" s="3"/>
      <c r="J80" s="3"/>
    </row>
    <row r="81" spans="1:10" x14ac:dyDescent="0.3">
      <c r="A81">
        <v>46362</v>
      </c>
      <c r="B81" s="3" t="s">
        <v>1069</v>
      </c>
      <c r="C81" s="3" t="s">
        <v>2175</v>
      </c>
      <c r="D81" s="5">
        <v>14.16</v>
      </c>
      <c r="E81" s="5">
        <v>16.989999999999998</v>
      </c>
      <c r="F81" s="3"/>
      <c r="G81" s="5">
        <v>15.2</v>
      </c>
      <c r="H81" s="3"/>
      <c r="I81" s="3"/>
      <c r="J81" s="3"/>
    </row>
    <row r="82" spans="1:10" x14ac:dyDescent="0.3">
      <c r="A82">
        <v>46388</v>
      </c>
      <c r="B82" s="3" t="s">
        <v>1069</v>
      </c>
      <c r="C82" s="3" t="s">
        <v>2172</v>
      </c>
      <c r="D82" s="5">
        <v>39.99</v>
      </c>
      <c r="E82" s="5">
        <v>47.99</v>
      </c>
      <c r="F82" s="3"/>
      <c r="G82" s="5">
        <v>46.99</v>
      </c>
      <c r="H82" s="3"/>
      <c r="I82" s="3"/>
      <c r="J82" s="3"/>
    </row>
    <row r="83" spans="1:10" x14ac:dyDescent="0.3">
      <c r="A83">
        <v>46401</v>
      </c>
      <c r="B83" s="3" t="s">
        <v>1069</v>
      </c>
      <c r="C83" s="3" t="s">
        <v>2127</v>
      </c>
      <c r="D83" s="5">
        <v>14.99</v>
      </c>
      <c r="E83" s="5">
        <v>17.989999999999998</v>
      </c>
      <c r="F83" s="3"/>
      <c r="G83" s="5">
        <v>14.99</v>
      </c>
      <c r="H83" s="3"/>
      <c r="I83" s="3"/>
      <c r="J83" s="3"/>
    </row>
    <row r="84" spans="1:10" x14ac:dyDescent="0.3">
      <c r="A84">
        <v>46449</v>
      </c>
      <c r="B84" s="3" t="s">
        <v>1069</v>
      </c>
      <c r="C84" s="3" t="s">
        <v>2122</v>
      </c>
      <c r="D84" s="5">
        <v>14.16</v>
      </c>
      <c r="E84" s="5">
        <v>16.989999999999998</v>
      </c>
      <c r="F84" s="3"/>
      <c r="G84" s="5">
        <v>14.25</v>
      </c>
      <c r="H84" s="3"/>
      <c r="I84" s="3"/>
      <c r="J84" s="3"/>
    </row>
    <row r="85" spans="1:10" x14ac:dyDescent="0.3">
      <c r="A85">
        <v>46453</v>
      </c>
      <c r="B85" s="3" t="s">
        <v>1069</v>
      </c>
      <c r="C85" s="3" t="s">
        <v>2126</v>
      </c>
      <c r="D85" s="5">
        <v>39.99</v>
      </c>
      <c r="E85" s="5">
        <v>47.99</v>
      </c>
      <c r="F85" s="3"/>
      <c r="G85" s="5">
        <v>45.99</v>
      </c>
      <c r="H85" s="3"/>
      <c r="I85" s="3"/>
      <c r="J85" s="3"/>
    </row>
    <row r="86" spans="1:10" x14ac:dyDescent="0.3">
      <c r="A86">
        <v>46487</v>
      </c>
      <c r="B86" s="3" t="s">
        <v>1069</v>
      </c>
      <c r="C86" s="3" t="s">
        <v>2131</v>
      </c>
      <c r="D86" s="5">
        <v>33.33</v>
      </c>
      <c r="E86" s="5">
        <v>39.99</v>
      </c>
      <c r="F86" s="3"/>
      <c r="G86" s="5">
        <v>38.99</v>
      </c>
      <c r="H86" s="3"/>
      <c r="I86" s="3"/>
      <c r="J86" s="3"/>
    </row>
    <row r="87" spans="1:10" x14ac:dyDescent="0.3">
      <c r="A87">
        <v>46506</v>
      </c>
      <c r="B87" s="3" t="s">
        <v>1069</v>
      </c>
      <c r="C87" s="3" t="s">
        <v>2132</v>
      </c>
      <c r="D87" s="5">
        <v>40.83</v>
      </c>
      <c r="E87" s="5">
        <v>48.99</v>
      </c>
      <c r="F87" s="3"/>
      <c r="G87" s="5">
        <v>45.99</v>
      </c>
      <c r="H87" s="3"/>
      <c r="I87" s="3"/>
      <c r="J87" s="3"/>
    </row>
    <row r="88" spans="1:10" x14ac:dyDescent="0.3">
      <c r="A88">
        <v>49519</v>
      </c>
      <c r="B88" s="3" t="s">
        <v>1069</v>
      </c>
      <c r="C88" s="3" t="s">
        <v>1213</v>
      </c>
      <c r="D88" s="5">
        <v>49.48</v>
      </c>
      <c r="E88" s="5">
        <v>59.38</v>
      </c>
      <c r="F88" s="5">
        <v>41.99</v>
      </c>
      <c r="G88" s="5">
        <v>41.99</v>
      </c>
      <c r="H88" s="3"/>
      <c r="I88" s="3"/>
      <c r="J88" s="5">
        <v>46.9</v>
      </c>
    </row>
    <row r="89" spans="1:10" x14ac:dyDescent="0.3">
      <c r="A89">
        <v>50270</v>
      </c>
      <c r="B89" s="3" t="s">
        <v>1069</v>
      </c>
      <c r="C89" s="3" t="s">
        <v>1159</v>
      </c>
      <c r="D89" s="5">
        <v>32.42</v>
      </c>
      <c r="E89" s="5">
        <v>38.9</v>
      </c>
      <c r="F89" s="3"/>
      <c r="G89" s="5">
        <v>35.99</v>
      </c>
      <c r="H89" s="3"/>
      <c r="I89" s="3"/>
      <c r="J89" s="5">
        <v>35.9</v>
      </c>
    </row>
    <row r="90" spans="1:10" x14ac:dyDescent="0.3">
      <c r="A90">
        <v>50284</v>
      </c>
      <c r="B90" s="3" t="s">
        <v>1069</v>
      </c>
      <c r="C90" s="3" t="s">
        <v>1158</v>
      </c>
      <c r="D90" s="5">
        <v>60.75</v>
      </c>
      <c r="E90" s="5">
        <v>72.900000000000006</v>
      </c>
      <c r="F90" s="5">
        <v>66.989999999999995</v>
      </c>
      <c r="G90" s="5">
        <v>66.3</v>
      </c>
      <c r="H90" s="3"/>
      <c r="I90" s="3"/>
      <c r="J90" s="5">
        <v>72.900000000000006</v>
      </c>
    </row>
    <row r="91" spans="1:10" x14ac:dyDescent="0.3">
      <c r="A91">
        <v>50595</v>
      </c>
      <c r="B91" s="3" t="s">
        <v>1069</v>
      </c>
      <c r="C91" s="3" t="s">
        <v>1102</v>
      </c>
      <c r="D91" s="5">
        <v>20.57</v>
      </c>
      <c r="E91" s="5">
        <v>24.68</v>
      </c>
      <c r="F91" s="3"/>
      <c r="G91" s="5">
        <v>19.25</v>
      </c>
      <c r="H91" s="3"/>
      <c r="I91" s="3"/>
      <c r="J91" s="5">
        <v>19.899999999999999</v>
      </c>
    </row>
    <row r="92" spans="1:10" x14ac:dyDescent="0.3">
      <c r="A92">
        <v>50600</v>
      </c>
      <c r="B92" s="3" t="s">
        <v>1069</v>
      </c>
      <c r="C92" s="3" t="s">
        <v>1103</v>
      </c>
      <c r="D92" s="5">
        <v>35.75</v>
      </c>
      <c r="E92" s="5">
        <v>42.9</v>
      </c>
      <c r="F92" s="3"/>
      <c r="G92" s="5">
        <v>38.49</v>
      </c>
      <c r="H92" s="3"/>
      <c r="I92" s="3"/>
      <c r="J92" s="5">
        <v>39.9</v>
      </c>
    </row>
    <row r="93" spans="1:10" x14ac:dyDescent="0.3">
      <c r="A93">
        <v>53154</v>
      </c>
      <c r="B93" s="3" t="s">
        <v>1069</v>
      </c>
      <c r="C93" s="3" t="s">
        <v>1179</v>
      </c>
      <c r="D93" s="5">
        <v>31.9</v>
      </c>
      <c r="E93" s="5">
        <v>38.28</v>
      </c>
      <c r="F93" s="3"/>
      <c r="G93" s="3"/>
      <c r="H93" s="3"/>
      <c r="I93" s="3"/>
      <c r="J93" s="5">
        <v>31.99</v>
      </c>
    </row>
    <row r="94" spans="1:10" x14ac:dyDescent="0.3">
      <c r="A94">
        <v>54378</v>
      </c>
      <c r="B94" s="3" t="s">
        <v>1069</v>
      </c>
      <c r="C94" s="3" t="s">
        <v>1254</v>
      </c>
      <c r="D94" s="5">
        <v>19.670000000000002</v>
      </c>
      <c r="E94" s="5">
        <v>23.6</v>
      </c>
      <c r="F94" s="5">
        <v>18.489999999999998</v>
      </c>
      <c r="G94" s="5">
        <v>18.75</v>
      </c>
      <c r="H94" s="3"/>
      <c r="I94" s="5">
        <v>19.989999999999998</v>
      </c>
      <c r="J94" s="5">
        <v>19.899999999999999</v>
      </c>
    </row>
    <row r="95" spans="1:10" x14ac:dyDescent="0.3">
      <c r="A95">
        <v>54405</v>
      </c>
      <c r="B95" s="3" t="s">
        <v>1069</v>
      </c>
      <c r="C95" s="3" t="s">
        <v>1147</v>
      </c>
      <c r="D95" s="5">
        <v>62.49</v>
      </c>
      <c r="E95" s="5">
        <v>74.989999999999995</v>
      </c>
      <c r="F95" s="5">
        <v>66.989999999999995</v>
      </c>
      <c r="G95" s="5">
        <v>66.989999999999995</v>
      </c>
      <c r="H95" s="3"/>
      <c r="I95" s="5">
        <v>73.989999999999995</v>
      </c>
      <c r="J95" s="5">
        <v>72.900000000000006</v>
      </c>
    </row>
    <row r="96" spans="1:10" x14ac:dyDescent="0.3">
      <c r="A96">
        <v>54443</v>
      </c>
      <c r="B96" s="3" t="s">
        <v>1069</v>
      </c>
      <c r="C96" s="3" t="s">
        <v>1170</v>
      </c>
      <c r="D96" s="5">
        <v>62.49</v>
      </c>
      <c r="E96" s="5">
        <v>74.989999999999995</v>
      </c>
      <c r="F96" s="5">
        <v>64.989999999999995</v>
      </c>
      <c r="G96" s="5">
        <v>65.989999999999995</v>
      </c>
      <c r="H96" s="3"/>
      <c r="I96" s="5">
        <v>75.89</v>
      </c>
      <c r="J96" s="5">
        <v>76.900000000000006</v>
      </c>
    </row>
    <row r="97" spans="1:10" x14ac:dyDescent="0.3">
      <c r="A97">
        <v>54477</v>
      </c>
      <c r="B97" s="3" t="s">
        <v>1069</v>
      </c>
      <c r="C97" s="3" t="s">
        <v>1236</v>
      </c>
      <c r="D97" s="5">
        <v>19.670000000000002</v>
      </c>
      <c r="E97" s="5">
        <v>23.6</v>
      </c>
      <c r="F97" s="3"/>
      <c r="G97" s="3"/>
      <c r="H97" s="3"/>
      <c r="I97" s="5">
        <v>19.989999999999998</v>
      </c>
      <c r="J97" s="5">
        <v>2.9</v>
      </c>
    </row>
    <row r="98" spans="1:10" x14ac:dyDescent="0.3">
      <c r="A98">
        <v>55563</v>
      </c>
      <c r="B98" s="3" t="s">
        <v>1069</v>
      </c>
      <c r="C98" s="3" t="s">
        <v>1181</v>
      </c>
      <c r="D98" s="5">
        <v>16.23</v>
      </c>
      <c r="E98" s="5">
        <v>19.48</v>
      </c>
      <c r="F98" s="3"/>
      <c r="G98" s="5">
        <v>15.99</v>
      </c>
      <c r="H98" s="3"/>
      <c r="I98" s="5">
        <v>16.89</v>
      </c>
      <c r="J98" s="3"/>
    </row>
    <row r="99" spans="1:10" x14ac:dyDescent="0.3">
      <c r="A99">
        <v>55966</v>
      </c>
      <c r="B99" s="3" t="s">
        <v>1069</v>
      </c>
      <c r="C99" s="3" t="s">
        <v>1188</v>
      </c>
      <c r="D99" s="5">
        <v>13.71</v>
      </c>
      <c r="E99" s="5">
        <v>16.45</v>
      </c>
      <c r="F99" s="3"/>
      <c r="G99" s="5">
        <v>12.35</v>
      </c>
      <c r="H99" s="3"/>
      <c r="I99" s="5">
        <v>14.99</v>
      </c>
      <c r="J99" s="5">
        <v>15.95</v>
      </c>
    </row>
    <row r="100" spans="1:10" x14ac:dyDescent="0.3">
      <c r="A100">
        <v>55985</v>
      </c>
      <c r="B100" s="3" t="s">
        <v>1069</v>
      </c>
      <c r="C100" s="3" t="s">
        <v>1214</v>
      </c>
      <c r="D100" s="5">
        <v>13.71</v>
      </c>
      <c r="E100" s="5">
        <v>16.45</v>
      </c>
      <c r="F100" s="3"/>
      <c r="G100" s="5">
        <v>13.49</v>
      </c>
      <c r="H100" s="3"/>
      <c r="I100" s="3"/>
      <c r="J100" s="5">
        <v>12.9</v>
      </c>
    </row>
    <row r="101" spans="1:10" x14ac:dyDescent="0.3">
      <c r="A101">
        <v>57422</v>
      </c>
      <c r="B101" s="3" t="s">
        <v>1069</v>
      </c>
      <c r="C101" s="3" t="s">
        <v>1190</v>
      </c>
      <c r="D101" s="5">
        <v>59.13</v>
      </c>
      <c r="E101" s="5">
        <v>70.95</v>
      </c>
      <c r="F101" s="5">
        <v>64.989999999999995</v>
      </c>
      <c r="G101" s="3"/>
      <c r="H101" s="3"/>
      <c r="I101" s="3"/>
      <c r="J101" s="5">
        <v>73.900000000000006</v>
      </c>
    </row>
    <row r="102" spans="1:10" x14ac:dyDescent="0.3">
      <c r="A102">
        <v>57509</v>
      </c>
      <c r="B102" s="3" t="s">
        <v>1069</v>
      </c>
      <c r="C102" s="3" t="s">
        <v>1255</v>
      </c>
      <c r="D102" s="5">
        <v>55.88</v>
      </c>
      <c r="E102" s="5">
        <v>67.06</v>
      </c>
      <c r="F102" s="5">
        <v>45.99</v>
      </c>
      <c r="G102" s="5">
        <v>46.99</v>
      </c>
      <c r="H102" s="3"/>
      <c r="I102" s="3"/>
      <c r="J102" s="3"/>
    </row>
    <row r="103" spans="1:10" x14ac:dyDescent="0.3">
      <c r="A103">
        <v>60865</v>
      </c>
      <c r="B103" s="3" t="s">
        <v>1069</v>
      </c>
      <c r="C103" s="3" t="s">
        <v>1097</v>
      </c>
      <c r="D103" s="5">
        <v>18.52</v>
      </c>
      <c r="E103" s="5">
        <v>22.22</v>
      </c>
      <c r="F103" s="5">
        <v>16.989999999999998</v>
      </c>
      <c r="G103" s="5">
        <v>16.989999999999998</v>
      </c>
      <c r="H103" s="3"/>
      <c r="I103" s="3"/>
      <c r="J103" s="5">
        <v>16.899999999999999</v>
      </c>
    </row>
    <row r="104" spans="1:10" x14ac:dyDescent="0.3">
      <c r="A104">
        <v>60870</v>
      </c>
      <c r="B104" s="3" t="s">
        <v>1069</v>
      </c>
      <c r="C104" s="3" t="s">
        <v>1098</v>
      </c>
      <c r="D104" s="5">
        <v>40.72</v>
      </c>
      <c r="E104" s="5">
        <v>48.86</v>
      </c>
      <c r="F104" s="3"/>
      <c r="G104" s="3"/>
      <c r="H104" s="3"/>
      <c r="I104" s="3"/>
      <c r="J104" s="5">
        <v>41.9</v>
      </c>
    </row>
    <row r="105" spans="1:10" x14ac:dyDescent="0.3">
      <c r="A105">
        <v>60884</v>
      </c>
      <c r="B105" s="3" t="s">
        <v>1069</v>
      </c>
      <c r="C105" s="3" t="s">
        <v>1095</v>
      </c>
      <c r="D105" s="5">
        <v>55.83</v>
      </c>
      <c r="E105" s="5">
        <v>66.989999999999995</v>
      </c>
      <c r="F105" s="5">
        <v>59.99</v>
      </c>
      <c r="G105" s="5">
        <v>58.99</v>
      </c>
      <c r="H105" s="3"/>
      <c r="I105" s="3"/>
      <c r="J105" s="5">
        <v>71.900000000000006</v>
      </c>
    </row>
    <row r="106" spans="1:10" x14ac:dyDescent="0.3">
      <c r="A106">
        <v>60899</v>
      </c>
      <c r="B106" s="3" t="s">
        <v>1069</v>
      </c>
      <c r="C106" s="3" t="s">
        <v>1096</v>
      </c>
      <c r="D106" s="5">
        <v>38.22</v>
      </c>
      <c r="E106" s="5">
        <v>45.86</v>
      </c>
      <c r="F106" s="5">
        <v>35.99</v>
      </c>
      <c r="G106" s="5">
        <v>35.49</v>
      </c>
      <c r="H106" s="3"/>
      <c r="I106" s="5">
        <v>35.99</v>
      </c>
      <c r="J106" s="5">
        <v>34.9</v>
      </c>
    </row>
    <row r="107" spans="1:10" x14ac:dyDescent="0.3">
      <c r="A107">
        <v>62576</v>
      </c>
      <c r="B107" s="3" t="s">
        <v>1069</v>
      </c>
      <c r="C107" s="3" t="s">
        <v>1148</v>
      </c>
      <c r="D107" s="5">
        <v>21.15</v>
      </c>
      <c r="E107" s="5">
        <v>25.38</v>
      </c>
      <c r="F107" s="3"/>
      <c r="G107" s="5">
        <v>19.45</v>
      </c>
      <c r="H107" s="3"/>
      <c r="I107" s="3"/>
      <c r="J107" s="3"/>
    </row>
    <row r="108" spans="1:10" x14ac:dyDescent="0.3">
      <c r="A108">
        <v>68479</v>
      </c>
      <c r="B108" s="3" t="s">
        <v>1069</v>
      </c>
      <c r="C108" s="3" t="s">
        <v>1126</v>
      </c>
      <c r="D108" s="5">
        <v>16.62</v>
      </c>
      <c r="E108" s="5">
        <v>19.940000000000001</v>
      </c>
      <c r="F108" s="3"/>
      <c r="G108" s="5">
        <v>17.760000000000002</v>
      </c>
      <c r="H108" s="3"/>
      <c r="I108" s="3"/>
      <c r="J108" s="3"/>
    </row>
    <row r="109" spans="1:10" x14ac:dyDescent="0.3">
      <c r="A109">
        <v>68483</v>
      </c>
      <c r="B109" s="3" t="s">
        <v>1069</v>
      </c>
      <c r="C109" s="3" t="s">
        <v>1127</v>
      </c>
      <c r="D109" s="5">
        <v>35.75</v>
      </c>
      <c r="E109" s="5">
        <v>42.9</v>
      </c>
      <c r="F109" s="3"/>
      <c r="G109" s="5">
        <v>38.49</v>
      </c>
      <c r="H109" s="3"/>
      <c r="I109" s="5">
        <v>38.99</v>
      </c>
      <c r="J109" s="3"/>
    </row>
    <row r="110" spans="1:10" x14ac:dyDescent="0.3">
      <c r="A110">
        <v>70948</v>
      </c>
      <c r="B110" s="3" t="s">
        <v>1069</v>
      </c>
      <c r="C110" s="3" t="s">
        <v>2124</v>
      </c>
      <c r="D110" s="5">
        <v>49.99</v>
      </c>
      <c r="E110" s="5">
        <v>59.99</v>
      </c>
      <c r="F110" s="3"/>
      <c r="G110" s="5">
        <v>55.9</v>
      </c>
      <c r="H110" s="3"/>
      <c r="I110" s="3"/>
      <c r="J110" s="3"/>
    </row>
    <row r="111" spans="1:10" x14ac:dyDescent="0.3">
      <c r="A111">
        <v>70969</v>
      </c>
      <c r="B111" s="3" t="s">
        <v>1069</v>
      </c>
      <c r="C111" s="3" t="s">
        <v>1579</v>
      </c>
      <c r="D111" s="5">
        <v>17.489999999999998</v>
      </c>
      <c r="E111" s="5">
        <v>20.99</v>
      </c>
      <c r="F111" s="3"/>
      <c r="G111" s="5">
        <v>15.9</v>
      </c>
      <c r="H111" s="3"/>
      <c r="I111" s="3"/>
      <c r="J111" s="5">
        <v>18.100000000000001</v>
      </c>
    </row>
    <row r="112" spans="1:10" x14ac:dyDescent="0.3">
      <c r="A112">
        <v>72239</v>
      </c>
      <c r="B112" s="3" t="s">
        <v>1069</v>
      </c>
      <c r="C112" s="3" t="s">
        <v>1243</v>
      </c>
      <c r="D112" s="5">
        <v>65.930000000000007</v>
      </c>
      <c r="E112" s="5">
        <v>79.11</v>
      </c>
      <c r="F112" s="5">
        <v>56.99</v>
      </c>
      <c r="G112" s="5">
        <v>55.99</v>
      </c>
      <c r="H112" s="3"/>
      <c r="I112" s="3"/>
      <c r="J112" s="5">
        <v>58.9</v>
      </c>
    </row>
    <row r="113" spans="1:10" x14ac:dyDescent="0.3">
      <c r="A113">
        <v>72277</v>
      </c>
      <c r="B113" s="3" t="s">
        <v>1069</v>
      </c>
      <c r="C113" s="3" t="s">
        <v>1248</v>
      </c>
      <c r="D113" s="5">
        <v>13.71</v>
      </c>
      <c r="E113" s="5">
        <v>16.45</v>
      </c>
      <c r="F113" s="3"/>
      <c r="G113" s="5">
        <v>12.95</v>
      </c>
      <c r="H113" s="3"/>
      <c r="I113" s="5">
        <v>15.35</v>
      </c>
      <c r="J113" s="5">
        <v>14.2</v>
      </c>
    </row>
    <row r="114" spans="1:10" x14ac:dyDescent="0.3">
      <c r="A114">
        <v>74026</v>
      </c>
      <c r="B114" s="3" t="s">
        <v>1069</v>
      </c>
      <c r="C114" s="3" t="s">
        <v>1107</v>
      </c>
      <c r="D114" s="5">
        <v>59.99</v>
      </c>
      <c r="E114" s="5">
        <v>71.989999999999995</v>
      </c>
      <c r="F114" s="5">
        <v>63.99</v>
      </c>
      <c r="G114" s="5">
        <v>62.99</v>
      </c>
      <c r="H114" s="3"/>
      <c r="I114" s="5">
        <v>69.88</v>
      </c>
      <c r="J114" s="5">
        <v>69.900000000000006</v>
      </c>
    </row>
    <row r="115" spans="1:10" x14ac:dyDescent="0.3">
      <c r="A115">
        <v>74037</v>
      </c>
      <c r="B115" s="3" t="s">
        <v>1069</v>
      </c>
      <c r="C115" s="3" t="s">
        <v>1106</v>
      </c>
      <c r="D115" s="5">
        <v>35.83</v>
      </c>
      <c r="E115" s="5">
        <v>42.99</v>
      </c>
      <c r="F115" s="5">
        <v>38.99</v>
      </c>
      <c r="G115" s="5">
        <v>38.69</v>
      </c>
      <c r="H115" s="3"/>
      <c r="I115" s="5">
        <v>38.549999999999997</v>
      </c>
      <c r="J115" s="5">
        <v>37.9</v>
      </c>
    </row>
    <row r="116" spans="1:10" x14ac:dyDescent="0.3">
      <c r="A116">
        <v>74045</v>
      </c>
      <c r="B116" s="3" t="s">
        <v>1069</v>
      </c>
      <c r="C116" s="3" t="s">
        <v>1105</v>
      </c>
      <c r="D116" s="5">
        <v>20.79</v>
      </c>
      <c r="E116" s="5">
        <v>24.95</v>
      </c>
      <c r="F116" s="3"/>
      <c r="G116" s="5">
        <v>19.95</v>
      </c>
      <c r="H116" s="3"/>
      <c r="I116" s="5">
        <v>21.55</v>
      </c>
      <c r="J116" s="3"/>
    </row>
    <row r="117" spans="1:10" x14ac:dyDescent="0.3">
      <c r="A117">
        <v>74050</v>
      </c>
      <c r="B117" s="3" t="s">
        <v>1069</v>
      </c>
      <c r="C117" s="3" t="s">
        <v>2157</v>
      </c>
      <c r="D117" s="5">
        <v>58.33</v>
      </c>
      <c r="E117" s="5">
        <v>69.989999999999995</v>
      </c>
      <c r="F117" s="3"/>
      <c r="G117" s="5">
        <v>62.99</v>
      </c>
      <c r="H117" s="3"/>
      <c r="I117" s="3"/>
      <c r="J117" s="3"/>
    </row>
    <row r="118" spans="1:10" x14ac:dyDescent="0.3">
      <c r="A118">
        <v>74998</v>
      </c>
      <c r="B118" s="3" t="s">
        <v>1069</v>
      </c>
      <c r="C118" s="3" t="s">
        <v>2173</v>
      </c>
      <c r="D118" s="5">
        <v>45.83</v>
      </c>
      <c r="E118" s="5">
        <v>54.99</v>
      </c>
      <c r="F118" s="3"/>
      <c r="G118" s="5">
        <v>49.95</v>
      </c>
      <c r="H118" s="3"/>
      <c r="I118" s="3"/>
      <c r="J118" s="3"/>
    </row>
    <row r="119" spans="1:10" x14ac:dyDescent="0.3">
      <c r="A119">
        <v>75178</v>
      </c>
      <c r="B119" s="3" t="s">
        <v>1069</v>
      </c>
      <c r="C119" s="3" t="s">
        <v>1575</v>
      </c>
      <c r="D119" s="5">
        <v>52.49</v>
      </c>
      <c r="E119" s="5">
        <v>62.99</v>
      </c>
      <c r="F119" s="3"/>
      <c r="G119" s="5">
        <v>58.9</v>
      </c>
      <c r="H119" s="3"/>
      <c r="I119" s="3"/>
      <c r="J119" s="3"/>
    </row>
    <row r="120" spans="1:10" x14ac:dyDescent="0.3">
      <c r="A120">
        <v>77519</v>
      </c>
      <c r="B120" s="3" t="s">
        <v>1069</v>
      </c>
      <c r="C120" s="3" t="s">
        <v>1260</v>
      </c>
      <c r="D120" s="5">
        <v>57.5</v>
      </c>
      <c r="E120" s="5">
        <v>69</v>
      </c>
      <c r="F120" s="5">
        <v>4.99</v>
      </c>
      <c r="G120" s="3"/>
      <c r="H120" s="3"/>
      <c r="I120" s="5">
        <v>54.79</v>
      </c>
      <c r="J120" s="5">
        <v>51.9</v>
      </c>
    </row>
    <row r="121" spans="1:10" x14ac:dyDescent="0.3">
      <c r="A121">
        <v>77542</v>
      </c>
      <c r="B121" s="3" t="s">
        <v>1069</v>
      </c>
      <c r="C121" s="3" t="s">
        <v>1259</v>
      </c>
      <c r="D121" s="5">
        <v>19.670000000000002</v>
      </c>
      <c r="E121" s="5">
        <v>23.6</v>
      </c>
      <c r="F121" s="5">
        <v>18.989999999999998</v>
      </c>
      <c r="G121" s="3"/>
      <c r="H121" s="3"/>
      <c r="I121" s="5">
        <v>19.989999999999998</v>
      </c>
      <c r="J121" s="3"/>
    </row>
    <row r="122" spans="1:10" x14ac:dyDescent="0.3">
      <c r="A122">
        <v>77568</v>
      </c>
      <c r="B122" s="3" t="s">
        <v>1069</v>
      </c>
      <c r="C122" s="3" t="s">
        <v>1261</v>
      </c>
      <c r="D122" s="5">
        <v>55.17</v>
      </c>
      <c r="E122" s="5">
        <v>66.2</v>
      </c>
      <c r="F122" s="5">
        <v>45.99</v>
      </c>
      <c r="G122" s="3"/>
      <c r="H122" s="3"/>
      <c r="I122" s="3"/>
      <c r="J122" s="5">
        <v>49.9</v>
      </c>
    </row>
    <row r="123" spans="1:10" x14ac:dyDescent="0.3">
      <c r="A123">
        <v>78529</v>
      </c>
      <c r="B123" s="3" t="s">
        <v>1069</v>
      </c>
      <c r="C123" s="3" t="s">
        <v>1222</v>
      </c>
      <c r="D123" s="5">
        <v>18.93</v>
      </c>
      <c r="E123" s="5">
        <v>22.71</v>
      </c>
      <c r="F123" s="5">
        <v>17.989999999999998</v>
      </c>
      <c r="G123" s="5">
        <v>17.25</v>
      </c>
      <c r="H123" s="3"/>
      <c r="I123" s="5">
        <v>19.32</v>
      </c>
      <c r="J123" s="5">
        <v>16.8</v>
      </c>
    </row>
    <row r="124" spans="1:10" x14ac:dyDescent="0.3">
      <c r="A124">
        <v>78548</v>
      </c>
      <c r="B124" s="3" t="s">
        <v>1069</v>
      </c>
      <c r="C124" s="3" t="s">
        <v>1224</v>
      </c>
      <c r="D124" s="5">
        <v>49.5</v>
      </c>
      <c r="E124" s="5">
        <v>59.4</v>
      </c>
      <c r="F124" s="5">
        <v>41.99</v>
      </c>
      <c r="G124" s="5">
        <v>42.45</v>
      </c>
      <c r="H124" s="3"/>
      <c r="I124" s="3"/>
      <c r="J124" s="5">
        <v>45.9</v>
      </c>
    </row>
    <row r="125" spans="1:10" x14ac:dyDescent="0.3">
      <c r="A125">
        <v>78597</v>
      </c>
      <c r="B125" s="3" t="s">
        <v>1069</v>
      </c>
      <c r="C125" s="3" t="s">
        <v>1141</v>
      </c>
      <c r="D125" s="5">
        <v>20.190000000000001</v>
      </c>
      <c r="E125" s="5">
        <v>24.23</v>
      </c>
      <c r="F125" s="5">
        <v>18.489999999999998</v>
      </c>
      <c r="G125" s="5">
        <v>18.649999999999999</v>
      </c>
      <c r="H125" s="3"/>
      <c r="I125" s="3"/>
      <c r="J125" s="3"/>
    </row>
    <row r="126" spans="1:10" x14ac:dyDescent="0.3">
      <c r="A126">
        <v>78605</v>
      </c>
      <c r="B126" s="3" t="s">
        <v>1069</v>
      </c>
      <c r="C126" s="3" t="s">
        <v>1142</v>
      </c>
      <c r="D126" s="5">
        <v>34.159999999999997</v>
      </c>
      <c r="E126" s="5">
        <v>40.99</v>
      </c>
      <c r="F126" s="3"/>
      <c r="G126" s="5">
        <v>36.99</v>
      </c>
      <c r="H126" s="3"/>
      <c r="I126" s="5">
        <v>37.479999999999997</v>
      </c>
      <c r="J126" s="3"/>
    </row>
    <row r="127" spans="1:10" x14ac:dyDescent="0.3">
      <c r="A127">
        <v>78643</v>
      </c>
      <c r="B127" s="3" t="s">
        <v>1069</v>
      </c>
      <c r="C127" s="3" t="s">
        <v>1139</v>
      </c>
      <c r="D127" s="5">
        <v>62.49</v>
      </c>
      <c r="E127" s="5">
        <v>74.989999999999995</v>
      </c>
      <c r="F127" s="5">
        <v>59.99</v>
      </c>
      <c r="G127" s="3"/>
      <c r="H127" s="3"/>
      <c r="I127" s="5">
        <v>68.989999999999995</v>
      </c>
      <c r="J127" s="5">
        <v>72.900000000000006</v>
      </c>
    </row>
    <row r="128" spans="1:10" x14ac:dyDescent="0.3">
      <c r="A128">
        <v>78677</v>
      </c>
      <c r="B128" s="3" t="s">
        <v>1069</v>
      </c>
      <c r="C128" s="3" t="s">
        <v>1140</v>
      </c>
      <c r="D128" s="5">
        <v>38.22</v>
      </c>
      <c r="E128" s="5">
        <v>45.86</v>
      </c>
      <c r="F128" s="5">
        <v>35.99</v>
      </c>
      <c r="G128" s="5">
        <v>35.99</v>
      </c>
      <c r="H128" s="3"/>
      <c r="I128" s="5">
        <v>35.35</v>
      </c>
      <c r="J128" s="5">
        <v>41.64</v>
      </c>
    </row>
    <row r="129" spans="1:10" x14ac:dyDescent="0.3">
      <c r="A129">
        <v>78681</v>
      </c>
      <c r="B129" s="3" t="s">
        <v>1069</v>
      </c>
      <c r="C129" s="3" t="s">
        <v>1226</v>
      </c>
      <c r="D129" s="5">
        <v>13.71</v>
      </c>
      <c r="E129" s="5">
        <v>16.45</v>
      </c>
      <c r="F129" s="5">
        <v>11.99</v>
      </c>
      <c r="G129" s="3"/>
      <c r="H129" s="3"/>
      <c r="I129" s="5">
        <v>14.99</v>
      </c>
      <c r="J129" s="5">
        <v>14.9</v>
      </c>
    </row>
    <row r="130" spans="1:10" x14ac:dyDescent="0.3">
      <c r="A130">
        <v>78715</v>
      </c>
      <c r="B130" s="3" t="s">
        <v>1069</v>
      </c>
      <c r="C130" s="3" t="s">
        <v>1231</v>
      </c>
      <c r="D130" s="5">
        <v>13.68</v>
      </c>
      <c r="E130" s="5">
        <v>16.420000000000002</v>
      </c>
      <c r="F130" s="5">
        <v>11.99</v>
      </c>
      <c r="G130" s="5">
        <v>12.3</v>
      </c>
      <c r="H130" s="3"/>
      <c r="I130" s="5">
        <v>15.49</v>
      </c>
      <c r="J130" s="5">
        <v>13.9</v>
      </c>
    </row>
    <row r="131" spans="1:10" x14ac:dyDescent="0.3">
      <c r="A131">
        <v>78720</v>
      </c>
      <c r="B131" s="3" t="s">
        <v>1069</v>
      </c>
      <c r="C131" s="3" t="s">
        <v>1225</v>
      </c>
      <c r="D131" s="5">
        <v>13.71</v>
      </c>
      <c r="E131" s="5">
        <v>16.45</v>
      </c>
      <c r="F131" s="5">
        <v>11.99</v>
      </c>
      <c r="G131" s="3"/>
      <c r="H131" s="3"/>
      <c r="I131" s="5">
        <v>14.99</v>
      </c>
      <c r="J131" s="3"/>
    </row>
    <row r="132" spans="1:10" x14ac:dyDescent="0.3">
      <c r="A132">
        <v>78898</v>
      </c>
      <c r="B132" s="3" t="s">
        <v>1069</v>
      </c>
      <c r="C132" s="3" t="s">
        <v>1118</v>
      </c>
      <c r="D132" s="5">
        <v>60.75</v>
      </c>
      <c r="E132" s="5">
        <v>72.900000000000006</v>
      </c>
      <c r="F132" s="5">
        <v>62.99</v>
      </c>
      <c r="G132" s="5">
        <v>62.99</v>
      </c>
      <c r="H132" s="3"/>
      <c r="I132" s="3"/>
      <c r="J132" s="5">
        <v>72.900000000000006</v>
      </c>
    </row>
    <row r="133" spans="1:10" x14ac:dyDescent="0.3">
      <c r="A133">
        <v>78902</v>
      </c>
      <c r="B133" s="3" t="s">
        <v>1069</v>
      </c>
      <c r="C133" s="3" t="s">
        <v>1120</v>
      </c>
      <c r="D133" s="5">
        <v>39.159999999999997</v>
      </c>
      <c r="E133" s="5">
        <v>46.99</v>
      </c>
      <c r="F133" s="3"/>
      <c r="G133" s="5">
        <v>42.49</v>
      </c>
      <c r="H133" s="3"/>
      <c r="I133" s="3"/>
      <c r="J133" s="5">
        <v>44.9</v>
      </c>
    </row>
    <row r="134" spans="1:10" x14ac:dyDescent="0.3">
      <c r="A134">
        <v>78917</v>
      </c>
      <c r="B134" s="3" t="s">
        <v>1069</v>
      </c>
      <c r="C134" s="3" t="s">
        <v>1117</v>
      </c>
      <c r="D134" s="5">
        <v>16.600000000000001</v>
      </c>
      <c r="E134" s="5">
        <v>19.920000000000002</v>
      </c>
      <c r="F134" s="5">
        <v>16.989999999999998</v>
      </c>
      <c r="G134" s="5">
        <v>15.49</v>
      </c>
      <c r="H134" s="3"/>
      <c r="I134" s="5">
        <v>17.649999999999999</v>
      </c>
      <c r="J134" s="5">
        <v>15.9</v>
      </c>
    </row>
    <row r="135" spans="1:10" x14ac:dyDescent="0.3">
      <c r="A135">
        <v>78928</v>
      </c>
      <c r="B135" s="3" t="s">
        <v>1069</v>
      </c>
      <c r="C135" s="3" t="s">
        <v>1194</v>
      </c>
      <c r="D135" s="5">
        <v>13.71</v>
      </c>
      <c r="E135" s="5">
        <v>16.45</v>
      </c>
      <c r="F135" s="3"/>
      <c r="G135" s="3"/>
      <c r="H135" s="3"/>
      <c r="I135" s="5">
        <v>14.95</v>
      </c>
      <c r="J135" s="5">
        <v>16.95</v>
      </c>
    </row>
    <row r="136" spans="1:10" x14ac:dyDescent="0.3">
      <c r="A136">
        <v>78955</v>
      </c>
      <c r="B136" s="3" t="s">
        <v>1069</v>
      </c>
      <c r="C136" s="3" t="s">
        <v>1215</v>
      </c>
      <c r="D136" s="5">
        <v>13.71</v>
      </c>
      <c r="E136" s="5">
        <v>16.45</v>
      </c>
      <c r="F136" s="3"/>
      <c r="G136" s="5">
        <v>12.85</v>
      </c>
      <c r="H136" s="3"/>
      <c r="I136" s="5">
        <v>14.99</v>
      </c>
      <c r="J136" s="5">
        <v>12.9</v>
      </c>
    </row>
    <row r="137" spans="1:10" x14ac:dyDescent="0.3">
      <c r="A137">
        <v>80032</v>
      </c>
      <c r="B137" s="3" t="s">
        <v>1069</v>
      </c>
      <c r="C137" s="3" t="s">
        <v>1250</v>
      </c>
      <c r="D137" s="5">
        <v>47.53</v>
      </c>
      <c r="E137" s="5">
        <v>57.03</v>
      </c>
      <c r="F137" s="5">
        <v>41.99</v>
      </c>
      <c r="G137" s="3"/>
      <c r="H137" s="3"/>
      <c r="I137" s="3"/>
      <c r="J137" s="3"/>
    </row>
    <row r="138" spans="1:10" x14ac:dyDescent="0.3">
      <c r="A138">
        <v>80047</v>
      </c>
      <c r="B138" s="3" t="s">
        <v>1069</v>
      </c>
      <c r="C138" s="3" t="s">
        <v>1253</v>
      </c>
      <c r="D138" s="5">
        <v>51.32</v>
      </c>
      <c r="E138" s="5">
        <v>61.58</v>
      </c>
      <c r="F138" s="5">
        <v>44.99</v>
      </c>
      <c r="G138" s="5">
        <v>44.99</v>
      </c>
      <c r="H138" s="3"/>
      <c r="I138" s="3"/>
      <c r="J138" s="5">
        <v>47.9</v>
      </c>
    </row>
    <row r="139" spans="1:10" x14ac:dyDescent="0.3">
      <c r="A139">
        <v>80051</v>
      </c>
      <c r="B139" s="3" t="s">
        <v>1069</v>
      </c>
      <c r="C139" s="3" t="s">
        <v>1257</v>
      </c>
      <c r="D139" s="5">
        <v>47.23</v>
      </c>
      <c r="E139" s="5">
        <v>56.68</v>
      </c>
      <c r="F139" s="5">
        <v>41.99</v>
      </c>
      <c r="G139" s="5">
        <v>41.99</v>
      </c>
      <c r="H139" s="3"/>
      <c r="I139" s="3"/>
      <c r="J139" s="5">
        <v>44.8</v>
      </c>
    </row>
    <row r="140" spans="1:10" x14ac:dyDescent="0.3">
      <c r="A140">
        <v>82288</v>
      </c>
      <c r="B140" s="3" t="s">
        <v>1069</v>
      </c>
      <c r="C140" s="3" t="s">
        <v>1640</v>
      </c>
      <c r="D140" s="5">
        <v>47.49</v>
      </c>
      <c r="E140" s="5">
        <v>56.99</v>
      </c>
      <c r="F140" s="3"/>
      <c r="G140" s="5">
        <v>54.49</v>
      </c>
      <c r="H140" s="3"/>
      <c r="I140" s="3"/>
      <c r="J140" s="3"/>
    </row>
    <row r="141" spans="1:10" x14ac:dyDescent="0.3">
      <c r="A141">
        <v>82695</v>
      </c>
      <c r="B141" s="3" t="s">
        <v>1069</v>
      </c>
      <c r="C141" s="3" t="s">
        <v>1212</v>
      </c>
      <c r="D141" s="5">
        <v>28.13</v>
      </c>
      <c r="E141" s="5">
        <v>33.75</v>
      </c>
      <c r="F141" s="5">
        <v>4.99</v>
      </c>
      <c r="G141" s="5">
        <v>27.99</v>
      </c>
      <c r="H141" s="3"/>
      <c r="I141" s="3"/>
      <c r="J141" s="5">
        <v>27.7</v>
      </c>
    </row>
    <row r="142" spans="1:10" x14ac:dyDescent="0.3">
      <c r="A142">
        <v>82729</v>
      </c>
      <c r="B142" s="3" t="s">
        <v>1069</v>
      </c>
      <c r="C142" s="3" t="s">
        <v>1137</v>
      </c>
      <c r="D142" s="5">
        <v>63.33</v>
      </c>
      <c r="E142" s="5">
        <v>75.989999999999995</v>
      </c>
      <c r="F142" s="5">
        <v>67.989999999999995</v>
      </c>
      <c r="G142" s="3"/>
      <c r="H142" s="3"/>
      <c r="I142" s="5">
        <v>71.650000000000006</v>
      </c>
      <c r="J142" s="5">
        <v>72.900000000000006</v>
      </c>
    </row>
    <row r="143" spans="1:10" x14ac:dyDescent="0.3">
      <c r="A143">
        <v>82733</v>
      </c>
      <c r="B143" s="3" t="s">
        <v>1069</v>
      </c>
      <c r="C143" s="3" t="s">
        <v>1138</v>
      </c>
      <c r="D143" s="5">
        <v>44.04</v>
      </c>
      <c r="E143" s="5">
        <v>52.85</v>
      </c>
      <c r="F143" s="3"/>
      <c r="G143" s="3"/>
      <c r="H143" s="3"/>
      <c r="I143" s="5">
        <v>4.75</v>
      </c>
      <c r="J143" s="5">
        <v>41.9</v>
      </c>
    </row>
    <row r="144" spans="1:10" x14ac:dyDescent="0.3">
      <c r="A144">
        <v>82748</v>
      </c>
      <c r="B144" s="3" t="s">
        <v>1069</v>
      </c>
      <c r="C144" s="3" t="s">
        <v>1219</v>
      </c>
      <c r="D144" s="5">
        <v>25.26</v>
      </c>
      <c r="E144" s="5">
        <v>30.31</v>
      </c>
      <c r="F144" s="5">
        <v>24.99</v>
      </c>
      <c r="G144" s="3"/>
      <c r="H144" s="3"/>
      <c r="I144" s="5">
        <v>24.85</v>
      </c>
      <c r="J144" s="3"/>
    </row>
    <row r="145" spans="1:10" x14ac:dyDescent="0.3">
      <c r="A145">
        <v>82752</v>
      </c>
      <c r="B145" s="3" t="s">
        <v>1069</v>
      </c>
      <c r="C145" s="3" t="s">
        <v>1220</v>
      </c>
      <c r="D145" s="5">
        <v>51.28</v>
      </c>
      <c r="E145" s="5">
        <v>61.54</v>
      </c>
      <c r="F145" s="5">
        <v>46.99</v>
      </c>
      <c r="G145" s="3"/>
      <c r="H145" s="3"/>
      <c r="I145" s="3"/>
      <c r="J145" s="3"/>
    </row>
    <row r="146" spans="1:10" x14ac:dyDescent="0.3">
      <c r="A146">
        <v>82767</v>
      </c>
      <c r="B146" s="3" t="s">
        <v>1069</v>
      </c>
      <c r="C146" s="3" t="s">
        <v>1221</v>
      </c>
      <c r="D146" s="5">
        <v>13.71</v>
      </c>
      <c r="E146" s="5">
        <v>16.45</v>
      </c>
      <c r="F146" s="3"/>
      <c r="G146" s="5">
        <v>12.9</v>
      </c>
      <c r="H146" s="3"/>
      <c r="I146" s="3"/>
      <c r="J146" s="3"/>
    </row>
    <row r="147" spans="1:10" x14ac:dyDescent="0.3">
      <c r="A147">
        <v>85748</v>
      </c>
      <c r="B147" s="3" t="s">
        <v>1069</v>
      </c>
      <c r="C147" s="3" t="s">
        <v>1241</v>
      </c>
      <c r="D147" s="5">
        <v>57.48</v>
      </c>
      <c r="E147" s="5">
        <v>68.98</v>
      </c>
      <c r="F147" s="5">
        <v>4.99</v>
      </c>
      <c r="G147" s="5">
        <v>5.85</v>
      </c>
      <c r="H147" s="3"/>
      <c r="I147" s="5">
        <v>54.79</v>
      </c>
      <c r="J147" s="5">
        <v>51.9</v>
      </c>
    </row>
    <row r="148" spans="1:10" x14ac:dyDescent="0.3">
      <c r="A148">
        <v>85752</v>
      </c>
      <c r="B148" s="3" t="s">
        <v>1069</v>
      </c>
      <c r="C148" s="3" t="s">
        <v>1151</v>
      </c>
      <c r="D148" s="5">
        <v>16.62</v>
      </c>
      <c r="E148" s="5">
        <v>19.940000000000001</v>
      </c>
      <c r="F148" s="3"/>
      <c r="G148" s="5">
        <v>15.49</v>
      </c>
      <c r="H148" s="3"/>
      <c r="I148" s="3"/>
      <c r="J148" s="5">
        <v>17.5</v>
      </c>
    </row>
    <row r="149" spans="1:10" x14ac:dyDescent="0.3">
      <c r="A149">
        <v>85805</v>
      </c>
      <c r="B149" s="3" t="s">
        <v>1069</v>
      </c>
      <c r="C149" s="3" t="s">
        <v>1154</v>
      </c>
      <c r="D149" s="5">
        <v>31.58</v>
      </c>
      <c r="E149" s="5">
        <v>37.9</v>
      </c>
      <c r="F149" s="3"/>
      <c r="G149" s="3"/>
      <c r="H149" s="3"/>
      <c r="I149" s="3"/>
      <c r="J149" s="5">
        <v>35.799999999999997</v>
      </c>
    </row>
    <row r="150" spans="1:10" x14ac:dyDescent="0.3">
      <c r="A150">
        <v>85839</v>
      </c>
      <c r="B150" s="3" t="s">
        <v>1069</v>
      </c>
      <c r="C150" s="3" t="s">
        <v>1152</v>
      </c>
      <c r="D150" s="5">
        <v>59.13</v>
      </c>
      <c r="E150" s="5">
        <v>70.95</v>
      </c>
      <c r="F150" s="5">
        <v>62.99</v>
      </c>
      <c r="G150" s="5">
        <v>62.45</v>
      </c>
      <c r="H150" s="3"/>
      <c r="I150" s="3"/>
      <c r="J150" s="5">
        <v>72.900000000000006</v>
      </c>
    </row>
    <row r="151" spans="1:10" x14ac:dyDescent="0.3">
      <c r="A151">
        <v>85858</v>
      </c>
      <c r="B151" s="3" t="s">
        <v>1069</v>
      </c>
      <c r="C151" s="3" t="s">
        <v>1240</v>
      </c>
      <c r="D151" s="5">
        <v>19.09</v>
      </c>
      <c r="E151" s="5">
        <v>22.91</v>
      </c>
      <c r="F151" s="5">
        <v>17.989999999999998</v>
      </c>
      <c r="G151" s="5">
        <v>18.45</v>
      </c>
      <c r="H151" s="3"/>
      <c r="I151" s="3"/>
      <c r="J151" s="5">
        <v>17.899999999999999</v>
      </c>
    </row>
    <row r="152" spans="1:10" x14ac:dyDescent="0.3">
      <c r="A152">
        <v>85877</v>
      </c>
      <c r="B152" s="3" t="s">
        <v>1069</v>
      </c>
      <c r="C152" s="3" t="s">
        <v>1242</v>
      </c>
      <c r="D152" s="5">
        <v>33.25</v>
      </c>
      <c r="E152" s="5">
        <v>39.9</v>
      </c>
      <c r="F152" s="5">
        <v>34.99</v>
      </c>
      <c r="G152" s="5">
        <v>36.49</v>
      </c>
      <c r="H152" s="3"/>
      <c r="I152" s="3"/>
      <c r="J152" s="5">
        <v>35.9</v>
      </c>
    </row>
    <row r="153" spans="1:10" x14ac:dyDescent="0.3">
      <c r="A153">
        <v>85948</v>
      </c>
      <c r="B153" s="3" t="s">
        <v>1069</v>
      </c>
      <c r="C153" s="3" t="s">
        <v>1623</v>
      </c>
      <c r="D153" s="5">
        <v>12.54</v>
      </c>
      <c r="E153" s="5">
        <v>15.05</v>
      </c>
      <c r="F153" s="3"/>
      <c r="G153" s="5">
        <v>13.99</v>
      </c>
      <c r="H153" s="3"/>
      <c r="I153" s="5">
        <v>15.19</v>
      </c>
      <c r="J153" s="3"/>
    </row>
    <row r="154" spans="1:10" x14ac:dyDescent="0.3">
      <c r="A154">
        <v>86926</v>
      </c>
      <c r="B154" s="3" t="s">
        <v>1069</v>
      </c>
      <c r="C154" s="3" t="s">
        <v>2176</v>
      </c>
      <c r="D154" s="5">
        <v>14.99</v>
      </c>
      <c r="E154" s="5">
        <v>17.989999999999998</v>
      </c>
      <c r="F154" s="3"/>
      <c r="G154" s="5">
        <v>15.95</v>
      </c>
      <c r="H154" s="3"/>
      <c r="I154" s="5">
        <v>17.55</v>
      </c>
      <c r="J154" s="3"/>
    </row>
    <row r="155" spans="1:10" x14ac:dyDescent="0.3">
      <c r="A155">
        <v>86958</v>
      </c>
      <c r="B155" s="3" t="s">
        <v>1069</v>
      </c>
      <c r="C155" s="3" t="s">
        <v>2177</v>
      </c>
      <c r="D155" s="5">
        <v>33.33</v>
      </c>
      <c r="E155" s="5">
        <v>39.99</v>
      </c>
      <c r="F155" s="3"/>
      <c r="G155" s="5">
        <v>38.99</v>
      </c>
      <c r="H155" s="3"/>
      <c r="I155" s="5">
        <v>41.85</v>
      </c>
      <c r="J155" s="3"/>
    </row>
    <row r="156" spans="1:10" x14ac:dyDescent="0.3">
      <c r="A156">
        <v>87019</v>
      </c>
      <c r="B156" s="3" t="s">
        <v>1069</v>
      </c>
      <c r="C156" s="3" t="s">
        <v>1597</v>
      </c>
      <c r="D156" s="5">
        <v>12.54</v>
      </c>
      <c r="E156" s="5">
        <v>15.05</v>
      </c>
      <c r="F156" s="3"/>
      <c r="G156" s="5">
        <v>11.99</v>
      </c>
      <c r="H156" s="3"/>
      <c r="I156" s="3"/>
      <c r="J156" s="3"/>
    </row>
    <row r="157" spans="1:10" x14ac:dyDescent="0.3">
      <c r="A157">
        <v>87042</v>
      </c>
      <c r="B157" s="3" t="s">
        <v>1069</v>
      </c>
      <c r="C157" s="3" t="s">
        <v>1617</v>
      </c>
      <c r="D157" s="5">
        <v>12.54</v>
      </c>
      <c r="E157" s="5">
        <v>15.05</v>
      </c>
      <c r="F157" s="3"/>
      <c r="G157" s="5">
        <v>12.49</v>
      </c>
      <c r="H157" s="3"/>
      <c r="I157" s="3"/>
      <c r="J157" s="5">
        <v>13.13</v>
      </c>
    </row>
    <row r="158" spans="1:10" x14ac:dyDescent="0.3">
      <c r="A158">
        <v>87057</v>
      </c>
      <c r="B158" s="3" t="s">
        <v>1069</v>
      </c>
      <c r="C158" s="3" t="s">
        <v>1628</v>
      </c>
      <c r="D158" s="5">
        <v>12.54</v>
      </c>
      <c r="E158" s="5">
        <v>15.05</v>
      </c>
      <c r="F158" s="5">
        <v>1.49</v>
      </c>
      <c r="G158" s="3"/>
      <c r="H158" s="3"/>
      <c r="I158" s="5">
        <v>13.88</v>
      </c>
      <c r="J158" s="3"/>
    </row>
    <row r="159" spans="1:10" x14ac:dyDescent="0.3">
      <c r="A159">
        <v>87076</v>
      </c>
      <c r="B159" s="3" t="s">
        <v>1069</v>
      </c>
      <c r="C159" s="3" t="s">
        <v>1589</v>
      </c>
      <c r="D159" s="5">
        <v>12.54</v>
      </c>
      <c r="E159" s="5">
        <v>15.05</v>
      </c>
      <c r="F159" s="3"/>
      <c r="G159" s="5">
        <v>12.3</v>
      </c>
      <c r="H159" s="3"/>
      <c r="I159" s="5">
        <v>13.88</v>
      </c>
      <c r="J159" s="5">
        <v>13.1</v>
      </c>
    </row>
    <row r="160" spans="1:10" x14ac:dyDescent="0.3">
      <c r="A160">
        <v>87185</v>
      </c>
      <c r="B160" s="3" t="s">
        <v>1069</v>
      </c>
      <c r="C160" s="3" t="s">
        <v>1262</v>
      </c>
      <c r="D160" s="5">
        <v>24.18</v>
      </c>
      <c r="E160" s="5">
        <v>29.02</v>
      </c>
      <c r="F160" s="3"/>
      <c r="G160" s="5">
        <v>22.69</v>
      </c>
      <c r="H160" s="3"/>
      <c r="I160" s="5">
        <v>24.65</v>
      </c>
      <c r="J160" s="5">
        <v>26.24</v>
      </c>
    </row>
    <row r="161" spans="1:10" x14ac:dyDescent="0.3">
      <c r="A161">
        <v>99630</v>
      </c>
      <c r="B161" s="3" t="s">
        <v>1069</v>
      </c>
      <c r="C161" s="3" t="s">
        <v>1100</v>
      </c>
      <c r="D161" s="5">
        <v>66.62</v>
      </c>
      <c r="E161" s="5">
        <v>79.94</v>
      </c>
      <c r="F161" s="5">
        <v>52.99</v>
      </c>
      <c r="G161" s="5">
        <v>58.99</v>
      </c>
      <c r="H161" s="3"/>
      <c r="I161" s="5">
        <v>63.89</v>
      </c>
      <c r="J161" s="5">
        <v>68.209999999999994</v>
      </c>
    </row>
    <row r="162" spans="1:10" x14ac:dyDescent="0.3">
      <c r="A162">
        <v>10324</v>
      </c>
      <c r="B162" s="6" t="s">
        <v>1067</v>
      </c>
      <c r="C162" s="6" t="s">
        <v>1914</v>
      </c>
      <c r="D162" s="7">
        <v>59.38</v>
      </c>
      <c r="E162" s="7">
        <v>71.25</v>
      </c>
      <c r="F162" s="7">
        <v>67.989999999999995</v>
      </c>
      <c r="G162" s="7">
        <v>64.989999999999995</v>
      </c>
      <c r="H162" s="6"/>
      <c r="I162" s="7">
        <v>75.95</v>
      </c>
      <c r="J162" s="7">
        <v>68.900000000000006</v>
      </c>
    </row>
    <row r="163" spans="1:10" x14ac:dyDescent="0.3">
      <c r="A163">
        <v>10358</v>
      </c>
      <c r="B163" s="6" t="s">
        <v>1067</v>
      </c>
      <c r="C163" s="6" t="s">
        <v>1983</v>
      </c>
      <c r="D163" s="7">
        <v>17.329999999999998</v>
      </c>
      <c r="E163" s="7">
        <v>20.79</v>
      </c>
      <c r="F163" s="7">
        <v>17.989999999999998</v>
      </c>
      <c r="G163" s="7">
        <v>17.989999999999998</v>
      </c>
      <c r="H163" s="6"/>
      <c r="I163" s="7">
        <v>18.649999999999999</v>
      </c>
      <c r="J163" s="7">
        <v>15.99</v>
      </c>
    </row>
    <row r="164" spans="1:10" x14ac:dyDescent="0.3">
      <c r="A164">
        <v>10388</v>
      </c>
      <c r="B164" s="6" t="s">
        <v>1067</v>
      </c>
      <c r="C164" s="6" t="s">
        <v>1916</v>
      </c>
      <c r="D164" s="7">
        <v>20.88</v>
      </c>
      <c r="E164" s="7">
        <v>25.05</v>
      </c>
      <c r="F164" s="6"/>
      <c r="G164" s="7">
        <v>19.59</v>
      </c>
      <c r="H164" s="6"/>
      <c r="I164" s="6"/>
      <c r="J164" s="6"/>
    </row>
    <row r="165" spans="1:10" x14ac:dyDescent="0.3">
      <c r="A165">
        <v>10942</v>
      </c>
      <c r="B165" s="6" t="s">
        <v>1067</v>
      </c>
      <c r="C165" s="6" t="s">
        <v>2277</v>
      </c>
      <c r="D165" s="7">
        <v>31.18</v>
      </c>
      <c r="E165" s="7">
        <v>37.409999999999997</v>
      </c>
      <c r="F165" s="6"/>
      <c r="G165" s="7">
        <v>29.99</v>
      </c>
      <c r="H165" s="6"/>
      <c r="I165" s="7">
        <v>31.3</v>
      </c>
      <c r="J165" s="6"/>
    </row>
    <row r="166" spans="1:10" x14ac:dyDescent="0.3">
      <c r="A166">
        <v>10943</v>
      </c>
      <c r="B166" s="6" t="s">
        <v>1067</v>
      </c>
      <c r="C166" s="6" t="s">
        <v>2348</v>
      </c>
      <c r="D166" s="7">
        <v>60.89</v>
      </c>
      <c r="E166" s="7">
        <v>73.069999999999993</v>
      </c>
      <c r="F166" s="6"/>
      <c r="G166" s="7">
        <v>55.45</v>
      </c>
      <c r="H166" s="6"/>
      <c r="I166" s="7">
        <v>59.6</v>
      </c>
      <c r="J166" s="6"/>
    </row>
    <row r="167" spans="1:10" x14ac:dyDescent="0.3">
      <c r="A167">
        <v>10944</v>
      </c>
      <c r="B167" s="6" t="s">
        <v>1067</v>
      </c>
      <c r="C167" s="6" t="s">
        <v>2349</v>
      </c>
      <c r="D167" s="7">
        <v>66.430000000000007</v>
      </c>
      <c r="E167" s="7">
        <v>79.709999999999994</v>
      </c>
      <c r="F167" s="6"/>
      <c r="G167" s="7">
        <v>59.45</v>
      </c>
      <c r="H167" s="6"/>
      <c r="I167" s="7">
        <v>64.88</v>
      </c>
      <c r="J167" s="7">
        <v>58.9</v>
      </c>
    </row>
    <row r="168" spans="1:10" x14ac:dyDescent="0.3">
      <c r="A168">
        <v>10947</v>
      </c>
      <c r="B168" s="6" t="s">
        <v>1067</v>
      </c>
      <c r="C168" s="6" t="s">
        <v>2347</v>
      </c>
      <c r="D168" s="7">
        <v>32.22</v>
      </c>
      <c r="E168" s="7">
        <v>38.659999999999997</v>
      </c>
      <c r="F168" s="7">
        <v>32.99</v>
      </c>
      <c r="G168" s="6"/>
      <c r="H168" s="6"/>
      <c r="I168" s="7">
        <v>32.75</v>
      </c>
      <c r="J168" s="6"/>
    </row>
    <row r="169" spans="1:10" x14ac:dyDescent="0.3">
      <c r="A169">
        <v>10948</v>
      </c>
      <c r="B169" s="6" t="s">
        <v>1067</v>
      </c>
      <c r="C169" s="6" t="s">
        <v>2346</v>
      </c>
      <c r="D169" s="7">
        <v>16.37</v>
      </c>
      <c r="E169" s="7">
        <v>19.64</v>
      </c>
      <c r="F169" s="7">
        <v>16.489999999999998</v>
      </c>
      <c r="G169" s="7">
        <v>16.489999999999998</v>
      </c>
      <c r="H169" s="6"/>
      <c r="I169" s="7">
        <v>17.55</v>
      </c>
      <c r="J169" s="7">
        <v>15.9</v>
      </c>
    </row>
    <row r="170" spans="1:10" x14ac:dyDescent="0.3">
      <c r="A170">
        <v>10953</v>
      </c>
      <c r="B170" s="6" t="s">
        <v>1067</v>
      </c>
      <c r="C170" s="6" t="s">
        <v>2341</v>
      </c>
      <c r="D170" s="7">
        <v>31.24</v>
      </c>
      <c r="E170" s="7">
        <v>37.49</v>
      </c>
      <c r="F170" s="7">
        <v>31.99</v>
      </c>
      <c r="G170" s="7">
        <v>29.99</v>
      </c>
      <c r="H170" s="6"/>
      <c r="I170" s="6"/>
      <c r="J170" s="6"/>
    </row>
    <row r="171" spans="1:10" x14ac:dyDescent="0.3">
      <c r="A171">
        <v>11410</v>
      </c>
      <c r="B171" s="6" t="s">
        <v>1067</v>
      </c>
      <c r="C171" s="6" t="s">
        <v>2216</v>
      </c>
      <c r="D171" s="7">
        <v>20.69</v>
      </c>
      <c r="E171" s="7">
        <v>24.83</v>
      </c>
      <c r="F171" s="7">
        <v>23.99</v>
      </c>
      <c r="G171" s="7">
        <v>22.85</v>
      </c>
      <c r="H171" s="6"/>
      <c r="I171" s="7">
        <v>23.75</v>
      </c>
      <c r="J171" s="6"/>
    </row>
    <row r="172" spans="1:10" x14ac:dyDescent="0.3">
      <c r="A172">
        <v>11412</v>
      </c>
      <c r="B172" s="6" t="s">
        <v>1067</v>
      </c>
      <c r="C172" s="6" t="s">
        <v>2222</v>
      </c>
      <c r="D172" s="7">
        <v>68.25</v>
      </c>
      <c r="E172" s="7">
        <v>81.900000000000006</v>
      </c>
      <c r="F172" s="7">
        <v>73.989999999999995</v>
      </c>
      <c r="G172" s="6"/>
      <c r="H172" s="6"/>
      <c r="I172" s="7">
        <v>77.75</v>
      </c>
      <c r="J172" s="6"/>
    </row>
    <row r="173" spans="1:10" x14ac:dyDescent="0.3">
      <c r="A173">
        <v>11419</v>
      </c>
      <c r="B173" s="6" t="s">
        <v>1067</v>
      </c>
      <c r="C173" s="6" t="s">
        <v>2218</v>
      </c>
      <c r="D173" s="7">
        <v>65.83</v>
      </c>
      <c r="E173" s="7">
        <v>78.989999999999995</v>
      </c>
      <c r="F173" s="7">
        <v>73.989999999999995</v>
      </c>
      <c r="G173" s="6"/>
      <c r="H173" s="6"/>
      <c r="I173" s="7">
        <v>78.39</v>
      </c>
      <c r="J173" s="7">
        <v>69.989999999999995</v>
      </c>
    </row>
    <row r="174" spans="1:10" x14ac:dyDescent="0.3">
      <c r="A174">
        <v>11423</v>
      </c>
      <c r="B174" s="6" t="s">
        <v>1067</v>
      </c>
      <c r="C174" s="6" t="s">
        <v>2179</v>
      </c>
      <c r="D174" s="7">
        <v>33.93</v>
      </c>
      <c r="E174" s="7">
        <v>40.71</v>
      </c>
      <c r="F174" s="7">
        <v>3.99</v>
      </c>
      <c r="G174" s="7">
        <v>32.99</v>
      </c>
      <c r="H174" s="6"/>
      <c r="I174" s="6"/>
      <c r="J174" s="6"/>
    </row>
    <row r="175" spans="1:10" x14ac:dyDescent="0.3">
      <c r="A175">
        <v>11429</v>
      </c>
      <c r="B175" s="6" t="s">
        <v>1067</v>
      </c>
      <c r="C175" s="6" t="s">
        <v>2333</v>
      </c>
      <c r="D175" s="7">
        <v>12.89</v>
      </c>
      <c r="E175" s="7">
        <v>15.47</v>
      </c>
      <c r="F175" s="7">
        <v>12.99</v>
      </c>
      <c r="G175" s="7">
        <v>13.2</v>
      </c>
      <c r="H175" s="6"/>
      <c r="I175" s="7">
        <v>14.45</v>
      </c>
      <c r="J175" s="6"/>
    </row>
    <row r="176" spans="1:10" x14ac:dyDescent="0.3">
      <c r="A176">
        <v>11435</v>
      </c>
      <c r="B176" s="6" t="s">
        <v>1067</v>
      </c>
      <c r="C176" s="6" t="s">
        <v>2309</v>
      </c>
      <c r="D176" s="7">
        <v>48.5</v>
      </c>
      <c r="E176" s="7">
        <v>58.2</v>
      </c>
      <c r="F176" s="6"/>
      <c r="G176" s="7">
        <v>44.49</v>
      </c>
      <c r="H176" s="6"/>
      <c r="I176" s="7">
        <v>43.99</v>
      </c>
      <c r="J176" s="7">
        <v>35.97</v>
      </c>
    </row>
    <row r="177" spans="1:10" x14ac:dyDescent="0.3">
      <c r="A177">
        <v>11438</v>
      </c>
      <c r="B177" s="6" t="s">
        <v>1067</v>
      </c>
      <c r="C177" s="6" t="s">
        <v>2283</v>
      </c>
      <c r="D177" s="7">
        <v>51.22</v>
      </c>
      <c r="E177" s="7">
        <v>61.46</v>
      </c>
      <c r="F177" s="7">
        <v>46.99</v>
      </c>
      <c r="G177" s="7">
        <v>45.99</v>
      </c>
      <c r="H177" s="6"/>
      <c r="I177" s="7">
        <v>47.45</v>
      </c>
      <c r="J177" s="7">
        <v>41.2</v>
      </c>
    </row>
    <row r="178" spans="1:10" x14ac:dyDescent="0.3">
      <c r="A178">
        <v>11439</v>
      </c>
      <c r="B178" s="6" t="s">
        <v>1067</v>
      </c>
      <c r="C178" s="6" t="s">
        <v>2282</v>
      </c>
      <c r="D178" s="7">
        <v>28</v>
      </c>
      <c r="E178" s="7">
        <v>33.6</v>
      </c>
      <c r="F178" s="7">
        <v>27.99</v>
      </c>
      <c r="G178" s="7">
        <v>25.85</v>
      </c>
      <c r="H178" s="6"/>
      <c r="I178" s="7">
        <v>27.5</v>
      </c>
      <c r="J178" s="6"/>
    </row>
    <row r="179" spans="1:10" x14ac:dyDescent="0.3">
      <c r="A179">
        <v>11447</v>
      </c>
      <c r="B179" s="6" t="s">
        <v>1067</v>
      </c>
      <c r="C179" s="6" t="s">
        <v>2265</v>
      </c>
      <c r="D179" s="7">
        <v>30.44</v>
      </c>
      <c r="E179" s="7">
        <v>36.53</v>
      </c>
      <c r="F179" s="7">
        <v>3.99</v>
      </c>
      <c r="G179" s="7">
        <v>29.99</v>
      </c>
      <c r="H179" s="6"/>
      <c r="I179" s="7">
        <v>29.95</v>
      </c>
      <c r="J179" s="7">
        <v>36.119999999999997</v>
      </c>
    </row>
    <row r="180" spans="1:10" x14ac:dyDescent="0.3">
      <c r="A180">
        <v>11892</v>
      </c>
      <c r="B180" s="6" t="s">
        <v>1067</v>
      </c>
      <c r="C180" s="6" t="s">
        <v>2326</v>
      </c>
      <c r="D180" s="7">
        <v>11.93</v>
      </c>
      <c r="E180" s="7">
        <v>14.31</v>
      </c>
      <c r="F180" s="6"/>
      <c r="G180" s="7">
        <v>12.99</v>
      </c>
      <c r="H180" s="6"/>
      <c r="I180" s="6"/>
      <c r="J180" s="6"/>
    </row>
    <row r="181" spans="1:10" x14ac:dyDescent="0.3">
      <c r="A181">
        <v>11895</v>
      </c>
      <c r="B181" s="6" t="s">
        <v>1067</v>
      </c>
      <c r="C181" s="6" t="s">
        <v>2188</v>
      </c>
      <c r="D181" s="7">
        <v>45.07</v>
      </c>
      <c r="E181" s="7">
        <v>54.08</v>
      </c>
      <c r="F181" s="7">
        <v>41.99</v>
      </c>
      <c r="G181" s="7">
        <v>42.7</v>
      </c>
      <c r="H181" s="6"/>
      <c r="I181" s="7">
        <v>42.95</v>
      </c>
      <c r="J181" s="7">
        <v>41.93</v>
      </c>
    </row>
    <row r="182" spans="1:10" x14ac:dyDescent="0.3">
      <c r="A182">
        <v>11902</v>
      </c>
      <c r="B182" s="6" t="s">
        <v>1067</v>
      </c>
      <c r="C182" s="6" t="s">
        <v>2240</v>
      </c>
      <c r="D182" s="7">
        <v>59.93</v>
      </c>
      <c r="E182" s="7">
        <v>71.92</v>
      </c>
      <c r="F182" s="7">
        <v>62.99</v>
      </c>
      <c r="G182" s="7">
        <v>62.75</v>
      </c>
      <c r="H182" s="6"/>
      <c r="I182" s="7">
        <v>67.19</v>
      </c>
      <c r="J182" s="7">
        <v>68.97</v>
      </c>
    </row>
    <row r="183" spans="1:10" x14ac:dyDescent="0.3">
      <c r="A183">
        <v>11913</v>
      </c>
      <c r="B183" s="6" t="s">
        <v>1067</v>
      </c>
      <c r="C183" s="6" t="s">
        <v>2329</v>
      </c>
      <c r="D183" s="7">
        <v>54.27</v>
      </c>
      <c r="E183" s="7">
        <v>65.12</v>
      </c>
      <c r="F183" s="7">
        <v>51.99</v>
      </c>
      <c r="G183" s="7">
        <v>49.49</v>
      </c>
      <c r="H183" s="6"/>
      <c r="I183" s="7">
        <v>53.88</v>
      </c>
      <c r="J183" s="7">
        <v>47.99</v>
      </c>
    </row>
    <row r="184" spans="1:10" x14ac:dyDescent="0.3">
      <c r="A184">
        <v>12257</v>
      </c>
      <c r="B184" s="6" t="s">
        <v>1067</v>
      </c>
      <c r="C184" s="6" t="s">
        <v>2195</v>
      </c>
      <c r="D184" s="7">
        <v>20.69</v>
      </c>
      <c r="E184" s="7">
        <v>24.83</v>
      </c>
      <c r="F184" s="6"/>
      <c r="G184" s="7">
        <v>23.99</v>
      </c>
      <c r="H184" s="6"/>
      <c r="I184" s="7">
        <v>25.55</v>
      </c>
      <c r="J184" s="6"/>
    </row>
    <row r="185" spans="1:10" x14ac:dyDescent="0.3">
      <c r="A185">
        <v>12260</v>
      </c>
      <c r="B185" s="6" t="s">
        <v>1067</v>
      </c>
      <c r="C185" s="6" t="s">
        <v>2214</v>
      </c>
      <c r="D185" s="7">
        <v>35.99</v>
      </c>
      <c r="E185" s="7">
        <v>43.19</v>
      </c>
      <c r="F185" s="6"/>
      <c r="G185" s="7">
        <v>37.99</v>
      </c>
      <c r="H185" s="6"/>
      <c r="I185" s="7">
        <v>38.950000000000003</v>
      </c>
      <c r="J185" s="7">
        <v>39.770000000000003</v>
      </c>
    </row>
    <row r="186" spans="1:10" x14ac:dyDescent="0.3">
      <c r="A186">
        <v>12275</v>
      </c>
      <c r="B186" s="6" t="s">
        <v>1067</v>
      </c>
      <c r="C186" s="6" t="s">
        <v>2203</v>
      </c>
      <c r="D186" s="7">
        <v>58.33</v>
      </c>
      <c r="E186" s="7">
        <v>69.989999999999995</v>
      </c>
      <c r="F186" s="7">
        <v>64.989999999999995</v>
      </c>
      <c r="G186" s="7">
        <v>64.45</v>
      </c>
      <c r="H186" s="6"/>
      <c r="I186" s="7">
        <v>68.599999999999994</v>
      </c>
      <c r="J186" s="7">
        <v>69.87</v>
      </c>
    </row>
    <row r="187" spans="1:10" x14ac:dyDescent="0.3">
      <c r="A187">
        <v>12281</v>
      </c>
      <c r="B187" s="6" t="s">
        <v>1067</v>
      </c>
      <c r="C187" s="6" t="s">
        <v>2210</v>
      </c>
      <c r="D187" s="7">
        <v>41.58</v>
      </c>
      <c r="E187" s="7">
        <v>49.9</v>
      </c>
      <c r="F187" s="7">
        <v>47.99</v>
      </c>
      <c r="G187" s="7">
        <v>46.99</v>
      </c>
      <c r="H187" s="6"/>
      <c r="I187" s="7">
        <v>44.85</v>
      </c>
      <c r="J187" s="7">
        <v>49.99</v>
      </c>
    </row>
    <row r="188" spans="1:10" x14ac:dyDescent="0.3">
      <c r="A188">
        <v>12287</v>
      </c>
      <c r="B188" s="6" t="s">
        <v>1067</v>
      </c>
      <c r="C188" s="6" t="s">
        <v>2305</v>
      </c>
      <c r="D188" s="7">
        <v>37.700000000000003</v>
      </c>
      <c r="E188" s="7">
        <v>45.24</v>
      </c>
      <c r="F188" s="7">
        <v>38.99</v>
      </c>
      <c r="G188" s="6"/>
      <c r="H188" s="6"/>
      <c r="I188" s="7">
        <v>36.65</v>
      </c>
      <c r="J188" s="6"/>
    </row>
    <row r="189" spans="1:10" x14ac:dyDescent="0.3">
      <c r="A189">
        <v>12295</v>
      </c>
      <c r="B189" s="6" t="s">
        <v>1067</v>
      </c>
      <c r="C189" s="6" t="s">
        <v>2306</v>
      </c>
      <c r="D189" s="7">
        <v>24.79</v>
      </c>
      <c r="E189" s="7">
        <v>29.75</v>
      </c>
      <c r="F189" s="7">
        <v>22.99</v>
      </c>
      <c r="G189" s="7">
        <v>23.79</v>
      </c>
      <c r="H189" s="6"/>
      <c r="I189" s="7">
        <v>24.99</v>
      </c>
      <c r="J189" s="7">
        <v>2.9</v>
      </c>
    </row>
    <row r="190" spans="1:10" x14ac:dyDescent="0.3">
      <c r="A190">
        <v>12297</v>
      </c>
      <c r="B190" s="6" t="s">
        <v>1067</v>
      </c>
      <c r="C190" s="6" t="s">
        <v>2299</v>
      </c>
      <c r="D190" s="7">
        <v>39.79</v>
      </c>
      <c r="E190" s="7">
        <v>47.75</v>
      </c>
      <c r="F190" s="7">
        <v>38.99</v>
      </c>
      <c r="G190" s="7">
        <v>37.99</v>
      </c>
      <c r="H190" s="6"/>
      <c r="I190" s="7">
        <v>35.549999999999997</v>
      </c>
      <c r="J190" s="7">
        <v>34.97</v>
      </c>
    </row>
    <row r="191" spans="1:10" x14ac:dyDescent="0.3">
      <c r="A191">
        <v>12300</v>
      </c>
      <c r="B191" s="6" t="s">
        <v>1067</v>
      </c>
      <c r="C191" s="6" t="s">
        <v>2294</v>
      </c>
      <c r="D191" s="7">
        <v>45.48</v>
      </c>
      <c r="E191" s="7">
        <v>54.57</v>
      </c>
      <c r="F191" s="7">
        <v>42.99</v>
      </c>
      <c r="G191" s="7">
        <v>41.49</v>
      </c>
      <c r="H191" s="6"/>
      <c r="I191" s="6"/>
      <c r="J191" s="7">
        <v>34.97</v>
      </c>
    </row>
    <row r="192" spans="1:10" x14ac:dyDescent="0.3">
      <c r="A192">
        <v>12636</v>
      </c>
      <c r="B192" s="6" t="s">
        <v>1067</v>
      </c>
      <c r="C192" s="6" t="s">
        <v>2289</v>
      </c>
      <c r="D192" s="7">
        <v>27.49</v>
      </c>
      <c r="E192" s="7">
        <v>32.99</v>
      </c>
      <c r="F192" s="7">
        <v>34.99</v>
      </c>
      <c r="G192" s="7">
        <v>32.99</v>
      </c>
      <c r="H192" s="6"/>
      <c r="I192" s="7">
        <v>3.5</v>
      </c>
      <c r="J192" s="7">
        <v>34.97</v>
      </c>
    </row>
    <row r="193" spans="1:10" x14ac:dyDescent="0.3">
      <c r="A193">
        <v>12684</v>
      </c>
      <c r="B193" s="6" t="s">
        <v>1067</v>
      </c>
      <c r="C193" s="6" t="s">
        <v>2318</v>
      </c>
      <c r="D193" s="7">
        <v>11.58</v>
      </c>
      <c r="E193" s="7">
        <v>13.89</v>
      </c>
      <c r="F193" s="7">
        <v>12.49</v>
      </c>
      <c r="G193" s="6"/>
      <c r="H193" s="6"/>
      <c r="I193" s="7">
        <v>13.55</v>
      </c>
      <c r="J193" s="7">
        <v>14.1</v>
      </c>
    </row>
    <row r="194" spans="1:10" x14ac:dyDescent="0.3">
      <c r="A194">
        <v>32188</v>
      </c>
      <c r="B194" s="6" t="s">
        <v>1067</v>
      </c>
      <c r="C194" s="6" t="s">
        <v>1839</v>
      </c>
      <c r="D194" s="7">
        <v>14.84</v>
      </c>
      <c r="E194" s="7">
        <v>17.809999999999999</v>
      </c>
      <c r="F194" s="6"/>
      <c r="G194" s="7">
        <v>14.99</v>
      </c>
      <c r="H194" s="6"/>
      <c r="I194" s="6"/>
      <c r="J194" s="7">
        <v>15.87</v>
      </c>
    </row>
    <row r="195" spans="1:10" x14ac:dyDescent="0.3">
      <c r="A195">
        <v>32192</v>
      </c>
      <c r="B195" s="6" t="s">
        <v>1067</v>
      </c>
      <c r="C195" s="6" t="s">
        <v>1840</v>
      </c>
      <c r="D195" s="7">
        <v>22.42</v>
      </c>
      <c r="E195" s="7">
        <v>26.9</v>
      </c>
      <c r="F195" s="6"/>
      <c r="G195" s="7">
        <v>25.99</v>
      </c>
      <c r="H195" s="6"/>
      <c r="I195" s="7">
        <v>25.85</v>
      </c>
      <c r="J195" s="7">
        <v>25.9</v>
      </c>
    </row>
    <row r="196" spans="1:10" x14ac:dyDescent="0.3">
      <c r="A196">
        <v>32218</v>
      </c>
      <c r="B196" s="6" t="s">
        <v>1067</v>
      </c>
      <c r="C196" s="6" t="s">
        <v>1835</v>
      </c>
      <c r="D196" s="7">
        <v>25.43</v>
      </c>
      <c r="E196" s="7">
        <v>30.51</v>
      </c>
      <c r="F196" s="6"/>
      <c r="G196" s="7">
        <v>23.11</v>
      </c>
      <c r="H196" s="6"/>
      <c r="I196" s="6"/>
      <c r="J196" s="7">
        <v>23.44</v>
      </c>
    </row>
    <row r="197" spans="1:10" x14ac:dyDescent="0.3">
      <c r="A197">
        <v>32226</v>
      </c>
      <c r="B197" s="6" t="s">
        <v>1067</v>
      </c>
      <c r="C197" s="6" t="s">
        <v>1834</v>
      </c>
      <c r="D197" s="7">
        <v>51.53</v>
      </c>
      <c r="E197" s="7">
        <v>61.83</v>
      </c>
      <c r="F197" s="6"/>
      <c r="G197" s="7">
        <v>46.99</v>
      </c>
      <c r="H197" s="6"/>
      <c r="I197" s="7">
        <v>48.99</v>
      </c>
      <c r="J197" s="7">
        <v>45.15</v>
      </c>
    </row>
    <row r="198" spans="1:10" x14ac:dyDescent="0.3">
      <c r="A198">
        <v>32231</v>
      </c>
      <c r="B198" s="6" t="s">
        <v>1067</v>
      </c>
      <c r="C198" s="6" t="s">
        <v>1838</v>
      </c>
      <c r="D198" s="7">
        <v>21.4</v>
      </c>
      <c r="E198" s="7">
        <v>25.68</v>
      </c>
      <c r="F198" s="6"/>
      <c r="G198" s="7">
        <v>22.49</v>
      </c>
      <c r="H198" s="6"/>
      <c r="I198" s="7">
        <v>22.45</v>
      </c>
      <c r="J198" s="6"/>
    </row>
    <row r="199" spans="1:10" x14ac:dyDescent="0.3">
      <c r="A199">
        <v>32258</v>
      </c>
      <c r="B199" s="6" t="s">
        <v>1067</v>
      </c>
      <c r="C199" s="6" t="s">
        <v>1837</v>
      </c>
      <c r="D199" s="7">
        <v>49.92</v>
      </c>
      <c r="E199" s="7">
        <v>59.9</v>
      </c>
      <c r="F199" s="6"/>
      <c r="G199" s="7">
        <v>57.95</v>
      </c>
      <c r="H199" s="6"/>
      <c r="I199" s="7">
        <v>62.55</v>
      </c>
      <c r="J199" s="7">
        <v>63.95</v>
      </c>
    </row>
    <row r="200" spans="1:10" x14ac:dyDescent="0.3">
      <c r="A200">
        <v>32264</v>
      </c>
      <c r="B200" s="6" t="s">
        <v>1067</v>
      </c>
      <c r="C200" s="6" t="s">
        <v>1836</v>
      </c>
      <c r="D200" s="7">
        <v>49.92</v>
      </c>
      <c r="E200" s="7">
        <v>59.9</v>
      </c>
      <c r="F200" s="6"/>
      <c r="G200" s="7">
        <v>54.35</v>
      </c>
      <c r="H200" s="6"/>
      <c r="I200" s="7">
        <v>57.99</v>
      </c>
      <c r="J200" s="7">
        <v>55.9</v>
      </c>
    </row>
    <row r="201" spans="1:10" x14ac:dyDescent="0.3">
      <c r="A201">
        <v>32336</v>
      </c>
      <c r="B201" s="6" t="s">
        <v>1067</v>
      </c>
      <c r="C201" s="6" t="s">
        <v>1832</v>
      </c>
      <c r="D201" s="7">
        <v>23.94</v>
      </c>
      <c r="E201" s="7">
        <v>28.73</v>
      </c>
      <c r="F201" s="6"/>
      <c r="G201" s="7">
        <v>24.49</v>
      </c>
      <c r="H201" s="6"/>
      <c r="I201" s="6"/>
      <c r="J201" s="7">
        <v>24.98</v>
      </c>
    </row>
    <row r="202" spans="1:10" x14ac:dyDescent="0.3">
      <c r="A202">
        <v>32355</v>
      </c>
      <c r="B202" s="6" t="s">
        <v>1067</v>
      </c>
      <c r="C202" s="6" t="s">
        <v>1833</v>
      </c>
      <c r="D202" s="7">
        <v>37.42</v>
      </c>
      <c r="E202" s="7">
        <v>44.9</v>
      </c>
      <c r="F202" s="6"/>
      <c r="G202" s="7">
        <v>42.85</v>
      </c>
      <c r="H202" s="6"/>
      <c r="I202" s="6"/>
      <c r="J202" s="7">
        <v>44.77</v>
      </c>
    </row>
    <row r="203" spans="1:10" x14ac:dyDescent="0.3">
      <c r="A203">
        <v>32389</v>
      </c>
      <c r="B203" s="6" t="s">
        <v>1067</v>
      </c>
      <c r="C203" s="6" t="s">
        <v>1827</v>
      </c>
      <c r="D203" s="7">
        <v>21.23</v>
      </c>
      <c r="E203" s="7">
        <v>25.47</v>
      </c>
      <c r="F203" s="6"/>
      <c r="G203" s="7">
        <v>2.99</v>
      </c>
      <c r="H203" s="6"/>
      <c r="I203" s="6"/>
      <c r="J203" s="7">
        <v>24.9</v>
      </c>
    </row>
    <row r="204" spans="1:10" x14ac:dyDescent="0.3">
      <c r="A204">
        <v>32418</v>
      </c>
      <c r="B204" s="6" t="s">
        <v>1067</v>
      </c>
      <c r="C204" s="6" t="s">
        <v>1826</v>
      </c>
      <c r="D204" s="7">
        <v>41.94</v>
      </c>
      <c r="E204" s="7">
        <v>50.33</v>
      </c>
      <c r="F204" s="6"/>
      <c r="G204" s="7">
        <v>4.99</v>
      </c>
      <c r="H204" s="6"/>
      <c r="I204" s="7">
        <v>41.45</v>
      </c>
      <c r="J204" s="7">
        <v>42.9</v>
      </c>
    </row>
    <row r="205" spans="1:10" x14ac:dyDescent="0.3">
      <c r="A205">
        <v>32446</v>
      </c>
      <c r="B205" s="6" t="s">
        <v>1067</v>
      </c>
      <c r="C205" s="6" t="s">
        <v>1830</v>
      </c>
      <c r="D205" s="7">
        <v>20.7</v>
      </c>
      <c r="E205" s="7">
        <v>24.84</v>
      </c>
      <c r="F205" s="6"/>
      <c r="G205" s="7">
        <v>21.99</v>
      </c>
      <c r="H205" s="6"/>
      <c r="I205" s="6"/>
      <c r="J205" s="7">
        <v>24.23</v>
      </c>
    </row>
    <row r="206" spans="1:10" x14ac:dyDescent="0.3">
      <c r="A206">
        <v>32518</v>
      </c>
      <c r="B206" s="6" t="s">
        <v>1067</v>
      </c>
      <c r="C206" s="6" t="s">
        <v>1828</v>
      </c>
      <c r="D206" s="7">
        <v>45.75</v>
      </c>
      <c r="E206" s="7">
        <v>54.9</v>
      </c>
      <c r="F206" s="6"/>
      <c r="G206" s="7">
        <v>5.49</v>
      </c>
      <c r="H206" s="6"/>
      <c r="I206" s="7">
        <v>55.43</v>
      </c>
      <c r="J206" s="7">
        <v>56.9</v>
      </c>
    </row>
    <row r="207" spans="1:10" x14ac:dyDescent="0.3">
      <c r="A207">
        <v>32561</v>
      </c>
      <c r="B207" s="6" t="s">
        <v>1067</v>
      </c>
      <c r="C207" s="6" t="s">
        <v>1843</v>
      </c>
      <c r="D207" s="7">
        <v>39.08</v>
      </c>
      <c r="E207" s="7">
        <v>46.89</v>
      </c>
      <c r="F207" s="6"/>
      <c r="G207" s="7">
        <v>45.45</v>
      </c>
      <c r="H207" s="6"/>
      <c r="I207" s="7">
        <v>46.49</v>
      </c>
      <c r="J207" s="7">
        <v>43.9</v>
      </c>
    </row>
    <row r="208" spans="1:10" x14ac:dyDescent="0.3">
      <c r="A208">
        <v>32575</v>
      </c>
      <c r="B208" s="6" t="s">
        <v>1067</v>
      </c>
      <c r="C208" s="6" t="s">
        <v>1845</v>
      </c>
      <c r="D208" s="7">
        <v>48.25</v>
      </c>
      <c r="E208" s="7">
        <v>57.9</v>
      </c>
      <c r="F208" s="6"/>
      <c r="G208" s="7">
        <v>54.99</v>
      </c>
      <c r="H208" s="6"/>
      <c r="I208" s="7">
        <v>58.12</v>
      </c>
      <c r="J208" s="6"/>
    </row>
    <row r="209" spans="1:10" x14ac:dyDescent="0.3">
      <c r="A209">
        <v>32594</v>
      </c>
      <c r="B209" s="6" t="s">
        <v>1067</v>
      </c>
      <c r="C209" s="6" t="s">
        <v>1854</v>
      </c>
      <c r="D209" s="7">
        <v>12.83</v>
      </c>
      <c r="E209" s="7">
        <v>15.39</v>
      </c>
      <c r="F209" s="6"/>
      <c r="G209" s="7">
        <v>13.99</v>
      </c>
      <c r="H209" s="6"/>
      <c r="I209" s="7">
        <v>14.99</v>
      </c>
      <c r="J209" s="7">
        <v>15.3</v>
      </c>
    </row>
    <row r="210" spans="1:10" x14ac:dyDescent="0.3">
      <c r="A210">
        <v>32609</v>
      </c>
      <c r="B210" s="6" t="s">
        <v>1067</v>
      </c>
      <c r="C210" s="6" t="s">
        <v>1855</v>
      </c>
      <c r="D210" s="7">
        <v>24.29</v>
      </c>
      <c r="E210" s="7">
        <v>29.15</v>
      </c>
      <c r="F210" s="6"/>
      <c r="G210" s="7">
        <v>24.99</v>
      </c>
      <c r="H210" s="6"/>
      <c r="I210" s="7">
        <v>23.55</v>
      </c>
      <c r="J210" s="7">
        <v>25.99</v>
      </c>
    </row>
    <row r="211" spans="1:10" x14ac:dyDescent="0.3">
      <c r="A211">
        <v>32613</v>
      </c>
      <c r="B211" s="6" t="s">
        <v>1067</v>
      </c>
      <c r="C211" s="6" t="s">
        <v>1857</v>
      </c>
      <c r="D211" s="7">
        <v>41.58</v>
      </c>
      <c r="E211" s="7">
        <v>49.9</v>
      </c>
      <c r="F211" s="6"/>
      <c r="G211" s="7">
        <v>46.99</v>
      </c>
      <c r="H211" s="6"/>
      <c r="I211" s="6"/>
      <c r="J211" s="6"/>
    </row>
    <row r="212" spans="1:10" x14ac:dyDescent="0.3">
      <c r="A212">
        <v>32719</v>
      </c>
      <c r="B212" s="6" t="s">
        <v>1067</v>
      </c>
      <c r="C212" s="6" t="s">
        <v>1850</v>
      </c>
      <c r="D212" s="7">
        <v>22.38</v>
      </c>
      <c r="E212" s="7">
        <v>26.85</v>
      </c>
      <c r="F212" s="6"/>
      <c r="G212" s="6"/>
      <c r="H212" s="6"/>
      <c r="I212" s="7">
        <v>22.95</v>
      </c>
      <c r="J212" s="7">
        <v>25.92</v>
      </c>
    </row>
    <row r="213" spans="1:10" x14ac:dyDescent="0.3">
      <c r="A213">
        <v>32757</v>
      </c>
      <c r="B213" s="6" t="s">
        <v>1067</v>
      </c>
      <c r="C213" s="6" t="s">
        <v>1848</v>
      </c>
      <c r="D213" s="7">
        <v>41.58</v>
      </c>
      <c r="E213" s="7">
        <v>49.9</v>
      </c>
      <c r="F213" s="6"/>
      <c r="G213" s="7">
        <v>46.99</v>
      </c>
      <c r="H213" s="6"/>
      <c r="I213" s="6"/>
      <c r="J213" s="7">
        <v>52.88</v>
      </c>
    </row>
    <row r="214" spans="1:10" x14ac:dyDescent="0.3">
      <c r="A214">
        <v>32808</v>
      </c>
      <c r="B214" s="6" t="s">
        <v>1067</v>
      </c>
      <c r="C214" s="6" t="s">
        <v>1853</v>
      </c>
      <c r="D214" s="7">
        <v>21.48</v>
      </c>
      <c r="E214" s="7">
        <v>25.77</v>
      </c>
      <c r="F214" s="6"/>
      <c r="G214" s="7">
        <v>21.99</v>
      </c>
      <c r="H214" s="6"/>
      <c r="I214" s="6"/>
      <c r="J214" s="7">
        <v>26.31</v>
      </c>
    </row>
    <row r="215" spans="1:10" x14ac:dyDescent="0.3">
      <c r="A215">
        <v>32814</v>
      </c>
      <c r="B215" s="6" t="s">
        <v>1067</v>
      </c>
      <c r="C215" s="6" t="s">
        <v>1852</v>
      </c>
      <c r="D215" s="7">
        <v>49.08</v>
      </c>
      <c r="E215" s="7">
        <v>58.9</v>
      </c>
      <c r="F215" s="6"/>
      <c r="G215" s="7">
        <v>56.49</v>
      </c>
      <c r="H215" s="6"/>
      <c r="I215" s="7">
        <v>59.88</v>
      </c>
      <c r="J215" s="7">
        <v>58.95</v>
      </c>
    </row>
    <row r="216" spans="1:10" x14ac:dyDescent="0.3">
      <c r="A216">
        <v>32852</v>
      </c>
      <c r="B216" s="6" t="s">
        <v>1067</v>
      </c>
      <c r="C216" s="6" t="s">
        <v>1859</v>
      </c>
      <c r="D216" s="7">
        <v>26.85</v>
      </c>
      <c r="E216" s="7">
        <v>32.22</v>
      </c>
      <c r="F216" s="6"/>
      <c r="G216" s="7">
        <v>27.9</v>
      </c>
      <c r="H216" s="6"/>
      <c r="I216" s="7">
        <v>29.95</v>
      </c>
      <c r="J216" s="6"/>
    </row>
    <row r="217" spans="1:10" x14ac:dyDescent="0.3">
      <c r="A217">
        <v>32859</v>
      </c>
      <c r="B217" s="6" t="s">
        <v>1067</v>
      </c>
      <c r="C217" s="6" t="s">
        <v>1858</v>
      </c>
      <c r="D217" s="7">
        <v>44.96</v>
      </c>
      <c r="E217" s="7">
        <v>53.95</v>
      </c>
      <c r="F217" s="6"/>
      <c r="G217" s="6"/>
      <c r="H217" s="6"/>
      <c r="I217" s="7">
        <v>56.23</v>
      </c>
      <c r="J217" s="7">
        <v>51.9</v>
      </c>
    </row>
    <row r="218" spans="1:10" x14ac:dyDescent="0.3">
      <c r="A218">
        <v>32924</v>
      </c>
      <c r="B218" s="6" t="s">
        <v>1067</v>
      </c>
      <c r="C218" s="6" t="s">
        <v>1863</v>
      </c>
      <c r="D218" s="7">
        <v>24.67</v>
      </c>
      <c r="E218" s="7">
        <v>29.6</v>
      </c>
      <c r="F218" s="6"/>
      <c r="G218" s="7">
        <v>24.65</v>
      </c>
      <c r="H218" s="6"/>
      <c r="I218" s="7">
        <v>26.45</v>
      </c>
      <c r="J218" s="6"/>
    </row>
    <row r="219" spans="1:10" x14ac:dyDescent="0.3">
      <c r="A219">
        <v>32939</v>
      </c>
      <c r="B219" s="6" t="s">
        <v>1067</v>
      </c>
      <c r="C219" s="6" t="s">
        <v>1861</v>
      </c>
      <c r="D219" s="7">
        <v>53.29</v>
      </c>
      <c r="E219" s="7">
        <v>63.95</v>
      </c>
      <c r="F219" s="6"/>
      <c r="G219" s="7">
        <v>59.45</v>
      </c>
      <c r="H219" s="6"/>
      <c r="I219" s="7">
        <v>64.95</v>
      </c>
      <c r="J219" s="7">
        <v>56.63</v>
      </c>
    </row>
    <row r="220" spans="1:10" x14ac:dyDescent="0.3">
      <c r="A220">
        <v>34731</v>
      </c>
      <c r="B220" s="6" t="s">
        <v>1067</v>
      </c>
      <c r="C220" s="6" t="s">
        <v>1912</v>
      </c>
      <c r="D220" s="7">
        <v>33.58</v>
      </c>
      <c r="E220" s="7">
        <v>40.29</v>
      </c>
      <c r="F220" s="6"/>
      <c r="G220" s="7">
        <v>34.49</v>
      </c>
      <c r="H220" s="6"/>
      <c r="I220" s="7">
        <v>33.950000000000003</v>
      </c>
      <c r="J220" s="6"/>
    </row>
    <row r="221" spans="1:10" x14ac:dyDescent="0.3">
      <c r="A221">
        <v>39784</v>
      </c>
      <c r="B221" s="6" t="s">
        <v>1067</v>
      </c>
      <c r="C221" s="6" t="s">
        <v>2010</v>
      </c>
      <c r="D221" s="7">
        <v>27.55</v>
      </c>
      <c r="E221" s="7">
        <v>33.06</v>
      </c>
      <c r="F221" s="7">
        <v>22.99</v>
      </c>
      <c r="G221" s="7">
        <v>22.99</v>
      </c>
      <c r="H221" s="6"/>
      <c r="I221" s="7">
        <v>22.95</v>
      </c>
      <c r="J221" s="7">
        <v>24.81</v>
      </c>
    </row>
    <row r="222" spans="1:10" x14ac:dyDescent="0.3">
      <c r="A222">
        <v>41375</v>
      </c>
      <c r="B222" s="6" t="s">
        <v>1067</v>
      </c>
      <c r="C222" s="6" t="s">
        <v>1981</v>
      </c>
      <c r="D222" s="7">
        <v>26.6</v>
      </c>
      <c r="E222" s="7">
        <v>31.92</v>
      </c>
      <c r="F222" s="7">
        <v>25.99</v>
      </c>
      <c r="G222" s="7">
        <v>25.95</v>
      </c>
      <c r="H222" s="6"/>
      <c r="I222" s="6"/>
      <c r="J222" s="7">
        <v>25.94</v>
      </c>
    </row>
    <row r="223" spans="1:10" x14ac:dyDescent="0.3">
      <c r="A223">
        <v>41428</v>
      </c>
      <c r="B223" s="6" t="s">
        <v>1067</v>
      </c>
      <c r="C223" s="6" t="s">
        <v>1905</v>
      </c>
      <c r="D223" s="7">
        <v>33.25</v>
      </c>
      <c r="E223" s="7">
        <v>39.9</v>
      </c>
      <c r="F223" s="7">
        <v>4.99</v>
      </c>
      <c r="G223" s="7">
        <v>36.9</v>
      </c>
      <c r="H223" s="6"/>
      <c r="I223" s="7">
        <v>37.75</v>
      </c>
      <c r="J223" s="7">
        <v>39.99</v>
      </c>
    </row>
    <row r="224" spans="1:10" x14ac:dyDescent="0.3">
      <c r="A224">
        <v>43158</v>
      </c>
      <c r="B224" s="6" t="s">
        <v>1067</v>
      </c>
      <c r="C224" s="6" t="s">
        <v>2366</v>
      </c>
      <c r="D224" s="7">
        <v>56.47</v>
      </c>
      <c r="E224" s="7">
        <v>67.760000000000005</v>
      </c>
      <c r="F224" s="6"/>
      <c r="G224" s="7">
        <v>36.49</v>
      </c>
      <c r="H224" s="6"/>
      <c r="I224" s="6"/>
      <c r="J224" s="7">
        <v>39.9</v>
      </c>
    </row>
    <row r="225" spans="1:10" x14ac:dyDescent="0.3">
      <c r="A225">
        <v>43249</v>
      </c>
      <c r="B225" s="6" t="s">
        <v>1067</v>
      </c>
      <c r="C225" s="6" t="s">
        <v>2367</v>
      </c>
      <c r="D225" s="7">
        <v>17.38</v>
      </c>
      <c r="E225" s="7">
        <v>20.86</v>
      </c>
      <c r="F225" s="6"/>
      <c r="G225" s="7">
        <v>14.99</v>
      </c>
      <c r="H225" s="6"/>
      <c r="I225" s="7">
        <v>13.89</v>
      </c>
      <c r="J225" s="7">
        <v>14.9</v>
      </c>
    </row>
    <row r="226" spans="1:10" x14ac:dyDescent="0.3">
      <c r="A226">
        <v>50763</v>
      </c>
      <c r="B226" s="6" t="s">
        <v>1067</v>
      </c>
      <c r="C226" s="6" t="s">
        <v>1982</v>
      </c>
      <c r="D226" s="7">
        <v>45.48</v>
      </c>
      <c r="E226" s="7">
        <v>54.57</v>
      </c>
      <c r="F226" s="7">
        <v>4.99</v>
      </c>
      <c r="G226" s="7">
        <v>41.9</v>
      </c>
      <c r="H226" s="6"/>
      <c r="I226" s="6"/>
      <c r="J226" s="7">
        <v>41.97</v>
      </c>
    </row>
    <row r="227" spans="1:10" x14ac:dyDescent="0.3">
      <c r="A227">
        <v>51128</v>
      </c>
      <c r="B227" s="6" t="s">
        <v>1067</v>
      </c>
      <c r="C227" s="6" t="s">
        <v>1889</v>
      </c>
      <c r="D227" s="7">
        <v>5.84</v>
      </c>
      <c r="E227" s="7">
        <v>7.01</v>
      </c>
      <c r="F227" s="6"/>
      <c r="G227" s="7">
        <v>6.75</v>
      </c>
      <c r="H227" s="6"/>
      <c r="I227" s="7">
        <v>7.89</v>
      </c>
      <c r="J227" s="6"/>
    </row>
    <row r="228" spans="1:10" x14ac:dyDescent="0.3">
      <c r="A228">
        <v>54586</v>
      </c>
      <c r="B228" s="6" t="s">
        <v>1067</v>
      </c>
      <c r="C228" s="6" t="s">
        <v>1871</v>
      </c>
      <c r="D228" s="7">
        <v>5.75</v>
      </c>
      <c r="E228" s="7">
        <v>6.9</v>
      </c>
      <c r="F228" s="6"/>
      <c r="G228" s="7">
        <v>6.2</v>
      </c>
      <c r="H228" s="6"/>
      <c r="I228" s="7">
        <v>6.44</v>
      </c>
      <c r="J228" s="6"/>
    </row>
    <row r="229" spans="1:10" x14ac:dyDescent="0.3">
      <c r="A229">
        <v>54605</v>
      </c>
      <c r="B229" s="6" t="s">
        <v>1067</v>
      </c>
      <c r="C229" s="6" t="s">
        <v>1878</v>
      </c>
      <c r="D229" s="7">
        <v>5.75</v>
      </c>
      <c r="E229" s="7">
        <v>6.9</v>
      </c>
      <c r="F229" s="6"/>
      <c r="G229" s="7">
        <v>6.25</v>
      </c>
      <c r="H229" s="6"/>
      <c r="I229" s="6"/>
      <c r="J229" s="6"/>
    </row>
    <row r="230" spans="1:10" x14ac:dyDescent="0.3">
      <c r="A230">
        <v>54825</v>
      </c>
      <c r="B230" s="6" t="s">
        <v>1067</v>
      </c>
      <c r="C230" s="6" t="s">
        <v>1874</v>
      </c>
      <c r="D230" s="7">
        <v>12.1</v>
      </c>
      <c r="E230" s="7">
        <v>14.52</v>
      </c>
      <c r="F230" s="7">
        <v>15.99</v>
      </c>
      <c r="G230" s="7">
        <v>13.95</v>
      </c>
      <c r="H230" s="6"/>
      <c r="I230" s="7">
        <v>14.25</v>
      </c>
      <c r="J230" s="6"/>
    </row>
    <row r="231" spans="1:10" x14ac:dyDescent="0.3">
      <c r="A231">
        <v>54863</v>
      </c>
      <c r="B231" s="6" t="s">
        <v>1067</v>
      </c>
      <c r="C231" s="6" t="s">
        <v>1887</v>
      </c>
      <c r="D231" s="7">
        <v>25.38</v>
      </c>
      <c r="E231" s="7">
        <v>30.45</v>
      </c>
      <c r="F231" s="6"/>
      <c r="G231" s="7">
        <v>28.75</v>
      </c>
      <c r="H231" s="6"/>
      <c r="I231" s="6"/>
      <c r="J231" s="6"/>
    </row>
    <row r="232" spans="1:10" x14ac:dyDescent="0.3">
      <c r="A232">
        <v>55078</v>
      </c>
      <c r="B232" s="6" t="s">
        <v>1067</v>
      </c>
      <c r="C232" s="6" t="s">
        <v>1864</v>
      </c>
      <c r="D232" s="7">
        <v>14.83</v>
      </c>
      <c r="E232" s="7">
        <v>17.79</v>
      </c>
      <c r="F232" s="6"/>
      <c r="G232" s="6"/>
      <c r="H232" s="6"/>
      <c r="I232" s="7">
        <v>16.55</v>
      </c>
      <c r="J232" s="6"/>
    </row>
    <row r="233" spans="1:10" x14ac:dyDescent="0.3">
      <c r="A233">
        <v>55086</v>
      </c>
      <c r="B233" s="6" t="s">
        <v>1067</v>
      </c>
      <c r="C233" s="6" t="s">
        <v>1865</v>
      </c>
      <c r="D233" s="7">
        <v>67.2</v>
      </c>
      <c r="E233" s="7">
        <v>80.64</v>
      </c>
      <c r="F233" s="6"/>
      <c r="G233" s="7">
        <v>58.9</v>
      </c>
      <c r="H233" s="6"/>
      <c r="I233" s="7">
        <v>67.849999999999994</v>
      </c>
      <c r="J233" s="6"/>
    </row>
    <row r="234" spans="1:10" x14ac:dyDescent="0.3">
      <c r="A234">
        <v>55091</v>
      </c>
      <c r="B234" s="6" t="s">
        <v>1067</v>
      </c>
      <c r="C234" s="6" t="s">
        <v>1842</v>
      </c>
      <c r="D234" s="7">
        <v>54.92</v>
      </c>
      <c r="E234" s="7">
        <v>65.900000000000006</v>
      </c>
      <c r="F234" s="6"/>
      <c r="G234" s="7">
        <v>63.96</v>
      </c>
      <c r="H234" s="6"/>
      <c r="I234" s="7">
        <v>68.89</v>
      </c>
      <c r="J234" s="6"/>
    </row>
    <row r="235" spans="1:10" x14ac:dyDescent="0.3">
      <c r="A235">
        <v>55118</v>
      </c>
      <c r="B235" s="6" t="s">
        <v>1067</v>
      </c>
      <c r="C235" s="6" t="s">
        <v>1917</v>
      </c>
      <c r="D235" s="7">
        <v>29.53</v>
      </c>
      <c r="E235" s="7">
        <v>35.43</v>
      </c>
      <c r="F235" s="7">
        <v>29.99</v>
      </c>
      <c r="G235" s="7">
        <v>26.69</v>
      </c>
      <c r="H235" s="6"/>
      <c r="I235" s="6"/>
      <c r="J235" s="7">
        <v>33.590000000000003</v>
      </c>
    </row>
    <row r="236" spans="1:10" x14ac:dyDescent="0.3">
      <c r="A236">
        <v>58718</v>
      </c>
      <c r="B236" s="6" t="s">
        <v>1067</v>
      </c>
      <c r="C236" s="6" t="s">
        <v>1885</v>
      </c>
      <c r="D236" s="7">
        <v>5.84</v>
      </c>
      <c r="E236" s="7">
        <v>7.01</v>
      </c>
      <c r="F236" s="6"/>
      <c r="G236" s="7">
        <v>6.46</v>
      </c>
      <c r="H236" s="6"/>
      <c r="I236" s="7">
        <v>8.59</v>
      </c>
      <c r="J236" s="6"/>
    </row>
    <row r="237" spans="1:10" x14ac:dyDescent="0.3">
      <c r="A237">
        <v>60062</v>
      </c>
      <c r="B237" s="6" t="s">
        <v>1067</v>
      </c>
      <c r="C237" s="6" t="s">
        <v>1846</v>
      </c>
      <c r="D237" s="7">
        <v>11.58</v>
      </c>
      <c r="E237" s="7">
        <v>13.9</v>
      </c>
      <c r="F237" s="6"/>
      <c r="G237" s="7">
        <v>12.35</v>
      </c>
      <c r="H237" s="6"/>
      <c r="I237" s="6"/>
      <c r="J237" s="7">
        <v>12.5</v>
      </c>
    </row>
    <row r="238" spans="1:10" x14ac:dyDescent="0.3">
      <c r="A238">
        <v>60096</v>
      </c>
      <c r="B238" s="6" t="s">
        <v>1067</v>
      </c>
      <c r="C238" s="6" t="s">
        <v>1847</v>
      </c>
      <c r="D238" s="7">
        <v>22.02</v>
      </c>
      <c r="E238" s="7">
        <v>26.42</v>
      </c>
      <c r="F238" s="6"/>
      <c r="G238" s="7">
        <v>23.56</v>
      </c>
      <c r="H238" s="6"/>
      <c r="I238" s="6"/>
      <c r="J238" s="7">
        <v>25.28</v>
      </c>
    </row>
    <row r="239" spans="1:10" x14ac:dyDescent="0.3">
      <c r="A239">
        <v>74395</v>
      </c>
      <c r="B239" s="6" t="s">
        <v>1067</v>
      </c>
      <c r="C239" s="6" t="s">
        <v>1866</v>
      </c>
      <c r="D239" s="7">
        <v>16.66</v>
      </c>
      <c r="E239" s="7">
        <v>19.989999999999998</v>
      </c>
      <c r="F239" s="6"/>
      <c r="G239" s="6"/>
      <c r="H239" s="6"/>
      <c r="I239" s="6"/>
      <c r="J239" s="7">
        <v>21.4</v>
      </c>
    </row>
    <row r="240" spans="1:10" x14ac:dyDescent="0.3">
      <c r="A240">
        <v>74408</v>
      </c>
      <c r="B240" s="6" t="s">
        <v>1067</v>
      </c>
      <c r="C240" s="6" t="s">
        <v>1867</v>
      </c>
      <c r="D240" s="7">
        <v>47.46</v>
      </c>
      <c r="E240" s="7">
        <v>56.95</v>
      </c>
      <c r="F240" s="6"/>
      <c r="G240" s="7">
        <v>52.9</v>
      </c>
      <c r="H240" s="6"/>
      <c r="I240" s="7">
        <v>57.99</v>
      </c>
      <c r="J240" s="7">
        <v>46.9</v>
      </c>
    </row>
    <row r="241" spans="1:10" x14ac:dyDescent="0.3">
      <c r="A241">
        <v>74414</v>
      </c>
      <c r="B241" s="6" t="s">
        <v>1067</v>
      </c>
      <c r="C241" s="6" t="s">
        <v>1873</v>
      </c>
      <c r="D241" s="7">
        <v>13.52</v>
      </c>
      <c r="E241" s="7">
        <v>16.22</v>
      </c>
      <c r="F241" s="7">
        <v>13.99</v>
      </c>
      <c r="G241" s="7">
        <v>13.9</v>
      </c>
      <c r="H241" s="6"/>
      <c r="I241" s="7">
        <v>15.35</v>
      </c>
      <c r="J241" s="7">
        <v>13.99</v>
      </c>
    </row>
    <row r="242" spans="1:10" x14ac:dyDescent="0.3">
      <c r="A242">
        <v>74433</v>
      </c>
      <c r="B242" s="6" t="s">
        <v>1067</v>
      </c>
      <c r="C242" s="6" t="s">
        <v>1883</v>
      </c>
      <c r="D242" s="7">
        <v>13.04</v>
      </c>
      <c r="E242" s="7">
        <v>15.65</v>
      </c>
      <c r="F242" s="6"/>
      <c r="G242" s="7">
        <v>13.99</v>
      </c>
      <c r="H242" s="6"/>
      <c r="I242" s="7">
        <v>15.55</v>
      </c>
      <c r="J242" s="6"/>
    </row>
    <row r="243" spans="1:10" x14ac:dyDescent="0.3">
      <c r="A243">
        <v>74448</v>
      </c>
      <c r="B243" s="6" t="s">
        <v>1067</v>
      </c>
      <c r="C243" s="6" t="s">
        <v>1890</v>
      </c>
      <c r="D243" s="7">
        <v>13.18</v>
      </c>
      <c r="E243" s="7">
        <v>15.81</v>
      </c>
      <c r="F243" s="6"/>
      <c r="G243" s="7">
        <v>13.99</v>
      </c>
      <c r="H243" s="6"/>
      <c r="I243" s="7">
        <v>14.88</v>
      </c>
      <c r="J243" s="6"/>
    </row>
    <row r="244" spans="1:10" x14ac:dyDescent="0.3">
      <c r="A244">
        <v>74486</v>
      </c>
      <c r="B244" s="6" t="s">
        <v>1067</v>
      </c>
      <c r="C244" s="6" t="s">
        <v>1868</v>
      </c>
      <c r="D244" s="7">
        <v>14.92</v>
      </c>
      <c r="E244" s="7">
        <v>17.899999999999999</v>
      </c>
      <c r="F244" s="7">
        <v>16.989999999999998</v>
      </c>
      <c r="G244" s="6"/>
      <c r="H244" s="6"/>
      <c r="I244" s="6"/>
      <c r="J244" s="6"/>
    </row>
    <row r="245" spans="1:10" x14ac:dyDescent="0.3">
      <c r="A245">
        <v>74524</v>
      </c>
      <c r="B245" s="6" t="s">
        <v>1067</v>
      </c>
      <c r="C245" s="6" t="s">
        <v>1869</v>
      </c>
      <c r="D245" s="7">
        <v>62.49</v>
      </c>
      <c r="E245" s="7">
        <v>74.989999999999995</v>
      </c>
      <c r="F245" s="7">
        <v>69.989999999999995</v>
      </c>
      <c r="G245" s="6"/>
      <c r="H245" s="6"/>
      <c r="I245" s="6"/>
      <c r="J245" s="7">
        <v>32.9</v>
      </c>
    </row>
    <row r="246" spans="1:10" x14ac:dyDescent="0.3">
      <c r="A246">
        <v>74558</v>
      </c>
      <c r="B246" s="6" t="s">
        <v>1067</v>
      </c>
      <c r="C246" s="6" t="s">
        <v>1870</v>
      </c>
      <c r="D246" s="7">
        <v>26.58</v>
      </c>
      <c r="E246" s="7">
        <v>31.9</v>
      </c>
      <c r="F246" s="7">
        <v>28.99</v>
      </c>
      <c r="G246" s="7">
        <v>29.89</v>
      </c>
      <c r="H246" s="6"/>
      <c r="I246" s="7">
        <v>3.5</v>
      </c>
      <c r="J246" s="7">
        <v>32.9</v>
      </c>
    </row>
    <row r="247" spans="1:10" x14ac:dyDescent="0.3">
      <c r="A247">
        <v>74577</v>
      </c>
      <c r="B247" s="6" t="s">
        <v>1067</v>
      </c>
      <c r="C247" s="6" t="s">
        <v>1872</v>
      </c>
      <c r="D247" s="7">
        <v>43.5</v>
      </c>
      <c r="E247" s="7">
        <v>52.2</v>
      </c>
      <c r="F247" s="7">
        <v>49.99</v>
      </c>
      <c r="G247" s="7">
        <v>49.79</v>
      </c>
      <c r="H247" s="6"/>
      <c r="I247" s="7">
        <v>52.88</v>
      </c>
      <c r="J247" s="7">
        <v>51.9</v>
      </c>
    </row>
    <row r="248" spans="1:10" x14ac:dyDescent="0.3">
      <c r="A248">
        <v>74579</v>
      </c>
      <c r="B248" s="6" t="s">
        <v>1067</v>
      </c>
      <c r="C248" s="6" t="s">
        <v>1893</v>
      </c>
      <c r="D248" s="7">
        <v>25.83</v>
      </c>
      <c r="E248" s="7">
        <v>30.99</v>
      </c>
      <c r="F248" s="6"/>
      <c r="G248" s="7">
        <v>3.99</v>
      </c>
      <c r="H248" s="6"/>
      <c r="I248" s="7">
        <v>29.99</v>
      </c>
      <c r="J248" s="7">
        <v>32.9</v>
      </c>
    </row>
    <row r="249" spans="1:10" x14ac:dyDescent="0.3">
      <c r="A249">
        <v>74588</v>
      </c>
      <c r="B249" s="6" t="s">
        <v>1067</v>
      </c>
      <c r="C249" s="6" t="s">
        <v>1875</v>
      </c>
      <c r="D249" s="7">
        <v>14.92</v>
      </c>
      <c r="E249" s="7">
        <v>17.899999999999999</v>
      </c>
      <c r="F249" s="6"/>
      <c r="G249" s="7">
        <v>15.25</v>
      </c>
      <c r="H249" s="6"/>
      <c r="I249" s="6"/>
      <c r="J249" s="7">
        <v>16.940000000000001</v>
      </c>
    </row>
    <row r="250" spans="1:10" x14ac:dyDescent="0.3">
      <c r="A250">
        <v>74596</v>
      </c>
      <c r="B250" s="6" t="s">
        <v>1067</v>
      </c>
      <c r="C250" s="6" t="s">
        <v>1876</v>
      </c>
      <c r="D250" s="7">
        <v>57.46</v>
      </c>
      <c r="E250" s="7">
        <v>68.95</v>
      </c>
      <c r="F250" s="7">
        <v>61.99</v>
      </c>
      <c r="G250" s="7">
        <v>63.99</v>
      </c>
      <c r="H250" s="6"/>
      <c r="I250" s="7">
        <v>7.55</v>
      </c>
      <c r="J250" s="7">
        <v>58.95</v>
      </c>
    </row>
    <row r="251" spans="1:10" x14ac:dyDescent="0.3">
      <c r="A251">
        <v>74601</v>
      </c>
      <c r="B251" s="6" t="s">
        <v>1067</v>
      </c>
      <c r="C251" s="6" t="s">
        <v>1877</v>
      </c>
      <c r="D251" s="7">
        <v>26.91</v>
      </c>
      <c r="E251" s="7">
        <v>32.29</v>
      </c>
      <c r="F251" s="7">
        <v>29.99</v>
      </c>
      <c r="G251" s="7">
        <v>29.99</v>
      </c>
      <c r="H251" s="6"/>
      <c r="I251" s="7">
        <v>31.55</v>
      </c>
      <c r="J251" s="7">
        <v>32.9</v>
      </c>
    </row>
    <row r="252" spans="1:10" x14ac:dyDescent="0.3">
      <c r="A252">
        <v>74634</v>
      </c>
      <c r="B252" s="6" t="s">
        <v>1067</v>
      </c>
      <c r="C252" s="6" t="s">
        <v>1879</v>
      </c>
      <c r="D252" s="7">
        <v>16.73</v>
      </c>
      <c r="E252" s="7">
        <v>20.07</v>
      </c>
      <c r="F252" s="6"/>
      <c r="G252" s="7">
        <v>15.25</v>
      </c>
      <c r="H252" s="6"/>
      <c r="I252" s="7">
        <v>18.25</v>
      </c>
      <c r="J252" s="6"/>
    </row>
    <row r="253" spans="1:10" x14ac:dyDescent="0.3">
      <c r="A253">
        <v>74653</v>
      </c>
      <c r="B253" s="6" t="s">
        <v>1067</v>
      </c>
      <c r="C253" s="6" t="s">
        <v>1880</v>
      </c>
      <c r="D253" s="7">
        <v>57.46</v>
      </c>
      <c r="E253" s="7">
        <v>68.95</v>
      </c>
      <c r="F253" s="6"/>
      <c r="G253" s="7">
        <v>62.99</v>
      </c>
      <c r="H253" s="6"/>
      <c r="I253" s="7">
        <v>67.55</v>
      </c>
      <c r="J253" s="7">
        <v>62.9</v>
      </c>
    </row>
    <row r="254" spans="1:10" x14ac:dyDescent="0.3">
      <c r="A254">
        <v>74668</v>
      </c>
      <c r="B254" s="6" t="s">
        <v>1067</v>
      </c>
      <c r="C254" s="6" t="s">
        <v>1881</v>
      </c>
      <c r="D254" s="7">
        <v>26.91</v>
      </c>
      <c r="E254" s="7">
        <v>32.29</v>
      </c>
      <c r="F254" s="7">
        <v>29.99</v>
      </c>
      <c r="G254" s="7">
        <v>29.79</v>
      </c>
      <c r="H254" s="6"/>
      <c r="I254" s="7">
        <v>31.49</v>
      </c>
      <c r="J254" s="7">
        <v>31.9</v>
      </c>
    </row>
    <row r="255" spans="1:10" x14ac:dyDescent="0.3">
      <c r="A255">
        <v>74687</v>
      </c>
      <c r="B255" s="6" t="s">
        <v>1067</v>
      </c>
      <c r="C255" s="6" t="s">
        <v>1886</v>
      </c>
      <c r="D255" s="7">
        <v>31.63</v>
      </c>
      <c r="E255" s="7">
        <v>37.950000000000003</v>
      </c>
      <c r="F255" s="6"/>
      <c r="G255" s="7">
        <v>35.69</v>
      </c>
      <c r="H255" s="6"/>
      <c r="I255" s="7">
        <v>37.549999999999997</v>
      </c>
      <c r="J255" s="7">
        <v>37.9</v>
      </c>
    </row>
    <row r="256" spans="1:10" x14ac:dyDescent="0.3">
      <c r="A256">
        <v>74698</v>
      </c>
      <c r="B256" s="6" t="s">
        <v>1067</v>
      </c>
      <c r="C256" s="6" t="s">
        <v>1884</v>
      </c>
      <c r="D256" s="7">
        <v>18.329999999999998</v>
      </c>
      <c r="E256" s="7">
        <v>21.99</v>
      </c>
      <c r="F256" s="6"/>
      <c r="G256" s="6"/>
      <c r="H256" s="6"/>
      <c r="I256" s="6"/>
      <c r="J256" s="7">
        <v>23.9</v>
      </c>
    </row>
    <row r="257" spans="1:10" x14ac:dyDescent="0.3">
      <c r="A257">
        <v>74725</v>
      </c>
      <c r="B257" s="6" t="s">
        <v>1067</v>
      </c>
      <c r="C257" s="6" t="s">
        <v>1888</v>
      </c>
      <c r="D257" s="7">
        <v>19.16</v>
      </c>
      <c r="E257" s="7">
        <v>22.99</v>
      </c>
      <c r="F257" s="6"/>
      <c r="G257" s="7">
        <v>2.25</v>
      </c>
      <c r="H257" s="6"/>
      <c r="I257" s="7">
        <v>21.95</v>
      </c>
      <c r="J257" s="7">
        <v>21.9</v>
      </c>
    </row>
    <row r="258" spans="1:10" x14ac:dyDescent="0.3">
      <c r="A258">
        <v>74738</v>
      </c>
      <c r="B258" s="6" t="s">
        <v>1067</v>
      </c>
      <c r="C258" s="6" t="s">
        <v>1891</v>
      </c>
      <c r="D258" s="7">
        <v>15.75</v>
      </c>
      <c r="E258" s="7">
        <v>18.899999999999999</v>
      </c>
      <c r="F258" s="7">
        <v>16.489999999999998</v>
      </c>
      <c r="G258" s="7">
        <v>15.99</v>
      </c>
      <c r="H258" s="6"/>
      <c r="I258" s="6"/>
      <c r="J258" s="7">
        <v>16.899999999999999</v>
      </c>
    </row>
    <row r="259" spans="1:10" x14ac:dyDescent="0.3">
      <c r="A259">
        <v>74744</v>
      </c>
      <c r="B259" s="6" t="s">
        <v>1067</v>
      </c>
      <c r="C259" s="6" t="s">
        <v>1892</v>
      </c>
      <c r="D259" s="7">
        <v>50.83</v>
      </c>
      <c r="E259" s="7">
        <v>60.99</v>
      </c>
      <c r="F259" s="7">
        <v>61.99</v>
      </c>
      <c r="G259" s="6"/>
      <c r="H259" s="6"/>
      <c r="I259" s="6"/>
      <c r="J259" s="7">
        <v>69.8</v>
      </c>
    </row>
    <row r="260" spans="1:10" x14ac:dyDescent="0.3">
      <c r="A260">
        <v>79066</v>
      </c>
      <c r="B260" s="6" t="s">
        <v>1067</v>
      </c>
      <c r="C260" s="6" t="s">
        <v>2368</v>
      </c>
      <c r="D260" s="7">
        <v>31.82</v>
      </c>
      <c r="E260" s="7">
        <v>38.18</v>
      </c>
      <c r="F260" s="6"/>
      <c r="G260" s="7">
        <v>23.49</v>
      </c>
      <c r="H260" s="6"/>
      <c r="I260" s="7">
        <v>24.35</v>
      </c>
      <c r="J260" s="6"/>
    </row>
    <row r="261" spans="1:10" x14ac:dyDescent="0.3">
      <c r="A261">
        <v>9716</v>
      </c>
      <c r="B261" s="8" t="s">
        <v>2023</v>
      </c>
      <c r="C261" s="8" t="s">
        <v>2024</v>
      </c>
      <c r="D261" s="9">
        <v>31.44</v>
      </c>
      <c r="E261" s="9">
        <v>37.729999999999997</v>
      </c>
      <c r="F261" s="8"/>
      <c r="G261" s="9">
        <v>29.8</v>
      </c>
      <c r="H261" s="8"/>
      <c r="I261" s="9">
        <v>29.55</v>
      </c>
      <c r="J261" s="8"/>
    </row>
    <row r="262" spans="1:10" x14ac:dyDescent="0.3">
      <c r="A262">
        <v>9720</v>
      </c>
      <c r="B262" s="8" t="s">
        <v>2023</v>
      </c>
      <c r="C262" s="8" t="s">
        <v>2022</v>
      </c>
      <c r="D262" s="9">
        <v>61.58</v>
      </c>
      <c r="E262" s="9">
        <v>73.900000000000006</v>
      </c>
      <c r="F262" s="8"/>
      <c r="G262" s="9">
        <v>66.849999999999994</v>
      </c>
      <c r="H262" s="8"/>
      <c r="I262" s="8"/>
      <c r="J262" s="8"/>
    </row>
    <row r="263" spans="1:10" x14ac:dyDescent="0.3">
      <c r="A263">
        <v>9721</v>
      </c>
      <c r="B263" s="8" t="s">
        <v>2023</v>
      </c>
      <c r="C263" s="8" t="s">
        <v>2085</v>
      </c>
      <c r="D263" s="9">
        <v>31.64</v>
      </c>
      <c r="E263" s="9">
        <v>37.97</v>
      </c>
      <c r="F263" s="9">
        <v>31.99</v>
      </c>
      <c r="G263" s="9">
        <v>28.45</v>
      </c>
      <c r="H263" s="8"/>
      <c r="I263" s="9">
        <v>3.52</v>
      </c>
      <c r="J263" s="8"/>
    </row>
    <row r="264" spans="1:10" x14ac:dyDescent="0.3">
      <c r="A264">
        <v>9722</v>
      </c>
      <c r="B264" s="8" t="s">
        <v>2023</v>
      </c>
      <c r="C264" s="8" t="s">
        <v>2094</v>
      </c>
      <c r="D264" s="9">
        <v>32.840000000000003</v>
      </c>
      <c r="E264" s="9">
        <v>39.409999999999997</v>
      </c>
      <c r="F264" s="9">
        <v>31.99</v>
      </c>
      <c r="G264" s="9">
        <v>29.9</v>
      </c>
      <c r="H264" s="9">
        <v>37.99</v>
      </c>
      <c r="I264" s="8"/>
      <c r="J264" s="8"/>
    </row>
    <row r="265" spans="1:10" x14ac:dyDescent="0.3">
      <c r="A265">
        <v>11089</v>
      </c>
      <c r="B265" s="8" t="s">
        <v>2023</v>
      </c>
      <c r="C265" s="8" t="s">
        <v>2037</v>
      </c>
      <c r="D265" s="9">
        <v>62.42</v>
      </c>
      <c r="E265" s="9">
        <v>74.900000000000006</v>
      </c>
      <c r="F265" s="8"/>
      <c r="G265" s="9">
        <v>66.45</v>
      </c>
      <c r="H265" s="8"/>
      <c r="I265" s="8"/>
      <c r="J265" s="8"/>
    </row>
    <row r="266" spans="1:10" x14ac:dyDescent="0.3">
      <c r="A266">
        <v>53245</v>
      </c>
      <c r="B266" s="8" t="s">
        <v>2023</v>
      </c>
      <c r="C266" s="8" t="s">
        <v>2031</v>
      </c>
      <c r="D266" s="9">
        <v>35.869999999999997</v>
      </c>
      <c r="E266" s="9">
        <v>43.04</v>
      </c>
      <c r="F266" s="8"/>
      <c r="G266" s="9">
        <v>34.99</v>
      </c>
      <c r="H266" s="8"/>
      <c r="I266" s="8"/>
      <c r="J266" s="9">
        <v>35.9</v>
      </c>
    </row>
    <row r="267" spans="1:10" x14ac:dyDescent="0.3">
      <c r="A267">
        <v>53283</v>
      </c>
      <c r="B267" s="8" t="s">
        <v>2023</v>
      </c>
      <c r="C267" s="8" t="s">
        <v>2028</v>
      </c>
      <c r="D267" s="9">
        <v>44.08</v>
      </c>
      <c r="E267" s="9">
        <v>52.9</v>
      </c>
      <c r="F267" s="8"/>
      <c r="G267" s="8"/>
      <c r="H267" s="8"/>
      <c r="I267" s="9">
        <v>47.79</v>
      </c>
      <c r="J267" s="9">
        <v>51.9</v>
      </c>
    </row>
    <row r="268" spans="1:10" x14ac:dyDescent="0.3">
      <c r="A268">
        <v>53302</v>
      </c>
      <c r="B268" s="8" t="s">
        <v>2023</v>
      </c>
      <c r="C268" s="8" t="s">
        <v>2104</v>
      </c>
      <c r="D268" s="9">
        <v>46.58</v>
      </c>
      <c r="E268" s="9">
        <v>55.9</v>
      </c>
      <c r="F268" s="9">
        <v>55.99</v>
      </c>
      <c r="G268" s="9">
        <v>51.45</v>
      </c>
      <c r="H268" s="8"/>
      <c r="I268" s="9">
        <v>55.88</v>
      </c>
      <c r="J268" s="8"/>
    </row>
    <row r="269" spans="1:10" x14ac:dyDescent="0.3">
      <c r="A269">
        <v>53484</v>
      </c>
      <c r="B269" s="8" t="s">
        <v>2023</v>
      </c>
      <c r="C269" s="8" t="s">
        <v>2087</v>
      </c>
      <c r="D269" s="9">
        <v>64.08</v>
      </c>
      <c r="E269" s="9">
        <v>76.900000000000006</v>
      </c>
      <c r="F269" s="9">
        <v>73.989999999999995</v>
      </c>
      <c r="G269" s="9">
        <v>68.989999999999995</v>
      </c>
      <c r="H269" s="8"/>
      <c r="I269" s="9">
        <v>73.8</v>
      </c>
      <c r="J269" s="9">
        <v>75.989999999999995</v>
      </c>
    </row>
    <row r="270" spans="1:10" x14ac:dyDescent="0.3">
      <c r="A270">
        <v>53522</v>
      </c>
      <c r="B270" s="8" t="s">
        <v>2023</v>
      </c>
      <c r="C270" s="8" t="s">
        <v>2103</v>
      </c>
      <c r="D270" s="9">
        <v>29.67</v>
      </c>
      <c r="E270" s="9">
        <v>35.6</v>
      </c>
      <c r="F270" s="8"/>
      <c r="G270" s="9">
        <v>26.9</v>
      </c>
      <c r="H270" s="8"/>
      <c r="I270" s="9">
        <v>27.99</v>
      </c>
      <c r="J270" s="9">
        <v>26.9</v>
      </c>
    </row>
    <row r="271" spans="1:10" x14ac:dyDescent="0.3">
      <c r="A271">
        <v>53537</v>
      </c>
      <c r="B271" s="8" t="s">
        <v>2023</v>
      </c>
      <c r="C271" s="8" t="s">
        <v>2068</v>
      </c>
      <c r="D271" s="9">
        <v>49.92</v>
      </c>
      <c r="E271" s="9">
        <v>59.9</v>
      </c>
      <c r="F271" s="8"/>
      <c r="G271" s="9">
        <v>56.45</v>
      </c>
      <c r="H271" s="8"/>
      <c r="I271" s="9">
        <v>58.98</v>
      </c>
      <c r="J271" s="9">
        <v>58.95</v>
      </c>
    </row>
    <row r="272" spans="1:10" x14ac:dyDescent="0.3">
      <c r="A272">
        <v>53556</v>
      </c>
      <c r="B272" s="8" t="s">
        <v>2023</v>
      </c>
      <c r="C272" s="8" t="s">
        <v>2102</v>
      </c>
      <c r="D272" s="9">
        <v>16.68</v>
      </c>
      <c r="E272" s="9">
        <v>20.010000000000002</v>
      </c>
      <c r="F272" s="8"/>
      <c r="G272" s="8"/>
      <c r="H272" s="8"/>
      <c r="I272" s="8"/>
      <c r="J272" s="9">
        <v>16.89</v>
      </c>
    </row>
    <row r="273" spans="1:10" x14ac:dyDescent="0.3">
      <c r="A273">
        <v>53575</v>
      </c>
      <c r="B273" s="8" t="s">
        <v>2023</v>
      </c>
      <c r="C273" s="8" t="s">
        <v>2070</v>
      </c>
      <c r="D273" s="9">
        <v>34.08</v>
      </c>
      <c r="E273" s="9">
        <v>40.9</v>
      </c>
      <c r="F273" s="8"/>
      <c r="G273" s="9">
        <v>39.950000000000003</v>
      </c>
      <c r="H273" s="8"/>
      <c r="I273" s="8"/>
      <c r="J273" s="8"/>
    </row>
    <row r="274" spans="1:10" x14ac:dyDescent="0.3">
      <c r="A274">
        <v>53580</v>
      </c>
      <c r="B274" s="8" t="s">
        <v>2023</v>
      </c>
      <c r="C274" s="8" t="s">
        <v>2043</v>
      </c>
      <c r="D274" s="9">
        <v>41.23</v>
      </c>
      <c r="E274" s="9">
        <v>49.47</v>
      </c>
      <c r="F274" s="8"/>
      <c r="G274" s="9">
        <v>38.9</v>
      </c>
      <c r="H274" s="8"/>
      <c r="I274" s="9">
        <v>37.99</v>
      </c>
      <c r="J274" s="8"/>
    </row>
    <row r="275" spans="1:10" x14ac:dyDescent="0.3">
      <c r="A275">
        <v>53594</v>
      </c>
      <c r="B275" s="8" t="s">
        <v>2023</v>
      </c>
      <c r="C275" s="8" t="s">
        <v>2076</v>
      </c>
      <c r="D275" s="9">
        <v>34.08</v>
      </c>
      <c r="E275" s="9">
        <v>40.9</v>
      </c>
      <c r="F275" s="8"/>
      <c r="G275" s="9">
        <v>37.35</v>
      </c>
      <c r="H275" s="8"/>
      <c r="I275" s="8"/>
      <c r="J275" s="9">
        <v>42.89</v>
      </c>
    </row>
    <row r="276" spans="1:10" x14ac:dyDescent="0.3">
      <c r="A276">
        <v>53609</v>
      </c>
      <c r="B276" s="8" t="s">
        <v>2023</v>
      </c>
      <c r="C276" s="8" t="s">
        <v>2045</v>
      </c>
      <c r="D276" s="9">
        <v>23.94</v>
      </c>
      <c r="E276" s="9">
        <v>28.73</v>
      </c>
      <c r="F276" s="8"/>
      <c r="G276" s="9">
        <v>22.99</v>
      </c>
      <c r="H276" s="8"/>
      <c r="I276" s="8"/>
      <c r="J276" s="9">
        <v>24.9</v>
      </c>
    </row>
    <row r="277" spans="1:10" x14ac:dyDescent="0.3">
      <c r="A277">
        <v>53632</v>
      </c>
      <c r="B277" s="8" t="s">
        <v>2023</v>
      </c>
      <c r="C277" s="8" t="s">
        <v>2061</v>
      </c>
      <c r="D277" s="9">
        <v>21.44</v>
      </c>
      <c r="E277" s="9">
        <v>25.73</v>
      </c>
      <c r="F277" s="8"/>
      <c r="G277" s="9">
        <v>2.86</v>
      </c>
      <c r="H277" s="8"/>
      <c r="I277" s="8"/>
      <c r="J277" s="9">
        <v>19.989999999999998</v>
      </c>
    </row>
    <row r="278" spans="1:10" x14ac:dyDescent="0.3">
      <c r="A278">
        <v>53647</v>
      </c>
      <c r="B278" s="8" t="s">
        <v>2023</v>
      </c>
      <c r="C278" s="8" t="s">
        <v>2057</v>
      </c>
      <c r="D278" s="9">
        <v>22.5</v>
      </c>
      <c r="E278" s="9">
        <v>27</v>
      </c>
      <c r="F278" s="8"/>
      <c r="G278" s="9">
        <v>2.75</v>
      </c>
      <c r="H278" s="8"/>
      <c r="I278" s="9">
        <v>21.79</v>
      </c>
      <c r="J278" s="9">
        <v>19.989999999999998</v>
      </c>
    </row>
    <row r="279" spans="1:10" x14ac:dyDescent="0.3">
      <c r="A279">
        <v>53685</v>
      </c>
      <c r="B279" s="8" t="s">
        <v>2023</v>
      </c>
      <c r="C279" s="8" t="s">
        <v>2060</v>
      </c>
      <c r="D279" s="9">
        <v>48.25</v>
      </c>
      <c r="E279" s="9">
        <v>57.9</v>
      </c>
      <c r="F279" s="8"/>
      <c r="G279" s="9">
        <v>51.99</v>
      </c>
      <c r="H279" s="8"/>
      <c r="I279" s="9">
        <v>57.59</v>
      </c>
      <c r="J279" s="9">
        <v>55.9</v>
      </c>
    </row>
    <row r="280" spans="1:10" x14ac:dyDescent="0.3">
      <c r="A280">
        <v>53704</v>
      </c>
      <c r="B280" s="8" t="s">
        <v>2023</v>
      </c>
      <c r="C280" s="8" t="s">
        <v>2059</v>
      </c>
      <c r="D280" s="9">
        <v>48.25</v>
      </c>
      <c r="E280" s="9">
        <v>57.9</v>
      </c>
      <c r="F280" s="8"/>
      <c r="G280" s="9">
        <v>51.9</v>
      </c>
      <c r="H280" s="8"/>
      <c r="I280" s="8"/>
      <c r="J280" s="9">
        <v>56.9</v>
      </c>
    </row>
    <row r="281" spans="1:10" x14ac:dyDescent="0.3">
      <c r="A281">
        <v>53742</v>
      </c>
      <c r="B281" s="8" t="s">
        <v>2023</v>
      </c>
      <c r="C281" s="8" t="s">
        <v>2030</v>
      </c>
      <c r="D281" s="9">
        <v>19.13</v>
      </c>
      <c r="E281" s="9">
        <v>22.95</v>
      </c>
      <c r="F281" s="8"/>
      <c r="G281" s="9">
        <v>19.45</v>
      </c>
      <c r="H281" s="8"/>
      <c r="I281" s="9">
        <v>19.88</v>
      </c>
      <c r="J281" s="9">
        <v>19.899999999999999</v>
      </c>
    </row>
    <row r="282" spans="1:10" x14ac:dyDescent="0.3">
      <c r="A282">
        <v>53787</v>
      </c>
      <c r="B282" s="8" t="s">
        <v>2023</v>
      </c>
      <c r="C282" s="8" t="s">
        <v>2048</v>
      </c>
      <c r="D282" s="9">
        <v>24.28</v>
      </c>
      <c r="E282" s="9">
        <v>29.13</v>
      </c>
      <c r="F282" s="8"/>
      <c r="G282" s="9">
        <v>24.45</v>
      </c>
      <c r="H282" s="8"/>
      <c r="I282" s="9">
        <v>22.99</v>
      </c>
      <c r="J282" s="9">
        <v>25.89</v>
      </c>
    </row>
    <row r="283" spans="1:10" x14ac:dyDescent="0.3">
      <c r="A283">
        <v>53795</v>
      </c>
      <c r="B283" s="8" t="s">
        <v>2023</v>
      </c>
      <c r="C283" s="8" t="s">
        <v>2074</v>
      </c>
      <c r="D283" s="9">
        <v>12.45</v>
      </c>
      <c r="E283" s="9">
        <v>14.94</v>
      </c>
      <c r="F283" s="8"/>
      <c r="G283" s="9">
        <v>12.75</v>
      </c>
      <c r="H283" s="8"/>
      <c r="I283" s="8"/>
      <c r="J283" s="9">
        <v>13.9</v>
      </c>
    </row>
    <row r="284" spans="1:10" x14ac:dyDescent="0.3">
      <c r="A284">
        <v>53800</v>
      </c>
      <c r="B284" s="8" t="s">
        <v>2023</v>
      </c>
      <c r="C284" s="8" t="s">
        <v>2086</v>
      </c>
      <c r="D284" s="9">
        <v>16.55</v>
      </c>
      <c r="E284" s="9">
        <v>19.86</v>
      </c>
      <c r="F284" s="8"/>
      <c r="G284" s="9">
        <v>15.75</v>
      </c>
      <c r="H284" s="8"/>
      <c r="I284" s="8"/>
      <c r="J284" s="9">
        <v>16.89</v>
      </c>
    </row>
    <row r="285" spans="1:10" x14ac:dyDescent="0.3">
      <c r="A285">
        <v>53814</v>
      </c>
      <c r="B285" s="8" t="s">
        <v>2023</v>
      </c>
      <c r="C285" s="8" t="s">
        <v>2069</v>
      </c>
      <c r="D285" s="9">
        <v>23</v>
      </c>
      <c r="E285" s="9">
        <v>27.6</v>
      </c>
      <c r="F285" s="8"/>
      <c r="G285" s="9">
        <v>21.86</v>
      </c>
      <c r="H285" s="8"/>
      <c r="I285" s="8"/>
      <c r="J285" s="9">
        <v>28.71</v>
      </c>
    </row>
    <row r="286" spans="1:10" x14ac:dyDescent="0.3">
      <c r="A286">
        <v>53829</v>
      </c>
      <c r="B286" s="8" t="s">
        <v>2023</v>
      </c>
      <c r="C286" s="8" t="s">
        <v>2042</v>
      </c>
      <c r="D286" s="9">
        <v>22.53</v>
      </c>
      <c r="E286" s="9">
        <v>27.03</v>
      </c>
      <c r="F286" s="8"/>
      <c r="G286" s="9">
        <v>21.9</v>
      </c>
      <c r="H286" s="8"/>
      <c r="I286" s="9">
        <v>21.49</v>
      </c>
      <c r="J286" s="9">
        <v>22.89</v>
      </c>
    </row>
    <row r="287" spans="1:10" x14ac:dyDescent="0.3">
      <c r="A287">
        <v>53833</v>
      </c>
      <c r="B287" s="8" t="s">
        <v>2023</v>
      </c>
      <c r="C287" s="8" t="s">
        <v>2041</v>
      </c>
      <c r="D287" s="9">
        <v>12.33</v>
      </c>
      <c r="E287" s="9">
        <v>14.79</v>
      </c>
      <c r="F287" s="8"/>
      <c r="G287" s="9">
        <v>12.99</v>
      </c>
      <c r="H287" s="8"/>
      <c r="I287" s="9">
        <v>14.32</v>
      </c>
      <c r="J287" s="9">
        <v>13.5</v>
      </c>
    </row>
    <row r="288" spans="1:10" x14ac:dyDescent="0.3">
      <c r="A288">
        <v>53848</v>
      </c>
      <c r="B288" s="8" t="s">
        <v>2023</v>
      </c>
      <c r="C288" s="8" t="s">
        <v>2036</v>
      </c>
      <c r="D288" s="9">
        <v>49.92</v>
      </c>
      <c r="E288" s="9">
        <v>59.9</v>
      </c>
      <c r="F288" s="9">
        <v>56.99</v>
      </c>
      <c r="G288" s="9">
        <v>51.95</v>
      </c>
      <c r="H288" s="8"/>
      <c r="I288" s="9">
        <v>55.88</v>
      </c>
      <c r="J288" s="9">
        <v>58.9</v>
      </c>
    </row>
    <row r="289" spans="1:10" x14ac:dyDescent="0.3">
      <c r="A289">
        <v>53852</v>
      </c>
      <c r="B289" s="8" t="s">
        <v>2023</v>
      </c>
      <c r="C289" s="8" t="s">
        <v>2035</v>
      </c>
      <c r="D289" s="9">
        <v>39.85</v>
      </c>
      <c r="E289" s="9">
        <v>47.82</v>
      </c>
      <c r="F289" s="8"/>
      <c r="G289" s="9">
        <v>37.450000000000003</v>
      </c>
      <c r="H289" s="8"/>
      <c r="I289" s="9">
        <v>35.979999999999997</v>
      </c>
      <c r="J289" s="9">
        <v>39.99</v>
      </c>
    </row>
    <row r="290" spans="1:10" x14ac:dyDescent="0.3">
      <c r="A290">
        <v>53867</v>
      </c>
      <c r="B290" s="8" t="s">
        <v>2023</v>
      </c>
      <c r="C290" s="8" t="s">
        <v>2108</v>
      </c>
      <c r="D290" s="9">
        <v>49.92</v>
      </c>
      <c r="E290" s="9">
        <v>59.9</v>
      </c>
      <c r="F290" s="9">
        <v>56.99</v>
      </c>
      <c r="G290" s="9">
        <v>53.99</v>
      </c>
      <c r="H290" s="8"/>
      <c r="I290" s="9">
        <v>58.45</v>
      </c>
      <c r="J290" s="9">
        <v>55.9</v>
      </c>
    </row>
    <row r="291" spans="1:10" x14ac:dyDescent="0.3">
      <c r="A291">
        <v>53871</v>
      </c>
      <c r="B291" s="8" t="s">
        <v>2023</v>
      </c>
      <c r="C291" s="8" t="s">
        <v>2047</v>
      </c>
      <c r="D291" s="9">
        <v>14.34</v>
      </c>
      <c r="E291" s="9">
        <v>17.21</v>
      </c>
      <c r="F291" s="8"/>
      <c r="G291" s="9">
        <v>14.3</v>
      </c>
      <c r="H291" s="8"/>
      <c r="I291" s="9">
        <v>15.9</v>
      </c>
      <c r="J291" s="8"/>
    </row>
    <row r="292" spans="1:10" x14ac:dyDescent="0.3">
      <c r="A292">
        <v>53886</v>
      </c>
      <c r="B292" s="8" t="s">
        <v>2023</v>
      </c>
      <c r="C292" s="8" t="s">
        <v>2034</v>
      </c>
      <c r="D292" s="9">
        <v>21.77</v>
      </c>
      <c r="E292" s="9">
        <v>26.12</v>
      </c>
      <c r="F292" s="8"/>
      <c r="G292" s="8"/>
      <c r="H292" s="8"/>
      <c r="I292" s="9">
        <v>21.32</v>
      </c>
      <c r="J292" s="9">
        <v>23.9</v>
      </c>
    </row>
    <row r="293" spans="1:10" x14ac:dyDescent="0.3">
      <c r="A293">
        <v>53910</v>
      </c>
      <c r="B293" s="8" t="s">
        <v>2023</v>
      </c>
      <c r="C293" s="8" t="s">
        <v>2106</v>
      </c>
      <c r="D293" s="9">
        <v>29.27</v>
      </c>
      <c r="E293" s="9">
        <v>35.119999999999997</v>
      </c>
      <c r="F293" s="8"/>
      <c r="G293" s="9">
        <v>27.9</v>
      </c>
      <c r="H293" s="8"/>
      <c r="I293" s="8"/>
      <c r="J293" s="9">
        <v>29.9</v>
      </c>
    </row>
    <row r="294" spans="1:10" x14ac:dyDescent="0.3">
      <c r="A294">
        <v>53924</v>
      </c>
      <c r="B294" s="8" t="s">
        <v>2023</v>
      </c>
      <c r="C294" s="8" t="s">
        <v>2093</v>
      </c>
      <c r="D294" s="9">
        <v>6.67</v>
      </c>
      <c r="E294" s="9">
        <v>8</v>
      </c>
      <c r="F294" s="8"/>
      <c r="G294" s="9">
        <v>6.99</v>
      </c>
      <c r="H294" s="8"/>
      <c r="I294" s="9">
        <v>7.79</v>
      </c>
      <c r="J294" s="9">
        <v>7.43</v>
      </c>
    </row>
    <row r="295" spans="1:10" x14ac:dyDescent="0.3">
      <c r="A295">
        <v>53939</v>
      </c>
      <c r="B295" s="8" t="s">
        <v>2023</v>
      </c>
      <c r="C295" s="8" t="s">
        <v>2092</v>
      </c>
      <c r="D295" s="9">
        <v>26.66</v>
      </c>
      <c r="E295" s="9">
        <v>31.99</v>
      </c>
      <c r="F295" s="9">
        <v>3.99</v>
      </c>
      <c r="G295" s="9">
        <v>28.95</v>
      </c>
      <c r="H295" s="8"/>
      <c r="I295" s="9">
        <v>28.88</v>
      </c>
      <c r="J295" s="9">
        <v>31.9</v>
      </c>
    </row>
    <row r="296" spans="1:10" x14ac:dyDescent="0.3">
      <c r="A296">
        <v>53958</v>
      </c>
      <c r="B296" s="8" t="s">
        <v>2023</v>
      </c>
      <c r="C296" s="8" t="s">
        <v>2073</v>
      </c>
      <c r="D296" s="9">
        <v>38.25</v>
      </c>
      <c r="E296" s="9">
        <v>45.9</v>
      </c>
      <c r="F296" s="8"/>
      <c r="G296" s="9">
        <v>42.9</v>
      </c>
      <c r="H296" s="8"/>
      <c r="I296" s="8"/>
      <c r="J296" s="9">
        <v>45.9</v>
      </c>
    </row>
    <row r="297" spans="1:10" x14ac:dyDescent="0.3">
      <c r="A297">
        <v>53981</v>
      </c>
      <c r="B297" s="8" t="s">
        <v>2023</v>
      </c>
      <c r="C297" s="8" t="s">
        <v>2107</v>
      </c>
      <c r="D297" s="9">
        <v>6.39</v>
      </c>
      <c r="E297" s="9">
        <v>7.67</v>
      </c>
      <c r="F297" s="8"/>
      <c r="G297" s="8"/>
      <c r="H297" s="8"/>
      <c r="I297" s="8"/>
      <c r="J297" s="9">
        <v>7.3</v>
      </c>
    </row>
    <row r="298" spans="1:10" x14ac:dyDescent="0.3">
      <c r="A298">
        <v>53996</v>
      </c>
      <c r="B298" s="8" t="s">
        <v>2023</v>
      </c>
      <c r="C298" s="8" t="s">
        <v>2072</v>
      </c>
      <c r="D298" s="9">
        <v>25.58</v>
      </c>
      <c r="E298" s="9">
        <v>30.69</v>
      </c>
      <c r="F298" s="8"/>
      <c r="G298" s="9">
        <v>24.9</v>
      </c>
      <c r="H298" s="8"/>
      <c r="I298" s="9">
        <v>25.65</v>
      </c>
      <c r="J298" s="9">
        <v>24.9</v>
      </c>
    </row>
    <row r="299" spans="1:10" x14ac:dyDescent="0.3">
      <c r="A299">
        <v>54002</v>
      </c>
      <c r="B299" s="8" t="s">
        <v>2023</v>
      </c>
      <c r="C299" s="8" t="s">
        <v>2089</v>
      </c>
      <c r="D299" s="9">
        <v>6.63</v>
      </c>
      <c r="E299" s="9">
        <v>7.95</v>
      </c>
      <c r="F299" s="8"/>
      <c r="G299" s="9">
        <v>6.45</v>
      </c>
      <c r="H299" s="8"/>
      <c r="I299" s="8"/>
      <c r="J299" s="9">
        <v>6.91</v>
      </c>
    </row>
    <row r="300" spans="1:10" x14ac:dyDescent="0.3">
      <c r="A300">
        <v>54021</v>
      </c>
      <c r="B300" s="8" t="s">
        <v>2023</v>
      </c>
      <c r="C300" s="8" t="s">
        <v>2071</v>
      </c>
      <c r="D300" s="9">
        <v>13.8</v>
      </c>
      <c r="E300" s="9">
        <v>16.559999999999999</v>
      </c>
      <c r="F300" s="8"/>
      <c r="G300" s="9">
        <v>13.75</v>
      </c>
      <c r="H300" s="8"/>
      <c r="I300" s="9">
        <v>14.99</v>
      </c>
      <c r="J300" s="8"/>
    </row>
    <row r="301" spans="1:10" x14ac:dyDescent="0.3">
      <c r="A301">
        <v>54036</v>
      </c>
      <c r="B301" s="8" t="s">
        <v>2023</v>
      </c>
      <c r="C301" s="8" t="s">
        <v>2088</v>
      </c>
      <c r="D301" s="9">
        <v>29.28</v>
      </c>
      <c r="E301" s="9">
        <v>35.130000000000003</v>
      </c>
      <c r="F301" s="8"/>
      <c r="G301" s="9">
        <v>26.95</v>
      </c>
      <c r="H301" s="8"/>
      <c r="I301" s="9">
        <v>28.65</v>
      </c>
      <c r="J301" s="9">
        <v>27.89</v>
      </c>
    </row>
    <row r="302" spans="1:10" x14ac:dyDescent="0.3">
      <c r="A302">
        <v>54055</v>
      </c>
      <c r="B302" s="8" t="s">
        <v>2023</v>
      </c>
      <c r="C302" s="8" t="s">
        <v>2090</v>
      </c>
      <c r="D302" s="9">
        <v>48.25</v>
      </c>
      <c r="E302" s="9">
        <v>57.9</v>
      </c>
      <c r="F302" s="9">
        <v>54.99</v>
      </c>
      <c r="G302" s="9">
        <v>5.99</v>
      </c>
      <c r="H302" s="8"/>
      <c r="I302" s="8"/>
      <c r="J302" s="9">
        <v>57.89</v>
      </c>
    </row>
    <row r="303" spans="1:10" x14ac:dyDescent="0.3">
      <c r="A303">
        <v>54060</v>
      </c>
      <c r="B303" s="8" t="s">
        <v>2023</v>
      </c>
      <c r="C303" s="8" t="s">
        <v>2040</v>
      </c>
      <c r="D303" s="9">
        <v>36.58</v>
      </c>
      <c r="E303" s="9">
        <v>43.9</v>
      </c>
      <c r="F303" s="9">
        <v>43.99</v>
      </c>
      <c r="G303" s="9">
        <v>4.9000000000000004</v>
      </c>
      <c r="H303" s="8"/>
      <c r="I303" s="8"/>
      <c r="J303" s="9">
        <v>41.9</v>
      </c>
    </row>
    <row r="304" spans="1:10" x14ac:dyDescent="0.3">
      <c r="A304">
        <v>54074</v>
      </c>
      <c r="B304" s="8" t="s">
        <v>2023</v>
      </c>
      <c r="C304" s="8" t="s">
        <v>2039</v>
      </c>
      <c r="D304" s="9">
        <v>24.32</v>
      </c>
      <c r="E304" s="9">
        <v>29.18</v>
      </c>
      <c r="F304" s="8"/>
      <c r="G304" s="9">
        <v>21.25</v>
      </c>
      <c r="H304" s="8"/>
      <c r="I304" s="8"/>
      <c r="J304" s="8"/>
    </row>
    <row r="305" spans="1:10" x14ac:dyDescent="0.3">
      <c r="A305">
        <v>54108</v>
      </c>
      <c r="B305" s="8" t="s">
        <v>2023</v>
      </c>
      <c r="C305" s="8" t="s">
        <v>2038</v>
      </c>
      <c r="D305" s="9">
        <v>14.24</v>
      </c>
      <c r="E305" s="9">
        <v>17.09</v>
      </c>
      <c r="F305" s="8"/>
      <c r="G305" s="9">
        <v>14.75</v>
      </c>
      <c r="H305" s="8"/>
      <c r="I305" s="9">
        <v>14.99</v>
      </c>
      <c r="J305" s="9">
        <v>16.899999999999999</v>
      </c>
    </row>
    <row r="306" spans="1:10" x14ac:dyDescent="0.3">
      <c r="A306">
        <v>54112</v>
      </c>
      <c r="B306" s="8" t="s">
        <v>2023</v>
      </c>
      <c r="C306" s="8" t="s">
        <v>2097</v>
      </c>
      <c r="D306" s="9">
        <v>18.84</v>
      </c>
      <c r="E306" s="9">
        <v>22.61</v>
      </c>
      <c r="F306" s="8"/>
      <c r="G306" s="9">
        <v>16.989999999999998</v>
      </c>
      <c r="H306" s="8"/>
      <c r="I306" s="8"/>
      <c r="J306" s="9">
        <v>19.600000000000001</v>
      </c>
    </row>
    <row r="307" spans="1:10" x14ac:dyDescent="0.3">
      <c r="A307">
        <v>54127</v>
      </c>
      <c r="B307" s="8" t="s">
        <v>2023</v>
      </c>
      <c r="C307" s="8" t="s">
        <v>2098</v>
      </c>
      <c r="D307" s="9">
        <v>24.99</v>
      </c>
      <c r="E307" s="9">
        <v>29.99</v>
      </c>
      <c r="F307" s="9">
        <v>29.99</v>
      </c>
      <c r="G307" s="8"/>
      <c r="H307" s="8"/>
      <c r="I307" s="8"/>
      <c r="J307" s="9">
        <v>28.9</v>
      </c>
    </row>
    <row r="308" spans="1:10" x14ac:dyDescent="0.3">
      <c r="A308">
        <v>54146</v>
      </c>
      <c r="B308" s="8" t="s">
        <v>2023</v>
      </c>
      <c r="C308" s="8" t="s">
        <v>2105</v>
      </c>
      <c r="D308" s="9">
        <v>17.22</v>
      </c>
      <c r="E308" s="9">
        <v>20.66</v>
      </c>
      <c r="F308" s="8"/>
      <c r="G308" s="9">
        <v>16.899999999999999</v>
      </c>
      <c r="H308" s="8"/>
      <c r="I308" s="9">
        <v>18.45</v>
      </c>
      <c r="J308" s="9">
        <v>17.89</v>
      </c>
    </row>
    <row r="309" spans="1:10" x14ac:dyDescent="0.3">
      <c r="A309">
        <v>54165</v>
      </c>
      <c r="B309" s="8" t="s">
        <v>2023</v>
      </c>
      <c r="C309" s="8" t="s">
        <v>2029</v>
      </c>
      <c r="D309" s="9">
        <v>52.42</v>
      </c>
      <c r="E309" s="9">
        <v>62.9</v>
      </c>
      <c r="F309" s="8"/>
      <c r="G309" s="9">
        <v>57.45</v>
      </c>
      <c r="H309" s="8"/>
      <c r="I309" s="8"/>
      <c r="J309" s="8"/>
    </row>
    <row r="310" spans="1:10" x14ac:dyDescent="0.3">
      <c r="A310">
        <v>54170</v>
      </c>
      <c r="B310" s="8" t="s">
        <v>2023</v>
      </c>
      <c r="C310" s="8" t="s">
        <v>2065</v>
      </c>
      <c r="D310" s="9">
        <v>49.92</v>
      </c>
      <c r="E310" s="9">
        <v>59.9</v>
      </c>
      <c r="F310" s="9">
        <v>5.99</v>
      </c>
      <c r="G310" s="8"/>
      <c r="H310" s="8"/>
      <c r="I310" s="9">
        <v>54.39</v>
      </c>
      <c r="J310" s="9">
        <v>52.9</v>
      </c>
    </row>
    <row r="311" spans="1:10" x14ac:dyDescent="0.3">
      <c r="A311">
        <v>54199</v>
      </c>
      <c r="B311" s="8" t="s">
        <v>2023</v>
      </c>
      <c r="C311" s="8" t="s">
        <v>2067</v>
      </c>
      <c r="D311" s="9">
        <v>37.979999999999997</v>
      </c>
      <c r="E311" s="9">
        <v>45.57</v>
      </c>
      <c r="F311" s="8"/>
      <c r="G311" s="9">
        <v>34.9</v>
      </c>
      <c r="H311" s="8"/>
      <c r="I311" s="8"/>
      <c r="J311" s="9">
        <v>37.9</v>
      </c>
    </row>
    <row r="312" spans="1:10" x14ac:dyDescent="0.3">
      <c r="A312">
        <v>54256</v>
      </c>
      <c r="B312" s="8" t="s">
        <v>2023</v>
      </c>
      <c r="C312" s="8" t="s">
        <v>2066</v>
      </c>
      <c r="D312" s="9">
        <v>21.44</v>
      </c>
      <c r="E312" s="9">
        <v>25.73</v>
      </c>
      <c r="F312" s="8"/>
      <c r="G312" s="9">
        <v>2.46</v>
      </c>
      <c r="H312" s="8"/>
      <c r="I312" s="8"/>
      <c r="J312" s="9">
        <v>22.9</v>
      </c>
    </row>
    <row r="313" spans="1:10" x14ac:dyDescent="0.3">
      <c r="A313">
        <v>54720</v>
      </c>
      <c r="B313" s="8" t="s">
        <v>2023</v>
      </c>
      <c r="C313" s="8" t="s">
        <v>2044</v>
      </c>
      <c r="D313" s="9">
        <v>49.92</v>
      </c>
      <c r="E313" s="9">
        <v>59.9</v>
      </c>
      <c r="F313" s="9">
        <v>58.99</v>
      </c>
      <c r="G313" s="9">
        <v>53.9</v>
      </c>
      <c r="H313" s="8"/>
      <c r="I313" s="9">
        <v>58.88</v>
      </c>
      <c r="J313" s="9">
        <v>55.9</v>
      </c>
    </row>
    <row r="314" spans="1:10" x14ac:dyDescent="0.3">
      <c r="A314">
        <v>54787</v>
      </c>
      <c r="B314" s="8" t="s">
        <v>2023</v>
      </c>
      <c r="C314" s="8" t="s">
        <v>2075</v>
      </c>
      <c r="D314" s="9">
        <v>22.64</v>
      </c>
      <c r="E314" s="9">
        <v>27.17</v>
      </c>
      <c r="F314" s="8"/>
      <c r="G314" s="9">
        <v>21.9</v>
      </c>
      <c r="H314" s="8"/>
      <c r="I314" s="9">
        <v>21.75</v>
      </c>
      <c r="J314" s="9">
        <v>23.89</v>
      </c>
    </row>
    <row r="315" spans="1:10" x14ac:dyDescent="0.3">
      <c r="A315">
        <v>83156</v>
      </c>
      <c r="B315" s="8" t="s">
        <v>2023</v>
      </c>
      <c r="C315" s="8" t="s">
        <v>2121</v>
      </c>
      <c r="D315" s="9">
        <v>49.08</v>
      </c>
      <c r="E315" s="9">
        <v>58.9</v>
      </c>
      <c r="F315" s="9">
        <v>59.99</v>
      </c>
      <c r="G315" s="9">
        <v>53.49</v>
      </c>
      <c r="H315" s="8"/>
      <c r="I315" s="8"/>
      <c r="J315" s="9">
        <v>52.77</v>
      </c>
    </row>
    <row r="316" spans="1:10" x14ac:dyDescent="0.3">
      <c r="A316">
        <v>83167</v>
      </c>
      <c r="B316" s="8" t="s">
        <v>2023</v>
      </c>
      <c r="C316" s="8" t="s">
        <v>2120</v>
      </c>
      <c r="D316" s="9">
        <v>30.83</v>
      </c>
      <c r="E316" s="9">
        <v>36.99</v>
      </c>
      <c r="F316" s="9">
        <v>31.99</v>
      </c>
      <c r="G316" s="9">
        <v>28.9</v>
      </c>
      <c r="H316" s="8"/>
      <c r="I316" s="9">
        <v>3.65</v>
      </c>
      <c r="J316" s="9">
        <v>26.8</v>
      </c>
    </row>
    <row r="317" spans="1:10" x14ac:dyDescent="0.3">
      <c r="A317">
        <v>83175</v>
      </c>
      <c r="B317" s="8" t="s">
        <v>2023</v>
      </c>
      <c r="C317" s="8" t="s">
        <v>2119</v>
      </c>
      <c r="D317" s="9">
        <v>18.52</v>
      </c>
      <c r="E317" s="9">
        <v>22.22</v>
      </c>
      <c r="F317" s="8"/>
      <c r="G317" s="9">
        <v>16.899999999999999</v>
      </c>
      <c r="H317" s="8"/>
      <c r="I317" s="9">
        <v>18.850000000000001</v>
      </c>
      <c r="J317" s="9">
        <v>15.89</v>
      </c>
    </row>
    <row r="318" spans="1:10" x14ac:dyDescent="0.3">
      <c r="A318">
        <v>83194</v>
      </c>
      <c r="B318" s="8" t="s">
        <v>2023</v>
      </c>
      <c r="C318" s="8" t="s">
        <v>2118</v>
      </c>
      <c r="D318" s="9">
        <v>52.42</v>
      </c>
      <c r="E318" s="9">
        <v>62.9</v>
      </c>
      <c r="F318" s="9">
        <v>57.99</v>
      </c>
      <c r="G318" s="8"/>
      <c r="H318" s="8"/>
      <c r="I318" s="9">
        <v>57.88</v>
      </c>
      <c r="J318" s="9">
        <v>59.49</v>
      </c>
    </row>
    <row r="319" spans="1:10" x14ac:dyDescent="0.3">
      <c r="A319">
        <v>83209</v>
      </c>
      <c r="B319" s="8" t="s">
        <v>2023</v>
      </c>
      <c r="C319" s="8" t="s">
        <v>2117</v>
      </c>
      <c r="D319" s="9">
        <v>30.83</v>
      </c>
      <c r="E319" s="9">
        <v>36.99</v>
      </c>
      <c r="F319" s="9">
        <v>29.99</v>
      </c>
      <c r="G319" s="9">
        <v>28.45</v>
      </c>
      <c r="H319" s="8"/>
      <c r="I319" s="8"/>
      <c r="J319" s="9">
        <v>26.99</v>
      </c>
    </row>
    <row r="320" spans="1:10" x14ac:dyDescent="0.3">
      <c r="A320">
        <v>83228</v>
      </c>
      <c r="B320" s="8" t="s">
        <v>2023</v>
      </c>
      <c r="C320" s="8" t="s">
        <v>2116</v>
      </c>
      <c r="D320" s="9">
        <v>18.52</v>
      </c>
      <c r="E320" s="9">
        <v>22.22</v>
      </c>
      <c r="F320" s="8"/>
      <c r="G320" s="8"/>
      <c r="H320" s="8"/>
      <c r="I320" s="9">
        <v>18.989999999999998</v>
      </c>
      <c r="J320" s="8"/>
    </row>
    <row r="321" spans="1:10" x14ac:dyDescent="0.3">
      <c r="A321">
        <v>83232</v>
      </c>
      <c r="B321" s="8" t="s">
        <v>2023</v>
      </c>
      <c r="C321" s="8" t="s">
        <v>2114</v>
      </c>
      <c r="D321" s="9">
        <v>18.2</v>
      </c>
      <c r="E321" s="9">
        <v>21.84</v>
      </c>
      <c r="F321" s="8"/>
      <c r="G321" s="9">
        <v>16.989999999999998</v>
      </c>
      <c r="H321" s="8"/>
      <c r="I321" s="9">
        <v>18.989999999999998</v>
      </c>
      <c r="J321" s="8"/>
    </row>
    <row r="322" spans="1:10" x14ac:dyDescent="0.3">
      <c r="A322">
        <v>83247</v>
      </c>
      <c r="B322" s="8" t="s">
        <v>2023</v>
      </c>
      <c r="C322" s="8" t="s">
        <v>2115</v>
      </c>
      <c r="D322" s="9">
        <v>30.95</v>
      </c>
      <c r="E322" s="9">
        <v>37.14</v>
      </c>
      <c r="F322" s="8"/>
      <c r="G322" s="9">
        <v>28.45</v>
      </c>
      <c r="H322" s="8"/>
      <c r="I322" s="8"/>
      <c r="J322" s="9">
        <v>27.49</v>
      </c>
    </row>
    <row r="323" spans="1:10" x14ac:dyDescent="0.3">
      <c r="A323">
        <v>83251</v>
      </c>
      <c r="B323" s="8" t="s">
        <v>2023</v>
      </c>
      <c r="C323" s="8" t="s">
        <v>2113</v>
      </c>
      <c r="D323" s="9">
        <v>17.09</v>
      </c>
      <c r="E323" s="9">
        <v>20.51</v>
      </c>
      <c r="F323" s="8"/>
      <c r="G323" s="9">
        <v>16.45</v>
      </c>
      <c r="H323" s="8"/>
      <c r="I323" s="9">
        <v>16.989999999999998</v>
      </c>
      <c r="J323" s="9">
        <v>15.94</v>
      </c>
    </row>
    <row r="324" spans="1:10" x14ac:dyDescent="0.3">
      <c r="A324">
        <v>83304</v>
      </c>
      <c r="B324" s="8" t="s">
        <v>2023</v>
      </c>
      <c r="C324" s="8" t="s">
        <v>2111</v>
      </c>
      <c r="D324" s="9">
        <v>29.14</v>
      </c>
      <c r="E324" s="9">
        <v>34.97</v>
      </c>
      <c r="F324" s="8"/>
      <c r="G324" s="9">
        <v>27.95</v>
      </c>
      <c r="H324" s="8"/>
      <c r="I324" s="8"/>
      <c r="J324" s="9">
        <v>26.98</v>
      </c>
    </row>
    <row r="325" spans="1:10" x14ac:dyDescent="0.3">
      <c r="A325">
        <v>83319</v>
      </c>
      <c r="B325" s="8" t="s">
        <v>2023</v>
      </c>
      <c r="C325" s="8" t="s">
        <v>2112</v>
      </c>
      <c r="D325" s="9">
        <v>54.92</v>
      </c>
      <c r="E325" s="9">
        <v>65.900000000000006</v>
      </c>
      <c r="F325" s="9">
        <v>58.99</v>
      </c>
      <c r="G325" s="9">
        <v>58.79</v>
      </c>
      <c r="H325" s="8"/>
      <c r="I325" s="9">
        <v>57.98</v>
      </c>
      <c r="J325" s="9">
        <v>63.94</v>
      </c>
    </row>
    <row r="326" spans="1:10" x14ac:dyDescent="0.3">
      <c r="A326">
        <v>83342</v>
      </c>
      <c r="B326" s="8" t="s">
        <v>2023</v>
      </c>
      <c r="C326" s="8" t="s">
        <v>2110</v>
      </c>
      <c r="D326" s="9">
        <v>18.38</v>
      </c>
      <c r="E326" s="9">
        <v>22.05</v>
      </c>
      <c r="F326" s="8"/>
      <c r="G326" s="9">
        <v>18.45</v>
      </c>
      <c r="H326" s="8"/>
      <c r="I326" s="8"/>
      <c r="J326" s="9">
        <v>17.940000000000001</v>
      </c>
    </row>
    <row r="327" spans="1:10" x14ac:dyDescent="0.3">
      <c r="A327">
        <v>83414</v>
      </c>
      <c r="B327" s="8" t="s">
        <v>2023</v>
      </c>
      <c r="C327" s="8" t="s">
        <v>2109</v>
      </c>
      <c r="D327" s="9">
        <v>30.2</v>
      </c>
      <c r="E327" s="9">
        <v>36.24</v>
      </c>
      <c r="F327" s="8"/>
      <c r="G327" s="8"/>
      <c r="H327" s="8"/>
      <c r="I327" s="9">
        <v>28.89</v>
      </c>
      <c r="J327" s="8"/>
    </row>
    <row r="328" spans="1:10" x14ac:dyDescent="0.3">
      <c r="A328">
        <v>83429</v>
      </c>
      <c r="B328" s="8" t="s">
        <v>2023</v>
      </c>
      <c r="C328" s="8" t="s">
        <v>2077</v>
      </c>
      <c r="D328" s="9">
        <v>56.58</v>
      </c>
      <c r="E328" s="9">
        <v>67.900000000000006</v>
      </c>
      <c r="F328" s="9">
        <v>64.989999999999995</v>
      </c>
      <c r="G328" s="9">
        <v>58.95</v>
      </c>
      <c r="H328" s="8"/>
      <c r="I328" s="9">
        <v>65.900000000000006</v>
      </c>
      <c r="J328" s="9">
        <v>59.99</v>
      </c>
    </row>
    <row r="329" spans="1:10" x14ac:dyDescent="0.3">
      <c r="A329">
        <v>83433</v>
      </c>
      <c r="B329" s="8" t="s">
        <v>2023</v>
      </c>
      <c r="C329" s="8" t="s">
        <v>2078</v>
      </c>
      <c r="D329" s="9">
        <v>27.78</v>
      </c>
      <c r="E329" s="9">
        <v>33.33</v>
      </c>
      <c r="F329" s="8"/>
      <c r="G329" s="9">
        <v>25.99</v>
      </c>
      <c r="H329" s="8"/>
      <c r="I329" s="9">
        <v>27.5</v>
      </c>
      <c r="J329" s="8"/>
    </row>
    <row r="330" spans="1:10" x14ac:dyDescent="0.3">
      <c r="A330">
        <v>83448</v>
      </c>
      <c r="B330" s="8" t="s">
        <v>2023</v>
      </c>
      <c r="C330" s="8" t="s">
        <v>2056</v>
      </c>
      <c r="D330" s="9">
        <v>25.88</v>
      </c>
      <c r="E330" s="9">
        <v>31.05</v>
      </c>
      <c r="F330" s="8"/>
      <c r="G330" s="8"/>
      <c r="H330" s="8"/>
      <c r="I330" s="8"/>
      <c r="J330" s="9">
        <v>22.8</v>
      </c>
    </row>
    <row r="331" spans="1:10" x14ac:dyDescent="0.3">
      <c r="A331">
        <v>83452</v>
      </c>
      <c r="B331" s="8" t="s">
        <v>2023</v>
      </c>
      <c r="C331" s="8" t="s">
        <v>2055</v>
      </c>
      <c r="D331" s="9">
        <v>56.58</v>
      </c>
      <c r="E331" s="9">
        <v>67.900000000000006</v>
      </c>
      <c r="F331" s="8"/>
      <c r="G331" s="9">
        <v>61.45</v>
      </c>
      <c r="H331" s="8"/>
      <c r="I331" s="9">
        <v>65.98</v>
      </c>
      <c r="J331" s="8"/>
    </row>
    <row r="332" spans="1:10" x14ac:dyDescent="0.3">
      <c r="A332">
        <v>83467</v>
      </c>
      <c r="B332" s="8" t="s">
        <v>2023</v>
      </c>
      <c r="C332" s="8" t="s">
        <v>2049</v>
      </c>
      <c r="D332" s="9">
        <v>55.83</v>
      </c>
      <c r="E332" s="9">
        <v>66.989999999999995</v>
      </c>
      <c r="F332" s="9">
        <v>61.99</v>
      </c>
      <c r="G332" s="9">
        <v>6.99</v>
      </c>
      <c r="H332" s="8"/>
      <c r="I332" s="8"/>
      <c r="J332" s="9">
        <v>58.95</v>
      </c>
    </row>
    <row r="333" spans="1:10" x14ac:dyDescent="0.3">
      <c r="A333">
        <v>83471</v>
      </c>
      <c r="B333" s="8" t="s">
        <v>2023</v>
      </c>
      <c r="C333" s="8" t="s">
        <v>2051</v>
      </c>
      <c r="D333" s="9">
        <v>44.08</v>
      </c>
      <c r="E333" s="9">
        <v>52.9</v>
      </c>
      <c r="F333" s="8"/>
      <c r="G333" s="9">
        <v>47.99</v>
      </c>
      <c r="H333" s="8"/>
      <c r="I333" s="9">
        <v>49.92</v>
      </c>
      <c r="J333" s="9">
        <v>49.99</v>
      </c>
    </row>
    <row r="334" spans="1:10" x14ac:dyDescent="0.3">
      <c r="A334">
        <v>83497</v>
      </c>
      <c r="B334" s="8" t="s">
        <v>2023</v>
      </c>
      <c r="C334" s="8" t="s">
        <v>2050</v>
      </c>
      <c r="D334" s="9">
        <v>27.14</v>
      </c>
      <c r="E334" s="9">
        <v>32.57</v>
      </c>
      <c r="F334" s="8"/>
      <c r="G334" s="9">
        <v>23.95</v>
      </c>
      <c r="H334" s="8"/>
      <c r="I334" s="9">
        <v>25.95</v>
      </c>
      <c r="J334" s="8"/>
    </row>
    <row r="335" spans="1:10" x14ac:dyDescent="0.3">
      <c r="A335">
        <v>83505</v>
      </c>
      <c r="B335" s="8" t="s">
        <v>2023</v>
      </c>
      <c r="C335" s="8" t="s">
        <v>2080</v>
      </c>
      <c r="D335" s="9">
        <v>26.49</v>
      </c>
      <c r="E335" s="9">
        <v>31.79</v>
      </c>
      <c r="F335" s="8"/>
      <c r="G335" s="9">
        <v>24.85</v>
      </c>
      <c r="H335" s="8"/>
      <c r="I335" s="9">
        <v>24.49</v>
      </c>
      <c r="J335" s="9">
        <v>22.98</v>
      </c>
    </row>
    <row r="336" spans="1:10" x14ac:dyDescent="0.3">
      <c r="A336">
        <v>83524</v>
      </c>
      <c r="B336" s="8" t="s">
        <v>2023</v>
      </c>
      <c r="C336" s="8" t="s">
        <v>2081</v>
      </c>
      <c r="D336" s="9">
        <v>52.43</v>
      </c>
      <c r="E336" s="9">
        <v>62.91</v>
      </c>
      <c r="F336" s="8"/>
      <c r="G336" s="9">
        <v>5.95</v>
      </c>
      <c r="H336" s="8"/>
      <c r="I336" s="9">
        <v>51.79</v>
      </c>
      <c r="J336" s="8"/>
    </row>
    <row r="337" spans="1:10" x14ac:dyDescent="0.3">
      <c r="A337">
        <v>83706</v>
      </c>
      <c r="B337" s="8" t="s">
        <v>2023</v>
      </c>
      <c r="C337" s="8" t="s">
        <v>2079</v>
      </c>
      <c r="D337" s="9">
        <v>58.25</v>
      </c>
      <c r="E337" s="9">
        <v>69.900000000000006</v>
      </c>
      <c r="F337" s="9">
        <v>65.989999999999995</v>
      </c>
      <c r="G337" s="9">
        <v>64.900000000000006</v>
      </c>
      <c r="H337" s="8"/>
      <c r="I337" s="9">
        <v>67.88</v>
      </c>
      <c r="J337" s="9">
        <v>68.790000000000006</v>
      </c>
    </row>
    <row r="338" spans="1:10" x14ac:dyDescent="0.3">
      <c r="A338">
        <v>83744</v>
      </c>
      <c r="B338" s="8" t="s">
        <v>2023</v>
      </c>
      <c r="C338" s="8" t="s">
        <v>2084</v>
      </c>
      <c r="D338" s="9">
        <v>52.77</v>
      </c>
      <c r="E338" s="9">
        <v>63.32</v>
      </c>
      <c r="F338" s="8"/>
      <c r="G338" s="9">
        <v>48.95</v>
      </c>
      <c r="H338" s="8"/>
      <c r="I338" s="9">
        <v>48.55</v>
      </c>
      <c r="J338" s="9">
        <v>49.6</v>
      </c>
    </row>
    <row r="339" spans="1:10" x14ac:dyDescent="0.3">
      <c r="A339">
        <v>83759</v>
      </c>
      <c r="B339" s="8" t="s">
        <v>2023</v>
      </c>
      <c r="C339" s="8" t="s">
        <v>2082</v>
      </c>
      <c r="D339" s="9">
        <v>58.25</v>
      </c>
      <c r="E339" s="9">
        <v>69.900000000000006</v>
      </c>
      <c r="F339" s="9">
        <v>65.989999999999995</v>
      </c>
      <c r="G339" s="9">
        <v>62.75</v>
      </c>
      <c r="H339" s="8"/>
      <c r="I339" s="9">
        <v>67.88</v>
      </c>
      <c r="J339" s="9">
        <v>66.599999999999994</v>
      </c>
    </row>
    <row r="340" spans="1:10" x14ac:dyDescent="0.3">
      <c r="A340">
        <v>85952</v>
      </c>
      <c r="B340" s="8" t="s">
        <v>2023</v>
      </c>
      <c r="C340" s="8" t="s">
        <v>2053</v>
      </c>
      <c r="D340" s="9">
        <v>29.1</v>
      </c>
      <c r="E340" s="9">
        <v>34.92</v>
      </c>
      <c r="F340" s="8"/>
      <c r="G340" s="9">
        <v>26.99</v>
      </c>
      <c r="H340" s="8"/>
      <c r="I340" s="8"/>
      <c r="J340" s="9">
        <v>26.9</v>
      </c>
    </row>
    <row r="341" spans="1:10" x14ac:dyDescent="0.3">
      <c r="A341">
        <v>86007</v>
      </c>
      <c r="B341" s="8" t="s">
        <v>2023</v>
      </c>
      <c r="C341" s="8" t="s">
        <v>2052</v>
      </c>
      <c r="D341" s="9">
        <v>58.29</v>
      </c>
      <c r="E341" s="9">
        <v>69.95</v>
      </c>
      <c r="F341" s="9">
        <v>64.989999999999995</v>
      </c>
      <c r="G341" s="9">
        <v>59.9</v>
      </c>
      <c r="H341" s="8"/>
      <c r="I341" s="9">
        <v>63.99</v>
      </c>
      <c r="J341" s="9">
        <v>58.95</v>
      </c>
    </row>
    <row r="342" spans="1:10" x14ac:dyDescent="0.3">
      <c r="A342">
        <v>86050</v>
      </c>
      <c r="B342" s="8" t="s">
        <v>2023</v>
      </c>
      <c r="C342" s="8" t="s">
        <v>2054</v>
      </c>
      <c r="D342" s="9">
        <v>50.17</v>
      </c>
      <c r="E342" s="9">
        <v>60.2</v>
      </c>
      <c r="F342" s="8"/>
      <c r="G342" s="9">
        <v>48.45</v>
      </c>
      <c r="H342" s="8"/>
      <c r="I342" s="9">
        <v>52.25</v>
      </c>
      <c r="J342" s="9">
        <v>48.5</v>
      </c>
    </row>
    <row r="343" spans="1:10" x14ac:dyDescent="0.3">
      <c r="A343">
        <v>86079</v>
      </c>
      <c r="B343" s="8" t="s">
        <v>2023</v>
      </c>
      <c r="C343" s="8" t="s">
        <v>2064</v>
      </c>
      <c r="D343" s="9">
        <v>29.14</v>
      </c>
      <c r="E343" s="9">
        <v>34.97</v>
      </c>
      <c r="F343" s="9">
        <v>29.99</v>
      </c>
      <c r="G343" s="9">
        <v>27.9</v>
      </c>
      <c r="H343" s="8"/>
      <c r="I343" s="8"/>
      <c r="J343" s="9">
        <v>26.48</v>
      </c>
    </row>
    <row r="344" spans="1:10" x14ac:dyDescent="0.3">
      <c r="A344">
        <v>86098</v>
      </c>
      <c r="B344" s="8" t="s">
        <v>2023</v>
      </c>
      <c r="C344" s="8" t="s">
        <v>2063</v>
      </c>
      <c r="D344" s="9">
        <v>65.150000000000006</v>
      </c>
      <c r="E344" s="9">
        <v>78.180000000000007</v>
      </c>
      <c r="F344" s="9">
        <v>62.99</v>
      </c>
      <c r="G344" s="9">
        <v>6.9</v>
      </c>
      <c r="H344" s="8"/>
      <c r="I344" s="9">
        <v>65.489999999999995</v>
      </c>
      <c r="J344" s="9">
        <v>58.99</v>
      </c>
    </row>
    <row r="345" spans="1:10" x14ac:dyDescent="0.3">
      <c r="A345">
        <v>86160</v>
      </c>
      <c r="B345" s="8" t="s">
        <v>2023</v>
      </c>
      <c r="C345" s="8" t="s">
        <v>2095</v>
      </c>
      <c r="D345" s="9">
        <v>18.829999999999998</v>
      </c>
      <c r="E345" s="9">
        <v>22.59</v>
      </c>
      <c r="F345" s="8"/>
      <c r="G345" s="9">
        <v>17.45</v>
      </c>
      <c r="H345" s="8"/>
      <c r="I345" s="9">
        <v>19.63</v>
      </c>
      <c r="J345" s="9">
        <v>16.329999999999998</v>
      </c>
    </row>
    <row r="346" spans="1:10" x14ac:dyDescent="0.3">
      <c r="A346">
        <v>86303</v>
      </c>
      <c r="B346" s="8" t="s">
        <v>2023</v>
      </c>
      <c r="C346" s="8" t="s">
        <v>2096</v>
      </c>
      <c r="D346" s="9">
        <v>29.72</v>
      </c>
      <c r="E346" s="9">
        <v>35.659999999999997</v>
      </c>
      <c r="F346" s="9">
        <v>3.99</v>
      </c>
      <c r="G346" s="8"/>
      <c r="H346" s="8"/>
      <c r="I346" s="8"/>
      <c r="J346" s="9">
        <v>26.98</v>
      </c>
    </row>
    <row r="347" spans="1:10" x14ac:dyDescent="0.3">
      <c r="A347">
        <v>86322</v>
      </c>
      <c r="B347" s="8" t="s">
        <v>2023</v>
      </c>
      <c r="C347" s="8" t="s">
        <v>2100</v>
      </c>
      <c r="D347" s="9">
        <v>18.239999999999998</v>
      </c>
      <c r="E347" s="9">
        <v>21.89</v>
      </c>
      <c r="F347" s="8"/>
      <c r="G347" s="9">
        <v>17.899999999999999</v>
      </c>
      <c r="H347" s="8"/>
      <c r="I347" s="9">
        <v>18.75</v>
      </c>
      <c r="J347" s="9">
        <v>16.47</v>
      </c>
    </row>
    <row r="348" spans="1:10" x14ac:dyDescent="0.3">
      <c r="A348">
        <v>86337</v>
      </c>
      <c r="B348" s="8" t="s">
        <v>2023</v>
      </c>
      <c r="C348" s="8" t="s">
        <v>2101</v>
      </c>
      <c r="D348" s="9">
        <v>28.84</v>
      </c>
      <c r="E348" s="9">
        <v>34.61</v>
      </c>
      <c r="F348" s="9">
        <v>29.99</v>
      </c>
      <c r="G348" s="9">
        <v>27.99</v>
      </c>
      <c r="H348" s="8"/>
      <c r="I348" s="9">
        <v>29.66</v>
      </c>
      <c r="J348" s="9">
        <v>26.48</v>
      </c>
    </row>
    <row r="349" spans="1:10" x14ac:dyDescent="0.3">
      <c r="A349">
        <v>4467</v>
      </c>
      <c r="B349" s="10" t="s">
        <v>1265</v>
      </c>
      <c r="C349" s="10" t="s">
        <v>1315</v>
      </c>
      <c r="D349" s="11">
        <v>25.1</v>
      </c>
      <c r="E349" s="11">
        <v>30.12</v>
      </c>
      <c r="F349" s="10"/>
      <c r="G349" s="10"/>
      <c r="H349" s="10"/>
      <c r="I349" s="10"/>
      <c r="J349" s="11">
        <v>21.79</v>
      </c>
    </row>
    <row r="350" spans="1:10" x14ac:dyDescent="0.3">
      <c r="A350">
        <v>8945</v>
      </c>
      <c r="B350" s="10" t="s">
        <v>1265</v>
      </c>
      <c r="C350" s="10" t="s">
        <v>1488</v>
      </c>
      <c r="D350" s="11">
        <v>25.49</v>
      </c>
      <c r="E350" s="11">
        <v>30.59</v>
      </c>
      <c r="F350" s="10"/>
      <c r="G350" s="11">
        <v>24.95</v>
      </c>
      <c r="H350" s="10"/>
      <c r="I350" s="11">
        <v>25.75</v>
      </c>
      <c r="J350" s="11">
        <v>24.9</v>
      </c>
    </row>
    <row r="351" spans="1:10" x14ac:dyDescent="0.3">
      <c r="A351">
        <v>8946</v>
      </c>
      <c r="B351" s="10" t="s">
        <v>1265</v>
      </c>
      <c r="C351" s="10" t="s">
        <v>1487</v>
      </c>
      <c r="D351" s="11">
        <v>54.96</v>
      </c>
      <c r="E351" s="11">
        <v>65.95</v>
      </c>
      <c r="F351" s="10"/>
      <c r="G351" s="10"/>
      <c r="H351" s="10"/>
      <c r="I351" s="11">
        <v>25.75</v>
      </c>
      <c r="J351" s="11">
        <v>63.9</v>
      </c>
    </row>
    <row r="352" spans="1:10" x14ac:dyDescent="0.3">
      <c r="A352">
        <v>9257</v>
      </c>
      <c r="B352" s="10" t="s">
        <v>1265</v>
      </c>
      <c r="C352" s="10" t="s">
        <v>1502</v>
      </c>
      <c r="D352" s="11">
        <v>10.98</v>
      </c>
      <c r="E352" s="11">
        <v>13.17</v>
      </c>
      <c r="F352" s="11">
        <v>1.49</v>
      </c>
      <c r="G352" s="11">
        <v>11.99</v>
      </c>
      <c r="H352" s="10"/>
      <c r="I352" s="11">
        <v>13.9</v>
      </c>
      <c r="J352" s="10"/>
    </row>
    <row r="353" spans="1:10" x14ac:dyDescent="0.3">
      <c r="A353">
        <v>10257</v>
      </c>
      <c r="B353" s="10" t="s">
        <v>1265</v>
      </c>
      <c r="C353" s="10" t="s">
        <v>1281</v>
      </c>
      <c r="D353" s="11">
        <v>15.72</v>
      </c>
      <c r="E353" s="11">
        <v>18.86</v>
      </c>
      <c r="F353" s="10"/>
      <c r="G353" s="11">
        <v>15.49</v>
      </c>
      <c r="H353" s="10"/>
      <c r="I353" s="10"/>
      <c r="J353" s="10"/>
    </row>
    <row r="354" spans="1:10" x14ac:dyDescent="0.3">
      <c r="A354">
        <v>10258</v>
      </c>
      <c r="B354" s="10" t="s">
        <v>1265</v>
      </c>
      <c r="C354" s="10" t="s">
        <v>1389</v>
      </c>
      <c r="D354" s="11">
        <v>15.72</v>
      </c>
      <c r="E354" s="11">
        <v>18.86</v>
      </c>
      <c r="F354" s="10"/>
      <c r="G354" s="11">
        <v>15.49</v>
      </c>
      <c r="H354" s="10"/>
      <c r="I354" s="11">
        <v>16.989999999999998</v>
      </c>
      <c r="J354" s="10"/>
    </row>
    <row r="355" spans="1:10" x14ac:dyDescent="0.3">
      <c r="A355">
        <v>10365</v>
      </c>
      <c r="B355" s="10" t="s">
        <v>1265</v>
      </c>
      <c r="C355" s="10" t="s">
        <v>1294</v>
      </c>
      <c r="D355" s="11">
        <v>53.08</v>
      </c>
      <c r="E355" s="11">
        <v>63.69</v>
      </c>
      <c r="F355" s="10"/>
      <c r="G355" s="11">
        <v>55.25</v>
      </c>
      <c r="H355" s="10"/>
      <c r="I355" s="11">
        <v>63.85</v>
      </c>
      <c r="J355" s="10"/>
    </row>
    <row r="356" spans="1:10" x14ac:dyDescent="0.3">
      <c r="A356">
        <v>10638</v>
      </c>
      <c r="B356" s="10" t="s">
        <v>1265</v>
      </c>
      <c r="C356" s="10" t="s">
        <v>1431</v>
      </c>
      <c r="D356" s="11">
        <v>19.29</v>
      </c>
      <c r="E356" s="11">
        <v>23.15</v>
      </c>
      <c r="F356" s="10"/>
      <c r="G356" s="10"/>
      <c r="H356" s="10"/>
      <c r="I356" s="11">
        <v>19.95</v>
      </c>
      <c r="J356" s="11">
        <v>17.989999999999998</v>
      </c>
    </row>
    <row r="357" spans="1:10" x14ac:dyDescent="0.3">
      <c r="A357">
        <v>10640</v>
      </c>
      <c r="B357" s="10" t="s">
        <v>1265</v>
      </c>
      <c r="C357" s="10" t="s">
        <v>1441</v>
      </c>
      <c r="D357" s="11">
        <v>19.29</v>
      </c>
      <c r="E357" s="11">
        <v>23.15</v>
      </c>
      <c r="F357" s="10"/>
      <c r="G357" s="11">
        <v>19.989999999999998</v>
      </c>
      <c r="H357" s="10"/>
      <c r="I357" s="11">
        <v>2.2999999999999998</v>
      </c>
      <c r="J357" s="10"/>
    </row>
    <row r="358" spans="1:10" x14ac:dyDescent="0.3">
      <c r="A358">
        <v>11867</v>
      </c>
      <c r="B358" s="10" t="s">
        <v>1265</v>
      </c>
      <c r="C358" s="10" t="s">
        <v>1271</v>
      </c>
      <c r="D358" s="11">
        <v>5.26</v>
      </c>
      <c r="E358" s="11">
        <v>6.31</v>
      </c>
      <c r="F358" s="10"/>
      <c r="G358" s="11">
        <v>5.2</v>
      </c>
      <c r="H358" s="10"/>
      <c r="I358" s="10"/>
      <c r="J358" s="10"/>
    </row>
    <row r="359" spans="1:10" x14ac:dyDescent="0.3">
      <c r="A359">
        <v>12609</v>
      </c>
      <c r="B359" s="10" t="s">
        <v>1265</v>
      </c>
      <c r="C359" s="10" t="s">
        <v>1306</v>
      </c>
      <c r="D359" s="11">
        <v>8.33</v>
      </c>
      <c r="E359" s="11">
        <v>10</v>
      </c>
      <c r="F359" s="11">
        <v>22.99</v>
      </c>
      <c r="G359" s="11">
        <v>22.7</v>
      </c>
      <c r="H359" s="10"/>
      <c r="I359" s="10"/>
      <c r="J359" s="10"/>
    </row>
    <row r="360" spans="1:10" x14ac:dyDescent="0.3">
      <c r="A360">
        <v>17864</v>
      </c>
      <c r="B360" s="10" t="s">
        <v>1265</v>
      </c>
      <c r="C360" s="10" t="s">
        <v>1278</v>
      </c>
      <c r="D360" s="11">
        <v>21.67</v>
      </c>
      <c r="E360" s="11">
        <v>26</v>
      </c>
      <c r="F360" s="11">
        <v>22.99</v>
      </c>
      <c r="G360" s="10"/>
      <c r="H360" s="10"/>
      <c r="I360" s="11">
        <v>23.55</v>
      </c>
      <c r="J360" s="11">
        <v>28.14</v>
      </c>
    </row>
    <row r="361" spans="1:10" x14ac:dyDescent="0.3">
      <c r="A361">
        <v>17883</v>
      </c>
      <c r="B361" s="10" t="s">
        <v>1265</v>
      </c>
      <c r="C361" s="10" t="s">
        <v>1332</v>
      </c>
      <c r="D361" s="11">
        <v>21.67</v>
      </c>
      <c r="E361" s="11">
        <v>26</v>
      </c>
      <c r="F361" s="11">
        <v>23.99</v>
      </c>
      <c r="G361" s="11">
        <v>24.99</v>
      </c>
      <c r="H361" s="10"/>
      <c r="I361" s="10"/>
      <c r="J361" s="11">
        <v>24.78</v>
      </c>
    </row>
    <row r="362" spans="1:10" x14ac:dyDescent="0.3">
      <c r="A362">
        <v>17898</v>
      </c>
      <c r="B362" s="10" t="s">
        <v>1265</v>
      </c>
      <c r="C362" s="10" t="s">
        <v>1305</v>
      </c>
      <c r="D362" s="11">
        <v>21.67</v>
      </c>
      <c r="E362" s="11">
        <v>26</v>
      </c>
      <c r="F362" s="11">
        <v>23.99</v>
      </c>
      <c r="G362" s="11">
        <v>24.99</v>
      </c>
      <c r="H362" s="10"/>
      <c r="I362" s="10"/>
      <c r="J362" s="10"/>
    </row>
    <row r="363" spans="1:10" x14ac:dyDescent="0.3">
      <c r="A363">
        <v>41943</v>
      </c>
      <c r="B363" s="10" t="s">
        <v>1265</v>
      </c>
      <c r="C363" s="10" t="s">
        <v>1343</v>
      </c>
      <c r="D363" s="11">
        <v>9.82</v>
      </c>
      <c r="E363" s="11">
        <v>11.78</v>
      </c>
      <c r="F363" s="10"/>
      <c r="G363" s="10"/>
      <c r="H363" s="10"/>
      <c r="I363" s="11">
        <v>1.99</v>
      </c>
      <c r="J363" s="11">
        <v>9.9499999999999993</v>
      </c>
    </row>
    <row r="364" spans="1:10" x14ac:dyDescent="0.3">
      <c r="A364">
        <v>41977</v>
      </c>
      <c r="B364" s="10" t="s">
        <v>1265</v>
      </c>
      <c r="C364" s="10" t="s">
        <v>1307</v>
      </c>
      <c r="D364" s="11">
        <v>8.33</v>
      </c>
      <c r="E364" s="11">
        <v>10</v>
      </c>
      <c r="F364" s="10"/>
      <c r="G364" s="10"/>
      <c r="H364" s="10"/>
      <c r="I364" s="11">
        <v>12.99</v>
      </c>
      <c r="J364" s="11">
        <v>9.9499999999999993</v>
      </c>
    </row>
    <row r="365" spans="1:10" x14ac:dyDescent="0.3">
      <c r="A365">
        <v>41981</v>
      </c>
      <c r="B365" s="10" t="s">
        <v>1265</v>
      </c>
      <c r="C365" s="10" t="s">
        <v>1326</v>
      </c>
      <c r="D365" s="11">
        <v>9.82</v>
      </c>
      <c r="E365" s="11">
        <v>11.78</v>
      </c>
      <c r="F365" s="10"/>
      <c r="G365" s="11">
        <v>8.99</v>
      </c>
      <c r="H365" s="10"/>
      <c r="I365" s="11">
        <v>1.99</v>
      </c>
      <c r="J365" s="11">
        <v>9.9499999999999993</v>
      </c>
    </row>
    <row r="366" spans="1:10" x14ac:dyDescent="0.3">
      <c r="A366">
        <v>41996</v>
      </c>
      <c r="B366" s="10" t="s">
        <v>1265</v>
      </c>
      <c r="C366" s="10" t="s">
        <v>1327</v>
      </c>
      <c r="D366" s="11">
        <v>20</v>
      </c>
      <c r="E366" s="11">
        <v>24</v>
      </c>
      <c r="F366" s="10"/>
      <c r="G366" s="11">
        <v>23.99</v>
      </c>
      <c r="H366" s="10"/>
      <c r="I366" s="11">
        <v>25.99</v>
      </c>
      <c r="J366" s="10"/>
    </row>
    <row r="367" spans="1:10" x14ac:dyDescent="0.3">
      <c r="A367">
        <v>42002</v>
      </c>
      <c r="B367" s="10" t="s">
        <v>1265</v>
      </c>
      <c r="C367" s="10" t="s">
        <v>1308</v>
      </c>
      <c r="D367" s="11">
        <v>20</v>
      </c>
      <c r="E367" s="11">
        <v>24</v>
      </c>
      <c r="F367" s="11">
        <v>24.99</v>
      </c>
      <c r="G367" s="11">
        <v>24.99</v>
      </c>
      <c r="H367" s="10"/>
      <c r="I367" s="11">
        <v>25.59</v>
      </c>
      <c r="J367" s="11">
        <v>25.3</v>
      </c>
    </row>
    <row r="368" spans="1:10" x14ac:dyDescent="0.3">
      <c r="A368">
        <v>42017</v>
      </c>
      <c r="B368" s="10" t="s">
        <v>1265</v>
      </c>
      <c r="C368" s="10" t="s">
        <v>1321</v>
      </c>
      <c r="D368" s="11">
        <v>20</v>
      </c>
      <c r="E368" s="11">
        <v>24</v>
      </c>
      <c r="F368" s="11">
        <v>24.99</v>
      </c>
      <c r="G368" s="10"/>
      <c r="H368" s="10"/>
      <c r="I368" s="10"/>
      <c r="J368" s="10"/>
    </row>
    <row r="369" spans="1:10" x14ac:dyDescent="0.3">
      <c r="A369">
        <v>42021</v>
      </c>
      <c r="B369" s="10" t="s">
        <v>1265</v>
      </c>
      <c r="C369" s="10" t="s">
        <v>1344</v>
      </c>
      <c r="D369" s="11">
        <v>20</v>
      </c>
      <c r="E369" s="11">
        <v>24</v>
      </c>
      <c r="F369" s="11">
        <v>24.99</v>
      </c>
      <c r="G369" s="11">
        <v>23.89</v>
      </c>
      <c r="H369" s="10"/>
      <c r="I369" s="11">
        <v>25.99</v>
      </c>
      <c r="J369" s="11">
        <v>25.3</v>
      </c>
    </row>
    <row r="370" spans="1:10" x14ac:dyDescent="0.3">
      <c r="A370">
        <v>42036</v>
      </c>
      <c r="B370" s="10" t="s">
        <v>1265</v>
      </c>
      <c r="C370" s="10" t="s">
        <v>1341</v>
      </c>
      <c r="D370" s="11">
        <v>20</v>
      </c>
      <c r="E370" s="11">
        <v>24</v>
      </c>
      <c r="F370" s="10"/>
      <c r="G370" s="11">
        <v>23.99</v>
      </c>
      <c r="H370" s="10"/>
      <c r="I370" s="11">
        <v>25.99</v>
      </c>
      <c r="J370" s="11">
        <v>23.85</v>
      </c>
    </row>
    <row r="371" spans="1:10" x14ac:dyDescent="0.3">
      <c r="A371">
        <v>42047</v>
      </c>
      <c r="B371" s="10" t="s">
        <v>1265</v>
      </c>
      <c r="C371" s="10" t="s">
        <v>1318</v>
      </c>
      <c r="D371" s="11">
        <v>20</v>
      </c>
      <c r="E371" s="11">
        <v>24</v>
      </c>
      <c r="F371" s="10"/>
      <c r="G371" s="11">
        <v>23.99</v>
      </c>
      <c r="H371" s="10"/>
      <c r="I371" s="10"/>
      <c r="J371" s="11">
        <v>25.3</v>
      </c>
    </row>
    <row r="372" spans="1:10" x14ac:dyDescent="0.3">
      <c r="A372">
        <v>46361</v>
      </c>
      <c r="B372" s="10" t="s">
        <v>1265</v>
      </c>
      <c r="C372" s="10" t="s">
        <v>1361</v>
      </c>
      <c r="D372" s="11">
        <v>17.45</v>
      </c>
      <c r="E372" s="11">
        <v>20.94</v>
      </c>
      <c r="F372" s="10"/>
      <c r="G372" s="10"/>
      <c r="H372" s="10"/>
      <c r="I372" s="11">
        <v>18.59</v>
      </c>
      <c r="J372" s="11">
        <v>18.100000000000001</v>
      </c>
    </row>
    <row r="373" spans="1:10" x14ac:dyDescent="0.3">
      <c r="A373">
        <v>46387</v>
      </c>
      <c r="B373" s="10" t="s">
        <v>1265</v>
      </c>
      <c r="C373" s="10" t="s">
        <v>1358</v>
      </c>
      <c r="D373" s="11">
        <v>17.45</v>
      </c>
      <c r="E373" s="11">
        <v>20.94</v>
      </c>
      <c r="F373" s="10"/>
      <c r="G373" s="11">
        <v>18.489999999999998</v>
      </c>
      <c r="H373" s="10"/>
      <c r="I373" s="11">
        <v>18.59</v>
      </c>
      <c r="J373" s="10"/>
    </row>
    <row r="374" spans="1:10" x14ac:dyDescent="0.3">
      <c r="A374">
        <v>46873</v>
      </c>
      <c r="B374" s="10" t="s">
        <v>1265</v>
      </c>
      <c r="C374" s="10" t="s">
        <v>1330</v>
      </c>
      <c r="D374" s="11">
        <v>15.7</v>
      </c>
      <c r="E374" s="11">
        <v>18.84</v>
      </c>
      <c r="F374" s="10"/>
      <c r="G374" s="11">
        <v>15.49</v>
      </c>
      <c r="H374" s="10"/>
      <c r="I374" s="10"/>
      <c r="J374" s="10"/>
    </row>
    <row r="375" spans="1:10" x14ac:dyDescent="0.3">
      <c r="A375">
        <v>46888</v>
      </c>
      <c r="B375" s="10" t="s">
        <v>1265</v>
      </c>
      <c r="C375" s="10" t="s">
        <v>1333</v>
      </c>
      <c r="D375" s="11">
        <v>25.1</v>
      </c>
      <c r="E375" s="11">
        <v>30.12</v>
      </c>
      <c r="F375" s="11">
        <v>22.99</v>
      </c>
      <c r="G375" s="11">
        <v>23.99</v>
      </c>
      <c r="H375" s="10"/>
      <c r="I375" s="10"/>
      <c r="J375" s="11">
        <v>29.51</v>
      </c>
    </row>
    <row r="376" spans="1:10" x14ac:dyDescent="0.3">
      <c r="A376">
        <v>51773</v>
      </c>
      <c r="B376" s="10" t="s">
        <v>1265</v>
      </c>
      <c r="C376" s="10" t="s">
        <v>1430</v>
      </c>
      <c r="D376" s="11">
        <v>33.42</v>
      </c>
      <c r="E376" s="11">
        <v>40.1</v>
      </c>
      <c r="F376" s="10"/>
      <c r="G376" s="11">
        <v>31.9</v>
      </c>
      <c r="H376" s="10"/>
      <c r="I376" s="10"/>
      <c r="J376" s="11">
        <v>31.99</v>
      </c>
    </row>
    <row r="377" spans="1:10" x14ac:dyDescent="0.3">
      <c r="A377">
        <v>51788</v>
      </c>
      <c r="B377" s="10" t="s">
        <v>1265</v>
      </c>
      <c r="C377" s="10" t="s">
        <v>1405</v>
      </c>
      <c r="D377" s="11">
        <v>18.37</v>
      </c>
      <c r="E377" s="11">
        <v>22.04</v>
      </c>
      <c r="F377" s="10"/>
      <c r="G377" s="11">
        <v>17.489999999999998</v>
      </c>
      <c r="H377" s="10"/>
      <c r="I377" s="11">
        <v>2.59</v>
      </c>
      <c r="J377" s="11">
        <v>17.989999999999998</v>
      </c>
    </row>
    <row r="378" spans="1:10" x14ac:dyDescent="0.3">
      <c r="A378">
        <v>51845</v>
      </c>
      <c r="B378" s="10" t="s">
        <v>1265</v>
      </c>
      <c r="C378" s="10" t="s">
        <v>1413</v>
      </c>
      <c r="D378" s="11">
        <v>34.39</v>
      </c>
      <c r="E378" s="11">
        <v>41.27</v>
      </c>
      <c r="F378" s="10"/>
      <c r="G378" s="10"/>
      <c r="H378" s="10"/>
      <c r="I378" s="10"/>
      <c r="J378" s="11">
        <v>33.97</v>
      </c>
    </row>
    <row r="379" spans="1:10" x14ac:dyDescent="0.3">
      <c r="A379">
        <v>51921</v>
      </c>
      <c r="B379" s="10" t="s">
        <v>1265</v>
      </c>
      <c r="C379" s="10" t="s">
        <v>1451</v>
      </c>
      <c r="D379" s="11">
        <v>39.08</v>
      </c>
      <c r="E379" s="11">
        <v>46.9</v>
      </c>
      <c r="F379" s="11">
        <v>45.99</v>
      </c>
      <c r="G379" s="11">
        <v>45.8</v>
      </c>
      <c r="H379" s="10"/>
      <c r="I379" s="10"/>
      <c r="J379" s="11">
        <v>47.95</v>
      </c>
    </row>
    <row r="380" spans="1:10" x14ac:dyDescent="0.3">
      <c r="A380">
        <v>51936</v>
      </c>
      <c r="B380" s="10" t="s">
        <v>1265</v>
      </c>
      <c r="C380" s="10" t="s">
        <v>1411</v>
      </c>
      <c r="D380" s="11">
        <v>46.66</v>
      </c>
      <c r="E380" s="11">
        <v>55.99</v>
      </c>
      <c r="F380" s="10"/>
      <c r="G380" s="11">
        <v>51.49</v>
      </c>
      <c r="H380" s="10"/>
      <c r="I380" s="10"/>
      <c r="J380" s="11">
        <v>56.95</v>
      </c>
    </row>
    <row r="381" spans="1:10" x14ac:dyDescent="0.3">
      <c r="A381">
        <v>51947</v>
      </c>
      <c r="B381" s="10" t="s">
        <v>1265</v>
      </c>
      <c r="C381" s="10" t="s">
        <v>1420</v>
      </c>
      <c r="D381" s="11">
        <v>43.83</v>
      </c>
      <c r="E381" s="11">
        <v>52.59</v>
      </c>
      <c r="F381" s="10"/>
      <c r="G381" s="10"/>
      <c r="H381" s="10"/>
      <c r="I381" s="11">
        <v>55.95</v>
      </c>
      <c r="J381" s="11">
        <v>54.95</v>
      </c>
    </row>
    <row r="382" spans="1:10" x14ac:dyDescent="0.3">
      <c r="A382">
        <v>51955</v>
      </c>
      <c r="B382" s="10" t="s">
        <v>1265</v>
      </c>
      <c r="C382" s="10" t="s">
        <v>1417</v>
      </c>
      <c r="D382" s="11">
        <v>43.83</v>
      </c>
      <c r="E382" s="11">
        <v>52.59</v>
      </c>
      <c r="F382" s="10"/>
      <c r="G382" s="11">
        <v>48.95</v>
      </c>
      <c r="H382" s="10"/>
      <c r="I382" s="10"/>
      <c r="J382" s="11">
        <v>52.67</v>
      </c>
    </row>
    <row r="383" spans="1:10" x14ac:dyDescent="0.3">
      <c r="A383">
        <v>51960</v>
      </c>
      <c r="B383" s="10" t="s">
        <v>1265</v>
      </c>
      <c r="C383" s="10" t="s">
        <v>1456</v>
      </c>
      <c r="D383" s="11">
        <v>16.57</v>
      </c>
      <c r="E383" s="11">
        <v>19.88</v>
      </c>
      <c r="F383" s="10"/>
      <c r="G383" s="10"/>
      <c r="H383" s="10"/>
      <c r="I383" s="11">
        <v>17.989999999999998</v>
      </c>
      <c r="J383" s="11">
        <v>16.899999999999999</v>
      </c>
    </row>
    <row r="384" spans="1:10" x14ac:dyDescent="0.3">
      <c r="A384">
        <v>51974</v>
      </c>
      <c r="B384" s="10" t="s">
        <v>1265</v>
      </c>
      <c r="C384" s="10" t="s">
        <v>1423</v>
      </c>
      <c r="D384" s="11">
        <v>64.75</v>
      </c>
      <c r="E384" s="11">
        <v>77.7</v>
      </c>
      <c r="F384" s="11">
        <v>34.99</v>
      </c>
      <c r="G384" s="11">
        <v>47.99</v>
      </c>
      <c r="H384" s="10"/>
      <c r="I384" s="10"/>
      <c r="J384" s="10"/>
    </row>
    <row r="385" spans="1:10" x14ac:dyDescent="0.3">
      <c r="A385">
        <v>51993</v>
      </c>
      <c r="B385" s="10" t="s">
        <v>1265</v>
      </c>
      <c r="C385" s="10" t="s">
        <v>1428</v>
      </c>
      <c r="D385" s="11">
        <v>46.66</v>
      </c>
      <c r="E385" s="11">
        <v>55.99</v>
      </c>
      <c r="F385" s="10"/>
      <c r="G385" s="10"/>
      <c r="H385" s="10"/>
      <c r="I385" s="10"/>
      <c r="J385" s="11">
        <v>54.95</v>
      </c>
    </row>
    <row r="386" spans="1:10" x14ac:dyDescent="0.3">
      <c r="A386">
        <v>52000</v>
      </c>
      <c r="B386" s="10" t="s">
        <v>1265</v>
      </c>
      <c r="C386" s="10" t="s">
        <v>1437</v>
      </c>
      <c r="D386" s="11">
        <v>34.39</v>
      </c>
      <c r="E386" s="11">
        <v>41.27</v>
      </c>
      <c r="F386" s="10"/>
      <c r="G386" s="11">
        <v>3.99</v>
      </c>
      <c r="H386" s="10"/>
      <c r="I386" s="10"/>
      <c r="J386" s="10"/>
    </row>
    <row r="387" spans="1:10" x14ac:dyDescent="0.3">
      <c r="A387">
        <v>52029</v>
      </c>
      <c r="B387" s="10" t="s">
        <v>1265</v>
      </c>
      <c r="C387" s="10" t="s">
        <v>1471</v>
      </c>
      <c r="D387" s="11">
        <v>18.920000000000002</v>
      </c>
      <c r="E387" s="11">
        <v>22.7</v>
      </c>
      <c r="F387" s="11">
        <v>17.989999999999998</v>
      </c>
      <c r="G387" s="11">
        <v>18.899999999999999</v>
      </c>
      <c r="H387" s="10"/>
      <c r="I387" s="10"/>
      <c r="J387" s="10"/>
    </row>
    <row r="388" spans="1:10" x14ac:dyDescent="0.3">
      <c r="A388">
        <v>52052</v>
      </c>
      <c r="B388" s="10" t="s">
        <v>1265</v>
      </c>
      <c r="C388" s="10" t="s">
        <v>1429</v>
      </c>
      <c r="D388" s="11">
        <v>16.34</v>
      </c>
      <c r="E388" s="11">
        <v>19.61</v>
      </c>
      <c r="F388" s="10"/>
      <c r="G388" s="11">
        <v>15.49</v>
      </c>
      <c r="H388" s="10"/>
      <c r="I388" s="11">
        <v>17.59</v>
      </c>
      <c r="J388" s="11">
        <v>15.98</v>
      </c>
    </row>
    <row r="389" spans="1:10" x14ac:dyDescent="0.3">
      <c r="A389">
        <v>52067</v>
      </c>
      <c r="B389" s="10" t="s">
        <v>1265</v>
      </c>
      <c r="C389" s="10" t="s">
        <v>1407</v>
      </c>
      <c r="D389" s="11">
        <v>18.04</v>
      </c>
      <c r="E389" s="11">
        <v>21.65</v>
      </c>
      <c r="F389" s="10"/>
      <c r="G389" s="11">
        <v>16.989999999999998</v>
      </c>
      <c r="H389" s="10"/>
      <c r="I389" s="11">
        <v>18.88</v>
      </c>
      <c r="J389" s="11">
        <v>16.989999999999998</v>
      </c>
    </row>
    <row r="390" spans="1:10" x14ac:dyDescent="0.3">
      <c r="A390">
        <v>52071</v>
      </c>
      <c r="B390" s="10" t="s">
        <v>1265</v>
      </c>
      <c r="C390" s="10" t="s">
        <v>1404</v>
      </c>
      <c r="D390" s="11">
        <v>47.49</v>
      </c>
      <c r="E390" s="11">
        <v>56.99</v>
      </c>
      <c r="F390" s="10"/>
      <c r="G390" s="11">
        <v>49.9</v>
      </c>
      <c r="H390" s="10"/>
      <c r="I390" s="10"/>
      <c r="J390" s="11">
        <v>54.95</v>
      </c>
    </row>
    <row r="391" spans="1:10" x14ac:dyDescent="0.3">
      <c r="A391">
        <v>52097</v>
      </c>
      <c r="B391" s="10" t="s">
        <v>1265</v>
      </c>
      <c r="C391" s="10" t="s">
        <v>1434</v>
      </c>
      <c r="D391" s="11">
        <v>49.16</v>
      </c>
      <c r="E391" s="11">
        <v>58.99</v>
      </c>
      <c r="F391" s="10"/>
      <c r="G391" s="11">
        <v>52.9</v>
      </c>
      <c r="H391" s="10"/>
      <c r="I391" s="10"/>
      <c r="J391" s="11">
        <v>54.95</v>
      </c>
    </row>
    <row r="392" spans="1:10" x14ac:dyDescent="0.3">
      <c r="A392">
        <v>52105</v>
      </c>
      <c r="B392" s="10" t="s">
        <v>1265</v>
      </c>
      <c r="C392" s="10" t="s">
        <v>1435</v>
      </c>
      <c r="D392" s="11">
        <v>19.29</v>
      </c>
      <c r="E392" s="11">
        <v>23.15</v>
      </c>
      <c r="F392" s="10"/>
      <c r="G392" s="11">
        <v>18.489999999999998</v>
      </c>
      <c r="H392" s="10"/>
      <c r="I392" s="10"/>
      <c r="J392" s="11">
        <v>19.989999999999998</v>
      </c>
    </row>
    <row r="393" spans="1:10" x14ac:dyDescent="0.3">
      <c r="A393">
        <v>52110</v>
      </c>
      <c r="B393" s="10" t="s">
        <v>1265</v>
      </c>
      <c r="C393" s="10" t="s">
        <v>1424</v>
      </c>
      <c r="D393" s="11">
        <v>15.72</v>
      </c>
      <c r="E393" s="11">
        <v>18.86</v>
      </c>
      <c r="F393" s="10"/>
      <c r="G393" s="10"/>
      <c r="H393" s="10"/>
      <c r="I393" s="10"/>
      <c r="J393" s="11">
        <v>19.989999999999998</v>
      </c>
    </row>
    <row r="394" spans="1:10" x14ac:dyDescent="0.3">
      <c r="A394">
        <v>52143</v>
      </c>
      <c r="B394" s="10" t="s">
        <v>1265</v>
      </c>
      <c r="C394" s="10" t="s">
        <v>1464</v>
      </c>
      <c r="D394" s="11">
        <v>41.58</v>
      </c>
      <c r="E394" s="11">
        <v>49.9</v>
      </c>
      <c r="F394" s="10"/>
      <c r="G394" s="11">
        <v>44.49</v>
      </c>
      <c r="H394" s="10"/>
      <c r="I394" s="10"/>
      <c r="J394" s="10"/>
    </row>
    <row r="395" spans="1:10" x14ac:dyDescent="0.3">
      <c r="A395">
        <v>52158</v>
      </c>
      <c r="B395" s="10" t="s">
        <v>1265</v>
      </c>
      <c r="C395" s="10" t="s">
        <v>1425</v>
      </c>
      <c r="D395" s="11">
        <v>32.630000000000003</v>
      </c>
      <c r="E395" s="11">
        <v>39.15</v>
      </c>
      <c r="F395" s="10"/>
      <c r="G395" s="10"/>
      <c r="H395" s="10"/>
      <c r="I395" s="10"/>
      <c r="J395" s="11">
        <v>33.99</v>
      </c>
    </row>
    <row r="396" spans="1:10" x14ac:dyDescent="0.3">
      <c r="A396">
        <v>52162</v>
      </c>
      <c r="B396" s="10" t="s">
        <v>1265</v>
      </c>
      <c r="C396" s="10" t="s">
        <v>1459</v>
      </c>
      <c r="D396" s="11">
        <v>41.58</v>
      </c>
      <c r="E396" s="11">
        <v>49.9</v>
      </c>
      <c r="F396" s="10"/>
      <c r="G396" s="10"/>
      <c r="H396" s="10"/>
      <c r="I396" s="11">
        <v>45.99</v>
      </c>
      <c r="J396" s="11">
        <v>49.95</v>
      </c>
    </row>
    <row r="397" spans="1:10" x14ac:dyDescent="0.3">
      <c r="A397">
        <v>52177</v>
      </c>
      <c r="B397" s="10" t="s">
        <v>1265</v>
      </c>
      <c r="C397" s="10" t="s">
        <v>1467</v>
      </c>
      <c r="D397" s="11">
        <v>16.57</v>
      </c>
      <c r="E397" s="11">
        <v>19.88</v>
      </c>
      <c r="F397" s="10"/>
      <c r="G397" s="10"/>
      <c r="H397" s="10"/>
      <c r="I397" s="11">
        <v>17.989999999999998</v>
      </c>
      <c r="J397" s="11">
        <v>15.99</v>
      </c>
    </row>
    <row r="398" spans="1:10" x14ac:dyDescent="0.3">
      <c r="A398">
        <v>52181</v>
      </c>
      <c r="B398" s="10" t="s">
        <v>1265</v>
      </c>
      <c r="C398" s="10" t="s">
        <v>1460</v>
      </c>
      <c r="D398" s="11">
        <v>16.57</v>
      </c>
      <c r="E398" s="11">
        <v>19.88</v>
      </c>
      <c r="F398" s="10"/>
      <c r="G398" s="11">
        <v>16.3</v>
      </c>
      <c r="H398" s="10"/>
      <c r="I398" s="10"/>
      <c r="J398" s="10"/>
    </row>
    <row r="399" spans="1:10" x14ac:dyDescent="0.3">
      <c r="A399">
        <v>52196</v>
      </c>
      <c r="B399" s="10" t="s">
        <v>1265</v>
      </c>
      <c r="C399" s="10" t="s">
        <v>1465</v>
      </c>
      <c r="D399" s="11">
        <v>16.57</v>
      </c>
      <c r="E399" s="11">
        <v>19.88</v>
      </c>
      <c r="F399" s="10"/>
      <c r="G399" s="11">
        <v>16.989999999999998</v>
      </c>
      <c r="H399" s="10"/>
      <c r="I399" s="11">
        <v>17.77</v>
      </c>
      <c r="J399" s="11">
        <v>15.99</v>
      </c>
    </row>
    <row r="400" spans="1:10" x14ac:dyDescent="0.3">
      <c r="A400">
        <v>52207</v>
      </c>
      <c r="B400" s="10" t="s">
        <v>1265</v>
      </c>
      <c r="C400" s="10" t="s">
        <v>1466</v>
      </c>
      <c r="D400" s="11">
        <v>41.58</v>
      </c>
      <c r="E400" s="11">
        <v>49.9</v>
      </c>
      <c r="F400" s="10"/>
      <c r="G400" s="11">
        <v>45.49</v>
      </c>
      <c r="H400" s="10"/>
      <c r="I400" s="11">
        <v>51.99</v>
      </c>
      <c r="J400" s="11">
        <v>46.9</v>
      </c>
    </row>
    <row r="401" spans="1:10" x14ac:dyDescent="0.3">
      <c r="A401">
        <v>52215</v>
      </c>
      <c r="B401" s="10" t="s">
        <v>1265</v>
      </c>
      <c r="C401" s="10" t="s">
        <v>1408</v>
      </c>
      <c r="D401" s="11">
        <v>18.39</v>
      </c>
      <c r="E401" s="11">
        <v>22.07</v>
      </c>
      <c r="F401" s="10"/>
      <c r="G401" s="11">
        <v>16.989999999999998</v>
      </c>
      <c r="H401" s="10"/>
      <c r="I401" s="10"/>
      <c r="J401" s="11">
        <v>17.489999999999998</v>
      </c>
    </row>
    <row r="402" spans="1:10" x14ac:dyDescent="0.3">
      <c r="A402">
        <v>52220</v>
      </c>
      <c r="B402" s="10" t="s">
        <v>1265</v>
      </c>
      <c r="C402" s="10" t="s">
        <v>1455</v>
      </c>
      <c r="D402" s="11">
        <v>39.08</v>
      </c>
      <c r="E402" s="11">
        <v>46.9</v>
      </c>
      <c r="F402" s="11">
        <v>44.99</v>
      </c>
      <c r="G402" s="11">
        <v>44.89</v>
      </c>
      <c r="H402" s="10"/>
      <c r="I402" s="11">
        <v>51.99</v>
      </c>
      <c r="J402" s="11">
        <v>47.95</v>
      </c>
    </row>
    <row r="403" spans="1:10" x14ac:dyDescent="0.3">
      <c r="A403">
        <v>52234</v>
      </c>
      <c r="B403" s="10" t="s">
        <v>1265</v>
      </c>
      <c r="C403" s="10" t="s">
        <v>1412</v>
      </c>
      <c r="D403" s="11">
        <v>18.39</v>
      </c>
      <c r="E403" s="11">
        <v>22.07</v>
      </c>
      <c r="F403" s="10"/>
      <c r="G403" s="11">
        <v>17.989999999999998</v>
      </c>
      <c r="H403" s="10"/>
      <c r="I403" s="10"/>
      <c r="J403" s="11">
        <v>17.989999999999998</v>
      </c>
    </row>
    <row r="404" spans="1:10" x14ac:dyDescent="0.3">
      <c r="A404">
        <v>52249</v>
      </c>
      <c r="B404" s="10" t="s">
        <v>1265</v>
      </c>
      <c r="C404" s="10" t="s">
        <v>1452</v>
      </c>
      <c r="D404" s="11">
        <v>16.600000000000001</v>
      </c>
      <c r="E404" s="11">
        <v>19.920000000000002</v>
      </c>
      <c r="F404" s="10"/>
      <c r="G404" s="10"/>
      <c r="H404" s="10"/>
      <c r="I404" s="10"/>
      <c r="J404" s="11">
        <v>16.899999999999999</v>
      </c>
    </row>
    <row r="405" spans="1:10" x14ac:dyDescent="0.3">
      <c r="A405">
        <v>52287</v>
      </c>
      <c r="B405" s="10" t="s">
        <v>1265</v>
      </c>
      <c r="C405" s="10" t="s">
        <v>1440</v>
      </c>
      <c r="D405" s="11">
        <v>35.130000000000003</v>
      </c>
      <c r="E405" s="11">
        <v>42.15</v>
      </c>
      <c r="F405" s="10"/>
      <c r="G405" s="11">
        <v>34.35</v>
      </c>
      <c r="H405" s="10"/>
      <c r="I405" s="10"/>
      <c r="J405" s="11">
        <v>32.99</v>
      </c>
    </row>
    <row r="406" spans="1:10" x14ac:dyDescent="0.3">
      <c r="A406">
        <v>52344</v>
      </c>
      <c r="B406" s="10" t="s">
        <v>1265</v>
      </c>
      <c r="C406" s="10" t="s">
        <v>1468</v>
      </c>
      <c r="D406" s="11">
        <v>18.920000000000002</v>
      </c>
      <c r="E406" s="11">
        <v>22.7</v>
      </c>
      <c r="F406" s="10"/>
      <c r="G406" s="11">
        <v>18.489999999999998</v>
      </c>
      <c r="H406" s="10"/>
      <c r="I406" s="11">
        <v>19.989999999999998</v>
      </c>
      <c r="J406" s="11">
        <v>16.989999999999998</v>
      </c>
    </row>
    <row r="407" spans="1:10" x14ac:dyDescent="0.3">
      <c r="A407">
        <v>52378</v>
      </c>
      <c r="B407" s="10" t="s">
        <v>1265</v>
      </c>
      <c r="C407" s="10" t="s">
        <v>1409</v>
      </c>
      <c r="D407" s="11">
        <v>33.729999999999997</v>
      </c>
      <c r="E407" s="11">
        <v>40.47</v>
      </c>
      <c r="F407" s="10"/>
      <c r="G407" s="11">
        <v>34.49</v>
      </c>
      <c r="H407" s="10"/>
      <c r="I407" s="11">
        <v>35.99</v>
      </c>
      <c r="J407" s="11">
        <v>34.99</v>
      </c>
    </row>
    <row r="408" spans="1:10" x14ac:dyDescent="0.3">
      <c r="A408">
        <v>52382</v>
      </c>
      <c r="B408" s="10" t="s">
        <v>1265</v>
      </c>
      <c r="C408" s="10" t="s">
        <v>1406</v>
      </c>
      <c r="D408" s="11">
        <v>47.49</v>
      </c>
      <c r="E408" s="11">
        <v>56.99</v>
      </c>
      <c r="F408" s="10"/>
      <c r="G408" s="11">
        <v>51.99</v>
      </c>
      <c r="H408" s="10"/>
      <c r="I408" s="10"/>
      <c r="J408" s="11">
        <v>54.95</v>
      </c>
    </row>
    <row r="409" spans="1:10" x14ac:dyDescent="0.3">
      <c r="A409">
        <v>52397</v>
      </c>
      <c r="B409" s="10" t="s">
        <v>1265</v>
      </c>
      <c r="C409" s="10" t="s">
        <v>1438</v>
      </c>
      <c r="D409" s="11">
        <v>19.29</v>
      </c>
      <c r="E409" s="11">
        <v>23.15</v>
      </c>
      <c r="F409" s="10"/>
      <c r="G409" s="11">
        <v>18.899999999999999</v>
      </c>
      <c r="H409" s="10"/>
      <c r="I409" s="10"/>
      <c r="J409" s="11">
        <v>17.989999999999998</v>
      </c>
    </row>
    <row r="410" spans="1:10" x14ac:dyDescent="0.3">
      <c r="A410">
        <v>54935</v>
      </c>
      <c r="B410" s="10" t="s">
        <v>1265</v>
      </c>
      <c r="C410" s="10" t="s">
        <v>1483</v>
      </c>
      <c r="D410" s="11">
        <v>27.74</v>
      </c>
      <c r="E410" s="11">
        <v>33.29</v>
      </c>
      <c r="F410" s="10"/>
      <c r="G410" s="11">
        <v>26.39</v>
      </c>
      <c r="H410" s="10"/>
      <c r="I410" s="11">
        <v>26.99</v>
      </c>
      <c r="J410" s="11">
        <v>28.76</v>
      </c>
    </row>
    <row r="411" spans="1:10" x14ac:dyDescent="0.3">
      <c r="A411">
        <v>54940</v>
      </c>
      <c r="B411" s="10" t="s">
        <v>1265</v>
      </c>
      <c r="C411" s="10" t="s">
        <v>1509</v>
      </c>
      <c r="D411" s="11">
        <v>36.43</v>
      </c>
      <c r="E411" s="11">
        <v>43.71</v>
      </c>
      <c r="F411" s="10"/>
      <c r="G411" s="10"/>
      <c r="H411" s="10"/>
      <c r="I411" s="10"/>
      <c r="J411" s="11">
        <v>35.85</v>
      </c>
    </row>
    <row r="412" spans="1:10" x14ac:dyDescent="0.3">
      <c r="A412">
        <v>54992</v>
      </c>
      <c r="B412" s="10" t="s">
        <v>1265</v>
      </c>
      <c r="C412" s="10" t="s">
        <v>1498</v>
      </c>
      <c r="D412" s="11">
        <v>16.079999999999998</v>
      </c>
      <c r="E412" s="11">
        <v>19.29</v>
      </c>
      <c r="F412" s="10"/>
      <c r="G412" s="11">
        <v>16.489999999999998</v>
      </c>
      <c r="H412" s="10"/>
      <c r="I412" s="11">
        <v>16.79</v>
      </c>
      <c r="J412" s="11">
        <v>16.420000000000002</v>
      </c>
    </row>
    <row r="413" spans="1:10" x14ac:dyDescent="0.3">
      <c r="A413">
        <v>56191</v>
      </c>
      <c r="B413" s="10" t="s">
        <v>1265</v>
      </c>
      <c r="C413" s="10" t="s">
        <v>1501</v>
      </c>
      <c r="D413" s="11">
        <v>38.270000000000003</v>
      </c>
      <c r="E413" s="11">
        <v>45.92</v>
      </c>
      <c r="F413" s="11">
        <v>37.99</v>
      </c>
      <c r="G413" s="11">
        <v>37.99</v>
      </c>
      <c r="H413" s="10"/>
      <c r="I413" s="11">
        <v>36.5</v>
      </c>
      <c r="J413" s="11">
        <v>37.49</v>
      </c>
    </row>
    <row r="414" spans="1:10" x14ac:dyDescent="0.3">
      <c r="A414">
        <v>56206</v>
      </c>
      <c r="B414" s="10" t="s">
        <v>1265</v>
      </c>
      <c r="C414" s="10" t="s">
        <v>1476</v>
      </c>
      <c r="D414" s="11">
        <v>25.49</v>
      </c>
      <c r="E414" s="11">
        <v>30.59</v>
      </c>
      <c r="F414" s="10"/>
      <c r="G414" s="11">
        <v>24.99</v>
      </c>
      <c r="H414" s="10"/>
      <c r="I414" s="10"/>
      <c r="J414" s="11">
        <v>26.48</v>
      </c>
    </row>
    <row r="415" spans="1:10" x14ac:dyDescent="0.3">
      <c r="A415">
        <v>56230</v>
      </c>
      <c r="B415" s="10" t="s">
        <v>1265</v>
      </c>
      <c r="C415" s="10" t="s">
        <v>1475</v>
      </c>
      <c r="D415" s="11">
        <v>56.66</v>
      </c>
      <c r="E415" s="11">
        <v>67.989999999999995</v>
      </c>
      <c r="F415" s="11">
        <v>57.99</v>
      </c>
      <c r="G415" s="11">
        <v>58.99</v>
      </c>
      <c r="H415" s="10"/>
      <c r="I415" s="10"/>
      <c r="J415" s="11">
        <v>58.69</v>
      </c>
    </row>
    <row r="416" spans="1:10" x14ac:dyDescent="0.3">
      <c r="A416">
        <v>56244</v>
      </c>
      <c r="B416" s="10" t="s">
        <v>1265</v>
      </c>
      <c r="C416" s="10" t="s">
        <v>1480</v>
      </c>
      <c r="D416" s="11">
        <v>35.43</v>
      </c>
      <c r="E416" s="11">
        <v>42.51</v>
      </c>
      <c r="F416" s="10"/>
      <c r="G416" s="11">
        <v>33.99</v>
      </c>
      <c r="H416" s="10"/>
      <c r="I416" s="10"/>
      <c r="J416" s="11">
        <v>37.9</v>
      </c>
    </row>
    <row r="417" spans="1:10" x14ac:dyDescent="0.3">
      <c r="A417">
        <v>56297</v>
      </c>
      <c r="B417" s="10" t="s">
        <v>1265</v>
      </c>
      <c r="C417" s="10" t="s">
        <v>1478</v>
      </c>
      <c r="D417" s="11">
        <v>56.66</v>
      </c>
      <c r="E417" s="11">
        <v>67.989999999999995</v>
      </c>
      <c r="F417" s="10"/>
      <c r="G417" s="11">
        <v>58.8</v>
      </c>
      <c r="H417" s="10"/>
      <c r="I417" s="10"/>
      <c r="J417" s="11">
        <v>55.69</v>
      </c>
    </row>
    <row r="418" spans="1:10" x14ac:dyDescent="0.3">
      <c r="A418">
        <v>56327</v>
      </c>
      <c r="B418" s="10" t="s">
        <v>1265</v>
      </c>
      <c r="C418" s="10" t="s">
        <v>1481</v>
      </c>
      <c r="D418" s="11">
        <v>54.08</v>
      </c>
      <c r="E418" s="11">
        <v>64.900000000000006</v>
      </c>
      <c r="F418" s="10"/>
      <c r="G418" s="11">
        <v>58.99</v>
      </c>
      <c r="H418" s="10"/>
      <c r="I418" s="10"/>
      <c r="J418" s="11">
        <v>58.49</v>
      </c>
    </row>
    <row r="419" spans="1:10" x14ac:dyDescent="0.3">
      <c r="A419">
        <v>56354</v>
      </c>
      <c r="B419" s="10" t="s">
        <v>1265</v>
      </c>
      <c r="C419" s="10" t="s">
        <v>1486</v>
      </c>
      <c r="D419" s="11">
        <v>23.93</v>
      </c>
      <c r="E419" s="11">
        <v>28.71</v>
      </c>
      <c r="F419" s="10"/>
      <c r="G419" s="11">
        <v>22.49</v>
      </c>
      <c r="H419" s="10"/>
      <c r="I419" s="11">
        <v>23.99</v>
      </c>
      <c r="J419" s="11">
        <v>25.64</v>
      </c>
    </row>
    <row r="420" spans="1:10" x14ac:dyDescent="0.3">
      <c r="A420">
        <v>56369</v>
      </c>
      <c r="B420" s="10" t="s">
        <v>1265</v>
      </c>
      <c r="C420" s="10" t="s">
        <v>1485</v>
      </c>
      <c r="D420" s="11">
        <v>50.83</v>
      </c>
      <c r="E420" s="11">
        <v>60.99</v>
      </c>
      <c r="F420" s="10"/>
      <c r="G420" s="11">
        <v>57.99</v>
      </c>
      <c r="H420" s="10"/>
      <c r="I420" s="11">
        <v>64.989999999999995</v>
      </c>
      <c r="J420" s="10"/>
    </row>
    <row r="421" spans="1:10" x14ac:dyDescent="0.3">
      <c r="A421">
        <v>56373</v>
      </c>
      <c r="B421" s="10" t="s">
        <v>1265</v>
      </c>
      <c r="C421" s="10" t="s">
        <v>1491</v>
      </c>
      <c r="D421" s="11">
        <v>24.64</v>
      </c>
      <c r="E421" s="11">
        <v>29.57</v>
      </c>
      <c r="F421" s="10"/>
      <c r="G421" s="11">
        <v>23.99</v>
      </c>
      <c r="H421" s="10"/>
      <c r="I421" s="10"/>
      <c r="J421" s="11">
        <v>24.94</v>
      </c>
    </row>
    <row r="422" spans="1:10" x14ac:dyDescent="0.3">
      <c r="A422">
        <v>56388</v>
      </c>
      <c r="B422" s="10" t="s">
        <v>1265</v>
      </c>
      <c r="C422" s="10" t="s">
        <v>1489</v>
      </c>
      <c r="D422" s="11">
        <v>56.66</v>
      </c>
      <c r="E422" s="11">
        <v>67.989999999999995</v>
      </c>
      <c r="F422" s="10"/>
      <c r="G422" s="11">
        <v>58.45</v>
      </c>
      <c r="H422" s="10"/>
      <c r="I422" s="10"/>
      <c r="J422" s="11">
        <v>58.69</v>
      </c>
    </row>
    <row r="423" spans="1:10" x14ac:dyDescent="0.3">
      <c r="A423">
        <v>56392</v>
      </c>
      <c r="B423" s="10" t="s">
        <v>1265</v>
      </c>
      <c r="C423" s="10" t="s">
        <v>1494</v>
      </c>
      <c r="D423" s="11">
        <v>23.04</v>
      </c>
      <c r="E423" s="11">
        <v>27.65</v>
      </c>
      <c r="F423" s="10"/>
      <c r="G423" s="11">
        <v>22.89</v>
      </c>
      <c r="H423" s="10"/>
      <c r="I423" s="10"/>
      <c r="J423" s="11">
        <v>23.64</v>
      </c>
    </row>
    <row r="424" spans="1:10" x14ac:dyDescent="0.3">
      <c r="A424">
        <v>56407</v>
      </c>
      <c r="B424" s="10" t="s">
        <v>1265</v>
      </c>
      <c r="C424" s="10" t="s">
        <v>1492</v>
      </c>
      <c r="D424" s="11">
        <v>56.66</v>
      </c>
      <c r="E424" s="11">
        <v>67.989999999999995</v>
      </c>
      <c r="F424" s="10"/>
      <c r="G424" s="11">
        <v>58.8</v>
      </c>
      <c r="H424" s="10"/>
      <c r="I424" s="10"/>
      <c r="J424" s="11">
        <v>58.84</v>
      </c>
    </row>
    <row r="425" spans="1:10" x14ac:dyDescent="0.3">
      <c r="A425">
        <v>56411</v>
      </c>
      <c r="B425" s="10" t="s">
        <v>1265</v>
      </c>
      <c r="C425" s="10" t="s">
        <v>1496</v>
      </c>
      <c r="D425" s="11">
        <v>24.64</v>
      </c>
      <c r="E425" s="11">
        <v>29.57</v>
      </c>
      <c r="F425" s="10"/>
      <c r="G425" s="11">
        <v>23.99</v>
      </c>
      <c r="H425" s="10"/>
      <c r="I425" s="11">
        <v>25.49</v>
      </c>
      <c r="J425" s="11">
        <v>24.64</v>
      </c>
    </row>
    <row r="426" spans="1:10" x14ac:dyDescent="0.3">
      <c r="A426">
        <v>56426</v>
      </c>
      <c r="B426" s="10" t="s">
        <v>1265</v>
      </c>
      <c r="C426" s="10" t="s">
        <v>1495</v>
      </c>
      <c r="D426" s="11">
        <v>56.66</v>
      </c>
      <c r="E426" s="11">
        <v>67.989999999999995</v>
      </c>
      <c r="F426" s="11">
        <v>57.99</v>
      </c>
      <c r="G426" s="10"/>
      <c r="H426" s="10"/>
      <c r="I426" s="10"/>
      <c r="J426" s="11">
        <v>57.74</v>
      </c>
    </row>
    <row r="427" spans="1:10" x14ac:dyDescent="0.3">
      <c r="A427">
        <v>56464</v>
      </c>
      <c r="B427" s="10" t="s">
        <v>1265</v>
      </c>
      <c r="C427" s="10" t="s">
        <v>1508</v>
      </c>
      <c r="D427" s="11">
        <v>16.399999999999999</v>
      </c>
      <c r="E427" s="11">
        <v>19.68</v>
      </c>
      <c r="F427" s="10"/>
      <c r="G427" s="11">
        <v>16.989999999999998</v>
      </c>
      <c r="H427" s="10"/>
      <c r="I427" s="11">
        <v>17.25</v>
      </c>
      <c r="J427" s="11">
        <v>17.79</v>
      </c>
    </row>
    <row r="428" spans="1:10" x14ac:dyDescent="0.3">
      <c r="A428">
        <v>56479</v>
      </c>
      <c r="B428" s="10" t="s">
        <v>1265</v>
      </c>
      <c r="C428" s="10" t="s">
        <v>1504</v>
      </c>
      <c r="D428" s="11">
        <v>17.440000000000001</v>
      </c>
      <c r="E428" s="11">
        <v>20.93</v>
      </c>
      <c r="F428" s="10"/>
      <c r="G428" s="10"/>
      <c r="H428" s="10"/>
      <c r="I428" s="10"/>
      <c r="J428" s="11">
        <v>17.39</v>
      </c>
    </row>
    <row r="429" spans="1:10" x14ac:dyDescent="0.3">
      <c r="A429">
        <v>56483</v>
      </c>
      <c r="B429" s="10" t="s">
        <v>1265</v>
      </c>
      <c r="C429" s="10" t="s">
        <v>1507</v>
      </c>
      <c r="D429" s="11">
        <v>48.57</v>
      </c>
      <c r="E429" s="11">
        <v>58.28</v>
      </c>
      <c r="F429" s="10"/>
      <c r="G429" s="11">
        <v>45.45</v>
      </c>
      <c r="H429" s="10"/>
      <c r="I429" s="10"/>
      <c r="J429" s="11">
        <v>36.79</v>
      </c>
    </row>
    <row r="430" spans="1:10" x14ac:dyDescent="0.3">
      <c r="A430">
        <v>56498</v>
      </c>
      <c r="B430" s="10" t="s">
        <v>1265</v>
      </c>
      <c r="C430" s="10" t="s">
        <v>1513</v>
      </c>
      <c r="D430" s="11">
        <v>15.52</v>
      </c>
      <c r="E430" s="11">
        <v>18.62</v>
      </c>
      <c r="F430" s="10"/>
      <c r="G430" s="10"/>
      <c r="H430" s="10"/>
      <c r="I430" s="10"/>
      <c r="J430" s="11">
        <v>15.33</v>
      </c>
    </row>
    <row r="431" spans="1:10" x14ac:dyDescent="0.3">
      <c r="A431">
        <v>56517</v>
      </c>
      <c r="B431" s="10" t="s">
        <v>1265</v>
      </c>
      <c r="C431" s="10" t="s">
        <v>1516</v>
      </c>
      <c r="D431" s="11">
        <v>43.1</v>
      </c>
      <c r="E431" s="11">
        <v>51.72</v>
      </c>
      <c r="F431" s="10"/>
      <c r="G431" s="10"/>
      <c r="H431" s="10"/>
      <c r="I431" s="10"/>
      <c r="J431" s="11">
        <v>35.79</v>
      </c>
    </row>
    <row r="432" spans="1:10" x14ac:dyDescent="0.3">
      <c r="A432">
        <v>56593</v>
      </c>
      <c r="B432" s="10" t="s">
        <v>1265</v>
      </c>
      <c r="C432" s="10" t="s">
        <v>1518</v>
      </c>
      <c r="D432" s="11">
        <v>15.52</v>
      </c>
      <c r="E432" s="11">
        <v>18.62</v>
      </c>
      <c r="F432" s="10"/>
      <c r="G432" s="11">
        <v>16.690000000000001</v>
      </c>
      <c r="H432" s="10"/>
      <c r="I432" s="11">
        <v>17.3</v>
      </c>
      <c r="J432" s="11">
        <v>15.28</v>
      </c>
    </row>
    <row r="433" spans="1:10" x14ac:dyDescent="0.3">
      <c r="A433">
        <v>56670</v>
      </c>
      <c r="B433" s="10" t="s">
        <v>1265</v>
      </c>
      <c r="C433" s="10" t="s">
        <v>1521</v>
      </c>
      <c r="D433" s="11">
        <v>38.200000000000003</v>
      </c>
      <c r="E433" s="11">
        <v>45.84</v>
      </c>
      <c r="F433" s="10"/>
      <c r="G433" s="11">
        <v>36.99</v>
      </c>
      <c r="H433" s="10"/>
      <c r="I433" s="10"/>
      <c r="J433" s="10"/>
    </row>
    <row r="434" spans="1:10" x14ac:dyDescent="0.3">
      <c r="A434">
        <v>56699</v>
      </c>
      <c r="B434" s="10" t="s">
        <v>1265</v>
      </c>
      <c r="C434" s="10" t="s">
        <v>1527</v>
      </c>
      <c r="D434" s="11">
        <v>15.89</v>
      </c>
      <c r="E434" s="11">
        <v>19.07</v>
      </c>
      <c r="F434" s="10"/>
      <c r="G434" s="10"/>
      <c r="H434" s="10"/>
      <c r="I434" s="10"/>
      <c r="J434" s="11">
        <v>16.489999999999998</v>
      </c>
    </row>
    <row r="435" spans="1:10" x14ac:dyDescent="0.3">
      <c r="A435">
        <v>56718</v>
      </c>
      <c r="B435" s="10" t="s">
        <v>1265</v>
      </c>
      <c r="C435" s="10" t="s">
        <v>1525</v>
      </c>
      <c r="D435" s="11">
        <v>15.85</v>
      </c>
      <c r="E435" s="11">
        <v>19.02</v>
      </c>
      <c r="F435" s="10"/>
      <c r="G435" s="11">
        <v>16.989999999999998</v>
      </c>
      <c r="H435" s="10"/>
      <c r="I435" s="10"/>
      <c r="J435" s="11">
        <v>15.79</v>
      </c>
    </row>
    <row r="436" spans="1:10" x14ac:dyDescent="0.3">
      <c r="A436">
        <v>56722</v>
      </c>
      <c r="B436" s="10" t="s">
        <v>1265</v>
      </c>
      <c r="C436" s="10" t="s">
        <v>1526</v>
      </c>
      <c r="D436" s="11">
        <v>40.15</v>
      </c>
      <c r="E436" s="11">
        <v>48.18</v>
      </c>
      <c r="F436" s="10"/>
      <c r="G436" s="11">
        <v>38.99</v>
      </c>
      <c r="H436" s="10"/>
      <c r="I436" s="10"/>
      <c r="J436" s="11">
        <v>35.33</v>
      </c>
    </row>
    <row r="437" spans="1:10" x14ac:dyDescent="0.3">
      <c r="A437">
        <v>56780</v>
      </c>
      <c r="B437" s="10" t="s">
        <v>1265</v>
      </c>
      <c r="C437" s="10" t="s">
        <v>2369</v>
      </c>
      <c r="D437" s="11">
        <v>32.85</v>
      </c>
      <c r="E437" s="11">
        <v>39.42</v>
      </c>
      <c r="F437" s="11">
        <v>25.99</v>
      </c>
      <c r="G437" s="10"/>
      <c r="H437" s="10"/>
      <c r="I437" s="11">
        <v>26.99</v>
      </c>
      <c r="J437" s="11">
        <v>25.99</v>
      </c>
    </row>
    <row r="438" spans="1:10" x14ac:dyDescent="0.3">
      <c r="A438">
        <v>56976</v>
      </c>
      <c r="B438" s="10" t="s">
        <v>1265</v>
      </c>
      <c r="C438" s="10" t="s">
        <v>1528</v>
      </c>
      <c r="D438" s="11">
        <v>40.22</v>
      </c>
      <c r="E438" s="11">
        <v>48.26</v>
      </c>
      <c r="F438" s="11">
        <v>37.99</v>
      </c>
      <c r="G438" s="10"/>
      <c r="H438" s="10"/>
      <c r="I438" s="10"/>
      <c r="J438" s="11">
        <v>35.33</v>
      </c>
    </row>
    <row r="439" spans="1:10" x14ac:dyDescent="0.3">
      <c r="A439">
        <v>56987</v>
      </c>
      <c r="B439" s="10" t="s">
        <v>1265</v>
      </c>
      <c r="C439" s="10" t="s">
        <v>1474</v>
      </c>
      <c r="D439" s="11">
        <v>24.64</v>
      </c>
      <c r="E439" s="11">
        <v>29.57</v>
      </c>
      <c r="F439" s="10"/>
      <c r="G439" s="11">
        <v>23.99</v>
      </c>
      <c r="H439" s="10"/>
      <c r="I439" s="11">
        <v>24.49</v>
      </c>
      <c r="J439" s="11">
        <v>24.79</v>
      </c>
    </row>
    <row r="440" spans="1:10" x14ac:dyDescent="0.3">
      <c r="A440">
        <v>57073</v>
      </c>
      <c r="B440" s="10" t="s">
        <v>1265</v>
      </c>
      <c r="C440" s="10" t="s">
        <v>2370</v>
      </c>
      <c r="D440" s="11">
        <v>32.85</v>
      </c>
      <c r="E440" s="11">
        <v>39.42</v>
      </c>
      <c r="F440" s="11">
        <v>25.99</v>
      </c>
      <c r="G440" s="11">
        <v>27.99</v>
      </c>
      <c r="H440" s="10"/>
      <c r="I440" s="11">
        <v>24.38</v>
      </c>
      <c r="J440" s="11">
        <v>25.99</v>
      </c>
    </row>
    <row r="441" spans="1:10" x14ac:dyDescent="0.3">
      <c r="A441">
        <v>57289</v>
      </c>
      <c r="B441" s="10" t="s">
        <v>1265</v>
      </c>
      <c r="C441" s="10" t="s">
        <v>1477</v>
      </c>
      <c r="D441" s="11">
        <v>13.7</v>
      </c>
      <c r="E441" s="11">
        <v>16.440000000000001</v>
      </c>
      <c r="F441" s="10"/>
      <c r="G441" s="10"/>
      <c r="H441" s="10"/>
      <c r="I441" s="11">
        <v>14.99</v>
      </c>
      <c r="J441" s="10"/>
    </row>
    <row r="442" spans="1:10" x14ac:dyDescent="0.3">
      <c r="A442">
        <v>57312</v>
      </c>
      <c r="B442" s="10" t="s">
        <v>1265</v>
      </c>
      <c r="C442" s="10" t="s">
        <v>1479</v>
      </c>
      <c r="D442" s="11">
        <v>33.869999999999997</v>
      </c>
      <c r="E442" s="11">
        <v>40.64</v>
      </c>
      <c r="F442" s="10"/>
      <c r="G442" s="11">
        <v>33.99</v>
      </c>
      <c r="H442" s="10"/>
      <c r="I442" s="10"/>
      <c r="J442" s="11">
        <v>33.69</v>
      </c>
    </row>
    <row r="443" spans="1:10" x14ac:dyDescent="0.3">
      <c r="A443">
        <v>57365</v>
      </c>
      <c r="B443" s="10" t="s">
        <v>1265</v>
      </c>
      <c r="C443" s="10" t="s">
        <v>1490</v>
      </c>
      <c r="D443" s="11">
        <v>33.82</v>
      </c>
      <c r="E443" s="11">
        <v>40.58</v>
      </c>
      <c r="F443" s="10"/>
      <c r="G443" s="10"/>
      <c r="H443" s="10"/>
      <c r="I443" s="11">
        <v>34.99</v>
      </c>
      <c r="J443" s="11">
        <v>33.69</v>
      </c>
    </row>
    <row r="444" spans="1:10" x14ac:dyDescent="0.3">
      <c r="A444">
        <v>57467</v>
      </c>
      <c r="B444" s="10" t="s">
        <v>1265</v>
      </c>
      <c r="C444" s="10" t="s">
        <v>1493</v>
      </c>
      <c r="D444" s="11">
        <v>33.880000000000003</v>
      </c>
      <c r="E444" s="11">
        <v>40.65</v>
      </c>
      <c r="F444" s="10"/>
      <c r="G444" s="11">
        <v>34.49</v>
      </c>
      <c r="H444" s="10"/>
      <c r="I444" s="11">
        <v>34.35</v>
      </c>
      <c r="J444" s="11">
        <v>33.69</v>
      </c>
    </row>
    <row r="445" spans="1:10" x14ac:dyDescent="0.3">
      <c r="A445">
        <v>57475</v>
      </c>
      <c r="B445" s="10" t="s">
        <v>1265</v>
      </c>
      <c r="C445" s="10" t="s">
        <v>1473</v>
      </c>
      <c r="D445" s="11">
        <v>49.99</v>
      </c>
      <c r="E445" s="11">
        <v>59.99</v>
      </c>
      <c r="F445" s="10"/>
      <c r="G445" s="11">
        <v>56.99</v>
      </c>
      <c r="H445" s="10"/>
      <c r="I445" s="11">
        <v>61.75</v>
      </c>
      <c r="J445" s="11">
        <v>6.9</v>
      </c>
    </row>
    <row r="446" spans="1:10" x14ac:dyDescent="0.3">
      <c r="A446">
        <v>57480</v>
      </c>
      <c r="B446" s="10" t="s">
        <v>1265</v>
      </c>
      <c r="C446" s="10" t="s">
        <v>1500</v>
      </c>
      <c r="D446" s="11">
        <v>41.66</v>
      </c>
      <c r="E446" s="11">
        <v>49.99</v>
      </c>
      <c r="F446" s="10"/>
      <c r="G446" s="11">
        <v>49.49</v>
      </c>
      <c r="H446" s="10"/>
      <c r="I446" s="11">
        <v>52.79</v>
      </c>
      <c r="J446" s="11">
        <v>48.99</v>
      </c>
    </row>
    <row r="447" spans="1:10" x14ac:dyDescent="0.3">
      <c r="A447">
        <v>57661</v>
      </c>
      <c r="B447" s="10" t="s">
        <v>1265</v>
      </c>
      <c r="C447" s="10" t="s">
        <v>1505</v>
      </c>
      <c r="D447" s="11">
        <v>41.66</v>
      </c>
      <c r="E447" s="11">
        <v>49.99</v>
      </c>
      <c r="F447" s="10"/>
      <c r="G447" s="11">
        <v>49.75</v>
      </c>
      <c r="H447" s="10"/>
      <c r="I447" s="11">
        <v>53.79</v>
      </c>
      <c r="J447" s="10"/>
    </row>
    <row r="448" spans="1:10" x14ac:dyDescent="0.3">
      <c r="A448">
        <v>57843</v>
      </c>
      <c r="B448" s="10" t="s">
        <v>1265</v>
      </c>
      <c r="C448" s="10" t="s">
        <v>1517</v>
      </c>
      <c r="D448" s="11">
        <v>41.66</v>
      </c>
      <c r="E448" s="11">
        <v>49.99</v>
      </c>
      <c r="F448" s="10"/>
      <c r="G448" s="11">
        <v>49.25</v>
      </c>
      <c r="H448" s="10"/>
      <c r="I448" s="10"/>
      <c r="J448" s="11">
        <v>64.989999999999995</v>
      </c>
    </row>
    <row r="449" spans="1:10" x14ac:dyDescent="0.3">
      <c r="A449">
        <v>58031</v>
      </c>
      <c r="B449" s="10" t="s">
        <v>1265</v>
      </c>
      <c r="C449" s="10" t="s">
        <v>1524</v>
      </c>
      <c r="D449" s="11">
        <v>41.66</v>
      </c>
      <c r="E449" s="11">
        <v>49.99</v>
      </c>
      <c r="F449" s="10"/>
      <c r="G449" s="11">
        <v>49.89</v>
      </c>
      <c r="H449" s="10"/>
      <c r="I449" s="11">
        <v>51.19</v>
      </c>
      <c r="J449" s="11">
        <v>45.49</v>
      </c>
    </row>
    <row r="450" spans="1:10" x14ac:dyDescent="0.3">
      <c r="A450">
        <v>65135</v>
      </c>
      <c r="B450" s="10" t="s">
        <v>1265</v>
      </c>
      <c r="C450" s="10" t="s">
        <v>1338</v>
      </c>
      <c r="D450" s="11">
        <v>25.15</v>
      </c>
      <c r="E450" s="11">
        <v>30.18</v>
      </c>
      <c r="F450" s="11">
        <v>22.99</v>
      </c>
      <c r="G450" s="11">
        <v>23.99</v>
      </c>
      <c r="H450" s="10"/>
      <c r="I450" s="10"/>
      <c r="J450" s="11">
        <v>25.96</v>
      </c>
    </row>
    <row r="451" spans="1:10" x14ac:dyDescent="0.3">
      <c r="A451">
        <v>65302</v>
      </c>
      <c r="B451" s="10" t="s">
        <v>1265</v>
      </c>
      <c r="C451" s="10" t="s">
        <v>1274</v>
      </c>
      <c r="D451" s="11">
        <v>15.72</v>
      </c>
      <c r="E451" s="11">
        <v>18.86</v>
      </c>
      <c r="F451" s="10"/>
      <c r="G451" s="11">
        <v>14.99</v>
      </c>
      <c r="H451" s="10"/>
      <c r="I451" s="10"/>
      <c r="J451" s="11">
        <v>15.99</v>
      </c>
    </row>
    <row r="452" spans="1:10" x14ac:dyDescent="0.3">
      <c r="A452">
        <v>70422</v>
      </c>
      <c r="B452" s="10" t="s">
        <v>1265</v>
      </c>
      <c r="C452" s="10" t="s">
        <v>1499</v>
      </c>
      <c r="D452" s="11">
        <v>11.67</v>
      </c>
      <c r="E452" s="11">
        <v>14</v>
      </c>
      <c r="F452" s="11">
        <v>1.99</v>
      </c>
      <c r="G452" s="11">
        <v>11.99</v>
      </c>
      <c r="H452" s="10"/>
      <c r="I452" s="10"/>
      <c r="J452" s="11">
        <v>1.5</v>
      </c>
    </row>
    <row r="453" spans="1:10" x14ac:dyDescent="0.3">
      <c r="A453">
        <v>70437</v>
      </c>
      <c r="B453" s="10" t="s">
        <v>1265</v>
      </c>
      <c r="C453" s="10" t="s">
        <v>1514</v>
      </c>
      <c r="D453" s="11">
        <v>11.67</v>
      </c>
      <c r="E453" s="11">
        <v>14</v>
      </c>
      <c r="F453" s="11">
        <v>9.99</v>
      </c>
      <c r="G453" s="10"/>
      <c r="H453" s="10"/>
      <c r="I453" s="11">
        <v>12.55</v>
      </c>
      <c r="J453" s="11">
        <v>1.9</v>
      </c>
    </row>
    <row r="454" spans="1:10" x14ac:dyDescent="0.3">
      <c r="A454">
        <v>70441</v>
      </c>
      <c r="B454" s="10" t="s">
        <v>1265</v>
      </c>
      <c r="C454" s="10" t="s">
        <v>1512</v>
      </c>
      <c r="D454" s="11">
        <v>11.67</v>
      </c>
      <c r="E454" s="11">
        <v>14</v>
      </c>
      <c r="F454" s="11">
        <v>1.49</v>
      </c>
      <c r="G454" s="11">
        <v>11.99</v>
      </c>
      <c r="H454" s="10"/>
      <c r="I454" s="11">
        <v>13.5</v>
      </c>
      <c r="J454" s="11">
        <v>1.9</v>
      </c>
    </row>
    <row r="455" spans="1:10" x14ac:dyDescent="0.3">
      <c r="A455">
        <v>75664</v>
      </c>
      <c r="B455" s="10" t="s">
        <v>1265</v>
      </c>
      <c r="C455" s="10" t="s">
        <v>1348</v>
      </c>
      <c r="D455" s="11">
        <v>25.15</v>
      </c>
      <c r="E455" s="11">
        <v>30.18</v>
      </c>
      <c r="F455" s="11">
        <v>23.99</v>
      </c>
      <c r="G455" s="11">
        <v>23.99</v>
      </c>
      <c r="H455" s="10"/>
      <c r="I455" s="10"/>
      <c r="J455" s="11">
        <v>21.99</v>
      </c>
    </row>
    <row r="456" spans="1:10" x14ac:dyDescent="0.3">
      <c r="A456">
        <v>75679</v>
      </c>
      <c r="B456" s="10" t="s">
        <v>1265</v>
      </c>
      <c r="C456" s="10" t="s">
        <v>1275</v>
      </c>
      <c r="D456" s="11">
        <v>21.67</v>
      </c>
      <c r="E456" s="11">
        <v>26</v>
      </c>
      <c r="F456" s="10"/>
      <c r="G456" s="10"/>
      <c r="H456" s="10"/>
      <c r="I456" s="11">
        <v>23.55</v>
      </c>
      <c r="J456" s="11">
        <v>24.78</v>
      </c>
    </row>
    <row r="457" spans="1:10" x14ac:dyDescent="0.3">
      <c r="A457">
        <v>75683</v>
      </c>
      <c r="B457" s="10" t="s">
        <v>1265</v>
      </c>
      <c r="C457" s="10" t="s">
        <v>1351</v>
      </c>
      <c r="D457" s="11">
        <v>21.67</v>
      </c>
      <c r="E457" s="11">
        <v>26</v>
      </c>
      <c r="F457" s="10"/>
      <c r="G457" s="11">
        <v>23.49</v>
      </c>
      <c r="H457" s="10"/>
      <c r="I457" s="10"/>
      <c r="J457" s="11">
        <v>24.78</v>
      </c>
    </row>
    <row r="458" spans="1:10" x14ac:dyDescent="0.3">
      <c r="A458">
        <v>75728</v>
      </c>
      <c r="B458" s="10" t="s">
        <v>1265</v>
      </c>
      <c r="C458" s="10" t="s">
        <v>1356</v>
      </c>
      <c r="D458" s="11">
        <v>25.15</v>
      </c>
      <c r="E458" s="11">
        <v>30.18</v>
      </c>
      <c r="F458" s="11">
        <v>22.99</v>
      </c>
      <c r="G458" s="11">
        <v>23.99</v>
      </c>
      <c r="H458" s="10"/>
      <c r="I458" s="11">
        <v>25.59</v>
      </c>
      <c r="J458" s="10"/>
    </row>
    <row r="459" spans="1:10" x14ac:dyDescent="0.3">
      <c r="A459">
        <v>75741</v>
      </c>
      <c r="B459" s="10" t="s">
        <v>1265</v>
      </c>
      <c r="C459" s="10" t="s">
        <v>1354</v>
      </c>
      <c r="D459" s="11">
        <v>15.72</v>
      </c>
      <c r="E459" s="11">
        <v>18.86</v>
      </c>
      <c r="F459" s="10"/>
      <c r="G459" s="10"/>
      <c r="H459" s="10"/>
      <c r="I459" s="10"/>
      <c r="J459" s="11">
        <v>13.96</v>
      </c>
    </row>
    <row r="460" spans="1:10" x14ac:dyDescent="0.3">
      <c r="A460">
        <v>76364</v>
      </c>
      <c r="B460" s="10" t="s">
        <v>1265</v>
      </c>
      <c r="C460" s="10" t="s">
        <v>1302</v>
      </c>
      <c r="D460" s="11">
        <v>25.15</v>
      </c>
      <c r="E460" s="11">
        <v>30.18</v>
      </c>
      <c r="F460" s="10"/>
      <c r="G460" s="11">
        <v>23.45</v>
      </c>
      <c r="H460" s="10"/>
      <c r="I460" s="10"/>
      <c r="J460" s="11">
        <v>21.99</v>
      </c>
    </row>
    <row r="461" spans="1:10" x14ac:dyDescent="0.3">
      <c r="A461">
        <v>76455</v>
      </c>
      <c r="B461" s="10" t="s">
        <v>1265</v>
      </c>
      <c r="C461" s="10" t="s">
        <v>1324</v>
      </c>
      <c r="D461" s="11">
        <v>21.67</v>
      </c>
      <c r="E461" s="11">
        <v>26</v>
      </c>
      <c r="F461" s="11">
        <v>23.99</v>
      </c>
      <c r="G461" s="11">
        <v>23.99</v>
      </c>
      <c r="H461" s="10"/>
      <c r="I461" s="11">
        <v>25.59</v>
      </c>
      <c r="J461" s="11">
        <v>17.899999999999999</v>
      </c>
    </row>
    <row r="462" spans="1:10" x14ac:dyDescent="0.3">
      <c r="A462">
        <v>76728</v>
      </c>
      <c r="B462" s="10" t="s">
        <v>1265</v>
      </c>
      <c r="C462" s="10" t="s">
        <v>1301</v>
      </c>
      <c r="D462" s="11">
        <v>15.72</v>
      </c>
      <c r="E462" s="11">
        <v>18.86</v>
      </c>
      <c r="F462" s="10"/>
      <c r="G462" s="10"/>
      <c r="H462" s="10"/>
      <c r="I462" s="10"/>
      <c r="J462" s="11">
        <v>14.99</v>
      </c>
    </row>
    <row r="463" spans="1:10" x14ac:dyDescent="0.3">
      <c r="A463">
        <v>76732</v>
      </c>
      <c r="B463" s="10" t="s">
        <v>1265</v>
      </c>
      <c r="C463" s="10" t="s">
        <v>1313</v>
      </c>
      <c r="D463" s="11">
        <v>15.72</v>
      </c>
      <c r="E463" s="11">
        <v>18.86</v>
      </c>
      <c r="F463" s="10"/>
      <c r="G463" s="11">
        <v>14.99</v>
      </c>
      <c r="H463" s="10"/>
      <c r="I463" s="11">
        <v>16.989999999999998</v>
      </c>
      <c r="J463" s="11">
        <v>14.75</v>
      </c>
    </row>
    <row r="464" spans="1:10" x14ac:dyDescent="0.3">
      <c r="A464">
        <v>76799</v>
      </c>
      <c r="B464" s="10" t="s">
        <v>1265</v>
      </c>
      <c r="C464" s="10" t="s">
        <v>1497</v>
      </c>
      <c r="D464" s="11">
        <v>11.67</v>
      </c>
      <c r="E464" s="11">
        <v>14</v>
      </c>
      <c r="F464" s="10"/>
      <c r="G464" s="11">
        <v>11.99</v>
      </c>
      <c r="H464" s="10"/>
      <c r="I464" s="10"/>
      <c r="J464" s="10"/>
    </row>
    <row r="465" spans="1:10" x14ac:dyDescent="0.3">
      <c r="A465">
        <v>76803</v>
      </c>
      <c r="B465" s="10" t="s">
        <v>1265</v>
      </c>
      <c r="C465" s="10" t="s">
        <v>1519</v>
      </c>
      <c r="D465" s="11">
        <v>11.67</v>
      </c>
      <c r="E465" s="11">
        <v>14</v>
      </c>
      <c r="F465" s="10"/>
      <c r="G465" s="11">
        <v>11.99</v>
      </c>
      <c r="H465" s="10"/>
      <c r="I465" s="10"/>
      <c r="J465" s="11">
        <v>1.5</v>
      </c>
    </row>
    <row r="466" spans="1:10" x14ac:dyDescent="0.3">
      <c r="A466">
        <v>76818</v>
      </c>
      <c r="B466" s="10" t="s">
        <v>1265</v>
      </c>
      <c r="C466" s="10" t="s">
        <v>1522</v>
      </c>
      <c r="D466" s="11">
        <v>10.98</v>
      </c>
      <c r="E466" s="11">
        <v>13.17</v>
      </c>
      <c r="F466" s="10"/>
      <c r="G466" s="11">
        <v>11.99</v>
      </c>
      <c r="H466" s="10"/>
      <c r="I466" s="11">
        <v>12.85</v>
      </c>
      <c r="J466" s="11">
        <v>1.5</v>
      </c>
    </row>
    <row r="467" spans="1:10" x14ac:dyDescent="0.3">
      <c r="A467">
        <v>76822</v>
      </c>
      <c r="B467" s="10" t="s">
        <v>1265</v>
      </c>
      <c r="C467" s="10" t="s">
        <v>1523</v>
      </c>
      <c r="D467" s="11">
        <v>10.98</v>
      </c>
      <c r="E467" s="11">
        <v>13.17</v>
      </c>
      <c r="F467" s="10"/>
      <c r="G467" s="11">
        <v>11.99</v>
      </c>
      <c r="H467" s="10"/>
      <c r="I467" s="11">
        <v>12.65</v>
      </c>
      <c r="J467" s="11">
        <v>1.5</v>
      </c>
    </row>
    <row r="468" spans="1:10" x14ac:dyDescent="0.3">
      <c r="A468">
        <v>76837</v>
      </c>
      <c r="B468" s="10" t="s">
        <v>1265</v>
      </c>
      <c r="C468" s="10" t="s">
        <v>1418</v>
      </c>
      <c r="D468" s="11">
        <v>45.83</v>
      </c>
      <c r="E468" s="11">
        <v>54.99</v>
      </c>
      <c r="F468" s="10"/>
      <c r="G468" s="11">
        <v>5.45</v>
      </c>
      <c r="H468" s="10"/>
      <c r="I468" s="10"/>
      <c r="J468" s="11">
        <v>54.95</v>
      </c>
    </row>
    <row r="469" spans="1:10" x14ac:dyDescent="0.3">
      <c r="A469">
        <v>76856</v>
      </c>
      <c r="B469" s="10" t="s">
        <v>1265</v>
      </c>
      <c r="C469" s="10" t="s">
        <v>1421</v>
      </c>
      <c r="D469" s="11">
        <v>46.58</v>
      </c>
      <c r="E469" s="11">
        <v>55.89</v>
      </c>
      <c r="F469" s="10"/>
      <c r="G469" s="11">
        <v>5.45</v>
      </c>
      <c r="H469" s="10"/>
      <c r="I469" s="10"/>
      <c r="J469" s="11">
        <v>54.95</v>
      </c>
    </row>
    <row r="470" spans="1:10" x14ac:dyDescent="0.3">
      <c r="A470">
        <v>77168</v>
      </c>
      <c r="B470" s="10" t="s">
        <v>1265</v>
      </c>
      <c r="C470" s="10" t="s">
        <v>1299</v>
      </c>
      <c r="D470" s="11">
        <v>54.99</v>
      </c>
      <c r="E470" s="11">
        <v>65.989999999999995</v>
      </c>
      <c r="F470" s="10"/>
      <c r="G470" s="11">
        <v>54.99</v>
      </c>
      <c r="H470" s="10"/>
      <c r="I470" s="11">
        <v>65.59</v>
      </c>
      <c r="J470" s="11">
        <v>56.8</v>
      </c>
    </row>
    <row r="471" spans="1:10" x14ac:dyDescent="0.3">
      <c r="A471">
        <v>77208</v>
      </c>
      <c r="B471" s="10" t="s">
        <v>1265</v>
      </c>
      <c r="C471" s="10" t="s">
        <v>1350</v>
      </c>
      <c r="D471" s="11">
        <v>53.08</v>
      </c>
      <c r="E471" s="11">
        <v>63.69</v>
      </c>
      <c r="F471" s="10"/>
      <c r="G471" s="10"/>
      <c r="H471" s="10"/>
      <c r="I471" s="10"/>
      <c r="J471" s="11">
        <v>56.8</v>
      </c>
    </row>
    <row r="472" spans="1:10" x14ac:dyDescent="0.3">
      <c r="A472">
        <v>77212</v>
      </c>
      <c r="B472" s="10" t="s">
        <v>1265</v>
      </c>
      <c r="C472" s="10" t="s">
        <v>1355</v>
      </c>
      <c r="D472" s="11">
        <v>53.08</v>
      </c>
      <c r="E472" s="11">
        <v>63.69</v>
      </c>
      <c r="F472" s="11">
        <v>54.99</v>
      </c>
      <c r="G472" s="11">
        <v>57.9</v>
      </c>
      <c r="H472" s="10"/>
      <c r="I472" s="11">
        <v>61.99</v>
      </c>
      <c r="J472" s="10"/>
    </row>
    <row r="473" spans="1:10" x14ac:dyDescent="0.3">
      <c r="A473">
        <v>77246</v>
      </c>
      <c r="B473" s="10" t="s">
        <v>1265</v>
      </c>
      <c r="C473" s="10" t="s">
        <v>1314</v>
      </c>
      <c r="D473" s="11">
        <v>56.66</v>
      </c>
      <c r="E473" s="11">
        <v>67.989999999999995</v>
      </c>
      <c r="F473" s="11">
        <v>55.99</v>
      </c>
      <c r="G473" s="11">
        <v>57.9</v>
      </c>
      <c r="H473" s="10"/>
      <c r="I473" s="10"/>
      <c r="J473" s="11">
        <v>59.99</v>
      </c>
    </row>
    <row r="474" spans="1:10" x14ac:dyDescent="0.3">
      <c r="A474">
        <v>78219</v>
      </c>
      <c r="B474" s="10" t="s">
        <v>1265</v>
      </c>
      <c r="C474" s="10" t="s">
        <v>1347</v>
      </c>
      <c r="D474" s="11">
        <v>15.72</v>
      </c>
      <c r="E474" s="11">
        <v>18.86</v>
      </c>
      <c r="F474" s="10"/>
      <c r="G474" s="11">
        <v>16.25</v>
      </c>
      <c r="H474" s="10"/>
      <c r="I474" s="11">
        <v>16.989999999999998</v>
      </c>
      <c r="J474" s="11">
        <v>13.96</v>
      </c>
    </row>
    <row r="475" spans="1:10" x14ac:dyDescent="0.3">
      <c r="A475">
        <v>78391</v>
      </c>
      <c r="B475" s="10" t="s">
        <v>1265</v>
      </c>
      <c r="C475" s="10" t="s">
        <v>1331</v>
      </c>
      <c r="D475" s="11">
        <v>64.16</v>
      </c>
      <c r="E475" s="11">
        <v>76.989999999999995</v>
      </c>
      <c r="F475" s="10"/>
      <c r="G475" s="11">
        <v>54.99</v>
      </c>
      <c r="H475" s="10"/>
      <c r="I475" s="11">
        <v>63.59</v>
      </c>
      <c r="J475" s="11">
        <v>69.58</v>
      </c>
    </row>
    <row r="476" spans="1:10" x14ac:dyDescent="0.3">
      <c r="A476">
        <v>79750</v>
      </c>
      <c r="B476" s="10" t="s">
        <v>1265</v>
      </c>
      <c r="C476" s="10" t="s">
        <v>1353</v>
      </c>
      <c r="D476" s="11">
        <v>8.33</v>
      </c>
      <c r="E476" s="11">
        <v>10</v>
      </c>
      <c r="F476" s="10"/>
      <c r="G476" s="11">
        <v>9.1999999999999993</v>
      </c>
      <c r="H476" s="10"/>
      <c r="I476" s="11">
        <v>11.99</v>
      </c>
      <c r="J476" s="10"/>
    </row>
    <row r="477" spans="1:10" x14ac:dyDescent="0.3">
      <c r="A477">
        <v>79779</v>
      </c>
      <c r="B477" s="10" t="s">
        <v>1265</v>
      </c>
      <c r="C477" s="10" t="s">
        <v>1346</v>
      </c>
      <c r="D477" s="11">
        <v>9.82</v>
      </c>
      <c r="E477" s="11">
        <v>11.78</v>
      </c>
      <c r="F477" s="10"/>
      <c r="G477" s="11">
        <v>9.1999999999999993</v>
      </c>
      <c r="H477" s="10"/>
      <c r="I477" s="11">
        <v>12.99</v>
      </c>
      <c r="J477" s="11">
        <v>9.9499999999999993</v>
      </c>
    </row>
    <row r="478" spans="1:10" x14ac:dyDescent="0.3">
      <c r="A478">
        <v>82771</v>
      </c>
      <c r="B478" s="10" t="s">
        <v>1265</v>
      </c>
      <c r="C478" s="10" t="s">
        <v>1463</v>
      </c>
      <c r="D478" s="11">
        <v>19.920000000000002</v>
      </c>
      <c r="E478" s="11">
        <v>23.9</v>
      </c>
      <c r="F478" s="10"/>
      <c r="G478" s="10"/>
      <c r="H478" s="10"/>
      <c r="I478" s="11">
        <v>18.989999999999998</v>
      </c>
      <c r="J478" s="11">
        <v>17.899999999999999</v>
      </c>
    </row>
    <row r="479" spans="1:10" x14ac:dyDescent="0.3">
      <c r="A479">
        <v>82805</v>
      </c>
      <c r="B479" s="10" t="s">
        <v>1265</v>
      </c>
      <c r="C479" s="10" t="s">
        <v>1426</v>
      </c>
      <c r="D479" s="11">
        <v>46.58</v>
      </c>
      <c r="E479" s="11">
        <v>55.9</v>
      </c>
      <c r="F479" s="10"/>
      <c r="G479" s="11">
        <v>5.45</v>
      </c>
      <c r="H479" s="10"/>
      <c r="I479" s="11">
        <v>59.59</v>
      </c>
      <c r="J479" s="11">
        <v>19.48</v>
      </c>
    </row>
    <row r="480" spans="1:10" x14ac:dyDescent="0.3">
      <c r="A480">
        <v>82858</v>
      </c>
      <c r="B480" s="10" t="s">
        <v>1265</v>
      </c>
      <c r="C480" s="10" t="s">
        <v>1427</v>
      </c>
      <c r="D480" s="11">
        <v>16.37</v>
      </c>
      <c r="E480" s="11">
        <v>19.64</v>
      </c>
      <c r="F480" s="10"/>
      <c r="G480" s="10"/>
      <c r="H480" s="10"/>
      <c r="I480" s="10"/>
      <c r="J480" s="11">
        <v>19.48</v>
      </c>
    </row>
    <row r="481" spans="1:10" x14ac:dyDescent="0.3">
      <c r="A481">
        <v>82862</v>
      </c>
      <c r="B481" s="10" t="s">
        <v>1265</v>
      </c>
      <c r="C481" s="10" t="s">
        <v>1415</v>
      </c>
      <c r="D481" s="11">
        <v>46.58</v>
      </c>
      <c r="E481" s="11">
        <v>55.9</v>
      </c>
      <c r="F481" s="10"/>
      <c r="G481" s="11">
        <v>5.45</v>
      </c>
      <c r="H481" s="10"/>
      <c r="I481" s="10"/>
      <c r="J481" s="10"/>
    </row>
    <row r="482" spans="1:10" x14ac:dyDescent="0.3">
      <c r="A482">
        <v>82896</v>
      </c>
      <c r="B482" s="10" t="s">
        <v>1265</v>
      </c>
      <c r="C482" s="10" t="s">
        <v>1414</v>
      </c>
      <c r="D482" s="11">
        <v>46.58</v>
      </c>
      <c r="E482" s="11">
        <v>55.9</v>
      </c>
      <c r="F482" s="10"/>
      <c r="G482" s="11">
        <v>5.45</v>
      </c>
      <c r="H482" s="10"/>
      <c r="I482" s="11">
        <v>59.59</v>
      </c>
      <c r="J482" s="11">
        <v>49.9</v>
      </c>
    </row>
    <row r="483" spans="1:10" x14ac:dyDescent="0.3">
      <c r="A483">
        <v>9281</v>
      </c>
      <c r="B483" s="12" t="s">
        <v>1648</v>
      </c>
      <c r="C483" s="12" t="s">
        <v>1759</v>
      </c>
      <c r="D483" s="14">
        <v>51.82</v>
      </c>
      <c r="E483" s="14">
        <v>62.18</v>
      </c>
      <c r="F483" s="12"/>
      <c r="G483" s="14">
        <v>49.9</v>
      </c>
      <c r="H483" s="12"/>
      <c r="I483" s="14">
        <v>54.55</v>
      </c>
      <c r="J483" s="14">
        <v>46.74</v>
      </c>
    </row>
    <row r="484" spans="1:10" x14ac:dyDescent="0.3">
      <c r="A484">
        <v>9282</v>
      </c>
      <c r="B484" s="12" t="s">
        <v>1648</v>
      </c>
      <c r="C484" s="12" t="s">
        <v>1757</v>
      </c>
      <c r="D484" s="14">
        <v>15.38</v>
      </c>
      <c r="E484" s="14">
        <v>18.45</v>
      </c>
      <c r="F484" s="12"/>
      <c r="G484" s="14">
        <v>18.989999999999998</v>
      </c>
      <c r="H484" s="12"/>
      <c r="I484" s="12"/>
      <c r="J484" s="14">
        <v>15.77</v>
      </c>
    </row>
    <row r="485" spans="1:10" x14ac:dyDescent="0.3">
      <c r="A485">
        <v>9286</v>
      </c>
      <c r="B485" s="12" t="s">
        <v>1648</v>
      </c>
      <c r="C485" s="12" t="s">
        <v>1762</v>
      </c>
      <c r="D485" s="14">
        <v>51.07</v>
      </c>
      <c r="E485" s="14">
        <v>61.28</v>
      </c>
      <c r="F485" s="12"/>
      <c r="G485" s="14">
        <v>48.99</v>
      </c>
      <c r="H485" s="12"/>
      <c r="I485" s="14">
        <v>52.55</v>
      </c>
      <c r="J485" s="14">
        <v>46.74</v>
      </c>
    </row>
    <row r="486" spans="1:10" x14ac:dyDescent="0.3">
      <c r="A486">
        <v>9288</v>
      </c>
      <c r="B486" s="12" t="s">
        <v>1648</v>
      </c>
      <c r="C486" s="12" t="s">
        <v>1772</v>
      </c>
      <c r="D486" s="14">
        <v>3.68</v>
      </c>
      <c r="E486" s="14">
        <v>4.41</v>
      </c>
      <c r="F486" s="12"/>
      <c r="G486" s="14">
        <v>5.45</v>
      </c>
      <c r="H486" s="12"/>
      <c r="I486" s="12"/>
      <c r="J486" s="12"/>
    </row>
    <row r="487" spans="1:10" x14ac:dyDescent="0.3">
      <c r="A487">
        <v>9289</v>
      </c>
      <c r="B487" s="12" t="s">
        <v>1648</v>
      </c>
      <c r="C487" s="12" t="s">
        <v>1771</v>
      </c>
      <c r="D487" s="14">
        <v>15.05</v>
      </c>
      <c r="E487" s="14">
        <v>18.059999999999999</v>
      </c>
      <c r="F487" s="12"/>
      <c r="G487" s="14">
        <v>18.899999999999999</v>
      </c>
      <c r="H487" s="12"/>
      <c r="I487" s="14">
        <v>6.5</v>
      </c>
      <c r="J487" s="14">
        <v>23.4</v>
      </c>
    </row>
    <row r="488" spans="1:10" x14ac:dyDescent="0.3">
      <c r="A488">
        <v>9292</v>
      </c>
      <c r="B488" s="12" t="s">
        <v>1648</v>
      </c>
      <c r="C488" s="12" t="s">
        <v>1773</v>
      </c>
      <c r="D488" s="14">
        <v>45.32</v>
      </c>
      <c r="E488" s="14">
        <v>54.38</v>
      </c>
      <c r="F488" s="12"/>
      <c r="G488" s="14">
        <v>49.99</v>
      </c>
      <c r="H488" s="12"/>
      <c r="I488" s="12"/>
      <c r="J488" s="14">
        <v>5.7</v>
      </c>
    </row>
    <row r="489" spans="1:10" x14ac:dyDescent="0.3">
      <c r="A489">
        <v>9293</v>
      </c>
      <c r="B489" s="12" t="s">
        <v>1648</v>
      </c>
      <c r="C489" s="12" t="s">
        <v>1775</v>
      </c>
      <c r="D489" s="14">
        <v>16.54</v>
      </c>
      <c r="E489" s="14">
        <v>19.850000000000001</v>
      </c>
      <c r="F489" s="12"/>
      <c r="G489" s="14">
        <v>19.899999999999999</v>
      </c>
      <c r="H489" s="12"/>
      <c r="I489" s="12"/>
      <c r="J489" s="14">
        <v>22.12</v>
      </c>
    </row>
    <row r="490" spans="1:10" x14ac:dyDescent="0.3">
      <c r="A490">
        <v>9296</v>
      </c>
      <c r="B490" s="12" t="s">
        <v>1648</v>
      </c>
      <c r="C490" s="12" t="s">
        <v>1778</v>
      </c>
      <c r="D490" s="14">
        <v>18.72</v>
      </c>
      <c r="E490" s="14">
        <v>22.46</v>
      </c>
      <c r="F490" s="12"/>
      <c r="G490" s="12"/>
      <c r="H490" s="12"/>
      <c r="I490" s="14">
        <v>21.55</v>
      </c>
      <c r="J490" s="14">
        <v>21.1</v>
      </c>
    </row>
    <row r="491" spans="1:10" x14ac:dyDescent="0.3">
      <c r="A491">
        <v>9297</v>
      </c>
      <c r="B491" s="12" t="s">
        <v>1648</v>
      </c>
      <c r="C491" s="12" t="s">
        <v>1782</v>
      </c>
      <c r="D491" s="14">
        <v>3.74</v>
      </c>
      <c r="E491" s="14">
        <v>4.49</v>
      </c>
      <c r="F491" s="12"/>
      <c r="G491" s="14">
        <v>4.99</v>
      </c>
      <c r="H491" s="12"/>
      <c r="I491" s="12"/>
      <c r="J491" s="12"/>
    </row>
    <row r="492" spans="1:10" x14ac:dyDescent="0.3">
      <c r="A492">
        <v>9298</v>
      </c>
      <c r="B492" s="12" t="s">
        <v>1648</v>
      </c>
      <c r="C492" s="12" t="s">
        <v>1781</v>
      </c>
      <c r="D492" s="14">
        <v>17.12</v>
      </c>
      <c r="E492" s="14">
        <v>20.54</v>
      </c>
      <c r="F492" s="14">
        <v>23.99</v>
      </c>
      <c r="G492" s="14">
        <v>17.989999999999998</v>
      </c>
      <c r="H492" s="12"/>
      <c r="I492" s="12"/>
      <c r="J492" s="14">
        <v>18.7</v>
      </c>
    </row>
    <row r="493" spans="1:10" x14ac:dyDescent="0.3">
      <c r="A493">
        <v>9301</v>
      </c>
      <c r="B493" s="12" t="s">
        <v>1648</v>
      </c>
      <c r="C493" s="12" t="s">
        <v>1805</v>
      </c>
      <c r="D493" s="14">
        <v>3.93</v>
      </c>
      <c r="E493" s="14">
        <v>4.71</v>
      </c>
      <c r="F493" s="12"/>
      <c r="G493" s="14">
        <v>4.99</v>
      </c>
      <c r="H493" s="12"/>
      <c r="I493" s="12"/>
      <c r="J493" s="12"/>
    </row>
    <row r="494" spans="1:10" x14ac:dyDescent="0.3">
      <c r="A494">
        <v>9302</v>
      </c>
      <c r="B494" s="12" t="s">
        <v>1648</v>
      </c>
      <c r="C494" s="12" t="s">
        <v>1804</v>
      </c>
      <c r="D494" s="14">
        <v>17.23</v>
      </c>
      <c r="E494" s="14">
        <v>20.67</v>
      </c>
      <c r="F494" s="12"/>
      <c r="G494" s="12"/>
      <c r="H494" s="12"/>
      <c r="I494" s="12"/>
      <c r="J494" s="14">
        <v>22.9</v>
      </c>
    </row>
    <row r="495" spans="1:10" x14ac:dyDescent="0.3">
      <c r="A495">
        <v>9303</v>
      </c>
      <c r="B495" s="12" t="s">
        <v>1648</v>
      </c>
      <c r="C495" s="12" t="s">
        <v>1800</v>
      </c>
      <c r="D495" s="14">
        <v>5.13</v>
      </c>
      <c r="E495" s="14">
        <v>6.15</v>
      </c>
      <c r="F495" s="12"/>
      <c r="G495" s="14">
        <v>5.9</v>
      </c>
      <c r="H495" s="12"/>
      <c r="I495" s="12"/>
      <c r="J495" s="12"/>
    </row>
    <row r="496" spans="1:10" x14ac:dyDescent="0.3">
      <c r="A496">
        <v>9306</v>
      </c>
      <c r="B496" s="12" t="s">
        <v>1648</v>
      </c>
      <c r="C496" s="12" t="s">
        <v>1799</v>
      </c>
      <c r="D496" s="14">
        <v>15.24</v>
      </c>
      <c r="E496" s="14">
        <v>18.29</v>
      </c>
      <c r="F496" s="12"/>
      <c r="G496" s="14">
        <v>16.95</v>
      </c>
      <c r="H496" s="12"/>
      <c r="I496" s="12"/>
      <c r="J496" s="14">
        <v>16.399999999999999</v>
      </c>
    </row>
    <row r="497" spans="1:10" x14ac:dyDescent="0.3">
      <c r="A497">
        <v>9307</v>
      </c>
      <c r="B497" s="12" t="s">
        <v>1648</v>
      </c>
      <c r="C497" s="12" t="s">
        <v>1801</v>
      </c>
      <c r="D497" s="14">
        <v>44.58</v>
      </c>
      <c r="E497" s="14">
        <v>53.49</v>
      </c>
      <c r="F497" s="12"/>
      <c r="G497" s="12"/>
      <c r="H497" s="12"/>
      <c r="I497" s="12"/>
      <c r="J497" s="14">
        <v>45.9</v>
      </c>
    </row>
    <row r="498" spans="1:10" x14ac:dyDescent="0.3">
      <c r="A498">
        <v>9308</v>
      </c>
      <c r="B498" s="12" t="s">
        <v>1648</v>
      </c>
      <c r="C498" s="12" t="s">
        <v>1794</v>
      </c>
      <c r="D498" s="14">
        <v>15.82</v>
      </c>
      <c r="E498" s="14">
        <v>18.98</v>
      </c>
      <c r="F498" s="14">
        <v>19.989999999999998</v>
      </c>
      <c r="G498" s="14">
        <v>16.489999999999998</v>
      </c>
      <c r="H498" s="12"/>
      <c r="I498" s="12"/>
      <c r="J498" s="14">
        <v>17.399999999999999</v>
      </c>
    </row>
    <row r="499" spans="1:10" x14ac:dyDescent="0.3">
      <c r="A499">
        <v>9309</v>
      </c>
      <c r="B499" s="12" t="s">
        <v>1648</v>
      </c>
      <c r="C499" s="12" t="s">
        <v>1796</v>
      </c>
      <c r="D499" s="14">
        <v>45.39</v>
      </c>
      <c r="E499" s="14">
        <v>54.47</v>
      </c>
      <c r="F499" s="12"/>
      <c r="G499" s="14">
        <v>46.9</v>
      </c>
      <c r="H499" s="12"/>
      <c r="I499" s="14">
        <v>49.89</v>
      </c>
      <c r="J499" s="14">
        <v>56.4</v>
      </c>
    </row>
    <row r="500" spans="1:10" x14ac:dyDescent="0.3">
      <c r="A500">
        <v>9311</v>
      </c>
      <c r="B500" s="12" t="s">
        <v>1648</v>
      </c>
      <c r="C500" s="12" t="s">
        <v>1765</v>
      </c>
      <c r="D500" s="14">
        <v>18.649999999999999</v>
      </c>
      <c r="E500" s="14">
        <v>22.38</v>
      </c>
      <c r="F500" s="12"/>
      <c r="G500" s="14">
        <v>21.2</v>
      </c>
      <c r="H500" s="12"/>
      <c r="I500" s="12"/>
      <c r="J500" s="14">
        <v>27.4</v>
      </c>
    </row>
    <row r="501" spans="1:10" x14ac:dyDescent="0.3">
      <c r="A501">
        <v>9331</v>
      </c>
      <c r="B501" s="12" t="s">
        <v>1648</v>
      </c>
      <c r="C501" s="12" t="s">
        <v>1774</v>
      </c>
      <c r="D501" s="14">
        <v>7.65</v>
      </c>
      <c r="E501" s="14">
        <v>9.18</v>
      </c>
      <c r="F501" s="12"/>
      <c r="G501" s="14">
        <v>8.25</v>
      </c>
      <c r="H501" s="12"/>
      <c r="I501" s="14">
        <v>1.35</v>
      </c>
      <c r="J501" s="12"/>
    </row>
    <row r="502" spans="1:10" x14ac:dyDescent="0.3">
      <c r="A502">
        <v>9334</v>
      </c>
      <c r="B502" s="12" t="s">
        <v>1648</v>
      </c>
      <c r="C502" s="12" t="s">
        <v>1802</v>
      </c>
      <c r="D502" s="14">
        <v>7.75</v>
      </c>
      <c r="E502" s="14">
        <v>9.3000000000000007</v>
      </c>
      <c r="F502" s="12"/>
      <c r="G502" s="14">
        <v>8.15</v>
      </c>
      <c r="H502" s="12"/>
      <c r="I502" s="14">
        <v>1.22</v>
      </c>
      <c r="J502" s="14">
        <v>8.9499999999999993</v>
      </c>
    </row>
    <row r="503" spans="1:10" x14ac:dyDescent="0.3">
      <c r="A503">
        <v>9335</v>
      </c>
      <c r="B503" s="12" t="s">
        <v>1648</v>
      </c>
      <c r="C503" s="12" t="s">
        <v>1767</v>
      </c>
      <c r="D503" s="14">
        <v>8.9499999999999993</v>
      </c>
      <c r="E503" s="14">
        <v>10.74</v>
      </c>
      <c r="F503" s="12"/>
      <c r="G503" s="14">
        <v>9.25</v>
      </c>
      <c r="H503" s="12"/>
      <c r="I503" s="14">
        <v>11.32</v>
      </c>
      <c r="J503" s="14">
        <v>9.9</v>
      </c>
    </row>
    <row r="504" spans="1:10" x14ac:dyDescent="0.3">
      <c r="A504">
        <v>9340</v>
      </c>
      <c r="B504" s="12" t="s">
        <v>1648</v>
      </c>
      <c r="C504" s="12" t="s">
        <v>1783</v>
      </c>
      <c r="D504" s="14">
        <v>8.4</v>
      </c>
      <c r="E504" s="14">
        <v>10.08</v>
      </c>
      <c r="F504" s="14">
        <v>9.99</v>
      </c>
      <c r="G504" s="14">
        <v>8.99</v>
      </c>
      <c r="H504" s="12"/>
      <c r="I504" s="14">
        <v>1.75</v>
      </c>
      <c r="J504" s="14">
        <v>8.9499999999999993</v>
      </c>
    </row>
    <row r="505" spans="1:10" x14ac:dyDescent="0.3">
      <c r="A505">
        <v>9344</v>
      </c>
      <c r="B505" s="12" t="s">
        <v>1648</v>
      </c>
      <c r="C505" s="12" t="s">
        <v>1798</v>
      </c>
      <c r="D505" s="14">
        <v>8.4</v>
      </c>
      <c r="E505" s="14">
        <v>10.08</v>
      </c>
      <c r="F505" s="12"/>
      <c r="G505" s="14">
        <v>8.75</v>
      </c>
      <c r="H505" s="12"/>
      <c r="I505" s="14">
        <v>1.79</v>
      </c>
      <c r="J505" s="14">
        <v>8.9499999999999993</v>
      </c>
    </row>
    <row r="506" spans="1:10" x14ac:dyDescent="0.3">
      <c r="A506">
        <v>10643</v>
      </c>
      <c r="B506" s="12" t="s">
        <v>1648</v>
      </c>
      <c r="C506" s="12" t="s">
        <v>1764</v>
      </c>
      <c r="D506" s="14">
        <v>11.63</v>
      </c>
      <c r="E506" s="14">
        <v>13.95</v>
      </c>
      <c r="F506" s="12"/>
      <c r="G506" s="14">
        <v>12.25</v>
      </c>
      <c r="H506" s="12"/>
      <c r="I506" s="12"/>
      <c r="J506" s="12"/>
    </row>
    <row r="507" spans="1:10" x14ac:dyDescent="0.3">
      <c r="A507">
        <v>12095</v>
      </c>
      <c r="B507" s="12" t="s">
        <v>1648</v>
      </c>
      <c r="C507" s="12" t="s">
        <v>1716</v>
      </c>
      <c r="D507" s="14">
        <v>46.67</v>
      </c>
      <c r="E507" s="14">
        <v>56</v>
      </c>
      <c r="F507" s="12"/>
      <c r="G507" s="14">
        <v>48.44</v>
      </c>
      <c r="H507" s="14">
        <v>61.99</v>
      </c>
      <c r="I507" s="14">
        <v>46.59</v>
      </c>
      <c r="J507" s="14">
        <v>51.88</v>
      </c>
    </row>
    <row r="508" spans="1:10" x14ac:dyDescent="0.3">
      <c r="A508">
        <v>12099</v>
      </c>
      <c r="B508" s="12" t="s">
        <v>1648</v>
      </c>
      <c r="C508" s="12" t="s">
        <v>1723</v>
      </c>
      <c r="D508" s="14">
        <v>58.29</v>
      </c>
      <c r="E508" s="14">
        <v>69.95</v>
      </c>
      <c r="F508" s="12"/>
      <c r="G508" s="14">
        <v>59.9</v>
      </c>
      <c r="H508" s="12"/>
      <c r="I508" s="12"/>
      <c r="J508" s="14">
        <v>71.900000000000006</v>
      </c>
    </row>
    <row r="509" spans="1:10" x14ac:dyDescent="0.3">
      <c r="A509">
        <v>12113</v>
      </c>
      <c r="B509" s="12" t="s">
        <v>1648</v>
      </c>
      <c r="C509" s="12" t="s">
        <v>1678</v>
      </c>
      <c r="D509" s="14">
        <v>47.25</v>
      </c>
      <c r="E509" s="14">
        <v>56.7</v>
      </c>
      <c r="F509" s="12"/>
      <c r="G509" s="14">
        <v>46.95</v>
      </c>
      <c r="H509" s="12"/>
      <c r="I509" s="14">
        <v>45.55</v>
      </c>
      <c r="J509" s="12"/>
    </row>
    <row r="510" spans="1:10" x14ac:dyDescent="0.3">
      <c r="A510">
        <v>12139</v>
      </c>
      <c r="B510" s="12" t="s">
        <v>1648</v>
      </c>
      <c r="C510" s="12" t="s">
        <v>1751</v>
      </c>
      <c r="D510" s="14">
        <v>41.1</v>
      </c>
      <c r="E510" s="14">
        <v>49.32</v>
      </c>
      <c r="F510" s="12"/>
      <c r="G510" s="12"/>
      <c r="H510" s="12"/>
      <c r="I510" s="12"/>
      <c r="J510" s="14">
        <v>56.9</v>
      </c>
    </row>
    <row r="511" spans="1:10" x14ac:dyDescent="0.3">
      <c r="A511">
        <v>46563</v>
      </c>
      <c r="B511" s="12" t="s">
        <v>1648</v>
      </c>
      <c r="C511" s="12" t="s">
        <v>1754</v>
      </c>
      <c r="D511" s="14">
        <v>4.83</v>
      </c>
      <c r="E511" s="14">
        <v>5.8</v>
      </c>
      <c r="F511" s="12"/>
      <c r="G511" s="14">
        <v>4.49</v>
      </c>
      <c r="H511" s="12"/>
      <c r="I511" s="14">
        <v>5.55</v>
      </c>
      <c r="J511" s="14">
        <v>4.9000000000000004</v>
      </c>
    </row>
    <row r="512" spans="1:10" x14ac:dyDescent="0.3">
      <c r="A512">
        <v>47665</v>
      </c>
      <c r="B512" s="12" t="s">
        <v>1648</v>
      </c>
      <c r="C512" s="12" t="s">
        <v>1753</v>
      </c>
      <c r="D512" s="14">
        <v>4.5599999999999996</v>
      </c>
      <c r="E512" s="14">
        <v>5.47</v>
      </c>
      <c r="F512" s="12"/>
      <c r="G512" s="14">
        <v>3.85</v>
      </c>
      <c r="H512" s="12"/>
      <c r="I512" s="14">
        <v>5.49</v>
      </c>
      <c r="J512" s="12"/>
    </row>
    <row r="513" spans="1:10" x14ac:dyDescent="0.3">
      <c r="A513">
        <v>56207</v>
      </c>
      <c r="B513" s="12" t="s">
        <v>1648</v>
      </c>
      <c r="C513" s="12" t="s">
        <v>1755</v>
      </c>
      <c r="D513" s="14">
        <v>9.07</v>
      </c>
      <c r="E513" s="14">
        <v>10.88</v>
      </c>
      <c r="F513" s="12"/>
      <c r="G513" s="14">
        <v>9.4499999999999993</v>
      </c>
      <c r="H513" s="12"/>
      <c r="I513" s="14">
        <v>11.13</v>
      </c>
      <c r="J513" s="14">
        <v>9.99</v>
      </c>
    </row>
    <row r="514" spans="1:10" x14ac:dyDescent="0.3">
      <c r="A514">
        <v>56231</v>
      </c>
      <c r="B514" s="12" t="s">
        <v>1648</v>
      </c>
      <c r="C514" s="12" t="s">
        <v>1756</v>
      </c>
      <c r="D514" s="14">
        <v>9.07</v>
      </c>
      <c r="E514" s="14">
        <v>10.88</v>
      </c>
      <c r="F514" s="12"/>
      <c r="G514" s="12"/>
      <c r="H514" s="12"/>
      <c r="I514" s="14">
        <v>11.25</v>
      </c>
      <c r="J514" s="14">
        <v>9.99</v>
      </c>
    </row>
    <row r="515" spans="1:10" x14ac:dyDescent="0.3">
      <c r="A515">
        <v>56245</v>
      </c>
      <c r="B515" s="12" t="s">
        <v>1648</v>
      </c>
      <c r="C515" s="12" t="s">
        <v>1647</v>
      </c>
      <c r="D515" s="14">
        <v>13.82</v>
      </c>
      <c r="E515" s="14">
        <v>16.579999999999998</v>
      </c>
      <c r="F515" s="12"/>
      <c r="G515" s="14">
        <v>13.99</v>
      </c>
      <c r="H515" s="12"/>
      <c r="I515" s="14">
        <v>15.79</v>
      </c>
      <c r="J515" s="14">
        <v>13.9</v>
      </c>
    </row>
    <row r="516" spans="1:10" x14ac:dyDescent="0.3">
      <c r="A516">
        <v>75994</v>
      </c>
      <c r="B516" s="12" t="s">
        <v>1648</v>
      </c>
      <c r="C516" s="12" t="s">
        <v>1670</v>
      </c>
      <c r="D516" s="14">
        <v>16.89</v>
      </c>
      <c r="E516" s="14">
        <v>20.27</v>
      </c>
      <c r="F516" s="12"/>
      <c r="G516" s="14">
        <v>16.989999999999998</v>
      </c>
      <c r="H516" s="12"/>
      <c r="I516" s="14">
        <v>17.55</v>
      </c>
      <c r="J516" s="14">
        <v>16.399999999999999</v>
      </c>
    </row>
    <row r="517" spans="1:10" x14ac:dyDescent="0.3">
      <c r="A517">
        <v>76001</v>
      </c>
      <c r="B517" s="12" t="s">
        <v>1648</v>
      </c>
      <c r="C517" s="12" t="s">
        <v>1690</v>
      </c>
      <c r="D517" s="14">
        <v>15.82</v>
      </c>
      <c r="E517" s="14">
        <v>18.98</v>
      </c>
      <c r="F517" s="12"/>
      <c r="G517" s="12"/>
      <c r="H517" s="12"/>
      <c r="I517" s="14">
        <v>16.489999999999998</v>
      </c>
      <c r="J517" s="14">
        <v>15.91</v>
      </c>
    </row>
    <row r="518" spans="1:10" x14ac:dyDescent="0.3">
      <c r="A518">
        <v>76028</v>
      </c>
      <c r="B518" s="12" t="s">
        <v>1648</v>
      </c>
      <c r="C518" s="12" t="s">
        <v>1709</v>
      </c>
      <c r="D518" s="14">
        <v>16.89</v>
      </c>
      <c r="E518" s="14">
        <v>20.27</v>
      </c>
      <c r="F518" s="12"/>
      <c r="G518" s="14">
        <v>16.45</v>
      </c>
      <c r="H518" s="12"/>
      <c r="I518" s="14">
        <v>17.989999999999998</v>
      </c>
      <c r="J518" s="14">
        <v>18.399999999999999</v>
      </c>
    </row>
    <row r="519" spans="1:10" x14ac:dyDescent="0.3">
      <c r="A519">
        <v>76049</v>
      </c>
      <c r="B519" s="12" t="s">
        <v>1648</v>
      </c>
      <c r="C519" s="12" t="s">
        <v>1698</v>
      </c>
      <c r="D519" s="14">
        <v>8.32</v>
      </c>
      <c r="E519" s="14">
        <v>9.98</v>
      </c>
      <c r="F519" s="12"/>
      <c r="G519" s="14">
        <v>9.75</v>
      </c>
      <c r="H519" s="12"/>
      <c r="I519" s="14">
        <v>1.75</v>
      </c>
      <c r="J519" s="14">
        <v>8.99</v>
      </c>
    </row>
    <row r="520" spans="1:10" x14ac:dyDescent="0.3">
      <c r="A520">
        <v>76053</v>
      </c>
      <c r="B520" s="12" t="s">
        <v>1648</v>
      </c>
      <c r="C520" s="12" t="s">
        <v>1825</v>
      </c>
      <c r="D520" s="14">
        <v>15.74</v>
      </c>
      <c r="E520" s="14">
        <v>18.89</v>
      </c>
      <c r="F520" s="12"/>
      <c r="G520" s="14">
        <v>15.99</v>
      </c>
      <c r="H520" s="12"/>
      <c r="I520" s="14">
        <v>16.79</v>
      </c>
      <c r="J520" s="14">
        <v>15.6</v>
      </c>
    </row>
    <row r="521" spans="1:10" x14ac:dyDescent="0.3">
      <c r="A521">
        <v>76068</v>
      </c>
      <c r="B521" s="12" t="s">
        <v>1648</v>
      </c>
      <c r="C521" s="12" t="s">
        <v>1734</v>
      </c>
      <c r="D521" s="14">
        <v>16.739999999999998</v>
      </c>
      <c r="E521" s="14">
        <v>20.09</v>
      </c>
      <c r="F521" s="12"/>
      <c r="G521" s="14">
        <v>16.75</v>
      </c>
      <c r="H521" s="12"/>
      <c r="I521" s="14">
        <v>18.79</v>
      </c>
      <c r="J521" s="14">
        <v>18.399999999999999</v>
      </c>
    </row>
    <row r="522" spans="1:10" x14ac:dyDescent="0.3">
      <c r="A522">
        <v>76072</v>
      </c>
      <c r="B522" s="12" t="s">
        <v>1648</v>
      </c>
      <c r="C522" s="12" t="s">
        <v>1752</v>
      </c>
      <c r="D522" s="14">
        <v>15.82</v>
      </c>
      <c r="E522" s="14">
        <v>18.98</v>
      </c>
      <c r="F522" s="12"/>
      <c r="G522" s="14">
        <v>15.79</v>
      </c>
      <c r="H522" s="12"/>
      <c r="I522" s="14">
        <v>16.489999999999998</v>
      </c>
      <c r="J522" s="12"/>
    </row>
    <row r="523" spans="1:10" x14ac:dyDescent="0.3">
      <c r="A523">
        <v>76087</v>
      </c>
      <c r="B523" s="12" t="s">
        <v>1648</v>
      </c>
      <c r="C523" s="12" t="s">
        <v>1697</v>
      </c>
      <c r="D523" s="14">
        <v>17.05</v>
      </c>
      <c r="E523" s="14">
        <v>20.46</v>
      </c>
      <c r="F523" s="12"/>
      <c r="G523" s="14">
        <v>16.600000000000001</v>
      </c>
      <c r="H523" s="12"/>
      <c r="I523" s="14">
        <v>17.79</v>
      </c>
      <c r="J523" s="14">
        <v>18.989999999999998</v>
      </c>
    </row>
  </sheetData>
  <pageMargins left="0.7" right="0.7" top="0.75" bottom="0.75" header="0.3" footer="0.3"/>
  <pageSetup paperSize="9" orientation="portrait" horizontalDpi="4294967293" verticalDpi="0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Export-02-10-2020</vt:lpstr>
      <vt:lpstr>Export-tarif-cov-oct-20</vt:lpstr>
      <vt:lpstr>Veille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Chaco</dc:creator>
  <cp:lastModifiedBy>JoDan</cp:lastModifiedBy>
  <dcterms:created xsi:type="dcterms:W3CDTF">2020-10-02T12:02:36Z</dcterms:created>
  <dcterms:modified xsi:type="dcterms:W3CDTF">2020-10-28T23:33:27Z</dcterms:modified>
</cp:coreProperties>
</file>