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4022752F-2D9F-462B-9534-BE1F01328416}" xr6:coauthVersionLast="45" xr6:coauthVersionMax="45" xr10:uidLastSave="{00000000-0000-0000-0000-000000000000}"/>
  <bookViews>
    <workbookView xWindow="-108" yWindow="-108" windowWidth="22320" windowHeight="11928" xr2:uid="{0A2FEC2D-1CAA-4EDA-8384-6ECE42978603}"/>
  </bookViews>
  <sheets>
    <sheet name="Feuille d'heures" sheetId="1" r:id="rId1"/>
    <sheet name="Paramètres" sheetId="2" r:id="rId2"/>
  </sheets>
  <definedNames>
    <definedName name="annee">Paramètres!$E$2</definedName>
    <definedName name="feries">TJours_fériés[Dates]</definedName>
    <definedName name="LMois">TMois[Mois]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" i="1" l="1"/>
  <c r="C6" i="1" s="1"/>
  <c r="H6" i="1" l="1"/>
  <c r="H3" i="1" s="1"/>
  <c r="B7" i="1"/>
  <c r="H7" i="1" s="1"/>
  <c r="E16" i="2"/>
  <c r="E15" i="2"/>
  <c r="E14" i="2"/>
  <c r="E13" i="2"/>
  <c r="E12" i="2"/>
  <c r="E8" i="2"/>
  <c r="E7" i="2"/>
  <c r="E4" i="2"/>
  <c r="E5" i="2"/>
  <c r="E11" i="2" s="1"/>
  <c r="B8" i="1" l="1"/>
  <c r="H8" i="1" s="1"/>
  <c r="C7" i="1"/>
  <c r="E9" i="2"/>
  <c r="E6" i="2"/>
  <c r="E10" i="2"/>
  <c r="B9" i="1" l="1"/>
  <c r="H9" i="1" s="1"/>
  <c r="C8" i="1"/>
  <c r="B10" i="1" l="1"/>
  <c r="H10" i="1" s="1"/>
  <c r="C9" i="1"/>
  <c r="B11" i="1" l="1"/>
  <c r="H11" i="1" s="1"/>
  <c r="C10" i="1"/>
  <c r="C11" i="1" l="1"/>
  <c r="B12" i="1"/>
  <c r="H12" i="1" s="1"/>
  <c r="B13" i="1" l="1"/>
  <c r="H13" i="1" s="1"/>
  <c r="C12" i="1"/>
  <c r="C13" i="1" l="1"/>
  <c r="B14" i="1"/>
  <c r="H14" i="1" s="1"/>
  <c r="B15" i="1" l="1"/>
  <c r="H15" i="1" s="1"/>
  <c r="C14" i="1"/>
  <c r="C15" i="1" l="1"/>
  <c r="B16" i="1"/>
  <c r="H16" i="1" s="1"/>
  <c r="B17" i="1" l="1"/>
  <c r="H17" i="1" s="1"/>
  <c r="C16" i="1"/>
  <c r="C17" i="1" l="1"/>
  <c r="B18" i="1"/>
  <c r="H18" i="1" s="1"/>
  <c r="B19" i="1" l="1"/>
  <c r="H19" i="1" s="1"/>
  <c r="C18" i="1"/>
  <c r="C19" i="1" l="1"/>
  <c r="B20" i="1"/>
  <c r="H20" i="1" s="1"/>
  <c r="B21" i="1" l="1"/>
  <c r="H21" i="1" s="1"/>
  <c r="C20" i="1"/>
  <c r="C21" i="1" l="1"/>
  <c r="B22" i="1"/>
  <c r="H22" i="1" s="1"/>
  <c r="C22" i="1" l="1"/>
  <c r="B23" i="1"/>
  <c r="H23" i="1" s="1"/>
  <c r="B24" i="1" l="1"/>
  <c r="H24" i="1" s="1"/>
  <c r="C23" i="1"/>
  <c r="C24" i="1" l="1"/>
  <c r="B25" i="1"/>
  <c r="H25" i="1" s="1"/>
  <c r="B26" i="1" l="1"/>
  <c r="H26" i="1" s="1"/>
  <c r="C25" i="1"/>
  <c r="B27" i="1" l="1"/>
  <c r="H27" i="1" s="1"/>
  <c r="C26" i="1"/>
  <c r="C27" i="1" l="1"/>
  <c r="B28" i="1"/>
  <c r="H28" i="1" s="1"/>
  <c r="B29" i="1" l="1"/>
  <c r="H29" i="1" s="1"/>
  <c r="C28" i="1"/>
  <c r="C29" i="1" l="1"/>
  <c r="B30" i="1"/>
  <c r="H30" i="1" s="1"/>
  <c r="B31" i="1" l="1"/>
  <c r="H31" i="1" s="1"/>
  <c r="C30" i="1"/>
  <c r="C31" i="1" l="1"/>
  <c r="B32" i="1"/>
  <c r="H32" i="1" s="1"/>
  <c r="B33" i="1" l="1"/>
  <c r="H33" i="1" s="1"/>
  <c r="C32" i="1"/>
  <c r="C33" i="1" l="1"/>
  <c r="B34" i="1"/>
  <c r="H34" i="1" s="1"/>
  <c r="B35" i="1" l="1"/>
  <c r="H35" i="1" s="1"/>
  <c r="C34" i="1"/>
  <c r="B36" i="1" l="1"/>
  <c r="C35" i="1"/>
  <c r="C36" i="1" l="1"/>
  <c r="H36" i="1"/>
</calcChain>
</file>

<file path=xl/sharedStrings.xml><?xml version="1.0" encoding="utf-8"?>
<sst xmlns="http://schemas.openxmlformats.org/spreadsheetml/2006/main" count="40" uniqueCount="38">
  <si>
    <t>Date</t>
  </si>
  <si>
    <t>Durée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</si>
  <si>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</si>
  <si>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</si>
  <si>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</si>
  <si>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</si>
  <si>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</si>
  <si>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</si>
  <si>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</si>
  <si>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</si>
  <si>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</si>
  <si>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</si>
  <si>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</si>
  <si>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</si>
  <si>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</si>
  <si>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</si>
  <si>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 en cours :</t>
  </si>
  <si>
    <t>Jour férié</t>
  </si>
  <si>
    <t>Dates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</si>
  <si>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</si>
  <si>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</si>
  <si>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</si>
  <si>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</si>
  <si>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</si>
  <si>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</si>
  <si>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</si>
  <si>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</si>
  <si>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</si>
  <si>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</si>
  <si>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</si>
  <si>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</si>
  <si>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</si>
  <si>
    <t>Arrivée (M)</t>
  </si>
  <si>
    <t>Départ (M)</t>
  </si>
  <si>
    <t>Arrivée (S)</t>
  </si>
  <si>
    <t>Départ (S)</t>
  </si>
  <si>
    <t>Jour</t>
  </si>
  <si>
    <t>Total des heures du mois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</si>
</sst>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5" formatCode="ddd"/>
    <numFmt numFmtId="166" formatCode="d"/>
    <numFmt numFmtId="169" formatCode="[h]:mm;[h]:mm;&quot;&quot;"/>
  </numFmts>
  <fonts count="3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  <font>
      <sz val="8"/>
      <name val="Segoe U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Font="1" applyBorder="1" applyAlignment="1">
      <alignment horizontal="center"/>
    </xf>
    <xf numFmtId="0" fontId="1" fillId="0" borderId="0" xfId="0" applyFont="1" applyAlignment="1">
      <alignment horizontal="left"/>
    </xf>
    <xf numFmtId="166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1" fillId="0" borderId="0" xfId="0" applyFont="1" applyAlignment="1">
      <alignment horizontal="left"/>
    </xf>
    <xf numFmtId="0" fontId="0" fillId="0" borderId="0" xfId="0" applyAlignment="1"/>
    <xf numFmtId="0" fontId="1" fillId="0" borderId="2" xfId="0" applyFont="1" applyBorder="1" applyAlignment="1">
      <alignment horizontal="center"/>
    </xf>
    <xf numFmtId="169" fontId="0" fillId="0" borderId="0" xfId="0" applyNumberFormat="1"/>
    <xf numFmtId="0" fontId="1" fillId="0" borderId="0" xfId="0" applyFont="1" applyAlignment="1">
      <alignment horizontal="right"/>
    </xf>
    <xf numFmtId="0" fontId="0" fillId="0" borderId="0" xfId="0" applyProtection="1"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protection locked="0"/>
    </xf>
  </cellXfs>
  <cellStyles count="1">
    <cellStyle name="Normal" xfId="0" builtinId="0"/>
  </cellStyles>
  <dxfs count="4">
    <dxf>
      <font>
        <b/>
        <i val="0"/>
        <color theme="8" tint="-0.24994659260841701"/>
      </font>
      <fill>
        <patternFill>
          <bgColor theme="8" tint="0.79998168889431442"/>
        </patternFill>
      </fill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/>
        <i val="0"/>
      </font>
      <fill>
        <patternFill>
          <bgColor theme="0" tint="-0.14996795556505021"/>
        </patternFill>
      </fill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6" fmlaLink="$D$2" max="20300" min="2020" page="10" val="202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15240</xdr:colOff>
          <xdr:row>1</xdr:row>
          <xdr:rowOff>22860</xdr:rowOff>
        </xdr:from>
        <xdr:to>
          <xdr:col>4</xdr:col>
          <xdr:colOff>205740</xdr:colOff>
          <xdr:row>1</xdr:row>
          <xdr:rowOff>205740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5F66FF0-29B8-4B71-87C3-ACCD8692E826}" name="TMois" displayName="TMois" ref="B2:B14" totalsRowShown="0">
  <autoFilter ref="B2:B14" xr:uid="{F156D18E-E12F-4463-8DBF-81494BA49533}">
    <filterColumn colId="0" hiddenButton="1"/>
  </autoFilter>
  <tableColumns count="1">
    <tableColumn id="1" xr3:uid="{4256B726-08DE-4571-8C7E-060C8E30A967}" name="Mois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AFBE6C8-5769-4EC2-8EBA-7438EE65C0A3}" name="TJours_fériés" displayName="TJours_fériés" ref="D3:E16" totalsRowShown="0">
  <autoFilter ref="D3:E16" xr:uid="{FF311542-9267-4335-985D-EF7B5C810C9E}">
    <filterColumn colId="0" hiddenButton="1"/>
    <filterColumn colId="1" hiddenButton="1"/>
  </autoFilter>
  <tableColumns count="2">
    <tableColumn id="1" xr3:uid="{C676F5BE-1B4E-415A-BF7E-6E2B19B262FC}" name="Jour férié"/>
    <tableColumn id="3" xr3:uid="{75F5E1D1-766E-45A3-9EFC-E102C4C22B95}" name="Dates" dataDxfId="3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287F85-7E67-4376-9BB6-EB650D5ACBBE}">
  <dimension ref="B2:H36"/>
  <sheetViews>
    <sheetView showGridLines="0" tabSelected="1" workbookViewId="0">
      <selection activeCell="D9" sqref="D9"/>
    </sheetView>
  </sheetViews>
  <sheetFormatPr baseColWidth="10" defaultRowHeight="16.8" x14ac:dyDescent="0.4"/>
  <cols>
    <col min="1" max="1" width="3.69921875" customWidth="1"/>
    <col min="2" max="2" width="4.69921875" style="2" customWidth="1"/>
    <col min="3" max="3" width="4.8984375" style="2" customWidth="1"/>
    <col min="4" max="7" width="10.69921875" customWidth="1"/>
  </cols>
  <sheetData>
    <row r="2" spans="2:8" x14ac:dyDescent="0.4">
      <c r="B2" s="5" t="s">
        <v>2</v>
      </c>
      <c r="C2" s="5"/>
      <c r="D2" s="14">
        <v>2020</v>
      </c>
      <c r="E2" s="9"/>
    </row>
    <row r="3" spans="2:8" x14ac:dyDescent="0.4">
      <c r="B3" s="5" t="s">
        <v>3</v>
      </c>
      <c r="C3" s="5"/>
      <c r="D3" s="15" t="s">
        <v>4</v>
      </c>
      <c r="E3" s="12" t="s">
        <v>37</v>
      </c>
      <c r="F3" s="12"/>
      <c r="G3" s="12"/>
      <c r="H3" s="11">
        <f>SUM(H6:H36)</f>
        <v>0</v>
      </c>
    </row>
    <row r="4" spans="2:8" x14ac:dyDescent="0.4">
      <c r="B4" s="8"/>
      <c r="C4" s="8"/>
    </row>
    <row r="5" spans="2:8" x14ac:dyDescent="0.4">
      <c r="B5" s="10" t="s">
        <v>36</v>
      </c>
      <c r="C5" s="10" t="s">
        <v>0</v>
      </c>
      <c r="D5" s="10" t="s">
        <v>32</v>
      </c>
      <c r="E5" s="10" t="s">
        <v>33</v>
      </c>
      <c r="F5" s="10" t="s">
        <v>34</v>
      </c>
      <c r="G5" s="10" t="s">
        <v>35</v>
      </c>
      <c r="H5" s="10" t="s">
        <v>1</v>
      </c>
    </row>
    <row r="6" spans="2:8" x14ac:dyDescent="0.4">
      <c r="B6" s="7">
        <f>DATE(D2,MONTH(D3&amp;1),1)</f>
        <v>43831</v>
      </c>
      <c r="C6" s="6">
        <f>B6</f>
        <v>43831</v>
      </c>
      <c r="D6" s="13"/>
      <c r="E6" s="13"/>
      <c r="F6" s="13"/>
      <c r="G6" s="13"/>
      <c r="H6" s="11">
        <f>IF(B6&lt;&gt;"",E6-D6+G6-F6,"")</f>
        <v>0</v>
      </c>
    </row>
    <row r="7" spans="2:8" x14ac:dyDescent="0.4">
      <c r="B7" s="7">
        <f>B6+1</f>
        <v>43832</v>
      </c>
      <c r="C7" s="6">
        <f>B7</f>
        <v>43832</v>
      </c>
      <c r="D7" s="13"/>
      <c r="E7" s="13"/>
      <c r="F7" s="13"/>
      <c r="G7" s="13"/>
      <c r="H7" s="11">
        <f t="shared" ref="H7:H36" si="0">IF(B7&lt;&gt;"",E7-D7+G7-F7,"")</f>
        <v>0</v>
      </c>
    </row>
    <row r="8" spans="2:8" x14ac:dyDescent="0.4">
      <c r="B8" s="7">
        <f t="shared" ref="B8:B31" si="1">B7+1</f>
        <v>43833</v>
      </c>
      <c r="C8" s="6">
        <f t="shared" ref="C8:C36" si="2">B8</f>
        <v>43833</v>
      </c>
      <c r="D8" s="13"/>
      <c r="E8" s="13"/>
      <c r="F8" s="13"/>
      <c r="G8" s="13"/>
      <c r="H8" s="11">
        <f t="shared" si="0"/>
        <v>0</v>
      </c>
    </row>
    <row r="9" spans="2:8" x14ac:dyDescent="0.4">
      <c r="B9" s="7">
        <f t="shared" si="1"/>
        <v>43834</v>
      </c>
      <c r="C9" s="6">
        <f t="shared" si="2"/>
        <v>43834</v>
      </c>
      <c r="D9" s="13"/>
      <c r="E9" s="13"/>
      <c r="F9" s="13"/>
      <c r="G9" s="13"/>
      <c r="H9" s="11">
        <f t="shared" si="0"/>
        <v>0</v>
      </c>
    </row>
    <row r="10" spans="2:8" x14ac:dyDescent="0.4">
      <c r="B10" s="7">
        <f t="shared" si="1"/>
        <v>43835</v>
      </c>
      <c r="C10" s="6">
        <f t="shared" si="2"/>
        <v>43835</v>
      </c>
      <c r="D10" s="13"/>
      <c r="E10" s="13"/>
      <c r="F10" s="13"/>
      <c r="G10" s="13"/>
      <c r="H10" s="11">
        <f t="shared" si="0"/>
        <v>0</v>
      </c>
    </row>
    <row r="11" spans="2:8" x14ac:dyDescent="0.4">
      <c r="B11" s="7">
        <f t="shared" si="1"/>
        <v>43836</v>
      </c>
      <c r="C11" s="6">
        <f t="shared" si="2"/>
        <v>43836</v>
      </c>
      <c r="D11" s="13"/>
      <c r="E11" s="13"/>
      <c r="F11" s="13"/>
      <c r="G11" s="13"/>
      <c r="H11" s="11">
        <f t="shared" si="0"/>
        <v>0</v>
      </c>
    </row>
    <row r="12" spans="2:8" x14ac:dyDescent="0.4">
      <c r="B12" s="7">
        <f t="shared" si="1"/>
        <v>43837</v>
      </c>
      <c r="C12" s="6">
        <f t="shared" si="2"/>
        <v>43837</v>
      </c>
      <c r="D12" s="13"/>
      <c r="E12" s="13"/>
      <c r="F12" s="13"/>
      <c r="G12" s="13"/>
      <c r="H12" s="11">
        <f t="shared" si="0"/>
        <v>0</v>
      </c>
    </row>
    <row r="13" spans="2:8" x14ac:dyDescent="0.4">
      <c r="B13" s="7">
        <f t="shared" si="1"/>
        <v>43838</v>
      </c>
      <c r="C13" s="6">
        <f t="shared" si="2"/>
        <v>43838</v>
      </c>
      <c r="D13" s="13"/>
      <c r="E13" s="13"/>
      <c r="F13" s="13"/>
      <c r="G13" s="13"/>
      <c r="H13" s="11">
        <f t="shared" si="0"/>
        <v>0</v>
      </c>
    </row>
    <row r="14" spans="2:8" x14ac:dyDescent="0.4">
      <c r="B14" s="7">
        <f t="shared" si="1"/>
        <v>43839</v>
      </c>
      <c r="C14" s="6">
        <f t="shared" si="2"/>
        <v>43839</v>
      </c>
      <c r="D14" s="13"/>
      <c r="E14" s="13"/>
      <c r="F14" s="13"/>
      <c r="G14" s="13"/>
      <c r="H14" s="11">
        <f t="shared" si="0"/>
        <v>0</v>
      </c>
    </row>
    <row r="15" spans="2:8" x14ac:dyDescent="0.4">
      <c r="B15" s="7">
        <f t="shared" si="1"/>
        <v>43840</v>
      </c>
      <c r="C15" s="6">
        <f t="shared" si="2"/>
        <v>43840</v>
      </c>
      <c r="D15" s="13"/>
      <c r="E15" s="13"/>
      <c r="F15" s="13"/>
      <c r="G15" s="13"/>
      <c r="H15" s="11">
        <f t="shared" si="0"/>
        <v>0</v>
      </c>
    </row>
    <row r="16" spans="2:8" x14ac:dyDescent="0.4">
      <c r="B16" s="7">
        <f t="shared" si="1"/>
        <v>43841</v>
      </c>
      <c r="C16" s="6">
        <f t="shared" si="2"/>
        <v>43841</v>
      </c>
      <c r="D16" s="13"/>
      <c r="E16" s="13"/>
      <c r="F16" s="13"/>
      <c r="G16" s="13"/>
      <c r="H16" s="11">
        <f t="shared" si="0"/>
        <v>0</v>
      </c>
    </row>
    <row r="17" spans="2:8" x14ac:dyDescent="0.4">
      <c r="B17" s="7">
        <f t="shared" si="1"/>
        <v>43842</v>
      </c>
      <c r="C17" s="6">
        <f t="shared" si="2"/>
        <v>43842</v>
      </c>
      <c r="D17" s="13"/>
      <c r="E17" s="13"/>
      <c r="F17" s="13"/>
      <c r="G17" s="13"/>
      <c r="H17" s="11">
        <f t="shared" si="0"/>
        <v>0</v>
      </c>
    </row>
    <row r="18" spans="2:8" x14ac:dyDescent="0.4">
      <c r="B18" s="7">
        <f t="shared" si="1"/>
        <v>43843</v>
      </c>
      <c r="C18" s="6">
        <f t="shared" si="2"/>
        <v>43843</v>
      </c>
      <c r="D18" s="13"/>
      <c r="E18" s="13"/>
      <c r="F18" s="13"/>
      <c r="G18" s="13"/>
      <c r="H18" s="11">
        <f t="shared" si="0"/>
        <v>0</v>
      </c>
    </row>
    <row r="19" spans="2:8" x14ac:dyDescent="0.4">
      <c r="B19" s="7">
        <f t="shared" si="1"/>
        <v>43844</v>
      </c>
      <c r="C19" s="6">
        <f t="shared" si="2"/>
        <v>43844</v>
      </c>
      <c r="D19" s="13"/>
      <c r="E19" s="13"/>
      <c r="F19" s="13"/>
      <c r="G19" s="13"/>
      <c r="H19" s="11">
        <f t="shared" si="0"/>
        <v>0</v>
      </c>
    </row>
    <row r="20" spans="2:8" x14ac:dyDescent="0.4">
      <c r="B20" s="7">
        <f t="shared" si="1"/>
        <v>43845</v>
      </c>
      <c r="C20" s="6">
        <f t="shared" si="2"/>
        <v>43845</v>
      </c>
      <c r="D20" s="13"/>
      <c r="E20" s="13"/>
      <c r="F20" s="13"/>
      <c r="G20" s="13"/>
      <c r="H20" s="11">
        <f t="shared" si="0"/>
        <v>0</v>
      </c>
    </row>
    <row r="21" spans="2:8" x14ac:dyDescent="0.4">
      <c r="B21" s="7">
        <f t="shared" si="1"/>
        <v>43846</v>
      </c>
      <c r="C21" s="6">
        <f t="shared" si="2"/>
        <v>43846</v>
      </c>
      <c r="D21" s="13"/>
      <c r="E21" s="13"/>
      <c r="F21" s="13"/>
      <c r="G21" s="13"/>
      <c r="H21" s="11">
        <f t="shared" si="0"/>
        <v>0</v>
      </c>
    </row>
    <row r="22" spans="2:8" x14ac:dyDescent="0.4">
      <c r="B22" s="7">
        <f t="shared" si="1"/>
        <v>43847</v>
      </c>
      <c r="C22" s="6">
        <f t="shared" si="2"/>
        <v>43847</v>
      </c>
      <c r="D22" s="13"/>
      <c r="E22" s="13"/>
      <c r="F22" s="13"/>
      <c r="G22" s="13"/>
      <c r="H22" s="11">
        <f t="shared" si="0"/>
        <v>0</v>
      </c>
    </row>
    <row r="23" spans="2:8" x14ac:dyDescent="0.4">
      <c r="B23" s="7">
        <f t="shared" si="1"/>
        <v>43848</v>
      </c>
      <c r="C23" s="6">
        <f t="shared" si="2"/>
        <v>43848</v>
      </c>
      <c r="D23" s="13"/>
      <c r="E23" s="13"/>
      <c r="F23" s="13"/>
      <c r="G23" s="13"/>
      <c r="H23" s="11">
        <f t="shared" si="0"/>
        <v>0</v>
      </c>
    </row>
    <row r="24" spans="2:8" x14ac:dyDescent="0.4">
      <c r="B24" s="7">
        <f t="shared" si="1"/>
        <v>43849</v>
      </c>
      <c r="C24" s="6">
        <f t="shared" si="2"/>
        <v>43849</v>
      </c>
      <c r="D24" s="13"/>
      <c r="E24" s="13"/>
      <c r="F24" s="13"/>
      <c r="G24" s="13"/>
      <c r="H24" s="11">
        <f t="shared" si="0"/>
        <v>0</v>
      </c>
    </row>
    <row r="25" spans="2:8" x14ac:dyDescent="0.4">
      <c r="B25" s="7">
        <f t="shared" si="1"/>
        <v>43850</v>
      </c>
      <c r="C25" s="6">
        <f t="shared" si="2"/>
        <v>43850</v>
      </c>
      <c r="D25" s="13"/>
      <c r="E25" s="13"/>
      <c r="F25" s="13"/>
      <c r="G25" s="13"/>
      <c r="H25" s="11">
        <f t="shared" si="0"/>
        <v>0</v>
      </c>
    </row>
    <row r="26" spans="2:8" x14ac:dyDescent="0.4">
      <c r="B26" s="7">
        <f t="shared" si="1"/>
        <v>43851</v>
      </c>
      <c r="C26" s="6">
        <f t="shared" si="2"/>
        <v>43851</v>
      </c>
      <c r="D26" s="13"/>
      <c r="E26" s="13"/>
      <c r="F26" s="13"/>
      <c r="G26" s="13"/>
      <c r="H26" s="11">
        <f t="shared" si="0"/>
        <v>0</v>
      </c>
    </row>
    <row r="27" spans="2:8" x14ac:dyDescent="0.4">
      <c r="B27" s="7">
        <f t="shared" si="1"/>
        <v>43852</v>
      </c>
      <c r="C27" s="6">
        <f t="shared" si="2"/>
        <v>43852</v>
      </c>
      <c r="D27" s="13"/>
      <c r="E27" s="13"/>
      <c r="F27" s="13"/>
      <c r="G27" s="13"/>
      <c r="H27" s="11">
        <f t="shared" si="0"/>
        <v>0</v>
      </c>
    </row>
    <row r="28" spans="2:8" x14ac:dyDescent="0.4">
      <c r="B28" s="7">
        <f t="shared" si="1"/>
        <v>43853</v>
      </c>
      <c r="C28" s="6">
        <f t="shared" si="2"/>
        <v>43853</v>
      </c>
      <c r="D28" s="13"/>
      <c r="E28" s="13"/>
      <c r="F28" s="13"/>
      <c r="G28" s="13"/>
      <c r="H28" s="11">
        <f t="shared" si="0"/>
        <v>0</v>
      </c>
    </row>
    <row r="29" spans="2:8" x14ac:dyDescent="0.4">
      <c r="B29" s="7">
        <f t="shared" si="1"/>
        <v>43854</v>
      </c>
      <c r="C29" s="6">
        <f t="shared" si="2"/>
        <v>43854</v>
      </c>
      <c r="D29" s="13"/>
      <c r="E29" s="13"/>
      <c r="F29" s="13"/>
      <c r="G29" s="13"/>
      <c r="H29" s="11">
        <f t="shared" si="0"/>
        <v>0</v>
      </c>
    </row>
    <row r="30" spans="2:8" x14ac:dyDescent="0.4">
      <c r="B30" s="7">
        <f t="shared" si="1"/>
        <v>43855</v>
      </c>
      <c r="C30" s="6">
        <f t="shared" si="2"/>
        <v>43855</v>
      </c>
      <c r="D30" s="13"/>
      <c r="E30" s="13"/>
      <c r="F30" s="13"/>
      <c r="G30" s="13"/>
      <c r="H30" s="11">
        <f t="shared" si="0"/>
        <v>0</v>
      </c>
    </row>
    <row r="31" spans="2:8" x14ac:dyDescent="0.4">
      <c r="B31" s="7">
        <f t="shared" si="1"/>
        <v>43856</v>
      </c>
      <c r="C31" s="6">
        <f t="shared" si="2"/>
        <v>43856</v>
      </c>
      <c r="D31" s="13"/>
      <c r="E31" s="13"/>
      <c r="F31" s="13"/>
      <c r="G31" s="13"/>
      <c r="H31" s="11">
        <f t="shared" si="0"/>
        <v>0</v>
      </c>
    </row>
    <row r="32" spans="2:8" x14ac:dyDescent="0.4">
      <c r="B32" s="7">
        <f t="shared" ref="B32:B33" si="3">B31+1</f>
        <v>43857</v>
      </c>
      <c r="C32" s="6">
        <f t="shared" si="2"/>
        <v>43857</v>
      </c>
      <c r="D32" s="13"/>
      <c r="E32" s="13"/>
      <c r="F32" s="13"/>
      <c r="G32" s="13"/>
      <c r="H32" s="11">
        <f t="shared" si="0"/>
        <v>0</v>
      </c>
    </row>
    <row r="33" spans="2:8" x14ac:dyDescent="0.4">
      <c r="B33" s="7">
        <f t="shared" si="3"/>
        <v>43858</v>
      </c>
      <c r="C33" s="6">
        <f t="shared" si="2"/>
        <v>43858</v>
      </c>
      <c r="D33" s="13"/>
      <c r="E33" s="13"/>
      <c r="F33" s="13"/>
      <c r="G33" s="13"/>
      <c r="H33" s="11">
        <f t="shared" si="0"/>
        <v>0</v>
      </c>
    </row>
    <row r="34" spans="2:8" x14ac:dyDescent="0.4">
      <c r="B34" s="7">
        <f>IFERROR(IF(MONTH(B33+1)=MONTH($B$6),B33+1,""),"")</f>
        <v>43859</v>
      </c>
      <c r="C34" s="6">
        <f t="shared" si="2"/>
        <v>43859</v>
      </c>
      <c r="D34" s="13"/>
      <c r="E34" s="13"/>
      <c r="F34" s="13"/>
      <c r="G34" s="13"/>
      <c r="H34" s="11">
        <f t="shared" si="0"/>
        <v>0</v>
      </c>
    </row>
    <row r="35" spans="2:8" x14ac:dyDescent="0.4">
      <c r="B35" s="7">
        <f t="shared" ref="B35:B36" si="4">IFERROR(IF(MONTH(B34+1)=MONTH($B$6),B34+1,""),"")</f>
        <v>43860</v>
      </c>
      <c r="C35" s="6">
        <f t="shared" si="2"/>
        <v>43860</v>
      </c>
      <c r="D35" s="13"/>
      <c r="E35" s="13"/>
      <c r="F35" s="13"/>
      <c r="G35" s="13"/>
      <c r="H35" s="11">
        <f t="shared" si="0"/>
        <v>0</v>
      </c>
    </row>
    <row r="36" spans="2:8" x14ac:dyDescent="0.4">
      <c r="B36" s="7">
        <f t="shared" si="4"/>
        <v>43861</v>
      </c>
      <c r="C36" s="6">
        <f t="shared" si="2"/>
        <v>43861</v>
      </c>
      <c r="D36" s="13"/>
      <c r="E36" s="13"/>
      <c r="F36" s="13"/>
      <c r="G36" s="13"/>
      <c r="H36" s="11">
        <f t="shared" si="0"/>
        <v>0</v>
      </c>
    </row>
  </sheetData>
  <sheetProtection sheet="1" objects="1" scenarios="1" selectLockedCells="1"/>
  <mergeCells count="3">
    <mergeCell ref="B2:C2"/>
    <mergeCell ref="B3:C3"/>
    <mergeCell ref="E3:G3"/>
  </mergeCells>
  <conditionalFormatting sqref="B6:H36">
    <cfRule type="expression" dxfId="1" priority="3">
      <formula>$B6&lt;&gt;""</formula>
    </cfRule>
    <cfRule type="expression" dxfId="2" priority="2">
      <formula>WEEKDAY($B6,2)&gt;5</formula>
    </cfRule>
    <cfRule type="expression" dxfId="0" priority="1">
      <formula>COUNTIF(feries,$B6)</formula>
    </cfRule>
  </conditionalFormatting>
  <dataValidations count="1">
    <dataValidation type="list" allowBlank="1" showInputMessage="1" showErrorMessage="1" sqref="D3:D4" xr:uid="{1314AEC9-07AB-4ABA-B5DF-904752C9FBB4}">
      <formula1>LMois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4</xdr:col>
                    <xdr:colOff>15240</xdr:colOff>
                    <xdr:row>1</xdr:row>
                    <xdr:rowOff>22860</xdr:rowOff>
                  </from>
                  <to>
                    <xdr:col>4</xdr:col>
                    <xdr:colOff>205740</xdr:colOff>
                    <xdr:row>1</xdr:row>
                    <xdr:rowOff>205740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6D2848-675D-4DF2-B9C2-2B61279DA9F4}">
  <dimension ref="B2:E16"/>
  <sheetViews>
    <sheetView showGridLines="0" workbookViewId="0">
      <selection activeCell="H11" sqref="H11"/>
    </sheetView>
  </sheetViews>
  <sheetFormatPr baseColWidth="10" defaultRowHeight="16.8" x14ac:dyDescent="0.4"/>
  <cols>
    <col min="1" max="1" width="2.69921875" customWidth="1"/>
    <col min="3" max="3" width="2.69921875" customWidth="1"/>
    <col min="4" max="4" width="16.09765625" bestFit="1" customWidth="1"/>
    <col min="5" max="5" width="12.296875" customWidth="1"/>
    <col min="6" max="6" width="2.69921875" customWidth="1"/>
  </cols>
  <sheetData>
    <row r="2" spans="2:5" x14ac:dyDescent="0.4">
      <c r="B2" t="s">
        <v>3</v>
      </c>
      <c r="D2" s="1" t="s">
        <v>16</v>
      </c>
      <c r="E2" s="4">
        <v>2020</v>
      </c>
    </row>
    <row r="3" spans="2:5" x14ac:dyDescent="0.4">
      <c r="B3" t="s">
        <v>4</v>
      </c>
      <c r="D3" t="s">
        <v>17</v>
      </c>
      <c r="E3" s="2" t="s">
        <v>18</v>
      </c>
    </row>
    <row r="4" spans="2:5" x14ac:dyDescent="0.4">
      <c r="B4" t="s">
        <v>5</v>
      </c>
      <c r="D4" t="s">
        <v>19</v>
      </c>
      <c r="E4" s="3">
        <f>DATE(annee,1,1)</f>
        <v>43831</v>
      </c>
    </row>
    <row r="5" spans="2:5" x14ac:dyDescent="0.4">
      <c r="B5" t="s">
        <v>6</v>
      </c>
      <c r="D5" t="s">
        <v>20</v>
      </c>
      <c r="E5" s="3">
        <f>FLOOR(DAY(MINUTE(E2/38)/2+56)&amp;"/5/"&amp;E2,7)-34</f>
        <v>43933</v>
      </c>
    </row>
    <row r="6" spans="2:5" x14ac:dyDescent="0.4">
      <c r="B6" t="s">
        <v>7</v>
      </c>
      <c r="D6" t="s">
        <v>21</v>
      </c>
      <c r="E6" s="3">
        <f>E5+1</f>
        <v>43934</v>
      </c>
    </row>
    <row r="7" spans="2:5" x14ac:dyDescent="0.4">
      <c r="B7" t="s">
        <v>8</v>
      </c>
      <c r="D7" t="s">
        <v>22</v>
      </c>
      <c r="E7" s="3">
        <f>DATE(annee,5,1)</f>
        <v>43952</v>
      </c>
    </row>
    <row r="8" spans="2:5" x14ac:dyDescent="0.4">
      <c r="B8" t="s">
        <v>9</v>
      </c>
      <c r="D8" t="s">
        <v>23</v>
      </c>
      <c r="E8" s="3">
        <f>DATE(annee,5,8)</f>
        <v>43959</v>
      </c>
    </row>
    <row r="9" spans="2:5" x14ac:dyDescent="0.4">
      <c r="B9" t="s">
        <v>10</v>
      </c>
      <c r="D9" t="s">
        <v>24</v>
      </c>
      <c r="E9" s="3">
        <f>E5+39</f>
        <v>43972</v>
      </c>
    </row>
    <row r="10" spans="2:5" x14ac:dyDescent="0.4">
      <c r="B10" t="s">
        <v>11</v>
      </c>
      <c r="D10" t="s">
        <v>25</v>
      </c>
      <c r="E10" s="3">
        <f>E5+49</f>
        <v>43982</v>
      </c>
    </row>
    <row r="11" spans="2:5" x14ac:dyDescent="0.4">
      <c r="B11" t="s">
        <v>12</v>
      </c>
      <c r="D11" t="s">
        <v>26</v>
      </c>
      <c r="E11" s="3">
        <f>E5+50</f>
        <v>43983</v>
      </c>
    </row>
    <row r="12" spans="2:5" x14ac:dyDescent="0.4">
      <c r="B12" t="s">
        <v>13</v>
      </c>
      <c r="D12" t="s">
        <v>27</v>
      </c>
      <c r="E12" s="3">
        <f>DATE(annee,7,14)</f>
        <v>44026</v>
      </c>
    </row>
    <row r="13" spans="2:5" x14ac:dyDescent="0.4">
      <c r="B13" t="s">
        <v>14</v>
      </c>
      <c r="D13" t="s">
        <v>28</v>
      </c>
      <c r="E13" s="3">
        <f>DATE(annee,8,15)</f>
        <v>44058</v>
      </c>
    </row>
    <row r="14" spans="2:5" x14ac:dyDescent="0.4">
      <c r="B14" t="s">
        <v>15</v>
      </c>
      <c r="D14" t="s">
        <v>29</v>
      </c>
      <c r="E14" s="3">
        <f>DATE(annee,11,1)</f>
        <v>44136</v>
      </c>
    </row>
    <row r="15" spans="2:5" x14ac:dyDescent="0.4">
      <c r="D15" t="s">
        <v>30</v>
      </c>
      <c r="E15" s="3">
        <f>DATE(annee,11,11)</f>
        <v>44146</v>
      </c>
    </row>
    <row r="16" spans="2:5" x14ac:dyDescent="0.4">
      <c r="D16" t="s">
        <v>31</v>
      </c>
      <c r="E16" s="3">
        <f>DATE(annee,12,25)</f>
        <v>44190</v>
      </c>
    </row>
  </sheetData>
  <phoneticPr fontId="2" type="noConversion"/>
  <dataValidations count="1">
    <dataValidation type="list" allowBlank="1" showInputMessage="1" showErrorMessage="1" sqref="E2" xr:uid="{FE80946F-29BC-4545-8474-EC2DA2E5F1D7}">
      <formula1>$K$6:$K$9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Feuille d'heures</vt:lpstr>
      <vt:lpstr>Paramètres</vt:lpstr>
      <vt:lpstr>annee</vt:lpstr>
      <vt:lpstr>feries</vt:lpstr>
      <vt:lpstr>LMois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2020-09-19T15:13:25Z</dcterms:created>
  <dcterms:modified xsi:type="dcterms:W3CDTF">2020-09-19T15:49:46Z</dcterms:modified>
</cp:coreProperties>
</file>