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B752D024-5AC3-44E9-8E4C-3AF4068DFDED}" xr6:coauthVersionLast="41" xr6:coauthVersionMax="41" xr10:uidLastSave="{00000000-0000-0000-0000-000000000000}"/>
  <bookViews>
    <workbookView xWindow="-120" yWindow="-120" windowWidth="29040" windowHeight="15840" xr2:uid="{9D6D5E0F-B96E-4938-AB54-43B850EAC85E}"/>
  </bookViews>
  <sheets>
    <sheet name="Calendrier" sheetId="2" r:id="rId1"/>
    <sheet name="Paramètres" sheetId="3" r:id="rId2"/>
  </sheets>
  <definedNames>
    <definedName name="an">Paramètres!$B$1</definedName>
    <definedName name="an_1">Paramètres!$C$1</definedName>
    <definedName name="datepaques">Paramètres!$B$3</definedName>
    <definedName name="datepaques_1">Paramètres!$C$3</definedName>
    <definedName name="feries">Paramètres!$B$2:$C$14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2" l="1"/>
  <c r="B1" i="3" l="1"/>
  <c r="G2" i="2" l="1"/>
  <c r="B12" i="3"/>
  <c r="B14" i="3"/>
  <c r="B11" i="3"/>
  <c r="B6" i="3"/>
  <c r="B13" i="3"/>
  <c r="B10" i="3"/>
  <c r="B2" i="3"/>
  <c r="C1" i="3" s="1"/>
  <c r="B3" i="3"/>
  <c r="B5" i="3"/>
  <c r="E3" i="2"/>
  <c r="E4" i="2" s="1"/>
  <c r="E5" i="2" s="1"/>
  <c r="E6" i="2" s="1"/>
  <c r="E7" i="2" s="1"/>
  <c r="E8" i="2" s="1"/>
  <c r="E9" i="2" s="1"/>
  <c r="E10" i="2" s="1"/>
  <c r="E11" i="2" s="1"/>
  <c r="E12" i="2" s="1"/>
  <c r="E13" i="2" s="1"/>
  <c r="E14" i="2" s="1"/>
  <c r="E15" i="2" s="1"/>
  <c r="E16" i="2" s="1"/>
  <c r="E17" i="2" s="1"/>
  <c r="E18" i="2" s="1"/>
  <c r="E19" i="2" s="1"/>
  <c r="E20" i="2" s="1"/>
  <c r="E21" i="2" s="1"/>
  <c r="E22" i="2" s="1"/>
  <c r="E23" i="2" s="1"/>
  <c r="E24" i="2" s="1"/>
  <c r="E25" i="2" s="1"/>
  <c r="E26" i="2" s="1"/>
  <c r="E27" i="2" s="1"/>
  <c r="E28" i="2" s="1"/>
  <c r="E29" i="2" s="1"/>
  <c r="E1" i="2"/>
  <c r="G1" i="2" s="1"/>
  <c r="I1" i="2" s="1"/>
  <c r="K1" i="2" s="1"/>
  <c r="M1" i="2" s="1"/>
  <c r="O1" i="2" s="1"/>
  <c r="Q1" i="2" s="1"/>
  <c r="S1" i="2" s="1"/>
  <c r="U1" i="2" s="1"/>
  <c r="W1" i="2" s="1"/>
  <c r="Y1" i="2" s="1"/>
  <c r="AA1" i="2" s="1"/>
  <c r="E31" i="2" l="1"/>
  <c r="E30" i="2"/>
  <c r="E32" i="2"/>
  <c r="C12" i="3"/>
  <c r="C5" i="3"/>
  <c r="C2" i="3"/>
  <c r="C3" i="3"/>
  <c r="C11" i="3"/>
  <c r="C13" i="3"/>
  <c r="C14" i="3"/>
  <c r="C10" i="3"/>
  <c r="C6" i="3"/>
  <c r="B7" i="3"/>
  <c r="B9" i="3"/>
  <c r="B8" i="3"/>
  <c r="B4" i="3"/>
  <c r="G3" i="2"/>
  <c r="G4" i="2" s="1"/>
  <c r="G5" i="2" s="1"/>
  <c r="G6" i="2" s="1"/>
  <c r="G7" i="2" s="1"/>
  <c r="G8" i="2" s="1"/>
  <c r="G9" i="2" s="1"/>
  <c r="G10" i="2" s="1"/>
  <c r="G11" i="2" s="1"/>
  <c r="G12" i="2" s="1"/>
  <c r="G13" i="2" s="1"/>
  <c r="G14" i="2" s="1"/>
  <c r="G15" i="2" s="1"/>
  <c r="G16" i="2" s="1"/>
  <c r="G17" i="2" s="1"/>
  <c r="G18" i="2" s="1"/>
  <c r="G19" i="2" s="1"/>
  <c r="G20" i="2" s="1"/>
  <c r="G21" i="2" s="1"/>
  <c r="G22" i="2" s="1"/>
  <c r="G23" i="2" s="1"/>
  <c r="G24" i="2" s="1"/>
  <c r="G25" i="2" s="1"/>
  <c r="G26" i="2" s="1"/>
  <c r="G27" i="2" s="1"/>
  <c r="G28" i="2" s="1"/>
  <c r="G29" i="2" s="1"/>
  <c r="I2" i="2"/>
  <c r="C4" i="3" l="1"/>
  <c r="C9" i="3"/>
  <c r="C8" i="3"/>
  <c r="C7" i="3"/>
  <c r="K2" i="2"/>
  <c r="I3" i="2"/>
  <c r="I4" i="2" s="1"/>
  <c r="I5" i="2" s="1"/>
  <c r="I6" i="2" s="1"/>
  <c r="I7" i="2" s="1"/>
  <c r="I8" i="2" s="1"/>
  <c r="I9" i="2" s="1"/>
  <c r="I10" i="2" s="1"/>
  <c r="I11" i="2" s="1"/>
  <c r="I12" i="2" s="1"/>
  <c r="I13" i="2" s="1"/>
  <c r="I14" i="2" s="1"/>
  <c r="I15" i="2" s="1"/>
  <c r="I16" i="2" s="1"/>
  <c r="I17" i="2" s="1"/>
  <c r="I18" i="2" s="1"/>
  <c r="I19" i="2" s="1"/>
  <c r="I20" i="2" s="1"/>
  <c r="I21" i="2" s="1"/>
  <c r="I22" i="2" s="1"/>
  <c r="I23" i="2" s="1"/>
  <c r="I24" i="2" s="1"/>
  <c r="I25" i="2" s="1"/>
  <c r="I26" i="2" s="1"/>
  <c r="I27" i="2" s="1"/>
  <c r="I28" i="2" s="1"/>
  <c r="I29" i="2" s="1"/>
  <c r="G32" i="2"/>
  <c r="G31" i="2"/>
  <c r="G30" i="2"/>
  <c r="I32" i="2" l="1"/>
  <c r="I31" i="2"/>
  <c r="I30" i="2"/>
  <c r="M2" i="2"/>
  <c r="K3" i="2"/>
  <c r="K4" i="2" s="1"/>
  <c r="K5" i="2" s="1"/>
  <c r="K6" i="2" s="1"/>
  <c r="K7" i="2" s="1"/>
  <c r="K8" i="2" s="1"/>
  <c r="K9" i="2" s="1"/>
  <c r="K10" i="2" s="1"/>
  <c r="K11" i="2" s="1"/>
  <c r="K12" i="2" s="1"/>
  <c r="K13" i="2" s="1"/>
  <c r="K14" i="2" s="1"/>
  <c r="K15" i="2" s="1"/>
  <c r="K16" i="2" s="1"/>
  <c r="K17" i="2" s="1"/>
  <c r="K18" i="2" s="1"/>
  <c r="K19" i="2" s="1"/>
  <c r="K20" i="2" s="1"/>
  <c r="K21" i="2" s="1"/>
  <c r="K22" i="2" s="1"/>
  <c r="K23" i="2" s="1"/>
  <c r="K24" i="2" s="1"/>
  <c r="K25" i="2" s="1"/>
  <c r="K26" i="2" s="1"/>
  <c r="K27" i="2" s="1"/>
  <c r="K28" i="2" s="1"/>
  <c r="K29" i="2" s="1"/>
  <c r="O2" i="2" l="1"/>
  <c r="M3" i="2"/>
  <c r="M4" i="2" s="1"/>
  <c r="M5" i="2" s="1"/>
  <c r="M6" i="2" s="1"/>
  <c r="M7" i="2" s="1"/>
  <c r="M8" i="2" s="1"/>
  <c r="M9" i="2" s="1"/>
  <c r="M10" i="2" s="1"/>
  <c r="M11" i="2" s="1"/>
  <c r="M12" i="2" s="1"/>
  <c r="M13" i="2" s="1"/>
  <c r="M14" i="2" s="1"/>
  <c r="M15" i="2" s="1"/>
  <c r="M16" i="2" s="1"/>
  <c r="M17" i="2" s="1"/>
  <c r="M18" i="2" s="1"/>
  <c r="M19" i="2" s="1"/>
  <c r="M20" i="2" s="1"/>
  <c r="M21" i="2" s="1"/>
  <c r="M22" i="2" s="1"/>
  <c r="M23" i="2" s="1"/>
  <c r="M24" i="2" s="1"/>
  <c r="M25" i="2" s="1"/>
  <c r="M26" i="2" s="1"/>
  <c r="M27" i="2" s="1"/>
  <c r="M28" i="2" s="1"/>
  <c r="M29" i="2" s="1"/>
  <c r="K32" i="2"/>
  <c r="K31" i="2"/>
  <c r="K30" i="2"/>
  <c r="M30" i="2" l="1"/>
  <c r="M32" i="2"/>
  <c r="M31" i="2"/>
  <c r="Q2" i="2"/>
  <c r="O3" i="2"/>
  <c r="O4" i="2" s="1"/>
  <c r="O5" i="2" s="1"/>
  <c r="O6" i="2" s="1"/>
  <c r="O7" i="2" s="1"/>
  <c r="O8" i="2" s="1"/>
  <c r="O9" i="2" s="1"/>
  <c r="O10" i="2" s="1"/>
  <c r="O11" i="2" s="1"/>
  <c r="O12" i="2" s="1"/>
  <c r="O13" i="2" s="1"/>
  <c r="O14" i="2" s="1"/>
  <c r="O15" i="2" s="1"/>
  <c r="O16" i="2" s="1"/>
  <c r="O17" i="2" s="1"/>
  <c r="O18" i="2" s="1"/>
  <c r="O19" i="2" s="1"/>
  <c r="O20" i="2" s="1"/>
  <c r="O21" i="2" s="1"/>
  <c r="O22" i="2" s="1"/>
  <c r="O23" i="2" s="1"/>
  <c r="O24" i="2" s="1"/>
  <c r="O25" i="2" s="1"/>
  <c r="O26" i="2" s="1"/>
  <c r="O27" i="2" s="1"/>
  <c r="O28" i="2" s="1"/>
  <c r="O29" i="2" s="1"/>
  <c r="S2" i="2" l="1"/>
  <c r="Q3" i="2"/>
  <c r="Q4" i="2" s="1"/>
  <c r="Q5" i="2" s="1"/>
  <c r="Q6" i="2" s="1"/>
  <c r="Q7" i="2" s="1"/>
  <c r="Q8" i="2" s="1"/>
  <c r="Q9" i="2" s="1"/>
  <c r="Q10" i="2" s="1"/>
  <c r="Q11" i="2" s="1"/>
  <c r="Q12" i="2" s="1"/>
  <c r="Q13" i="2" s="1"/>
  <c r="Q14" i="2" s="1"/>
  <c r="Q15" i="2" s="1"/>
  <c r="Q16" i="2" s="1"/>
  <c r="Q17" i="2" s="1"/>
  <c r="Q18" i="2" s="1"/>
  <c r="Q19" i="2" s="1"/>
  <c r="Q20" i="2" s="1"/>
  <c r="Q21" i="2" s="1"/>
  <c r="Q22" i="2" s="1"/>
  <c r="Q23" i="2" s="1"/>
  <c r="Q24" i="2" s="1"/>
  <c r="Q25" i="2" s="1"/>
  <c r="Q26" i="2" s="1"/>
  <c r="Q27" i="2" s="1"/>
  <c r="Q28" i="2" s="1"/>
  <c r="Q29" i="2" s="1"/>
  <c r="O31" i="2"/>
  <c r="O30" i="2"/>
  <c r="O32" i="2"/>
  <c r="Q32" i="2" l="1"/>
  <c r="Q31" i="2"/>
  <c r="Q30" i="2"/>
  <c r="U2" i="2"/>
  <c r="S3" i="2"/>
  <c r="S4" i="2" s="1"/>
  <c r="S5" i="2" s="1"/>
  <c r="S6" i="2" s="1"/>
  <c r="S7" i="2" s="1"/>
  <c r="S8" i="2" s="1"/>
  <c r="S9" i="2" s="1"/>
  <c r="S10" i="2" s="1"/>
  <c r="S11" i="2" s="1"/>
  <c r="S12" i="2" s="1"/>
  <c r="S13" i="2" s="1"/>
  <c r="S14" i="2" s="1"/>
  <c r="S15" i="2" s="1"/>
  <c r="S16" i="2" s="1"/>
  <c r="S17" i="2" s="1"/>
  <c r="S18" i="2" s="1"/>
  <c r="S19" i="2" s="1"/>
  <c r="S20" i="2" s="1"/>
  <c r="S21" i="2" s="1"/>
  <c r="S22" i="2" s="1"/>
  <c r="S23" i="2" s="1"/>
  <c r="S24" i="2" s="1"/>
  <c r="S25" i="2" s="1"/>
  <c r="S26" i="2" s="1"/>
  <c r="S27" i="2" s="1"/>
  <c r="S28" i="2" s="1"/>
  <c r="S29" i="2" s="1"/>
  <c r="W2" i="2" l="1"/>
  <c r="U3" i="2"/>
  <c r="U4" i="2" s="1"/>
  <c r="U5" i="2" s="1"/>
  <c r="U6" i="2" s="1"/>
  <c r="U7" i="2" s="1"/>
  <c r="U8" i="2" s="1"/>
  <c r="U9" i="2" s="1"/>
  <c r="U10" i="2" s="1"/>
  <c r="U11" i="2" s="1"/>
  <c r="U12" i="2" s="1"/>
  <c r="U13" i="2" s="1"/>
  <c r="U14" i="2" s="1"/>
  <c r="U15" i="2" s="1"/>
  <c r="U16" i="2" s="1"/>
  <c r="U17" i="2" s="1"/>
  <c r="U18" i="2" s="1"/>
  <c r="U19" i="2" s="1"/>
  <c r="U20" i="2" s="1"/>
  <c r="U21" i="2" s="1"/>
  <c r="U22" i="2" s="1"/>
  <c r="U23" i="2" s="1"/>
  <c r="U24" i="2" s="1"/>
  <c r="U25" i="2" s="1"/>
  <c r="U26" i="2" s="1"/>
  <c r="U27" i="2" s="1"/>
  <c r="U28" i="2" s="1"/>
  <c r="U29" i="2" s="1"/>
  <c r="S32" i="2"/>
  <c r="S31" i="2"/>
  <c r="S30" i="2"/>
  <c r="U31" i="2" l="1"/>
  <c r="U30" i="2"/>
  <c r="U32" i="2"/>
  <c r="Y2" i="2"/>
  <c r="W3" i="2"/>
  <c r="W4" i="2" s="1"/>
  <c r="W5" i="2" s="1"/>
  <c r="W6" i="2" s="1"/>
  <c r="W7" i="2" s="1"/>
  <c r="W8" i="2" s="1"/>
  <c r="W9" i="2" s="1"/>
  <c r="W10" i="2" s="1"/>
  <c r="W11" i="2" s="1"/>
  <c r="W12" i="2" s="1"/>
  <c r="W13" i="2" s="1"/>
  <c r="W14" i="2" s="1"/>
  <c r="W15" i="2" s="1"/>
  <c r="W16" i="2" s="1"/>
  <c r="W17" i="2" s="1"/>
  <c r="W18" i="2" s="1"/>
  <c r="W19" i="2" s="1"/>
  <c r="W20" i="2" s="1"/>
  <c r="W21" i="2" s="1"/>
  <c r="W22" i="2" s="1"/>
  <c r="W23" i="2" s="1"/>
  <c r="W24" i="2" s="1"/>
  <c r="W25" i="2" s="1"/>
  <c r="W26" i="2" s="1"/>
  <c r="W27" i="2" s="1"/>
  <c r="W28" i="2" s="1"/>
  <c r="W29" i="2" s="1"/>
  <c r="AA2" i="2" l="1"/>
  <c r="AA3" i="2" s="1"/>
  <c r="AA4" i="2" s="1"/>
  <c r="AA5" i="2" s="1"/>
  <c r="AA6" i="2" s="1"/>
  <c r="AA7" i="2" s="1"/>
  <c r="AA8" i="2" s="1"/>
  <c r="AA9" i="2" s="1"/>
  <c r="AA10" i="2" s="1"/>
  <c r="AA11" i="2" s="1"/>
  <c r="AA12" i="2" s="1"/>
  <c r="AA13" i="2" s="1"/>
  <c r="AA14" i="2" s="1"/>
  <c r="AA15" i="2" s="1"/>
  <c r="AA16" i="2" s="1"/>
  <c r="AA17" i="2" s="1"/>
  <c r="AA18" i="2" s="1"/>
  <c r="AA19" i="2" s="1"/>
  <c r="AA20" i="2" s="1"/>
  <c r="AA21" i="2" s="1"/>
  <c r="AA22" i="2" s="1"/>
  <c r="AA23" i="2" s="1"/>
  <c r="AA24" i="2" s="1"/>
  <c r="AA25" i="2" s="1"/>
  <c r="AA26" i="2" s="1"/>
  <c r="AA27" i="2" s="1"/>
  <c r="AA28" i="2" s="1"/>
  <c r="AA29" i="2" s="1"/>
  <c r="Y3" i="2"/>
  <c r="Y4" i="2" s="1"/>
  <c r="Y5" i="2" s="1"/>
  <c r="Y6" i="2" s="1"/>
  <c r="Y7" i="2" s="1"/>
  <c r="Y8" i="2" s="1"/>
  <c r="Y9" i="2" s="1"/>
  <c r="Y10" i="2" s="1"/>
  <c r="Y11" i="2" s="1"/>
  <c r="Y12" i="2" s="1"/>
  <c r="Y13" i="2" s="1"/>
  <c r="Y14" i="2" s="1"/>
  <c r="Y15" i="2" s="1"/>
  <c r="Y16" i="2" s="1"/>
  <c r="Y17" i="2" s="1"/>
  <c r="Y18" i="2" s="1"/>
  <c r="Y19" i="2" s="1"/>
  <c r="Y20" i="2" s="1"/>
  <c r="Y21" i="2" s="1"/>
  <c r="Y22" i="2" s="1"/>
  <c r="Y23" i="2" s="1"/>
  <c r="Y24" i="2" s="1"/>
  <c r="Y25" i="2" s="1"/>
  <c r="Y26" i="2" s="1"/>
  <c r="Y27" i="2" s="1"/>
  <c r="Y28" i="2" s="1"/>
  <c r="Y29" i="2" s="1"/>
  <c r="W32" i="2"/>
  <c r="W31" i="2"/>
  <c r="W30" i="2"/>
  <c r="Y31" i="2" l="1"/>
  <c r="Y30" i="2"/>
  <c r="Y32" i="2"/>
  <c r="AA32" i="2"/>
  <c r="AA31" i="2"/>
  <c r="AA30" i="2"/>
</calcChain>
</file>

<file path=xl/sharedStrings.xml><?xml version="1.0" encoding="utf-8"?>
<sst xmlns="http://schemas.openxmlformats.org/spreadsheetml/2006/main" count="31" uniqueCount="30">
  <si>
    <t>Année :</t>
  </si>
  <si>
    <t>Jours fériés</t>
  </si>
  <si>
    <t>Jour de l'an</t>
  </si>
  <si>
    <t>Pâques</t>
  </si>
  <si>
    <t>Lundi de Pâques</t>
  </si>
  <si>
    <t>Fête du Travail</t>
  </si>
  <si>
    <t>Victoire 39/45</t>
  </si>
  <si>
    <t>Ascension</t>
  </si>
  <si>
    <t>Pentecôte</t>
  </si>
  <si>
    <t>Lundi de Pentecôte</t>
  </si>
  <si>
    <t>Fête Nationale</t>
  </si>
  <si>
    <t>Assomption</t>
  </si>
  <si>
    <t>Toussaint</t>
  </si>
  <si>
    <t>Armistice 14/18</t>
  </si>
  <si>
    <t>Noël</t>
  </si>
  <si>
    <t>Mois :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</si>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</sst>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\ _€_-;\-* #,##0.00\ _€_-;_-* &quot;-&quot;??\ _€_-;_-@_-"/>
    <numFmt numFmtId="165" formatCode="d/m;@"/>
    <numFmt numFmtId="169" formatCode="mmm"/>
    <numFmt numFmtId="170" formatCode="ddd\ d"/>
    <numFmt numFmtId="171" formatCode="[$-F800]dddd\,\ mmmm\ dd\,\ yyyy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5">
    <xf numFmtId="0" fontId="0" fillId="0" borderId="0" xfId="0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170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69" fontId="4" fillId="0" borderId="1" xfId="0" applyNumberFormat="1" applyFont="1" applyBorder="1" applyAlignment="1">
      <alignment horizontal="center" vertical="center"/>
    </xf>
    <xf numFmtId="0" fontId="5" fillId="2" borderId="1" xfId="1" applyNumberFormat="1" applyFont="1" applyFill="1" applyBorder="1" applyAlignment="1">
      <alignment horizontal="center"/>
    </xf>
    <xf numFmtId="165" fontId="5" fillId="2" borderId="0" xfId="0" applyNumberFormat="1" applyFont="1" applyFill="1" applyBorder="1" applyAlignment="1">
      <alignment horizontal="left" vertical="center"/>
    </xf>
    <xf numFmtId="171" fontId="5" fillId="2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165" fontId="5" fillId="2" borderId="5" xfId="0" applyNumberFormat="1" applyFont="1" applyFill="1" applyBorder="1" applyAlignment="1">
      <alignment horizontal="left" vertical="center"/>
    </xf>
    <xf numFmtId="171" fontId="5" fillId="2" borderId="6" xfId="0" applyNumberFormat="1" applyFont="1" applyFill="1" applyBorder="1" applyAlignment="1">
      <alignment horizontal="center" vertical="center"/>
    </xf>
    <xf numFmtId="171" fontId="5" fillId="2" borderId="7" xfId="0" applyNumberFormat="1" applyFont="1" applyFill="1" applyBorder="1" applyAlignment="1">
      <alignment horizontal="center" vertical="center"/>
    </xf>
    <xf numFmtId="165" fontId="5" fillId="3" borderId="8" xfId="0" applyNumberFormat="1" applyFont="1" applyFill="1" applyBorder="1" applyAlignment="1">
      <alignment horizontal="left" vertical="center"/>
    </xf>
    <xf numFmtId="171" fontId="5" fillId="3" borderId="9" xfId="0" applyNumberFormat="1" applyFont="1" applyFill="1" applyBorder="1" applyAlignment="1">
      <alignment horizontal="center" vertical="center"/>
    </xf>
    <xf numFmtId="171" fontId="5" fillId="3" borderId="10" xfId="0" applyNumberFormat="1" applyFont="1" applyFill="1" applyBorder="1" applyAlignment="1">
      <alignment horizontal="center" vertical="center"/>
    </xf>
    <xf numFmtId="165" fontId="5" fillId="2" borderId="8" xfId="0" applyNumberFormat="1" applyFont="1" applyFill="1" applyBorder="1" applyAlignment="1">
      <alignment horizontal="left" vertical="center"/>
    </xf>
    <xf numFmtId="171" fontId="5" fillId="2" borderId="9" xfId="0" applyNumberFormat="1" applyFont="1" applyFill="1" applyBorder="1" applyAlignment="1">
      <alignment horizontal="center" vertical="center"/>
    </xf>
    <xf numFmtId="171" fontId="5" fillId="2" borderId="10" xfId="0" applyNumberFormat="1" applyFont="1" applyFill="1" applyBorder="1" applyAlignment="1">
      <alignment horizontal="center" vertical="center"/>
    </xf>
    <xf numFmtId="165" fontId="5" fillId="2" borderId="11" xfId="0" applyNumberFormat="1" applyFont="1" applyFill="1" applyBorder="1" applyAlignment="1">
      <alignment horizontal="left" vertical="center"/>
    </xf>
    <xf numFmtId="171" fontId="5" fillId="2" borderId="2" xfId="0" applyNumberFormat="1" applyFont="1" applyFill="1" applyBorder="1" applyAlignment="1">
      <alignment horizontal="center" vertical="center"/>
    </xf>
    <xf numFmtId="171" fontId="5" fillId="2" borderId="12" xfId="0" applyNumberFormat="1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/>
    </xf>
    <xf numFmtId="0" fontId="5" fillId="2" borderId="3" xfId="1" applyNumberFormat="1" applyFont="1" applyFill="1" applyBorder="1" applyAlignment="1">
      <alignment horizontal="center"/>
    </xf>
  </cellXfs>
  <cellStyles count="2">
    <cellStyle name="Milliers" xfId="1" builtinId="3"/>
    <cellStyle name="Normal" xfId="0" builtinId="0"/>
  </cellStyles>
  <dxfs count="4">
    <dxf>
      <alignment horizontal="center" vertical="bottom" textRotation="0" wrapText="0" indent="0" justifyLastLine="0" shrinkToFit="0" readingOrder="0"/>
    </dxf>
    <dxf>
      <font>
        <b/>
        <i val="0"/>
      </font>
      <fill>
        <patternFill>
          <bgColor theme="0" tint="-4.9989318521683403E-2"/>
        </patternFill>
      </fill>
    </dxf>
    <dxf>
      <font>
        <b/>
        <i/>
        <color rgb="FF0070C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pin" dx="22" fmlaLink="B1" max="2030" min="2018" page="10" val="2019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38100</xdr:colOff>
          <xdr:row>0</xdr:row>
          <xdr:rowOff>19050</xdr:rowOff>
        </xdr:from>
        <xdr:to>
          <xdr:col>2</xdr:col>
          <xdr:colOff>218100</xdr:colOff>
          <xdr:row>0</xdr:row>
          <xdr:rowOff>343050</xdr:rowOff>
        </xdr:to>
        <xdr:sp macro="" textlink="">
          <xdr:nvSpPr>
            <xdr:cNvPr id="2049" name="Spinner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8233DB1D-B80C-4702-BC43-665D83E0338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23567E8-6DCE-4383-8087-43DB3D92E688}" name="Tableau1" displayName="Tableau1" ref="E1:F13" totalsRowShown="0">
  <autoFilter ref="E1:F13" xr:uid="{EF6346C7-74FF-4C50-ACEA-114665B361AE}">
    <filterColumn colId="0" hiddenButton="1"/>
    <filterColumn colId="1" hiddenButton="1"/>
  </autoFilter>
  <tableColumns count="2">
    <tableColumn id="1" xr3:uid="{99D0F444-79A4-4808-8713-8B74824966D2}" name="Mois"/>
    <tableColumn id="2" xr3:uid="{E3641CDF-4629-4F01-B876-5B955F843633}" name="Nb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151C4-F11B-4360-AD67-0A3997B663DB}">
  <dimension ref="A1:AA33"/>
  <sheetViews>
    <sheetView showGridLines="0" tabSelected="1" workbookViewId="0">
      <selection activeCell="B5" sqref="B5"/>
    </sheetView>
  </sheetViews>
  <sheetFormatPr baseColWidth="10" defaultRowHeight="15.75" x14ac:dyDescent="0.25"/>
  <cols>
    <col min="1" max="1" width="9.7109375" style="1" customWidth="1"/>
    <col min="2" max="2" width="13.42578125" style="4" customWidth="1"/>
    <col min="3" max="3" width="4.42578125" style="1" customWidth="1"/>
    <col min="4" max="4" width="2.7109375" style="1" customWidth="1"/>
    <col min="5" max="5" width="8.7109375" style="4" customWidth="1"/>
    <col min="6" max="6" width="0.85546875" style="4" customWidth="1"/>
    <col min="7" max="7" width="8.7109375" style="4" customWidth="1"/>
    <col min="8" max="8" width="0.85546875" style="4" customWidth="1"/>
    <col min="9" max="9" width="8.7109375" style="4" customWidth="1"/>
    <col min="10" max="10" width="0.85546875" style="4" customWidth="1"/>
    <col min="11" max="11" width="8.7109375" style="4" customWidth="1"/>
    <col min="12" max="12" width="0.85546875" style="4" customWidth="1"/>
    <col min="13" max="13" width="8.7109375" style="4" customWidth="1"/>
    <col min="14" max="14" width="0.85546875" style="4" customWidth="1"/>
    <col min="15" max="15" width="8.7109375" style="4" customWidth="1"/>
    <col min="16" max="16" width="0.85546875" style="4" customWidth="1"/>
    <col min="17" max="17" width="8.7109375" style="4" customWidth="1"/>
    <col min="18" max="18" width="0.85546875" style="4" customWidth="1"/>
    <col min="19" max="19" width="8.7109375" style="4" customWidth="1"/>
    <col min="20" max="20" width="0.85546875" style="4" customWidth="1"/>
    <col min="21" max="21" width="8.7109375" style="4" customWidth="1"/>
    <col min="22" max="22" width="0.85546875" style="4" customWidth="1"/>
    <col min="23" max="23" width="8.7109375" style="4" customWidth="1"/>
    <col min="24" max="24" width="0.85546875" style="4" customWidth="1"/>
    <col min="25" max="25" width="8.7109375" style="4" customWidth="1"/>
    <col min="26" max="26" width="0.85546875" style="4" customWidth="1"/>
    <col min="27" max="27" width="8.7109375" style="4" customWidth="1"/>
    <col min="28" max="28" width="0.85546875" style="1" customWidth="1"/>
    <col min="29" max="16384" width="11.42578125" style="1"/>
  </cols>
  <sheetData>
    <row r="1" spans="1:27" ht="30" customHeight="1" x14ac:dyDescent="0.25">
      <c r="A1" s="2" t="s">
        <v>0</v>
      </c>
      <c r="B1" s="4">
        <v>2019</v>
      </c>
      <c r="E1" s="5">
        <f>E2</f>
        <v>43709</v>
      </c>
      <c r="F1" s="5"/>
      <c r="G1" s="5">
        <f>EOMONTH(E1,0)+1</f>
        <v>43739</v>
      </c>
      <c r="H1" s="5"/>
      <c r="I1" s="5">
        <f t="shared" ref="I1" si="0">EOMONTH(G1,0)+1</f>
        <v>43770</v>
      </c>
      <c r="J1" s="5"/>
      <c r="K1" s="5">
        <f>EOMONTH(I1,0)+1</f>
        <v>43800</v>
      </c>
      <c r="L1" s="5"/>
      <c r="M1" s="5">
        <f>EOMONTH(K1,0)+1</f>
        <v>43831</v>
      </c>
      <c r="N1" s="5"/>
      <c r="O1" s="5">
        <f>EOMONTH(M1,0)+1</f>
        <v>43862</v>
      </c>
      <c r="P1" s="5"/>
      <c r="Q1" s="5">
        <f>EOMONTH(O1,0)+1</f>
        <v>43891</v>
      </c>
      <c r="R1" s="5"/>
      <c r="S1" s="5">
        <f>EOMONTH(Q1,0)+1</f>
        <v>43922</v>
      </c>
      <c r="T1" s="5"/>
      <c r="U1" s="5">
        <f>EOMONTH(S1,0)+1</f>
        <v>43952</v>
      </c>
      <c r="V1" s="5"/>
      <c r="W1" s="5">
        <f>EOMONTH(U1,0)+1</f>
        <v>43983</v>
      </c>
      <c r="X1" s="5"/>
      <c r="Y1" s="5">
        <f>EOMONTH(W1,0)+1</f>
        <v>44013</v>
      </c>
      <c r="Z1" s="5"/>
      <c r="AA1" s="5">
        <f>EOMONTH(Y1,0)+1</f>
        <v>44044</v>
      </c>
    </row>
    <row r="2" spans="1:27" x14ac:dyDescent="0.25">
      <c r="A2" s="2" t="s">
        <v>15</v>
      </c>
      <c r="B2" s="4" t="s">
        <v>25</v>
      </c>
      <c r="E2" s="3">
        <f>DATE(B1,VLOOKUP(B2,Tableau1[],2,0),1)</f>
        <v>43709</v>
      </c>
      <c r="F2" s="3"/>
      <c r="G2" s="3">
        <f>EOMONTH(E2,0)+1</f>
        <v>43739</v>
      </c>
      <c r="H2" s="3"/>
      <c r="I2" s="3">
        <f t="shared" ref="I2" si="1">EOMONTH(G2,0)+1</f>
        <v>43770</v>
      </c>
      <c r="J2" s="3"/>
      <c r="K2" s="3">
        <f>EOMONTH(I2,0)+1</f>
        <v>43800</v>
      </c>
      <c r="L2" s="3"/>
      <c r="M2" s="3">
        <f>EOMONTH(K2,0)+1</f>
        <v>43831</v>
      </c>
      <c r="N2" s="3"/>
      <c r="O2" s="3">
        <f>EOMONTH(M2,0)+1</f>
        <v>43862</v>
      </c>
      <c r="P2" s="3"/>
      <c r="Q2" s="3">
        <f>EOMONTH(O2,0)+1</f>
        <v>43891</v>
      </c>
      <c r="R2" s="3"/>
      <c r="S2" s="3">
        <f>EOMONTH(Q2,0)+1</f>
        <v>43922</v>
      </c>
      <c r="T2" s="3"/>
      <c r="U2" s="3">
        <f>EOMONTH(S2,0)+1</f>
        <v>43952</v>
      </c>
      <c r="V2" s="3"/>
      <c r="W2" s="3">
        <f>EOMONTH(U2,0)+1</f>
        <v>43983</v>
      </c>
      <c r="X2" s="3"/>
      <c r="Y2" s="3">
        <f>EOMONTH(W2,0)+1</f>
        <v>44013</v>
      </c>
      <c r="Z2" s="3"/>
      <c r="AA2" s="3">
        <f>EOMONTH(Y2,0)+1</f>
        <v>44044</v>
      </c>
    </row>
    <row r="3" spans="1:27" x14ac:dyDescent="0.25">
      <c r="E3" s="3">
        <f>E2+1</f>
        <v>43710</v>
      </c>
      <c r="F3" s="3"/>
      <c r="G3" s="3">
        <f t="shared" ref="G3:AA18" si="2">G2+1</f>
        <v>43740</v>
      </c>
      <c r="H3" s="3"/>
      <c r="I3" s="3">
        <f t="shared" si="2"/>
        <v>43771</v>
      </c>
      <c r="J3" s="3"/>
      <c r="K3" s="3">
        <f t="shared" si="2"/>
        <v>43801</v>
      </c>
      <c r="L3" s="3"/>
      <c r="M3" s="3">
        <f t="shared" si="2"/>
        <v>43832</v>
      </c>
      <c r="N3" s="3"/>
      <c r="O3" s="3">
        <f t="shared" si="2"/>
        <v>43863</v>
      </c>
      <c r="P3" s="3"/>
      <c r="Q3" s="3">
        <f t="shared" si="2"/>
        <v>43892</v>
      </c>
      <c r="R3" s="3"/>
      <c r="S3" s="3">
        <f t="shared" si="2"/>
        <v>43923</v>
      </c>
      <c r="T3" s="3"/>
      <c r="U3" s="3">
        <f t="shared" si="2"/>
        <v>43953</v>
      </c>
      <c r="V3" s="3"/>
      <c r="W3" s="3">
        <f t="shared" si="2"/>
        <v>43984</v>
      </c>
      <c r="X3" s="3"/>
      <c r="Y3" s="3">
        <f t="shared" si="2"/>
        <v>44014</v>
      </c>
      <c r="Z3" s="3"/>
      <c r="AA3" s="3">
        <f t="shared" si="2"/>
        <v>44045</v>
      </c>
    </row>
    <row r="4" spans="1:27" x14ac:dyDescent="0.25">
      <c r="E4" s="3">
        <f t="shared" ref="E4:E29" si="3">E3+1</f>
        <v>43711</v>
      </c>
      <c r="F4" s="3"/>
      <c r="G4" s="3">
        <f t="shared" si="2"/>
        <v>43741</v>
      </c>
      <c r="H4" s="3"/>
      <c r="I4" s="3">
        <f t="shared" si="2"/>
        <v>43772</v>
      </c>
      <c r="J4" s="3"/>
      <c r="K4" s="3">
        <f t="shared" si="2"/>
        <v>43802</v>
      </c>
      <c r="L4" s="3"/>
      <c r="M4" s="3">
        <f t="shared" si="2"/>
        <v>43833</v>
      </c>
      <c r="N4" s="3"/>
      <c r="O4" s="3">
        <f t="shared" si="2"/>
        <v>43864</v>
      </c>
      <c r="P4" s="3"/>
      <c r="Q4" s="3">
        <f t="shared" si="2"/>
        <v>43893</v>
      </c>
      <c r="R4" s="3"/>
      <c r="S4" s="3">
        <f t="shared" si="2"/>
        <v>43924</v>
      </c>
      <c r="T4" s="3"/>
      <c r="U4" s="3">
        <f t="shared" si="2"/>
        <v>43954</v>
      </c>
      <c r="V4" s="3"/>
      <c r="W4" s="3">
        <f t="shared" si="2"/>
        <v>43985</v>
      </c>
      <c r="X4" s="3"/>
      <c r="Y4" s="3">
        <f t="shared" si="2"/>
        <v>44015</v>
      </c>
      <c r="Z4" s="3"/>
      <c r="AA4" s="3">
        <f t="shared" si="2"/>
        <v>44046</v>
      </c>
    </row>
    <row r="5" spans="1:27" x14ac:dyDescent="0.25">
      <c r="E5" s="3">
        <f t="shared" si="3"/>
        <v>43712</v>
      </c>
      <c r="F5" s="3"/>
      <c r="G5" s="3">
        <f t="shared" si="2"/>
        <v>43742</v>
      </c>
      <c r="H5" s="3"/>
      <c r="I5" s="3">
        <f t="shared" si="2"/>
        <v>43773</v>
      </c>
      <c r="J5" s="3"/>
      <c r="K5" s="3">
        <f t="shared" si="2"/>
        <v>43803</v>
      </c>
      <c r="L5" s="3"/>
      <c r="M5" s="3">
        <f t="shared" si="2"/>
        <v>43834</v>
      </c>
      <c r="N5" s="3"/>
      <c r="O5" s="3">
        <f t="shared" si="2"/>
        <v>43865</v>
      </c>
      <c r="P5" s="3"/>
      <c r="Q5" s="3">
        <f t="shared" si="2"/>
        <v>43894</v>
      </c>
      <c r="R5" s="3"/>
      <c r="S5" s="3">
        <f t="shared" si="2"/>
        <v>43925</v>
      </c>
      <c r="T5" s="3"/>
      <c r="U5" s="3">
        <f t="shared" si="2"/>
        <v>43955</v>
      </c>
      <c r="V5" s="3"/>
      <c r="W5" s="3">
        <f t="shared" si="2"/>
        <v>43986</v>
      </c>
      <c r="X5" s="3"/>
      <c r="Y5" s="3">
        <f t="shared" si="2"/>
        <v>44016</v>
      </c>
      <c r="Z5" s="3"/>
      <c r="AA5" s="3">
        <f t="shared" si="2"/>
        <v>44047</v>
      </c>
    </row>
    <row r="6" spans="1:27" x14ac:dyDescent="0.25">
      <c r="E6" s="3">
        <f t="shared" si="3"/>
        <v>43713</v>
      </c>
      <c r="F6" s="3"/>
      <c r="G6" s="3">
        <f t="shared" si="2"/>
        <v>43743</v>
      </c>
      <c r="H6" s="3"/>
      <c r="I6" s="3">
        <f t="shared" si="2"/>
        <v>43774</v>
      </c>
      <c r="J6" s="3"/>
      <c r="K6" s="3">
        <f t="shared" si="2"/>
        <v>43804</v>
      </c>
      <c r="L6" s="3"/>
      <c r="M6" s="3">
        <f t="shared" si="2"/>
        <v>43835</v>
      </c>
      <c r="N6" s="3"/>
      <c r="O6" s="3">
        <f t="shared" si="2"/>
        <v>43866</v>
      </c>
      <c r="P6" s="3"/>
      <c r="Q6" s="3">
        <f t="shared" si="2"/>
        <v>43895</v>
      </c>
      <c r="R6" s="3"/>
      <c r="S6" s="3">
        <f t="shared" si="2"/>
        <v>43926</v>
      </c>
      <c r="T6" s="3"/>
      <c r="U6" s="3">
        <f t="shared" si="2"/>
        <v>43956</v>
      </c>
      <c r="V6" s="3"/>
      <c r="W6" s="3">
        <f t="shared" si="2"/>
        <v>43987</v>
      </c>
      <c r="X6" s="3"/>
      <c r="Y6" s="3">
        <f t="shared" si="2"/>
        <v>44017</v>
      </c>
      <c r="Z6" s="3"/>
      <c r="AA6" s="3">
        <f t="shared" si="2"/>
        <v>44048</v>
      </c>
    </row>
    <row r="7" spans="1:27" x14ac:dyDescent="0.25">
      <c r="E7" s="3">
        <f t="shared" si="3"/>
        <v>43714</v>
      </c>
      <c r="F7" s="3"/>
      <c r="G7" s="3">
        <f t="shared" si="2"/>
        <v>43744</v>
      </c>
      <c r="H7" s="3"/>
      <c r="I7" s="3">
        <f t="shared" si="2"/>
        <v>43775</v>
      </c>
      <c r="J7" s="3"/>
      <c r="K7" s="3">
        <f t="shared" si="2"/>
        <v>43805</v>
      </c>
      <c r="L7" s="3"/>
      <c r="M7" s="3">
        <f t="shared" si="2"/>
        <v>43836</v>
      </c>
      <c r="N7" s="3"/>
      <c r="O7" s="3">
        <f t="shared" si="2"/>
        <v>43867</v>
      </c>
      <c r="P7" s="3"/>
      <c r="Q7" s="3">
        <f t="shared" si="2"/>
        <v>43896</v>
      </c>
      <c r="R7" s="3"/>
      <c r="S7" s="3">
        <f t="shared" si="2"/>
        <v>43927</v>
      </c>
      <c r="T7" s="3"/>
      <c r="U7" s="3">
        <f t="shared" si="2"/>
        <v>43957</v>
      </c>
      <c r="V7" s="3"/>
      <c r="W7" s="3">
        <f t="shared" si="2"/>
        <v>43988</v>
      </c>
      <c r="X7" s="3"/>
      <c r="Y7" s="3">
        <f t="shared" si="2"/>
        <v>44018</v>
      </c>
      <c r="Z7" s="3"/>
      <c r="AA7" s="3">
        <f t="shared" si="2"/>
        <v>44049</v>
      </c>
    </row>
    <row r="8" spans="1:27" x14ac:dyDescent="0.25">
      <c r="E8" s="3">
        <f t="shared" si="3"/>
        <v>43715</v>
      </c>
      <c r="F8" s="3"/>
      <c r="G8" s="3">
        <f t="shared" si="2"/>
        <v>43745</v>
      </c>
      <c r="H8" s="3"/>
      <c r="I8" s="3">
        <f t="shared" si="2"/>
        <v>43776</v>
      </c>
      <c r="J8" s="3"/>
      <c r="K8" s="3">
        <f t="shared" si="2"/>
        <v>43806</v>
      </c>
      <c r="L8" s="3"/>
      <c r="M8" s="3">
        <f t="shared" si="2"/>
        <v>43837</v>
      </c>
      <c r="N8" s="3"/>
      <c r="O8" s="3">
        <f t="shared" si="2"/>
        <v>43868</v>
      </c>
      <c r="P8" s="3"/>
      <c r="Q8" s="3">
        <f t="shared" si="2"/>
        <v>43897</v>
      </c>
      <c r="R8" s="3"/>
      <c r="S8" s="3">
        <f t="shared" si="2"/>
        <v>43928</v>
      </c>
      <c r="T8" s="3"/>
      <c r="U8" s="3">
        <f t="shared" si="2"/>
        <v>43958</v>
      </c>
      <c r="V8" s="3"/>
      <c r="W8" s="3">
        <f t="shared" si="2"/>
        <v>43989</v>
      </c>
      <c r="X8" s="3"/>
      <c r="Y8" s="3">
        <f t="shared" si="2"/>
        <v>44019</v>
      </c>
      <c r="Z8" s="3"/>
      <c r="AA8" s="3">
        <f t="shared" si="2"/>
        <v>44050</v>
      </c>
    </row>
    <row r="9" spans="1:27" x14ac:dyDescent="0.25">
      <c r="E9" s="3">
        <f t="shared" si="3"/>
        <v>43716</v>
      </c>
      <c r="F9" s="3"/>
      <c r="G9" s="3">
        <f t="shared" si="2"/>
        <v>43746</v>
      </c>
      <c r="H9" s="3"/>
      <c r="I9" s="3">
        <f t="shared" si="2"/>
        <v>43777</v>
      </c>
      <c r="J9" s="3"/>
      <c r="K9" s="3">
        <f t="shared" si="2"/>
        <v>43807</v>
      </c>
      <c r="L9" s="3"/>
      <c r="M9" s="3">
        <f t="shared" si="2"/>
        <v>43838</v>
      </c>
      <c r="N9" s="3"/>
      <c r="O9" s="3">
        <f t="shared" si="2"/>
        <v>43869</v>
      </c>
      <c r="P9" s="3"/>
      <c r="Q9" s="3">
        <f t="shared" si="2"/>
        <v>43898</v>
      </c>
      <c r="R9" s="3"/>
      <c r="S9" s="3">
        <f t="shared" si="2"/>
        <v>43929</v>
      </c>
      <c r="T9" s="3"/>
      <c r="U9" s="3">
        <f t="shared" si="2"/>
        <v>43959</v>
      </c>
      <c r="V9" s="3"/>
      <c r="W9" s="3">
        <f t="shared" si="2"/>
        <v>43990</v>
      </c>
      <c r="X9" s="3"/>
      <c r="Y9" s="3">
        <f t="shared" si="2"/>
        <v>44020</v>
      </c>
      <c r="Z9" s="3"/>
      <c r="AA9" s="3">
        <f t="shared" si="2"/>
        <v>44051</v>
      </c>
    </row>
    <row r="10" spans="1:27" x14ac:dyDescent="0.25">
      <c r="E10" s="3">
        <f t="shared" si="3"/>
        <v>43717</v>
      </c>
      <c r="F10" s="3"/>
      <c r="G10" s="3">
        <f t="shared" si="2"/>
        <v>43747</v>
      </c>
      <c r="H10" s="3"/>
      <c r="I10" s="3">
        <f t="shared" si="2"/>
        <v>43778</v>
      </c>
      <c r="J10" s="3"/>
      <c r="K10" s="3">
        <f t="shared" si="2"/>
        <v>43808</v>
      </c>
      <c r="L10" s="3"/>
      <c r="M10" s="3">
        <f t="shared" si="2"/>
        <v>43839</v>
      </c>
      <c r="N10" s="3"/>
      <c r="O10" s="3">
        <f t="shared" si="2"/>
        <v>43870</v>
      </c>
      <c r="P10" s="3"/>
      <c r="Q10" s="3">
        <f t="shared" si="2"/>
        <v>43899</v>
      </c>
      <c r="R10" s="3"/>
      <c r="S10" s="3">
        <f t="shared" si="2"/>
        <v>43930</v>
      </c>
      <c r="T10" s="3"/>
      <c r="U10" s="3">
        <f t="shared" si="2"/>
        <v>43960</v>
      </c>
      <c r="V10" s="3"/>
      <c r="W10" s="3">
        <f t="shared" si="2"/>
        <v>43991</v>
      </c>
      <c r="X10" s="3"/>
      <c r="Y10" s="3">
        <f t="shared" si="2"/>
        <v>44021</v>
      </c>
      <c r="Z10" s="3"/>
      <c r="AA10" s="3">
        <f t="shared" si="2"/>
        <v>44052</v>
      </c>
    </row>
    <row r="11" spans="1:27" x14ac:dyDescent="0.25">
      <c r="E11" s="3">
        <f t="shared" si="3"/>
        <v>43718</v>
      </c>
      <c r="F11" s="3"/>
      <c r="G11" s="3">
        <f t="shared" si="2"/>
        <v>43748</v>
      </c>
      <c r="H11" s="3"/>
      <c r="I11" s="3">
        <f t="shared" si="2"/>
        <v>43779</v>
      </c>
      <c r="J11" s="3"/>
      <c r="K11" s="3">
        <f t="shared" si="2"/>
        <v>43809</v>
      </c>
      <c r="L11" s="3"/>
      <c r="M11" s="3">
        <f t="shared" si="2"/>
        <v>43840</v>
      </c>
      <c r="N11" s="3"/>
      <c r="O11" s="3">
        <f t="shared" si="2"/>
        <v>43871</v>
      </c>
      <c r="P11" s="3"/>
      <c r="Q11" s="3">
        <f t="shared" si="2"/>
        <v>43900</v>
      </c>
      <c r="R11" s="3"/>
      <c r="S11" s="3">
        <f t="shared" si="2"/>
        <v>43931</v>
      </c>
      <c r="T11" s="3"/>
      <c r="U11" s="3">
        <f t="shared" si="2"/>
        <v>43961</v>
      </c>
      <c r="V11" s="3"/>
      <c r="W11" s="3">
        <f t="shared" si="2"/>
        <v>43992</v>
      </c>
      <c r="X11" s="3"/>
      <c r="Y11" s="3">
        <f t="shared" si="2"/>
        <v>44022</v>
      </c>
      <c r="Z11" s="3"/>
      <c r="AA11" s="3">
        <f t="shared" si="2"/>
        <v>44053</v>
      </c>
    </row>
    <row r="12" spans="1:27" x14ac:dyDescent="0.25">
      <c r="E12" s="3">
        <f t="shared" si="3"/>
        <v>43719</v>
      </c>
      <c r="F12" s="3"/>
      <c r="G12" s="3">
        <f t="shared" si="2"/>
        <v>43749</v>
      </c>
      <c r="H12" s="3"/>
      <c r="I12" s="3">
        <f t="shared" si="2"/>
        <v>43780</v>
      </c>
      <c r="J12" s="3"/>
      <c r="K12" s="3">
        <f t="shared" si="2"/>
        <v>43810</v>
      </c>
      <c r="L12" s="3"/>
      <c r="M12" s="3">
        <f t="shared" si="2"/>
        <v>43841</v>
      </c>
      <c r="N12" s="3"/>
      <c r="O12" s="3">
        <f t="shared" si="2"/>
        <v>43872</v>
      </c>
      <c r="P12" s="3"/>
      <c r="Q12" s="3">
        <f t="shared" si="2"/>
        <v>43901</v>
      </c>
      <c r="R12" s="3"/>
      <c r="S12" s="3">
        <f t="shared" si="2"/>
        <v>43932</v>
      </c>
      <c r="T12" s="3"/>
      <c r="U12" s="3">
        <f t="shared" si="2"/>
        <v>43962</v>
      </c>
      <c r="V12" s="3"/>
      <c r="W12" s="3">
        <f t="shared" si="2"/>
        <v>43993</v>
      </c>
      <c r="X12" s="3"/>
      <c r="Y12" s="3">
        <f t="shared" si="2"/>
        <v>44023</v>
      </c>
      <c r="Z12" s="3"/>
      <c r="AA12" s="3">
        <f t="shared" si="2"/>
        <v>44054</v>
      </c>
    </row>
    <row r="13" spans="1:27" x14ac:dyDescent="0.25">
      <c r="E13" s="3">
        <f t="shared" si="3"/>
        <v>43720</v>
      </c>
      <c r="F13" s="3"/>
      <c r="G13" s="3">
        <f t="shared" si="2"/>
        <v>43750</v>
      </c>
      <c r="H13" s="3"/>
      <c r="I13" s="3">
        <f t="shared" si="2"/>
        <v>43781</v>
      </c>
      <c r="J13" s="3"/>
      <c r="K13" s="3">
        <f t="shared" si="2"/>
        <v>43811</v>
      </c>
      <c r="L13" s="3"/>
      <c r="M13" s="3">
        <f t="shared" si="2"/>
        <v>43842</v>
      </c>
      <c r="N13" s="3"/>
      <c r="O13" s="3">
        <f t="shared" si="2"/>
        <v>43873</v>
      </c>
      <c r="P13" s="3"/>
      <c r="Q13" s="3">
        <f t="shared" si="2"/>
        <v>43902</v>
      </c>
      <c r="R13" s="3"/>
      <c r="S13" s="3">
        <f t="shared" si="2"/>
        <v>43933</v>
      </c>
      <c r="T13" s="3"/>
      <c r="U13" s="3">
        <f t="shared" si="2"/>
        <v>43963</v>
      </c>
      <c r="V13" s="3"/>
      <c r="W13" s="3">
        <f t="shared" si="2"/>
        <v>43994</v>
      </c>
      <c r="X13" s="3"/>
      <c r="Y13" s="3">
        <f t="shared" si="2"/>
        <v>44024</v>
      </c>
      <c r="Z13" s="3"/>
      <c r="AA13" s="3">
        <f t="shared" si="2"/>
        <v>44055</v>
      </c>
    </row>
    <row r="14" spans="1:27" x14ac:dyDescent="0.25">
      <c r="E14" s="3">
        <f t="shared" si="3"/>
        <v>43721</v>
      </c>
      <c r="F14" s="3"/>
      <c r="G14" s="3">
        <f t="shared" si="2"/>
        <v>43751</v>
      </c>
      <c r="H14" s="3"/>
      <c r="I14" s="3">
        <f t="shared" si="2"/>
        <v>43782</v>
      </c>
      <c r="J14" s="3"/>
      <c r="K14" s="3">
        <f t="shared" si="2"/>
        <v>43812</v>
      </c>
      <c r="L14" s="3"/>
      <c r="M14" s="3">
        <f t="shared" si="2"/>
        <v>43843</v>
      </c>
      <c r="N14" s="3"/>
      <c r="O14" s="3">
        <f t="shared" si="2"/>
        <v>43874</v>
      </c>
      <c r="P14" s="3"/>
      <c r="Q14" s="3">
        <f t="shared" si="2"/>
        <v>43903</v>
      </c>
      <c r="R14" s="3"/>
      <c r="S14" s="3">
        <f t="shared" si="2"/>
        <v>43934</v>
      </c>
      <c r="T14" s="3"/>
      <c r="U14" s="3">
        <f t="shared" si="2"/>
        <v>43964</v>
      </c>
      <c r="V14" s="3"/>
      <c r="W14" s="3">
        <f t="shared" si="2"/>
        <v>43995</v>
      </c>
      <c r="X14" s="3"/>
      <c r="Y14" s="3">
        <f t="shared" si="2"/>
        <v>44025</v>
      </c>
      <c r="Z14" s="3"/>
      <c r="AA14" s="3">
        <f t="shared" si="2"/>
        <v>44056</v>
      </c>
    </row>
    <row r="15" spans="1:27" x14ac:dyDescent="0.25">
      <c r="E15" s="3">
        <f t="shared" si="3"/>
        <v>43722</v>
      </c>
      <c r="F15" s="3"/>
      <c r="G15" s="3">
        <f t="shared" si="2"/>
        <v>43752</v>
      </c>
      <c r="H15" s="3"/>
      <c r="I15" s="3">
        <f t="shared" si="2"/>
        <v>43783</v>
      </c>
      <c r="J15" s="3"/>
      <c r="K15" s="3">
        <f t="shared" si="2"/>
        <v>43813</v>
      </c>
      <c r="L15" s="3"/>
      <c r="M15" s="3">
        <f t="shared" si="2"/>
        <v>43844</v>
      </c>
      <c r="N15" s="3"/>
      <c r="O15" s="3">
        <f t="shared" si="2"/>
        <v>43875</v>
      </c>
      <c r="P15" s="3"/>
      <c r="Q15" s="3">
        <f t="shared" si="2"/>
        <v>43904</v>
      </c>
      <c r="R15" s="3"/>
      <c r="S15" s="3">
        <f t="shared" si="2"/>
        <v>43935</v>
      </c>
      <c r="T15" s="3"/>
      <c r="U15" s="3">
        <f t="shared" si="2"/>
        <v>43965</v>
      </c>
      <c r="V15" s="3"/>
      <c r="W15" s="3">
        <f t="shared" si="2"/>
        <v>43996</v>
      </c>
      <c r="X15" s="3"/>
      <c r="Y15" s="3">
        <f t="shared" si="2"/>
        <v>44026</v>
      </c>
      <c r="Z15" s="3"/>
      <c r="AA15" s="3">
        <f t="shared" si="2"/>
        <v>44057</v>
      </c>
    </row>
    <row r="16" spans="1:27" x14ac:dyDescent="0.25">
      <c r="E16" s="3">
        <f t="shared" si="3"/>
        <v>43723</v>
      </c>
      <c r="F16" s="3"/>
      <c r="G16" s="3">
        <f t="shared" si="2"/>
        <v>43753</v>
      </c>
      <c r="H16" s="3"/>
      <c r="I16" s="3">
        <f t="shared" si="2"/>
        <v>43784</v>
      </c>
      <c r="J16" s="3"/>
      <c r="K16" s="3">
        <f t="shared" si="2"/>
        <v>43814</v>
      </c>
      <c r="L16" s="3"/>
      <c r="M16" s="3">
        <f t="shared" si="2"/>
        <v>43845</v>
      </c>
      <c r="N16" s="3"/>
      <c r="O16" s="3">
        <f t="shared" si="2"/>
        <v>43876</v>
      </c>
      <c r="P16" s="3"/>
      <c r="Q16" s="3">
        <f t="shared" si="2"/>
        <v>43905</v>
      </c>
      <c r="R16" s="3"/>
      <c r="S16" s="3">
        <f t="shared" si="2"/>
        <v>43936</v>
      </c>
      <c r="T16" s="3"/>
      <c r="U16" s="3">
        <f t="shared" si="2"/>
        <v>43966</v>
      </c>
      <c r="V16" s="3"/>
      <c r="W16" s="3">
        <f t="shared" si="2"/>
        <v>43997</v>
      </c>
      <c r="X16" s="3"/>
      <c r="Y16" s="3">
        <f t="shared" si="2"/>
        <v>44027</v>
      </c>
      <c r="Z16" s="3"/>
      <c r="AA16" s="3">
        <f t="shared" si="2"/>
        <v>44058</v>
      </c>
    </row>
    <row r="17" spans="5:27" x14ac:dyDescent="0.25">
      <c r="E17" s="3">
        <f t="shared" si="3"/>
        <v>43724</v>
      </c>
      <c r="F17" s="3"/>
      <c r="G17" s="3">
        <f t="shared" si="2"/>
        <v>43754</v>
      </c>
      <c r="H17" s="3"/>
      <c r="I17" s="3">
        <f t="shared" si="2"/>
        <v>43785</v>
      </c>
      <c r="J17" s="3"/>
      <c r="K17" s="3">
        <f t="shared" si="2"/>
        <v>43815</v>
      </c>
      <c r="L17" s="3"/>
      <c r="M17" s="3">
        <f t="shared" si="2"/>
        <v>43846</v>
      </c>
      <c r="N17" s="3"/>
      <c r="O17" s="3">
        <f t="shared" si="2"/>
        <v>43877</v>
      </c>
      <c r="P17" s="3"/>
      <c r="Q17" s="3">
        <f t="shared" si="2"/>
        <v>43906</v>
      </c>
      <c r="R17" s="3"/>
      <c r="S17" s="3">
        <f t="shared" si="2"/>
        <v>43937</v>
      </c>
      <c r="T17" s="3"/>
      <c r="U17" s="3">
        <f t="shared" si="2"/>
        <v>43967</v>
      </c>
      <c r="V17" s="3"/>
      <c r="W17" s="3">
        <f t="shared" si="2"/>
        <v>43998</v>
      </c>
      <c r="X17" s="3"/>
      <c r="Y17" s="3">
        <f t="shared" si="2"/>
        <v>44028</v>
      </c>
      <c r="Z17" s="3"/>
      <c r="AA17" s="3">
        <f t="shared" si="2"/>
        <v>44059</v>
      </c>
    </row>
    <row r="18" spans="5:27" x14ac:dyDescent="0.25">
      <c r="E18" s="3">
        <f t="shared" si="3"/>
        <v>43725</v>
      </c>
      <c r="F18" s="3"/>
      <c r="G18" s="3">
        <f t="shared" si="2"/>
        <v>43755</v>
      </c>
      <c r="H18" s="3"/>
      <c r="I18" s="3">
        <f t="shared" si="2"/>
        <v>43786</v>
      </c>
      <c r="J18" s="3"/>
      <c r="K18" s="3">
        <f t="shared" si="2"/>
        <v>43816</v>
      </c>
      <c r="L18" s="3"/>
      <c r="M18" s="3">
        <f t="shared" si="2"/>
        <v>43847</v>
      </c>
      <c r="N18" s="3"/>
      <c r="O18" s="3">
        <f t="shared" si="2"/>
        <v>43878</v>
      </c>
      <c r="P18" s="3"/>
      <c r="Q18" s="3">
        <f t="shared" si="2"/>
        <v>43907</v>
      </c>
      <c r="R18" s="3"/>
      <c r="S18" s="3">
        <f t="shared" si="2"/>
        <v>43938</v>
      </c>
      <c r="T18" s="3"/>
      <c r="U18" s="3">
        <f t="shared" si="2"/>
        <v>43968</v>
      </c>
      <c r="V18" s="3"/>
      <c r="W18" s="3">
        <f t="shared" si="2"/>
        <v>43999</v>
      </c>
      <c r="X18" s="3"/>
      <c r="Y18" s="3">
        <f t="shared" si="2"/>
        <v>44029</v>
      </c>
      <c r="Z18" s="3"/>
      <c r="AA18" s="3">
        <f t="shared" si="2"/>
        <v>44060</v>
      </c>
    </row>
    <row r="19" spans="5:27" x14ac:dyDescent="0.25">
      <c r="E19" s="3">
        <f t="shared" si="3"/>
        <v>43726</v>
      </c>
      <c r="F19" s="3"/>
      <c r="G19" s="3">
        <f t="shared" ref="G19:G32" si="4">G18+1</f>
        <v>43756</v>
      </c>
      <c r="H19" s="3"/>
      <c r="I19" s="3">
        <f t="shared" ref="I19:I32" si="5">I18+1</f>
        <v>43787</v>
      </c>
      <c r="J19" s="3"/>
      <c r="K19" s="3">
        <f t="shared" ref="K19:K32" si="6">K18+1</f>
        <v>43817</v>
      </c>
      <c r="L19" s="3"/>
      <c r="M19" s="3">
        <f t="shared" ref="M19:M32" si="7">M18+1</f>
        <v>43848</v>
      </c>
      <c r="N19" s="3"/>
      <c r="O19" s="3">
        <f t="shared" ref="O19:O32" si="8">O18+1</f>
        <v>43879</v>
      </c>
      <c r="P19" s="3"/>
      <c r="Q19" s="3">
        <f t="shared" ref="Q19:Q32" si="9">Q18+1</f>
        <v>43908</v>
      </c>
      <c r="R19" s="3"/>
      <c r="S19" s="3">
        <f t="shared" ref="S19:S32" si="10">S18+1</f>
        <v>43939</v>
      </c>
      <c r="T19" s="3"/>
      <c r="U19" s="3">
        <f t="shared" ref="U19:U32" si="11">U18+1</f>
        <v>43969</v>
      </c>
      <c r="V19" s="3"/>
      <c r="W19" s="3">
        <f t="shared" ref="W19:W32" si="12">W18+1</f>
        <v>44000</v>
      </c>
      <c r="X19" s="3"/>
      <c r="Y19" s="3">
        <f t="shared" ref="Y19:Y32" si="13">Y18+1</f>
        <v>44030</v>
      </c>
      <c r="Z19" s="3"/>
      <c r="AA19" s="3">
        <f t="shared" ref="AA19:AA32" si="14">AA18+1</f>
        <v>44061</v>
      </c>
    </row>
    <row r="20" spans="5:27" x14ac:dyDescent="0.25">
      <c r="E20" s="3">
        <f t="shared" si="3"/>
        <v>43727</v>
      </c>
      <c r="F20" s="3"/>
      <c r="G20" s="3">
        <f t="shared" si="4"/>
        <v>43757</v>
      </c>
      <c r="H20" s="3"/>
      <c r="I20" s="3">
        <f t="shared" si="5"/>
        <v>43788</v>
      </c>
      <c r="J20" s="3"/>
      <c r="K20" s="3">
        <f t="shared" si="6"/>
        <v>43818</v>
      </c>
      <c r="L20" s="3"/>
      <c r="M20" s="3">
        <f t="shared" si="7"/>
        <v>43849</v>
      </c>
      <c r="N20" s="3"/>
      <c r="O20" s="3">
        <f t="shared" si="8"/>
        <v>43880</v>
      </c>
      <c r="P20" s="3"/>
      <c r="Q20" s="3">
        <f t="shared" si="9"/>
        <v>43909</v>
      </c>
      <c r="R20" s="3"/>
      <c r="S20" s="3">
        <f t="shared" si="10"/>
        <v>43940</v>
      </c>
      <c r="T20" s="3"/>
      <c r="U20" s="3">
        <f t="shared" si="11"/>
        <v>43970</v>
      </c>
      <c r="V20" s="3"/>
      <c r="W20" s="3">
        <f t="shared" si="12"/>
        <v>44001</v>
      </c>
      <c r="X20" s="3"/>
      <c r="Y20" s="3">
        <f t="shared" si="13"/>
        <v>44031</v>
      </c>
      <c r="Z20" s="3"/>
      <c r="AA20" s="3">
        <f t="shared" si="14"/>
        <v>44062</v>
      </c>
    </row>
    <row r="21" spans="5:27" x14ac:dyDescent="0.25">
      <c r="E21" s="3">
        <f t="shared" si="3"/>
        <v>43728</v>
      </c>
      <c r="F21" s="3"/>
      <c r="G21" s="3">
        <f t="shared" si="4"/>
        <v>43758</v>
      </c>
      <c r="H21" s="3"/>
      <c r="I21" s="3">
        <f t="shared" si="5"/>
        <v>43789</v>
      </c>
      <c r="J21" s="3"/>
      <c r="K21" s="3">
        <f t="shared" si="6"/>
        <v>43819</v>
      </c>
      <c r="L21" s="3"/>
      <c r="M21" s="3">
        <f t="shared" si="7"/>
        <v>43850</v>
      </c>
      <c r="N21" s="3"/>
      <c r="O21" s="3">
        <f t="shared" si="8"/>
        <v>43881</v>
      </c>
      <c r="P21" s="3"/>
      <c r="Q21" s="3">
        <f t="shared" si="9"/>
        <v>43910</v>
      </c>
      <c r="R21" s="3"/>
      <c r="S21" s="3">
        <f t="shared" si="10"/>
        <v>43941</v>
      </c>
      <c r="T21" s="3"/>
      <c r="U21" s="3">
        <f t="shared" si="11"/>
        <v>43971</v>
      </c>
      <c r="V21" s="3"/>
      <c r="W21" s="3">
        <f t="shared" si="12"/>
        <v>44002</v>
      </c>
      <c r="X21" s="3"/>
      <c r="Y21" s="3">
        <f t="shared" si="13"/>
        <v>44032</v>
      </c>
      <c r="Z21" s="3"/>
      <c r="AA21" s="3">
        <f t="shared" si="14"/>
        <v>44063</v>
      </c>
    </row>
    <row r="22" spans="5:27" x14ac:dyDescent="0.25">
      <c r="E22" s="3">
        <f t="shared" si="3"/>
        <v>43729</v>
      </c>
      <c r="F22" s="3"/>
      <c r="G22" s="3">
        <f t="shared" si="4"/>
        <v>43759</v>
      </c>
      <c r="H22" s="3"/>
      <c r="I22" s="3">
        <f t="shared" si="5"/>
        <v>43790</v>
      </c>
      <c r="J22" s="3"/>
      <c r="K22" s="3">
        <f t="shared" si="6"/>
        <v>43820</v>
      </c>
      <c r="L22" s="3"/>
      <c r="M22" s="3">
        <f t="shared" si="7"/>
        <v>43851</v>
      </c>
      <c r="N22" s="3"/>
      <c r="O22" s="3">
        <f t="shared" si="8"/>
        <v>43882</v>
      </c>
      <c r="P22" s="3"/>
      <c r="Q22" s="3">
        <f t="shared" si="9"/>
        <v>43911</v>
      </c>
      <c r="R22" s="3"/>
      <c r="S22" s="3">
        <f t="shared" si="10"/>
        <v>43942</v>
      </c>
      <c r="T22" s="3"/>
      <c r="U22" s="3">
        <f t="shared" si="11"/>
        <v>43972</v>
      </c>
      <c r="V22" s="3"/>
      <c r="W22" s="3">
        <f t="shared" si="12"/>
        <v>44003</v>
      </c>
      <c r="X22" s="3"/>
      <c r="Y22" s="3">
        <f t="shared" si="13"/>
        <v>44033</v>
      </c>
      <c r="Z22" s="3"/>
      <c r="AA22" s="3">
        <f t="shared" si="14"/>
        <v>44064</v>
      </c>
    </row>
    <row r="23" spans="5:27" x14ac:dyDescent="0.25">
      <c r="E23" s="3">
        <f t="shared" si="3"/>
        <v>43730</v>
      </c>
      <c r="F23" s="3"/>
      <c r="G23" s="3">
        <f t="shared" si="4"/>
        <v>43760</v>
      </c>
      <c r="H23" s="3"/>
      <c r="I23" s="3">
        <f t="shared" si="5"/>
        <v>43791</v>
      </c>
      <c r="J23" s="3"/>
      <c r="K23" s="3">
        <f t="shared" si="6"/>
        <v>43821</v>
      </c>
      <c r="L23" s="3"/>
      <c r="M23" s="3">
        <f t="shared" si="7"/>
        <v>43852</v>
      </c>
      <c r="N23" s="3"/>
      <c r="O23" s="3">
        <f t="shared" si="8"/>
        <v>43883</v>
      </c>
      <c r="P23" s="3"/>
      <c r="Q23" s="3">
        <f t="shared" si="9"/>
        <v>43912</v>
      </c>
      <c r="R23" s="3"/>
      <c r="S23" s="3">
        <f t="shared" si="10"/>
        <v>43943</v>
      </c>
      <c r="T23" s="3"/>
      <c r="U23" s="3">
        <f t="shared" si="11"/>
        <v>43973</v>
      </c>
      <c r="V23" s="3"/>
      <c r="W23" s="3">
        <f t="shared" si="12"/>
        <v>44004</v>
      </c>
      <c r="X23" s="3"/>
      <c r="Y23" s="3">
        <f t="shared" si="13"/>
        <v>44034</v>
      </c>
      <c r="Z23" s="3"/>
      <c r="AA23" s="3">
        <f t="shared" si="14"/>
        <v>44065</v>
      </c>
    </row>
    <row r="24" spans="5:27" x14ac:dyDescent="0.25">
      <c r="E24" s="3">
        <f t="shared" si="3"/>
        <v>43731</v>
      </c>
      <c r="F24" s="3"/>
      <c r="G24" s="3">
        <f t="shared" si="4"/>
        <v>43761</v>
      </c>
      <c r="H24" s="3"/>
      <c r="I24" s="3">
        <f t="shared" si="5"/>
        <v>43792</v>
      </c>
      <c r="J24" s="3"/>
      <c r="K24" s="3">
        <f t="shared" si="6"/>
        <v>43822</v>
      </c>
      <c r="L24" s="3"/>
      <c r="M24" s="3">
        <f t="shared" si="7"/>
        <v>43853</v>
      </c>
      <c r="N24" s="3"/>
      <c r="O24" s="3">
        <f t="shared" si="8"/>
        <v>43884</v>
      </c>
      <c r="P24" s="3"/>
      <c r="Q24" s="3">
        <f t="shared" si="9"/>
        <v>43913</v>
      </c>
      <c r="R24" s="3"/>
      <c r="S24" s="3">
        <f t="shared" si="10"/>
        <v>43944</v>
      </c>
      <c r="T24" s="3"/>
      <c r="U24" s="3">
        <f t="shared" si="11"/>
        <v>43974</v>
      </c>
      <c r="V24" s="3"/>
      <c r="W24" s="3">
        <f t="shared" si="12"/>
        <v>44005</v>
      </c>
      <c r="X24" s="3"/>
      <c r="Y24" s="3">
        <f t="shared" si="13"/>
        <v>44035</v>
      </c>
      <c r="Z24" s="3"/>
      <c r="AA24" s="3">
        <f t="shared" si="14"/>
        <v>44066</v>
      </c>
    </row>
    <row r="25" spans="5:27" x14ac:dyDescent="0.25">
      <c r="E25" s="3">
        <f t="shared" si="3"/>
        <v>43732</v>
      </c>
      <c r="F25" s="3"/>
      <c r="G25" s="3">
        <f t="shared" si="4"/>
        <v>43762</v>
      </c>
      <c r="H25" s="3"/>
      <c r="I25" s="3">
        <f t="shared" si="5"/>
        <v>43793</v>
      </c>
      <c r="J25" s="3"/>
      <c r="K25" s="3">
        <f t="shared" si="6"/>
        <v>43823</v>
      </c>
      <c r="L25" s="3"/>
      <c r="M25" s="3">
        <f t="shared" si="7"/>
        <v>43854</v>
      </c>
      <c r="N25" s="3"/>
      <c r="O25" s="3">
        <f t="shared" si="8"/>
        <v>43885</v>
      </c>
      <c r="P25" s="3"/>
      <c r="Q25" s="3">
        <f t="shared" si="9"/>
        <v>43914</v>
      </c>
      <c r="R25" s="3"/>
      <c r="S25" s="3">
        <f t="shared" si="10"/>
        <v>43945</v>
      </c>
      <c r="T25" s="3"/>
      <c r="U25" s="3">
        <f t="shared" si="11"/>
        <v>43975</v>
      </c>
      <c r="V25" s="3"/>
      <c r="W25" s="3">
        <f t="shared" si="12"/>
        <v>44006</v>
      </c>
      <c r="X25" s="3"/>
      <c r="Y25" s="3">
        <f t="shared" si="13"/>
        <v>44036</v>
      </c>
      <c r="Z25" s="3"/>
      <c r="AA25" s="3">
        <f t="shared" si="14"/>
        <v>44067</v>
      </c>
    </row>
    <row r="26" spans="5:27" x14ac:dyDescent="0.25">
      <c r="E26" s="3">
        <f t="shared" si="3"/>
        <v>43733</v>
      </c>
      <c r="F26" s="3"/>
      <c r="G26" s="3">
        <f t="shared" si="4"/>
        <v>43763</v>
      </c>
      <c r="H26" s="3"/>
      <c r="I26" s="3">
        <f t="shared" si="5"/>
        <v>43794</v>
      </c>
      <c r="J26" s="3"/>
      <c r="K26" s="3">
        <f t="shared" si="6"/>
        <v>43824</v>
      </c>
      <c r="L26" s="3"/>
      <c r="M26" s="3">
        <f t="shared" si="7"/>
        <v>43855</v>
      </c>
      <c r="N26" s="3"/>
      <c r="O26" s="3">
        <f t="shared" si="8"/>
        <v>43886</v>
      </c>
      <c r="P26" s="3"/>
      <c r="Q26" s="3">
        <f t="shared" si="9"/>
        <v>43915</v>
      </c>
      <c r="R26" s="3"/>
      <c r="S26" s="3">
        <f t="shared" si="10"/>
        <v>43946</v>
      </c>
      <c r="T26" s="3"/>
      <c r="U26" s="3">
        <f t="shared" si="11"/>
        <v>43976</v>
      </c>
      <c r="V26" s="3"/>
      <c r="W26" s="3">
        <f t="shared" si="12"/>
        <v>44007</v>
      </c>
      <c r="X26" s="3"/>
      <c r="Y26" s="3">
        <f t="shared" si="13"/>
        <v>44037</v>
      </c>
      <c r="Z26" s="3"/>
      <c r="AA26" s="3">
        <f t="shared" si="14"/>
        <v>44068</v>
      </c>
    </row>
    <row r="27" spans="5:27" x14ac:dyDescent="0.25">
      <c r="E27" s="3">
        <f t="shared" si="3"/>
        <v>43734</v>
      </c>
      <c r="F27" s="3"/>
      <c r="G27" s="3">
        <f t="shared" si="4"/>
        <v>43764</v>
      </c>
      <c r="H27" s="3"/>
      <c r="I27" s="3">
        <f t="shared" si="5"/>
        <v>43795</v>
      </c>
      <c r="J27" s="3"/>
      <c r="K27" s="3">
        <f t="shared" si="6"/>
        <v>43825</v>
      </c>
      <c r="L27" s="3"/>
      <c r="M27" s="3">
        <f t="shared" si="7"/>
        <v>43856</v>
      </c>
      <c r="N27" s="3"/>
      <c r="O27" s="3">
        <f t="shared" si="8"/>
        <v>43887</v>
      </c>
      <c r="P27" s="3"/>
      <c r="Q27" s="3">
        <f t="shared" si="9"/>
        <v>43916</v>
      </c>
      <c r="R27" s="3"/>
      <c r="S27" s="3">
        <f t="shared" si="10"/>
        <v>43947</v>
      </c>
      <c r="T27" s="3"/>
      <c r="U27" s="3">
        <f t="shared" si="11"/>
        <v>43977</v>
      </c>
      <c r="V27" s="3"/>
      <c r="W27" s="3">
        <f t="shared" si="12"/>
        <v>44008</v>
      </c>
      <c r="X27" s="3"/>
      <c r="Y27" s="3">
        <f t="shared" si="13"/>
        <v>44038</v>
      </c>
      <c r="Z27" s="3"/>
      <c r="AA27" s="3">
        <f t="shared" si="14"/>
        <v>44069</v>
      </c>
    </row>
    <row r="28" spans="5:27" x14ac:dyDescent="0.25">
      <c r="E28" s="3">
        <f t="shared" si="3"/>
        <v>43735</v>
      </c>
      <c r="F28" s="3"/>
      <c r="G28" s="3">
        <f t="shared" si="4"/>
        <v>43765</v>
      </c>
      <c r="H28" s="3"/>
      <c r="I28" s="3">
        <f t="shared" si="5"/>
        <v>43796</v>
      </c>
      <c r="J28" s="3"/>
      <c r="K28" s="3">
        <f t="shared" si="6"/>
        <v>43826</v>
      </c>
      <c r="L28" s="3"/>
      <c r="M28" s="3">
        <f t="shared" si="7"/>
        <v>43857</v>
      </c>
      <c r="N28" s="3"/>
      <c r="O28" s="3">
        <f t="shared" si="8"/>
        <v>43888</v>
      </c>
      <c r="P28" s="3"/>
      <c r="Q28" s="3">
        <f t="shared" si="9"/>
        <v>43917</v>
      </c>
      <c r="R28" s="3"/>
      <c r="S28" s="3">
        <f t="shared" si="10"/>
        <v>43948</v>
      </c>
      <c r="T28" s="3"/>
      <c r="U28" s="3">
        <f t="shared" si="11"/>
        <v>43978</v>
      </c>
      <c r="V28" s="3"/>
      <c r="W28" s="3">
        <f t="shared" si="12"/>
        <v>44009</v>
      </c>
      <c r="X28" s="3"/>
      <c r="Y28" s="3">
        <f t="shared" si="13"/>
        <v>44039</v>
      </c>
      <c r="Z28" s="3"/>
      <c r="AA28" s="3">
        <f t="shared" si="14"/>
        <v>44070</v>
      </c>
    </row>
    <row r="29" spans="5:27" x14ac:dyDescent="0.25">
      <c r="E29" s="3">
        <f t="shared" si="3"/>
        <v>43736</v>
      </c>
      <c r="F29" s="3"/>
      <c r="G29" s="3">
        <f t="shared" si="4"/>
        <v>43766</v>
      </c>
      <c r="H29" s="3"/>
      <c r="I29" s="3">
        <f t="shared" si="5"/>
        <v>43797</v>
      </c>
      <c r="J29" s="3"/>
      <c r="K29" s="3">
        <f t="shared" si="6"/>
        <v>43827</v>
      </c>
      <c r="L29" s="3"/>
      <c r="M29" s="3">
        <f t="shared" si="7"/>
        <v>43858</v>
      </c>
      <c r="N29" s="3"/>
      <c r="O29" s="3">
        <f t="shared" si="8"/>
        <v>43889</v>
      </c>
      <c r="P29" s="3"/>
      <c r="Q29" s="3">
        <f t="shared" si="9"/>
        <v>43918</v>
      </c>
      <c r="R29" s="3"/>
      <c r="S29" s="3">
        <f t="shared" si="10"/>
        <v>43949</v>
      </c>
      <c r="T29" s="3"/>
      <c r="U29" s="3">
        <f t="shared" si="11"/>
        <v>43979</v>
      </c>
      <c r="V29" s="3"/>
      <c r="W29" s="3">
        <f t="shared" si="12"/>
        <v>44010</v>
      </c>
      <c r="X29" s="3"/>
      <c r="Y29" s="3">
        <f t="shared" si="13"/>
        <v>44040</v>
      </c>
      <c r="Z29" s="3"/>
      <c r="AA29" s="3">
        <f t="shared" si="14"/>
        <v>44071</v>
      </c>
    </row>
    <row r="30" spans="5:27" x14ac:dyDescent="0.25">
      <c r="E30" s="3">
        <f>IF(MONTH(E29+1)&lt;&gt;MONTH(E29),"",E29+1)</f>
        <v>43737</v>
      </c>
      <c r="F30" s="3"/>
      <c r="G30" s="3">
        <f t="shared" ref="G30:AA30" si="15">IF(MONTH(G29+1)&lt;&gt;MONTH(G29),"",G29+1)</f>
        <v>43767</v>
      </c>
      <c r="H30" s="3"/>
      <c r="I30" s="3">
        <f t="shared" si="15"/>
        <v>43798</v>
      </c>
      <c r="J30" s="3"/>
      <c r="K30" s="3">
        <f t="shared" si="15"/>
        <v>43828</v>
      </c>
      <c r="L30" s="3"/>
      <c r="M30" s="3">
        <f t="shared" si="15"/>
        <v>43859</v>
      </c>
      <c r="N30" s="3"/>
      <c r="O30" s="3">
        <f t="shared" si="15"/>
        <v>43890</v>
      </c>
      <c r="P30" s="3"/>
      <c r="Q30" s="3">
        <f t="shared" si="15"/>
        <v>43919</v>
      </c>
      <c r="R30" s="3"/>
      <c r="S30" s="3">
        <f t="shared" si="15"/>
        <v>43950</v>
      </c>
      <c r="T30" s="3"/>
      <c r="U30" s="3">
        <f t="shared" si="15"/>
        <v>43980</v>
      </c>
      <c r="V30" s="3"/>
      <c r="W30" s="3">
        <f t="shared" si="15"/>
        <v>44011</v>
      </c>
      <c r="X30" s="3"/>
      <c r="Y30" s="3">
        <f t="shared" si="15"/>
        <v>44041</v>
      </c>
      <c r="Z30" s="3"/>
      <c r="AA30" s="3">
        <f t="shared" si="15"/>
        <v>44072</v>
      </c>
    </row>
    <row r="31" spans="5:27" x14ac:dyDescent="0.25">
      <c r="E31" s="3">
        <f>IF(MONTH(E29+2)&lt;&gt;MONTH(E29),"",E29+2)</f>
        <v>43738</v>
      </c>
      <c r="F31" s="3"/>
      <c r="G31" s="3">
        <f t="shared" ref="G31:AA31" si="16">IF(MONTH(G29+2)&lt;&gt;MONTH(G29),"",G29+2)</f>
        <v>43768</v>
      </c>
      <c r="H31" s="3"/>
      <c r="I31" s="3">
        <f t="shared" si="16"/>
        <v>43799</v>
      </c>
      <c r="J31" s="3"/>
      <c r="K31" s="3">
        <f t="shared" si="16"/>
        <v>43829</v>
      </c>
      <c r="L31" s="3"/>
      <c r="M31" s="3">
        <f t="shared" si="16"/>
        <v>43860</v>
      </c>
      <c r="N31" s="3"/>
      <c r="O31" s="3" t="str">
        <f t="shared" si="16"/>
        <v/>
      </c>
      <c r="P31" s="3"/>
      <c r="Q31" s="3">
        <f t="shared" si="16"/>
        <v>43920</v>
      </c>
      <c r="R31" s="3"/>
      <c r="S31" s="3">
        <f t="shared" si="16"/>
        <v>43951</v>
      </c>
      <c r="T31" s="3"/>
      <c r="U31" s="3">
        <f t="shared" si="16"/>
        <v>43981</v>
      </c>
      <c r="V31" s="3"/>
      <c r="W31" s="3">
        <f t="shared" si="16"/>
        <v>44012</v>
      </c>
      <c r="X31" s="3"/>
      <c r="Y31" s="3">
        <f t="shared" si="16"/>
        <v>44042</v>
      </c>
      <c r="Z31" s="3"/>
      <c r="AA31" s="3">
        <f t="shared" si="16"/>
        <v>44073</v>
      </c>
    </row>
    <row r="32" spans="5:27" x14ac:dyDescent="0.25">
      <c r="E32" s="3" t="str">
        <f>IF(MONTH(E29+3)&lt;&gt;MONTH(E29),"",E29+3)</f>
        <v/>
      </c>
      <c r="F32" s="3"/>
      <c r="G32" s="3">
        <f t="shared" ref="G32:AA32" si="17">IF(MONTH(G29+3)&lt;&gt;MONTH(G29),"",G29+3)</f>
        <v>43769</v>
      </c>
      <c r="H32" s="3"/>
      <c r="I32" s="3" t="str">
        <f t="shared" si="17"/>
        <v/>
      </c>
      <c r="J32" s="3"/>
      <c r="K32" s="3">
        <f t="shared" si="17"/>
        <v>43830</v>
      </c>
      <c r="L32" s="3"/>
      <c r="M32" s="3">
        <f t="shared" si="17"/>
        <v>43861</v>
      </c>
      <c r="N32" s="3"/>
      <c r="O32" s="3" t="str">
        <f t="shared" si="17"/>
        <v/>
      </c>
      <c r="P32" s="3"/>
      <c r="Q32" s="3">
        <f t="shared" si="17"/>
        <v>43921</v>
      </c>
      <c r="R32" s="3"/>
      <c r="S32" s="3" t="str">
        <f t="shared" si="17"/>
        <v/>
      </c>
      <c r="T32" s="3"/>
      <c r="U32" s="3">
        <f t="shared" si="17"/>
        <v>43982</v>
      </c>
      <c r="V32" s="3"/>
      <c r="W32" s="3" t="str">
        <f t="shared" si="17"/>
        <v/>
      </c>
      <c r="X32" s="3"/>
      <c r="Y32" s="3">
        <f t="shared" si="17"/>
        <v>44043</v>
      </c>
      <c r="Z32" s="3"/>
      <c r="AA32" s="3">
        <f t="shared" si="17"/>
        <v>44074</v>
      </c>
    </row>
    <row r="33" spans="5:6" x14ac:dyDescent="0.25">
      <c r="E33" s="3"/>
      <c r="F33" s="3"/>
    </row>
  </sheetData>
  <conditionalFormatting sqref="E2:AA32">
    <cfRule type="expression" dxfId="3" priority="3">
      <formula>E2</formula>
    </cfRule>
  </conditionalFormatting>
  <conditionalFormatting sqref="E2:E32 G2:G32 I2:I32 K2:K32 M2:M32 O2:O32 Q2:Q32 S2:S32 U2:U32 W2:W32 Y2:Y32 AA2:AA32">
    <cfRule type="expression" dxfId="2" priority="1">
      <formula>COUNTIF(feries,E2)=1</formula>
    </cfRule>
    <cfRule type="expression" dxfId="1" priority="2">
      <formula>WEEKDAY(E2,2)&gt;5</formula>
    </cfRule>
  </conditionalFormatting>
  <dataValidations count="1">
    <dataValidation type="custom" allowBlank="1" showInputMessage="1" showErrorMessage="1" errorTitle="ATTENTION" error="Cette cellule contient une formule de calcul" sqref="AA2:AA32 G2:G32 I2:I32 K2:K32 M2:M32 O2:O32 Q2:Q32 S2:S32 U2:U32 W2:W32 Y2:Y32 E2:E32" xr:uid="{E1432D54-EE17-48B5-B97C-3551BC7B7B45}">
      <formula1>"Formule"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Spinner 1">
              <controlPr defaultSize="0" autoPict="0">
                <anchor moveWithCells="1" sizeWithCells="1">
                  <from>
                    <xdr:col>2</xdr:col>
                    <xdr:colOff>38100</xdr:colOff>
                    <xdr:row>0</xdr:row>
                    <xdr:rowOff>19050</xdr:rowOff>
                  </from>
                  <to>
                    <xdr:col>2</xdr:col>
                    <xdr:colOff>219075</xdr:colOff>
                    <xdr:row>0</xdr:row>
                    <xdr:rowOff>342900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91AAAF3-7BBB-428D-9787-A5DC7A4821ED}">
          <x14:formula1>
            <xm:f>Paramètres!$E$2:$E$13</xm:f>
          </x14:formula1>
          <xm:sqref>B2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E80210-DFD4-4FFD-9DF6-E7C22C3ACA2A}">
  <dimension ref="A1:F15"/>
  <sheetViews>
    <sheetView showGridLines="0" workbookViewId="0">
      <selection activeCell="C26" sqref="C26"/>
    </sheetView>
  </sheetViews>
  <sheetFormatPr baseColWidth="10" defaultRowHeight="15" x14ac:dyDescent="0.25"/>
  <cols>
    <col min="1" max="1" width="20.7109375" customWidth="1"/>
    <col min="2" max="2" width="30.7109375" style="9" customWidth="1"/>
    <col min="3" max="3" width="30.7109375" customWidth="1"/>
    <col min="4" max="4" width="4.7109375" customWidth="1"/>
    <col min="5" max="5" width="10.7109375" bestFit="1" customWidth="1"/>
    <col min="6" max="6" width="5.7109375" customWidth="1"/>
  </cols>
  <sheetData>
    <row r="1" spans="1:6" x14ac:dyDescent="0.25">
      <c r="A1" s="23" t="s">
        <v>1</v>
      </c>
      <c r="B1" s="6">
        <f>YEAR(Calendrier!E2)</f>
        <v>2019</v>
      </c>
      <c r="C1" s="24">
        <f>YEAR(B2)+1</f>
        <v>2020</v>
      </c>
      <c r="E1" s="10" t="s">
        <v>16</v>
      </c>
      <c r="F1" t="s">
        <v>29</v>
      </c>
    </row>
    <row r="2" spans="1:6" x14ac:dyDescent="0.25">
      <c r="A2" s="11" t="s">
        <v>2</v>
      </c>
      <c r="B2" s="12">
        <f t="shared" ref="B2:C2" si="0">DATE(an,1,1)</f>
        <v>43466</v>
      </c>
      <c r="C2" s="13">
        <f>DATE(an_1,1,1)</f>
        <v>43831</v>
      </c>
      <c r="E2" t="s">
        <v>17</v>
      </c>
      <c r="F2" s="9">
        <v>1</v>
      </c>
    </row>
    <row r="3" spans="1:6" x14ac:dyDescent="0.25">
      <c r="A3" s="14" t="s">
        <v>3</v>
      </c>
      <c r="B3" s="15">
        <f>FLOOR(DAY(MINUTE(an/38)/2+56)&amp;"/5/"&amp;an,7)-34</f>
        <v>43576</v>
      </c>
      <c r="C3" s="16">
        <f>FLOOR(DAY(MINUTE(an_1/38)/2+56)&amp;"/5/"&amp;an_1,7)-34</f>
        <v>43933</v>
      </c>
      <c r="E3" t="s">
        <v>18</v>
      </c>
      <c r="F3" s="9">
        <v>2</v>
      </c>
    </row>
    <row r="4" spans="1:6" x14ac:dyDescent="0.25">
      <c r="A4" s="17" t="s">
        <v>4</v>
      </c>
      <c r="B4" s="18">
        <f t="shared" ref="B4:C4" si="1">datepaques+1</f>
        <v>43577</v>
      </c>
      <c r="C4" s="19">
        <f>datepaques_1+1</f>
        <v>43934</v>
      </c>
      <c r="E4" t="s">
        <v>19</v>
      </c>
      <c r="F4" s="9">
        <v>3</v>
      </c>
    </row>
    <row r="5" spans="1:6" x14ac:dyDescent="0.25">
      <c r="A5" s="14" t="s">
        <v>5</v>
      </c>
      <c r="B5" s="15">
        <f t="shared" ref="B5:C5" si="2">DATE(an,5,1)</f>
        <v>43586</v>
      </c>
      <c r="C5" s="16">
        <f>DATE(an_1,5,1)</f>
        <v>43952</v>
      </c>
      <c r="E5" t="s">
        <v>20</v>
      </c>
      <c r="F5" s="9">
        <v>4</v>
      </c>
    </row>
    <row r="6" spans="1:6" x14ac:dyDescent="0.25">
      <c r="A6" s="17" t="s">
        <v>6</v>
      </c>
      <c r="B6" s="18">
        <f t="shared" ref="B6:C6" si="3">DATE(an,5,8)</f>
        <v>43593</v>
      </c>
      <c r="C6" s="19">
        <f>DATE(an_1,5,8)</f>
        <v>43959</v>
      </c>
      <c r="E6" t="s">
        <v>21</v>
      </c>
      <c r="F6" s="9">
        <v>5</v>
      </c>
    </row>
    <row r="7" spans="1:6" x14ac:dyDescent="0.25">
      <c r="A7" s="14" t="s">
        <v>7</v>
      </c>
      <c r="B7" s="15">
        <f t="shared" ref="B7:C7" si="4">datepaques+39</f>
        <v>43615</v>
      </c>
      <c r="C7" s="16">
        <f>datepaques_1+39</f>
        <v>43972</v>
      </c>
      <c r="E7" t="s">
        <v>22</v>
      </c>
      <c r="F7" s="9">
        <v>6</v>
      </c>
    </row>
    <row r="8" spans="1:6" x14ac:dyDescent="0.25">
      <c r="A8" s="17" t="s">
        <v>8</v>
      </c>
      <c r="B8" s="18">
        <f t="shared" ref="B8:C8" si="5">datepaques+49</f>
        <v>43625</v>
      </c>
      <c r="C8" s="19">
        <f>datepaques_1+49</f>
        <v>43982</v>
      </c>
      <c r="E8" t="s">
        <v>23</v>
      </c>
      <c r="F8" s="9">
        <v>7</v>
      </c>
    </row>
    <row r="9" spans="1:6" x14ac:dyDescent="0.25">
      <c r="A9" s="14" t="s">
        <v>9</v>
      </c>
      <c r="B9" s="15">
        <f t="shared" ref="B9:C9" si="6">datepaques+50</f>
        <v>43626</v>
      </c>
      <c r="C9" s="16">
        <f>datepaques_1+50</f>
        <v>43983</v>
      </c>
      <c r="E9" t="s">
        <v>24</v>
      </c>
      <c r="F9" s="9">
        <v>8</v>
      </c>
    </row>
    <row r="10" spans="1:6" x14ac:dyDescent="0.25">
      <c r="A10" s="17" t="s">
        <v>10</v>
      </c>
      <c r="B10" s="18">
        <f t="shared" ref="B10:C10" si="7">DATE(an,7,14)</f>
        <v>43660</v>
      </c>
      <c r="C10" s="19">
        <f>DATE(an_1,7,14)</f>
        <v>44026</v>
      </c>
      <c r="E10" t="s">
        <v>25</v>
      </c>
      <c r="F10" s="9">
        <v>9</v>
      </c>
    </row>
    <row r="11" spans="1:6" x14ac:dyDescent="0.25">
      <c r="A11" s="14" t="s">
        <v>11</v>
      </c>
      <c r="B11" s="15">
        <f t="shared" ref="B11:C11" si="8">DATE(an,8,15)</f>
        <v>43692</v>
      </c>
      <c r="C11" s="16">
        <f>DATE(an_1,8,15)</f>
        <v>44058</v>
      </c>
      <c r="E11" t="s">
        <v>26</v>
      </c>
      <c r="F11" s="9">
        <v>10</v>
      </c>
    </row>
    <row r="12" spans="1:6" x14ac:dyDescent="0.25">
      <c r="A12" s="17" t="s">
        <v>12</v>
      </c>
      <c r="B12" s="18">
        <f t="shared" ref="B12:C12" si="9">DATE(an,11,1)</f>
        <v>43770</v>
      </c>
      <c r="C12" s="19">
        <f>DATE(an_1,11,1)</f>
        <v>44136</v>
      </c>
      <c r="E12" t="s">
        <v>27</v>
      </c>
      <c r="F12" s="9">
        <v>11</v>
      </c>
    </row>
    <row r="13" spans="1:6" x14ac:dyDescent="0.25">
      <c r="A13" s="14" t="s">
        <v>13</v>
      </c>
      <c r="B13" s="15">
        <f t="shared" ref="B13:C13" si="10">DATE(an,11,11)</f>
        <v>43780</v>
      </c>
      <c r="C13" s="16">
        <f>DATE(an_1,11,11)</f>
        <v>44146</v>
      </c>
      <c r="E13" t="s">
        <v>28</v>
      </c>
      <c r="F13" s="9">
        <v>12</v>
      </c>
    </row>
    <row r="14" spans="1:6" x14ac:dyDescent="0.25">
      <c r="A14" s="20" t="s">
        <v>14</v>
      </c>
      <c r="B14" s="21">
        <f>DATE(an,12,25)</f>
        <v>43824</v>
      </c>
      <c r="C14" s="22">
        <f>DATE(an_1,12,25)</f>
        <v>44190</v>
      </c>
    </row>
    <row r="15" spans="1:6" x14ac:dyDescent="0.25">
      <c r="A15" s="7"/>
      <c r="B15" s="8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Calendrier</vt:lpstr>
      <vt:lpstr>Paramètres</vt:lpstr>
      <vt:lpstr>an</vt:lpstr>
      <vt:lpstr>an_1</vt:lpstr>
      <vt:lpstr>datepaques</vt:lpstr>
      <vt:lpstr>datepaques_1</vt:lpstr>
      <vt:lpstr>feries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LINCK, Maxime</dc:creator>
  <cp:lastModifiedBy>Zébulon</cp:lastModifiedBy>
  <dcterms:created xsi:type="dcterms:W3CDTF">2019-11-08T08:08:59Z</dcterms:created>
  <dcterms:modified xsi:type="dcterms:W3CDTF">2019-11-08T09:27:31Z</dcterms:modified>
</cp:coreProperties>
</file>