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76C2691C-A248-48A0-A994-ECACC45B1A45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G5" i="1"/>
  <c r="H3" i="1"/>
  <c r="G3" i="1"/>
  <c r="A30" i="1" l="1"/>
  <c r="E4" i="1" l="1"/>
  <c r="E6" i="1"/>
  <c r="E8" i="1"/>
  <c r="E10" i="1"/>
  <c r="E12" i="1"/>
  <c r="E14" i="1"/>
  <c r="E16" i="1"/>
  <c r="E18" i="1"/>
  <c r="E20" i="1"/>
  <c r="E22" i="1"/>
  <c r="E24" i="1"/>
  <c r="E26" i="1"/>
  <c r="E5" i="1"/>
  <c r="E7" i="1"/>
  <c r="E9" i="1"/>
  <c r="E11" i="1"/>
  <c r="E13" i="1"/>
  <c r="E15" i="1"/>
  <c r="E17" i="1"/>
  <c r="E19" i="1"/>
  <c r="E21" i="1"/>
  <c r="E23" i="1"/>
  <c r="E25" i="1"/>
  <c r="E3" i="1"/>
  <c r="E27" i="1"/>
  <c r="I10" i="1" l="1"/>
  <c r="J10" i="1"/>
  <c r="G10" i="1"/>
  <c r="H10" i="1"/>
  <c r="F10" i="1"/>
</calcChain>
</file>

<file path=xl/sharedStrings.xml><?xml version="1.0" encoding="utf-8"?>
<sst xmlns="http://schemas.openxmlformats.org/spreadsheetml/2006/main" count="133" uniqueCount="73">
  <si>
    <t>2005-11-22</t>
  </si>
  <si>
    <t>2008-05-18</t>
  </si>
  <si>
    <t>2008-09-08</t>
  </si>
  <si>
    <t>2007-12-03</t>
  </si>
  <si>
    <t>2008-08-12</t>
  </si>
  <si>
    <t>2007-01-05</t>
  </si>
  <si>
    <t>2008-04-01</t>
  </si>
  <si>
    <t>2009-01-10</t>
  </si>
  <si>
    <t>2008-05-27</t>
  </si>
  <si>
    <t>2008-08-09</t>
  </si>
  <si>
    <t>2006-06-23</t>
  </si>
  <si>
    <t>2008-07-19</t>
  </si>
  <si>
    <t>2009-05-28</t>
  </si>
  <si>
    <t>2008-06-22</t>
  </si>
  <si>
    <t>2009-03-22</t>
  </si>
  <si>
    <t>2007-10-26</t>
  </si>
  <si>
    <t>2009-03-02</t>
  </si>
  <si>
    <t>2008-11-01</t>
  </si>
  <si>
    <t>2008-11-13</t>
  </si>
  <si>
    <t>2007-02-18</t>
  </si>
  <si>
    <t>2006-12-16</t>
  </si>
  <si>
    <t>2005-09-20</t>
  </si>
  <si>
    <t>2008-02-23</t>
  </si>
  <si>
    <t>2007-09-10</t>
  </si>
  <si>
    <t>nom</t>
  </si>
  <si>
    <t>sexe</t>
  </si>
  <si>
    <t>date de né</t>
  </si>
  <si>
    <t>age</t>
  </si>
  <si>
    <t>aaaaaa</t>
  </si>
  <si>
    <t>Laura 1</t>
  </si>
  <si>
    <t>Laura 2</t>
  </si>
  <si>
    <t>Laura 3</t>
  </si>
  <si>
    <t>Laura 4</t>
  </si>
  <si>
    <t>Laura 5</t>
  </si>
  <si>
    <t>Laura 6</t>
  </si>
  <si>
    <t>Laura 7</t>
  </si>
  <si>
    <t>Laura 8</t>
  </si>
  <si>
    <t>Laura 9</t>
  </si>
  <si>
    <t>Laura 10</t>
  </si>
  <si>
    <t>Laura 11</t>
  </si>
  <si>
    <t>Laura 12</t>
  </si>
  <si>
    <t>Laura 13</t>
  </si>
  <si>
    <t>Laura 14</t>
  </si>
  <si>
    <t>Laura 15</t>
  </si>
  <si>
    <t>Laura 16</t>
  </si>
  <si>
    <t>Laura 17</t>
  </si>
  <si>
    <t>Laura 18</t>
  </si>
  <si>
    <t>Laura 19</t>
  </si>
  <si>
    <t>Laura 20</t>
  </si>
  <si>
    <t>Laura 21</t>
  </si>
  <si>
    <t>Laura 22</t>
  </si>
  <si>
    <t>Laura 23</t>
  </si>
  <si>
    <t>Laura 24</t>
  </si>
  <si>
    <t>admi</t>
  </si>
  <si>
    <t>ajournée</t>
  </si>
  <si>
    <t xml:space="preserve">10 ans </t>
  </si>
  <si>
    <t>11 ans</t>
  </si>
  <si>
    <t xml:space="preserve">12 ans </t>
  </si>
  <si>
    <t xml:space="preserve">13 ans </t>
  </si>
  <si>
    <t xml:space="preserve">14 ans </t>
  </si>
  <si>
    <t>Femme</t>
  </si>
  <si>
    <t>homme</t>
  </si>
  <si>
    <t>femme</t>
  </si>
  <si>
    <t>resultat</t>
  </si>
  <si>
    <t>total admi Femme</t>
  </si>
  <si>
    <t>total admi homme</t>
  </si>
  <si>
    <t>total ajournée homme</t>
  </si>
  <si>
    <t>total ajournée Femme</t>
  </si>
  <si>
    <t xml:space="preserve">total admi homme par age </t>
  </si>
  <si>
    <t xml:space="preserve">tota ajourné homme par age </t>
  </si>
  <si>
    <t xml:space="preserve">total admi Femme par age </t>
  </si>
  <si>
    <t xml:space="preserve">tota ajourné Femme par age </t>
  </si>
  <si>
    <t>2005-11-21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</si>
</sst>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indexed="8"/>
      <name val="Arabic Transparent"/>
    </font>
    <font>
      <sz val="12"/>
      <color indexed="8"/>
      <name val="Times New Roman"/>
      <family val="1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 readingOrder="2"/>
    </xf>
    <xf numFmtId="0" fontId="4" fillId="0" borderId="1" xfId="0" applyFont="1" applyBorder="1" applyAlignment="1">
      <alignment horizontal="center" vertical="top" wrapText="1" readingOrder="2"/>
    </xf>
    <xf numFmtId="0" fontId="4" fillId="0" borderId="1" xfId="0" applyFont="1" applyBorder="1" applyAlignment="1">
      <alignment horizontal="center" vertical="top" readingOrder="2"/>
    </xf>
    <xf numFmtId="1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</cellXfs>
  <cellStyles count="1">
    <cellStyle name="Normal" xfId="0" builtinId="0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0"/>
  <sheetViews>
    <sheetView tabSelected="1" workbookViewId="0">
      <selection activeCell="L10" sqref="L10"/>
    </sheetView>
  </sheetViews>
  <sheetFormatPr baseColWidth="10" defaultRowHeight="15" x14ac:dyDescent="0.25"/>
  <cols>
    <col min="3" max="3" width="15.7109375" customWidth="1"/>
    <col min="5" max="5" width="16" customWidth="1"/>
    <col min="7" max="7" width="24.7109375" customWidth="1"/>
    <col min="8" max="8" width="23.5703125" customWidth="1"/>
    <col min="9" max="9" width="16.7109375" customWidth="1"/>
  </cols>
  <sheetData>
    <row r="1" spans="1:10" ht="18.75" x14ac:dyDescent="0.25">
      <c r="A1" s="7"/>
      <c r="B1" s="12"/>
      <c r="C1" s="12"/>
      <c r="D1" s="12"/>
      <c r="E1" s="12"/>
    </row>
    <row r="2" spans="1:10" ht="15.75" x14ac:dyDescent="0.25">
      <c r="A2" s="1" t="s">
        <v>24</v>
      </c>
      <c r="B2" s="1" t="s">
        <v>25</v>
      </c>
      <c r="C2" s="1" t="s">
        <v>26</v>
      </c>
      <c r="D2" s="1" t="s">
        <v>63</v>
      </c>
      <c r="E2" s="2" t="s">
        <v>27</v>
      </c>
      <c r="G2" s="1" t="s">
        <v>64</v>
      </c>
      <c r="H2" s="1" t="s">
        <v>67</v>
      </c>
    </row>
    <row r="3" spans="1:10" ht="23.25" customHeight="1" x14ac:dyDescent="0.25">
      <c r="A3" s="3" t="s">
        <v>29</v>
      </c>
      <c r="B3" s="3" t="s">
        <v>60</v>
      </c>
      <c r="C3" s="4" t="s">
        <v>72</v>
      </c>
      <c r="D3" s="9" t="s">
        <v>53</v>
      </c>
      <c r="E3" s="11" t="str">
        <f ca="1">DATEDIF(C4,A$30,"y")&amp;"ans"</f>
        <v>13ans</v>
      </c>
      <c r="G3" s="15">
        <f>COUNTIFS($B$3:$B$27,"Femme",$D$3:$D$27,"admi")</f>
        <v>11</v>
      </c>
      <c r="H3" s="15">
        <f>COUNTIFS($B$3:$B$27,"Femme",$D$3:$D$27,"ajournée")</f>
        <v>6</v>
      </c>
    </row>
    <row r="4" spans="1:10" ht="15" customHeight="1" x14ac:dyDescent="0.25">
      <c r="A4" s="3" t="s">
        <v>30</v>
      </c>
      <c r="B4" s="3" t="s">
        <v>60</v>
      </c>
      <c r="C4" s="4" t="s">
        <v>0</v>
      </c>
      <c r="D4" s="9" t="s">
        <v>54</v>
      </c>
      <c r="E4" s="11" t="str">
        <f t="shared" ref="E4:E26" ca="1" si="0">DATEDIF(C5,A$30,"y")&amp;"ans"</f>
        <v>11ans</v>
      </c>
      <c r="G4" s="1" t="s">
        <v>65</v>
      </c>
      <c r="H4" s="1" t="s">
        <v>66</v>
      </c>
    </row>
    <row r="5" spans="1:10" ht="25.5" customHeight="1" x14ac:dyDescent="0.25">
      <c r="A5" s="3" t="s">
        <v>31</v>
      </c>
      <c r="B5" s="3" t="s">
        <v>61</v>
      </c>
      <c r="C5" s="5" t="s">
        <v>1</v>
      </c>
      <c r="D5" s="9" t="s">
        <v>53</v>
      </c>
      <c r="E5" s="11" t="str">
        <f t="shared" ca="1" si="0"/>
        <v>11ans</v>
      </c>
      <c r="G5" s="15">
        <f>COUNTIFS($B$3:$B$27,"homme",$D$3:$D$27,"admi")</f>
        <v>4</v>
      </c>
      <c r="H5" s="15">
        <f>COUNTIFS($B$3:$B$27,"Homme",$D$3:$D$27,"ajournée")</f>
        <v>4</v>
      </c>
    </row>
    <row r="6" spans="1:10" ht="15.75" x14ac:dyDescent="0.25">
      <c r="A6" s="3" t="s">
        <v>32</v>
      </c>
      <c r="B6" s="3" t="s">
        <v>61</v>
      </c>
      <c r="C6" s="5" t="s">
        <v>2</v>
      </c>
      <c r="D6" s="9" t="s">
        <v>53</v>
      </c>
      <c r="E6" s="11" t="str">
        <f t="shared" ca="1" si="0"/>
        <v>11ans</v>
      </c>
    </row>
    <row r="7" spans="1:10" ht="15.75" x14ac:dyDescent="0.25">
      <c r="A7" s="3" t="s">
        <v>33</v>
      </c>
      <c r="B7" s="3" t="s">
        <v>62</v>
      </c>
      <c r="C7" s="5" t="s">
        <v>3</v>
      </c>
      <c r="D7" s="9" t="s">
        <v>53</v>
      </c>
      <c r="E7" s="11" t="str">
        <f t="shared" ca="1" si="0"/>
        <v>11ans</v>
      </c>
    </row>
    <row r="8" spans="1:10" ht="21" x14ac:dyDescent="0.35">
      <c r="A8" s="3" t="s">
        <v>34</v>
      </c>
      <c r="B8" s="3" t="s">
        <v>62</v>
      </c>
      <c r="C8" s="5" t="s">
        <v>4</v>
      </c>
      <c r="D8" s="9" t="s">
        <v>53</v>
      </c>
      <c r="E8" s="11" t="str">
        <f t="shared" ca="1" si="0"/>
        <v>12ans</v>
      </c>
      <c r="G8" s="13" t="s">
        <v>70</v>
      </c>
      <c r="H8" s="13"/>
    </row>
    <row r="9" spans="1:10" ht="15.75" x14ac:dyDescent="0.25">
      <c r="A9" s="3" t="s">
        <v>35</v>
      </c>
      <c r="B9" s="3" t="s">
        <v>62</v>
      </c>
      <c r="C9" s="5" t="s">
        <v>5</v>
      </c>
      <c r="D9" s="9" t="s">
        <v>53</v>
      </c>
      <c r="E9" s="11" t="str">
        <f t="shared" ca="1" si="0"/>
        <v>11ans</v>
      </c>
      <c r="F9" s="8" t="s">
        <v>55</v>
      </c>
      <c r="G9" s="8" t="s">
        <v>56</v>
      </c>
      <c r="H9" s="8" t="s">
        <v>57</v>
      </c>
      <c r="I9" s="8" t="s">
        <v>58</v>
      </c>
      <c r="J9" s="8" t="s">
        <v>59</v>
      </c>
    </row>
    <row r="10" spans="1:10" ht="15.75" x14ac:dyDescent="0.25">
      <c r="A10" s="3" t="s">
        <v>36</v>
      </c>
      <c r="B10" s="3" t="s">
        <v>62</v>
      </c>
      <c r="C10" s="5" t="s">
        <v>6</v>
      </c>
      <c r="D10" s="9" t="s">
        <v>53</v>
      </c>
      <c r="E10" s="11" t="str">
        <f t="shared" ca="1" si="0"/>
        <v>10ans</v>
      </c>
      <c r="F10" s="15">
        <f ca="1">COUNTIFS($B$3:$B$27,"Femme",$D$3:$D$27,"admi",$E$3:$E$27,"10ans")</f>
        <v>3</v>
      </c>
      <c r="G10" s="15">
        <f ca="1">COUNTIFS($B$3:$B$27,"Femme",$D$3:$D$27,"admi",$E$3:$E$27,"11ans")</f>
        <v>5</v>
      </c>
      <c r="H10" s="15">
        <f ca="1">COUNTIFS($B$3:$B$27,"Femme",$D$3:$D$27,"admi",$E$3:$E$27,"12ans")</f>
        <v>2</v>
      </c>
      <c r="I10" s="15">
        <f ca="1">COUNTIFS($B$3:$B$27,"Femme",$D$3:$D$27,"admi",$E$3:$E$27,"13ans")</f>
        <v>1</v>
      </c>
      <c r="J10" s="15">
        <f ca="1">COUNTIFS($B$3:$B$27,"Femme",$D$3:$D$27,"admi",$E$3:$E$27,"14ans")</f>
        <v>0</v>
      </c>
    </row>
    <row r="11" spans="1:10" ht="15.75" x14ac:dyDescent="0.25">
      <c r="A11" s="3" t="s">
        <v>37</v>
      </c>
      <c r="B11" s="3" t="s">
        <v>62</v>
      </c>
      <c r="C11" s="5" t="s">
        <v>7</v>
      </c>
      <c r="D11" s="9" t="s">
        <v>53</v>
      </c>
      <c r="E11" s="11" t="str">
        <f t="shared" ca="1" si="0"/>
        <v>11ans</v>
      </c>
    </row>
    <row r="12" spans="1:10" ht="23.25" x14ac:dyDescent="0.35">
      <c r="A12" s="3" t="s">
        <v>38</v>
      </c>
      <c r="B12" s="3" t="s">
        <v>61</v>
      </c>
      <c r="C12" s="5" t="s">
        <v>8</v>
      </c>
      <c r="D12" s="9" t="s">
        <v>53</v>
      </c>
      <c r="E12" s="11" t="str">
        <f t="shared" ca="1" si="0"/>
        <v>11ans</v>
      </c>
      <c r="G12" s="14" t="s">
        <v>71</v>
      </c>
      <c r="H12" s="14"/>
    </row>
    <row r="13" spans="1:10" ht="15.75" x14ac:dyDescent="0.25">
      <c r="A13" s="3" t="s">
        <v>39</v>
      </c>
      <c r="B13" s="3" t="s">
        <v>61</v>
      </c>
      <c r="C13" s="5" t="s">
        <v>9</v>
      </c>
      <c r="D13" s="9" t="s">
        <v>53</v>
      </c>
      <c r="E13" s="11" t="str">
        <f t="shared" ca="1" si="0"/>
        <v>13ans</v>
      </c>
      <c r="F13" s="8" t="s">
        <v>55</v>
      </c>
      <c r="G13" s="8" t="s">
        <v>56</v>
      </c>
      <c r="H13" s="8" t="s">
        <v>57</v>
      </c>
      <c r="I13" s="8" t="s">
        <v>58</v>
      </c>
      <c r="J13" s="8" t="s">
        <v>59</v>
      </c>
    </row>
    <row r="14" spans="1:10" ht="15.75" x14ac:dyDescent="0.25">
      <c r="A14" s="3" t="s">
        <v>40</v>
      </c>
      <c r="B14" s="3" t="s">
        <v>62</v>
      </c>
      <c r="C14" s="5" t="s">
        <v>10</v>
      </c>
      <c r="D14" s="9" t="s">
        <v>53</v>
      </c>
      <c r="E14" s="11" t="str">
        <f t="shared" ca="1" si="0"/>
        <v>11ans</v>
      </c>
      <c r="F14" s="8"/>
      <c r="G14" s="8"/>
      <c r="H14" s="8"/>
      <c r="I14" s="8"/>
      <c r="J14" s="8"/>
    </row>
    <row r="15" spans="1:10" ht="15.75" x14ac:dyDescent="0.25">
      <c r="A15" s="3" t="s">
        <v>41</v>
      </c>
      <c r="B15" s="3" t="s">
        <v>62</v>
      </c>
      <c r="C15" s="5" t="s">
        <v>11</v>
      </c>
      <c r="D15" s="9" t="s">
        <v>53</v>
      </c>
      <c r="E15" s="11" t="str">
        <f t="shared" ca="1" si="0"/>
        <v>10ans</v>
      </c>
    </row>
    <row r="16" spans="1:10" ht="21" x14ac:dyDescent="0.35">
      <c r="A16" s="3" t="s">
        <v>42</v>
      </c>
      <c r="B16" s="3" t="s">
        <v>62</v>
      </c>
      <c r="C16" s="5" t="s">
        <v>12</v>
      </c>
      <c r="D16" s="9" t="s">
        <v>53</v>
      </c>
      <c r="E16" s="11" t="str">
        <f t="shared" ca="1" si="0"/>
        <v>11ans</v>
      </c>
      <c r="G16" s="13" t="s">
        <v>68</v>
      </c>
      <c r="H16" s="13"/>
    </row>
    <row r="17" spans="1:10" ht="15.75" x14ac:dyDescent="0.25">
      <c r="A17" s="3" t="s">
        <v>43</v>
      </c>
      <c r="B17" s="3" t="s">
        <v>62</v>
      </c>
      <c r="C17" s="5" t="s">
        <v>13</v>
      </c>
      <c r="D17" s="9" t="s">
        <v>53</v>
      </c>
      <c r="E17" s="11" t="str">
        <f t="shared" ca="1" si="0"/>
        <v>10ans</v>
      </c>
      <c r="F17" s="8" t="s">
        <v>55</v>
      </c>
      <c r="G17" s="8" t="s">
        <v>56</v>
      </c>
      <c r="H17" s="8" t="s">
        <v>57</v>
      </c>
      <c r="I17" s="8" t="s">
        <v>58</v>
      </c>
      <c r="J17" s="8" t="s">
        <v>59</v>
      </c>
    </row>
    <row r="18" spans="1:10" ht="15.75" x14ac:dyDescent="0.25">
      <c r="A18" s="3" t="s">
        <v>44</v>
      </c>
      <c r="B18" s="3" t="s">
        <v>62</v>
      </c>
      <c r="C18" s="5" t="s">
        <v>14</v>
      </c>
      <c r="D18" s="9" t="s">
        <v>53</v>
      </c>
      <c r="E18" s="11" t="str">
        <f t="shared" ca="1" si="0"/>
        <v>12ans</v>
      </c>
      <c r="F18" s="8"/>
      <c r="G18" s="8"/>
      <c r="H18" s="8"/>
      <c r="I18" s="8"/>
      <c r="J18" s="8"/>
    </row>
    <row r="19" spans="1:10" ht="15.75" x14ac:dyDescent="0.25">
      <c r="A19" s="3" t="s">
        <v>45</v>
      </c>
      <c r="B19" s="3" t="s">
        <v>61</v>
      </c>
      <c r="C19" s="5" t="s">
        <v>15</v>
      </c>
      <c r="D19" s="9" t="s">
        <v>54</v>
      </c>
      <c r="E19" s="11" t="str">
        <f t="shared" ca="1" si="0"/>
        <v>10ans</v>
      </c>
    </row>
    <row r="20" spans="1:10" ht="23.25" x14ac:dyDescent="0.35">
      <c r="A20" s="3" t="s">
        <v>46</v>
      </c>
      <c r="B20" s="3" t="s">
        <v>61</v>
      </c>
      <c r="C20" s="5" t="s">
        <v>16</v>
      </c>
      <c r="D20" s="9" t="s">
        <v>54</v>
      </c>
      <c r="E20" s="11" t="str">
        <f t="shared" ca="1" si="0"/>
        <v>11ans</v>
      </c>
      <c r="G20" s="14" t="s">
        <v>69</v>
      </c>
      <c r="H20" s="14"/>
    </row>
    <row r="21" spans="1:10" ht="15.75" x14ac:dyDescent="0.25">
      <c r="A21" s="3" t="s">
        <v>47</v>
      </c>
      <c r="B21" s="3" t="s">
        <v>62</v>
      </c>
      <c r="C21" s="5" t="s">
        <v>17</v>
      </c>
      <c r="D21" s="9" t="s">
        <v>54</v>
      </c>
      <c r="E21" s="11" t="str">
        <f t="shared" ca="1" si="0"/>
        <v>10ans</v>
      </c>
      <c r="F21" s="8" t="s">
        <v>55</v>
      </c>
      <c r="G21" s="8" t="s">
        <v>56</v>
      </c>
      <c r="H21" s="8" t="s">
        <v>57</v>
      </c>
      <c r="I21" s="8" t="s">
        <v>58</v>
      </c>
      <c r="J21" s="8" t="s">
        <v>59</v>
      </c>
    </row>
    <row r="22" spans="1:10" ht="15.75" x14ac:dyDescent="0.25">
      <c r="A22" s="3" t="s">
        <v>48</v>
      </c>
      <c r="B22" s="3" t="s">
        <v>62</v>
      </c>
      <c r="C22" s="5" t="s">
        <v>18</v>
      </c>
      <c r="D22" s="9" t="s">
        <v>54</v>
      </c>
      <c r="E22" s="11" t="str">
        <f t="shared" ca="1" si="0"/>
        <v>12ans</v>
      </c>
      <c r="F22" s="8"/>
      <c r="G22" s="8"/>
      <c r="H22" s="8"/>
      <c r="I22" s="8"/>
      <c r="J22" s="8"/>
    </row>
    <row r="23" spans="1:10" ht="15.75" x14ac:dyDescent="0.25">
      <c r="A23" s="3" t="s">
        <v>49</v>
      </c>
      <c r="B23" s="3" t="s">
        <v>62</v>
      </c>
      <c r="C23" s="5" t="s">
        <v>19</v>
      </c>
      <c r="D23" s="9" t="s">
        <v>54</v>
      </c>
      <c r="E23" s="11" t="str">
        <f t="shared" ca="1" si="0"/>
        <v>12ans</v>
      </c>
    </row>
    <row r="24" spans="1:10" ht="15.75" x14ac:dyDescent="0.25">
      <c r="A24" s="3" t="s">
        <v>50</v>
      </c>
      <c r="B24" s="3" t="s">
        <v>62</v>
      </c>
      <c r="C24" s="5" t="s">
        <v>20</v>
      </c>
      <c r="D24" s="9" t="s">
        <v>54</v>
      </c>
      <c r="E24" s="11" t="str">
        <f t="shared" ca="1" si="0"/>
        <v>14ans</v>
      </c>
    </row>
    <row r="25" spans="1:10" ht="15.75" x14ac:dyDescent="0.25">
      <c r="A25" s="3" t="s">
        <v>51</v>
      </c>
      <c r="B25" s="3" t="s">
        <v>62</v>
      </c>
      <c r="C25" s="5" t="s">
        <v>21</v>
      </c>
      <c r="D25" s="9" t="s">
        <v>54</v>
      </c>
      <c r="E25" s="11" t="str">
        <f t="shared" ca="1" si="0"/>
        <v>11ans</v>
      </c>
    </row>
    <row r="26" spans="1:10" ht="15.75" x14ac:dyDescent="0.25">
      <c r="A26" s="3" t="s">
        <v>52</v>
      </c>
      <c r="B26" s="3" t="s">
        <v>61</v>
      </c>
      <c r="C26" s="5" t="s">
        <v>22</v>
      </c>
      <c r="D26" s="9" t="s">
        <v>54</v>
      </c>
      <c r="E26" s="11" t="str">
        <f t="shared" ca="1" si="0"/>
        <v>12ans</v>
      </c>
    </row>
    <row r="27" spans="1:10" ht="15.75" x14ac:dyDescent="0.25">
      <c r="A27" s="3" t="s">
        <v>28</v>
      </c>
      <c r="B27" s="3" t="s">
        <v>61</v>
      </c>
      <c r="C27" s="5" t="s">
        <v>23</v>
      </c>
      <c r="D27" s="9" t="s">
        <v>54</v>
      </c>
      <c r="E27" s="11" t="str">
        <f ca="1">DATEDIF(C27,A$30,"y")&amp;"ans"</f>
        <v>12ans</v>
      </c>
      <c r="F27" s="10"/>
    </row>
    <row r="30" spans="1:10" hidden="1" x14ac:dyDescent="0.25">
      <c r="A30" s="6">
        <f ca="1">TODAY()</f>
        <v>43780</v>
      </c>
    </row>
  </sheetData>
  <mergeCells count="5">
    <mergeCell ref="B1:E1"/>
    <mergeCell ref="G8:H8"/>
    <mergeCell ref="G12:H12"/>
    <mergeCell ref="G16:H16"/>
    <mergeCell ref="G20:H20"/>
  </mergeCells>
  <conditionalFormatting sqref="A5:C27 A3:B4 E3:E27">
    <cfRule type="expression" dxfId="1" priority="1">
      <formula>$B3="انثى"</formula>
    </cfRule>
  </conditionalFormatting>
  <conditionalFormatting sqref="C3:C4">
    <cfRule type="expression" dxfId="0" priority="3">
      <formula>$B2="انثى"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Zébulon</cp:lastModifiedBy>
  <dcterms:created xsi:type="dcterms:W3CDTF">2019-11-11T21:51:50Z</dcterms:created>
  <dcterms:modified xsi:type="dcterms:W3CDTF">2019-11-11T22:52:24Z</dcterms:modified>
</cp:coreProperties>
</file>