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E6FA5FA-9694-41E9-A7B9-ED33025C1B8D}" xr6:coauthVersionLast="41" xr6:coauthVersionMax="43" xr10:uidLastSave="{00000000-0000-0000-0000-000000000000}"/>
  <bookViews>
    <workbookView xWindow="-120" yWindow="-120" windowWidth="29040" windowHeight="15840" activeTab="4" xr2:uid="{B2DEBFA1-C248-4BE5-A35A-E769BAC3F5CE}"/>
  </bookViews>
  <sheets>
    <sheet name="BdD Adhérents" sheetId="1" r:id="rId1"/>
    <sheet name="Gestion règlement" sheetId="2" r:id="rId2"/>
    <sheet name="MEIX-DEVANT-VIRTON" sheetId="3" r:id="rId3"/>
    <sheet name="ROX ROUVROY" sheetId="7" r:id="rId4"/>
    <sheet name="Paramètres" sheetId="5" r:id="rId5"/>
  </sheets>
  <definedNames>
    <definedName name="L_Abonnement" localSheetId="3">T_Abonnement[Abonnements]</definedName>
    <definedName name="L_Abonnement">T_Abonnement[Abonnements]</definedName>
    <definedName name="L_Adherents" localSheetId="3">Tableau1[Nom]</definedName>
    <definedName name="L_Adherents">Tableau1[Nom]</definedName>
    <definedName name="L_Reglement" localSheetId="3">T_Reglement[Type règlement]</definedName>
    <definedName name="L_Reglement">T_Reglement[Type règlement]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42" i="7" l="1"/>
  <c r="AS42" i="7"/>
  <c r="AR42" i="7"/>
  <c r="AQ42" i="7"/>
  <c r="AP42" i="7"/>
  <c r="AO42" i="7"/>
  <c r="AN42" i="7"/>
  <c r="AM42" i="7"/>
  <c r="AL42" i="7"/>
  <c r="AK42" i="7"/>
  <c r="AJ42" i="7"/>
  <c r="AI42" i="7"/>
  <c r="AH42" i="7"/>
  <c r="AG42" i="7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C42" i="7"/>
  <c r="B4" i="7"/>
  <c r="D3" i="7"/>
  <c r="E3" i="7" s="1"/>
  <c r="F3" i="7" s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AA3" i="7" s="1"/>
  <c r="AB3" i="7" s="1"/>
  <c r="AC3" i="7" s="1"/>
  <c r="AD3" i="7" s="1"/>
  <c r="AE3" i="7" s="1"/>
  <c r="AF3" i="7" s="1"/>
  <c r="AG3" i="7" s="1"/>
  <c r="AH3" i="7" s="1"/>
  <c r="AI3" i="7" s="1"/>
  <c r="AJ3" i="7" s="1"/>
  <c r="AK3" i="7" s="1"/>
  <c r="AL3" i="7" s="1"/>
  <c r="AM3" i="7" s="1"/>
  <c r="AN3" i="7" s="1"/>
  <c r="AO3" i="7" s="1"/>
  <c r="AP3" i="7" s="1"/>
  <c r="AQ3" i="7" s="1"/>
  <c r="AR3" i="7" s="1"/>
  <c r="AS3" i="7" s="1"/>
  <c r="AT3" i="7" s="1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C42" i="3"/>
  <c r="B4" i="3"/>
  <c r="E3" i="3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AR3" i="3" s="1"/>
  <c r="AS3" i="3" s="1"/>
  <c r="AT3" i="3" s="1"/>
  <c r="D3" i="3"/>
  <c r="B6" i="2"/>
  <c r="C6" i="2"/>
  <c r="E6" i="2"/>
  <c r="F6" i="2"/>
  <c r="B5" i="2"/>
  <c r="C5" i="2"/>
  <c r="E5" i="2"/>
  <c r="F5" i="2" l="1"/>
  <c r="E4" i="2"/>
  <c r="C4" i="2"/>
  <c r="B4" i="2"/>
  <c r="A4" i="1"/>
  <c r="A5" i="1"/>
  <c r="F4" i="2" l="1"/>
</calcChain>
</file>

<file path=xl/sharedStrings.xml><?xml version="1.0" encoding="utf-8"?>
<sst xmlns="http://schemas.openxmlformats.org/spreadsheetml/2006/main" count="81" uniqueCount="57">
  <si>
    <t>N°</t>
  </si>
  <si>
    <t>Nom</t>
  </si>
  <si>
    <t>Prénom</t>
  </si>
  <si>
    <t>Date de naissance</t>
  </si>
  <si>
    <t>Sexe</t>
  </si>
  <si>
    <t>Adresse</t>
  </si>
  <si>
    <t>CP</t>
  </si>
  <si>
    <t>Ville</t>
  </si>
  <si>
    <t>Pays</t>
  </si>
  <si>
    <t>Personne de contact</t>
  </si>
  <si>
    <t>Téléphone</t>
  </si>
  <si>
    <t>Mail</t>
  </si>
  <si>
    <t>Paiement annuel</t>
  </si>
  <si>
    <t>Paiement Mensuel</t>
  </si>
  <si>
    <t>Paiement au cours</t>
  </si>
  <si>
    <t>Paiement demi année</t>
  </si>
  <si>
    <t>MAIRIEN</t>
  </si>
  <si>
    <t>Gaëtan</t>
  </si>
  <si>
    <t>Rue Yvan Gils, 1</t>
  </si>
  <si>
    <t>Houdrigny</t>
  </si>
  <si>
    <t>Belgique</t>
  </si>
  <si>
    <t>0474/97-96-91</t>
  </si>
  <si>
    <t>gaetan.mairien@gmail.com</t>
  </si>
  <si>
    <t>M</t>
  </si>
  <si>
    <t>Cyrille</t>
  </si>
  <si>
    <t>France</t>
  </si>
  <si>
    <t>06-11-11-11-11</t>
  </si>
  <si>
    <t>cyrille@gmail.Com</t>
  </si>
  <si>
    <t>10 Mois</t>
  </si>
  <si>
    <t>5 Mois</t>
  </si>
  <si>
    <t>3 Mois</t>
  </si>
  <si>
    <t>1 Mois</t>
  </si>
  <si>
    <t>1 Cours</t>
  </si>
  <si>
    <t>Présences MEIX-DEVANT-VIRTON</t>
  </si>
  <si>
    <t>Présences ROX ROUVROY</t>
  </si>
  <si>
    <t>REUTE</t>
  </si>
  <si>
    <t>Assurance</t>
  </si>
  <si>
    <t>Certificat</t>
  </si>
  <si>
    <t>Base de donnée adhérents</t>
  </si>
  <si>
    <t>Téléphone2</t>
  </si>
  <si>
    <t>https://www.excel-plus.fr/vba/excodes/creer-formulaire-personnalise/</t>
  </si>
  <si>
    <t>Création formulaire</t>
  </si>
  <si>
    <t>Règlement</t>
  </si>
  <si>
    <t>Coût</t>
  </si>
  <si>
    <t>Type</t>
  </si>
  <si>
    <t>Abonnements</t>
  </si>
  <si>
    <t>Type règlement</t>
  </si>
  <si>
    <t>Chèque</t>
  </si>
  <si>
    <t>Espèces</t>
  </si>
  <si>
    <t>Bons</t>
  </si>
  <si>
    <t>Abt type</t>
  </si>
  <si>
    <t>Abt coût</t>
  </si>
  <si>
    <t>A régler</t>
  </si>
  <si>
    <t>Pour rajouter une ligne, tabuler vers la droite sur la dernière cellule du tableau</t>
  </si>
  <si>
    <t>Paiment</t>
  </si>
  <si>
    <t>Gestion règlements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</si>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</sst>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yy;@"/>
    <numFmt numFmtId="165" formatCode="[$-F800]dddd\,\ mmmm\ dd\,\ yyyy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4">
    <xf numFmtId="0" fontId="0" fillId="0" borderId="0" xfId="0"/>
    <xf numFmtId="165" fontId="0" fillId="0" borderId="0" xfId="0" applyNumberFormat="1" applyAlignment="1">
      <alignment horizontal="left" vertical="center" textRotation="45" wrapText="1"/>
    </xf>
    <xf numFmtId="165" fontId="0" fillId="5" borderId="2" xfId="0" applyNumberFormat="1" applyFill="1" applyBorder="1" applyAlignment="1">
      <alignment horizontal="left" vertical="center" textRotation="45" wrapText="1"/>
    </xf>
    <xf numFmtId="165" fontId="0" fillId="5" borderId="1" xfId="0" applyNumberFormat="1" applyFill="1" applyBorder="1" applyAlignment="1">
      <alignment horizontal="left" vertical="center" textRotation="45" wrapText="1"/>
    </xf>
    <xf numFmtId="165" fontId="0" fillId="5" borderId="3" xfId="0" applyNumberFormat="1" applyFill="1" applyBorder="1" applyAlignment="1">
      <alignment horizontal="left" vertical="center" textRotation="45" wrapText="1"/>
    </xf>
    <xf numFmtId="165" fontId="0" fillId="5" borderId="4" xfId="0" applyNumberFormat="1" applyFill="1" applyBorder="1" applyAlignment="1">
      <alignment horizontal="left" vertical="center" textRotation="45" wrapText="1"/>
    </xf>
    <xf numFmtId="165" fontId="0" fillId="5" borderId="5" xfId="0" applyNumberFormat="1" applyFill="1" applyBorder="1" applyAlignment="1">
      <alignment horizontal="left" vertical="center" textRotation="45" wrapText="1"/>
    </xf>
    <xf numFmtId="165" fontId="0" fillId="5" borderId="6" xfId="0" applyNumberFormat="1" applyFill="1" applyBorder="1" applyAlignment="1">
      <alignment horizontal="left" vertical="center" textRotation="45" wrapText="1"/>
    </xf>
    <xf numFmtId="165" fontId="0" fillId="0" borderId="1" xfId="0" applyNumberFormat="1" applyBorder="1" applyAlignment="1">
      <alignment horizontal="left" vertical="center" textRotation="60" wrapText="1"/>
    </xf>
    <xf numFmtId="165" fontId="0" fillId="2" borderId="1" xfId="0" applyNumberFormat="1" applyFill="1" applyBorder="1" applyAlignment="1">
      <alignment horizontal="left" vertical="center" textRotation="60" wrapText="1"/>
    </xf>
    <xf numFmtId="0" fontId="3" fillId="0" borderId="1" xfId="0" applyFont="1" applyBorder="1" applyAlignment="1">
      <alignment horizontal="center"/>
    </xf>
    <xf numFmtId="0" fontId="0" fillId="0" borderId="14" xfId="0" applyBorder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3" fillId="7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0" fillId="0" borderId="0" xfId="0" applyBorder="1"/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17" xfId="0" applyBorder="1"/>
    <xf numFmtId="166" fontId="0" fillId="0" borderId="0" xfId="0" applyNumberForma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7" borderId="0" xfId="0" applyFill="1"/>
    <xf numFmtId="165" fontId="4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0" fillId="0" borderId="5" xfId="0" applyBorder="1"/>
    <xf numFmtId="0" fontId="0" fillId="5" borderId="21" xfId="0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0" fontId="0" fillId="6" borderId="21" xfId="0" applyFill="1" applyBorder="1" applyAlignment="1">
      <alignment vertical="center"/>
    </xf>
    <xf numFmtId="0" fontId="0" fillId="6" borderId="20" xfId="0" applyFill="1" applyBorder="1" applyAlignment="1">
      <alignment vertical="center"/>
    </xf>
    <xf numFmtId="0" fontId="0" fillId="5" borderId="23" xfId="0" applyFill="1" applyBorder="1"/>
    <xf numFmtId="166" fontId="0" fillId="5" borderId="23" xfId="0" applyNumberFormat="1" applyFill="1" applyBorder="1" applyAlignment="1">
      <alignment horizontal="center"/>
    </xf>
    <xf numFmtId="0" fontId="0" fillId="3" borderId="24" xfId="0" applyFill="1" applyBorder="1"/>
    <xf numFmtId="166" fontId="0" fillId="3" borderId="24" xfId="0" applyNumberFormat="1" applyFill="1" applyBorder="1" applyAlignment="1">
      <alignment horizontal="center"/>
    </xf>
    <xf numFmtId="0" fontId="0" fillId="4" borderId="24" xfId="0" applyFill="1" applyBorder="1"/>
    <xf numFmtId="166" fontId="0" fillId="4" borderId="24" xfId="0" applyNumberFormat="1" applyFill="1" applyBorder="1" applyAlignment="1">
      <alignment horizontal="center"/>
    </xf>
    <xf numFmtId="0" fontId="0" fillId="6" borderId="24" xfId="0" applyFill="1" applyBorder="1"/>
    <xf numFmtId="166" fontId="0" fillId="6" borderId="24" xfId="0" applyNumberFormat="1" applyFill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5" xfId="0" applyBorder="1" applyAlignment="1">
      <alignment vertical="center"/>
    </xf>
    <xf numFmtId="14" fontId="0" fillId="0" borderId="26" xfId="0" applyNumberFormat="1" applyFill="1" applyBorder="1" applyAlignment="1">
      <alignment vertical="center"/>
    </xf>
    <xf numFmtId="14" fontId="1" fillId="0" borderId="26" xfId="0" applyNumberFormat="1" applyFont="1" applyFill="1" applyBorder="1" applyAlignment="1">
      <alignment vertical="center"/>
    </xf>
    <xf numFmtId="0" fontId="0" fillId="0" borderId="27" xfId="0" applyBorder="1" applyAlignment="1">
      <alignment vertical="center"/>
    </xf>
    <xf numFmtId="14" fontId="0" fillId="0" borderId="28" xfId="0" applyNumberFormat="1" applyFill="1" applyBorder="1" applyAlignment="1">
      <alignment vertical="center"/>
    </xf>
    <xf numFmtId="0" fontId="1" fillId="0" borderId="29" xfId="0" applyFont="1" applyFill="1" applyBorder="1"/>
    <xf numFmtId="0" fontId="1" fillId="0" borderId="30" xfId="0" applyFont="1" applyFill="1" applyBorder="1"/>
    <xf numFmtId="164" fontId="3" fillId="0" borderId="22" xfId="0" applyNumberFormat="1" applyFont="1" applyBorder="1" applyAlignment="1">
      <alignment horizontal="center" vertical="center"/>
    </xf>
    <xf numFmtId="165" fontId="0" fillId="5" borderId="31" xfId="0" applyNumberFormat="1" applyFill="1" applyBorder="1" applyAlignment="1">
      <alignment horizontal="left" vertical="center" textRotation="45" wrapText="1"/>
    </xf>
    <xf numFmtId="165" fontId="0" fillId="5" borderId="23" xfId="0" applyNumberFormat="1" applyFill="1" applyBorder="1" applyAlignment="1">
      <alignment horizontal="left" vertical="center" textRotation="45" wrapText="1"/>
    </xf>
    <xf numFmtId="165" fontId="0" fillId="5" borderId="32" xfId="0" applyNumberFormat="1" applyFill="1" applyBorder="1" applyAlignment="1">
      <alignment horizontal="left" vertical="center" textRotation="45" wrapText="1"/>
    </xf>
    <xf numFmtId="3" fontId="0" fillId="0" borderId="33" xfId="0" applyNumberFormat="1" applyBorder="1" applyAlignment="1">
      <alignment horizontal="center" vertical="center" wrapText="1"/>
    </xf>
    <xf numFmtId="3" fontId="0" fillId="0" borderId="34" xfId="0" applyNumberFormat="1" applyBorder="1" applyAlignment="1">
      <alignment horizontal="center" vertical="center" wrapText="1"/>
    </xf>
    <xf numFmtId="3" fontId="0" fillId="0" borderId="35" xfId="0" applyNumberForma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8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6" formatCode="#,##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/>
        <vertical style="thin">
          <color indexed="64"/>
        </vertical>
      </border>
    </dxf>
    <dxf>
      <border diagonalUp="0" diagonalDown="0">
        <left/>
        <right style="thin">
          <color indexed="64"/>
        </right>
        <vertical style="thin">
          <color indexed="64"/>
        </vertic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b/>
      </font>
      <border diagonalUp="0" diagonalDown="0">
        <left/>
        <right/>
        <top/>
        <bottom/>
        <vertical/>
        <horizontal/>
      </border>
    </dxf>
    <dxf>
      <border>
        <top style="hair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6" formatCode="#,##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#,##0\ &quot;€&quot;"/>
      <alignment horizontal="center" vertical="bottom" textRotation="0" wrapText="0" indent="0" justifyLastLine="0" shrinkToFit="0" readingOrder="0"/>
    </dxf>
    <dxf>
      <numFmt numFmtId="166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\ &quot;€&quot;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>
        <top style="hair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125B2D-8DCD-44F7-AA7F-9A5622972544}" name="Tableau1" displayName="Tableau1" ref="A3:N5" totalsRowShown="0" headerRowDxfId="47" dataDxfId="45" headerRowBorderDxfId="46" tableBorderDxfId="44" totalsRowBorderDxfId="43">
  <autoFilter ref="A3:N5" xr:uid="{C94760B1-75CE-4068-B5EE-56754D7947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BF68199F-FC16-49C0-99E7-0FAB279825C9}" name="N°" dataDxfId="42">
      <calculatedColumnFormula>IF(ISBLANK(Tableau1[[#This Row],[Nom]]),"",ROW()-3)</calculatedColumnFormula>
    </tableColumn>
    <tableColumn id="2" xr3:uid="{DD70A2B5-320F-42AB-A64C-0A960EDD12FB}" name="Nom" dataDxfId="41"/>
    <tableColumn id="3" xr3:uid="{94ED0266-60D8-4DAB-9080-70725D5FFD3A}" name="Prénom" dataDxfId="40"/>
    <tableColumn id="4" xr3:uid="{65BAC6AD-A238-4319-92FE-C060FE7D6536}" name="Adresse" dataDxfId="39"/>
    <tableColumn id="5" xr3:uid="{42BD9700-287A-42E2-BE36-F4949AC9D615}" name="CP" dataDxfId="38"/>
    <tableColumn id="6" xr3:uid="{8E72867A-BCDB-46B8-980E-0AF59A91BF75}" name="Ville" dataDxfId="37"/>
    <tableColumn id="7" xr3:uid="{37372CC8-458D-4564-96FA-0739505090E0}" name="Pays" dataDxfId="36"/>
    <tableColumn id="8" xr3:uid="{FD948B82-D665-4576-9C09-BF4364FFD133}" name="Téléphone" dataDxfId="35"/>
    <tableColumn id="9" xr3:uid="{8D8275F9-5521-40AD-ADE6-D606A29AB822}" name="Mail" dataDxfId="34"/>
    <tableColumn id="10" xr3:uid="{80460BF2-010D-4CB7-9821-8E03EF8ACF4C}" name="Personne de contact" dataDxfId="33"/>
    <tableColumn id="11" xr3:uid="{95A13090-BDEC-4818-A68E-761673D98E20}" name="Téléphone2" dataDxfId="32"/>
    <tableColumn id="12" xr3:uid="{B524DF57-F999-4C68-B87E-B22D5B69CD1E}" name="Date de naissance" dataDxfId="31"/>
    <tableColumn id="13" xr3:uid="{31DB688A-A6E3-400E-83C7-4B6E89CD5E15}" name="Sexe" dataDxfId="30"/>
    <tableColumn id="14" xr3:uid="{2DD90025-F5E5-488F-8D93-8F1089642E69}" name="Photo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6AAF31-BAA5-4E8D-93BB-609B2A80D2B0}" name="Tableau5" displayName="Tableau5" ref="A3:H6" totalsRowShown="0" headerRowDxfId="29" headerRowBorderDxfId="28" tableBorderDxfId="27">
  <autoFilter ref="A3:H6" xr:uid="{2C5C1CA1-316D-4201-96D7-2274DCD7374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0E83D50-D496-4BCD-B80A-19D7A15B2C76}" name="Nom"/>
    <tableColumn id="2" xr3:uid="{7CEB1B08-0FE2-4157-96EE-6023F2130C04}" name="Prénom">
      <calculatedColumnFormula>IFERROR(INDEX(Tableau1[Prénom],MATCH(A4,Tableau1[Nom],0)),"")</calculatedColumnFormula>
    </tableColumn>
    <tableColumn id="3" xr3:uid="{9ECCFC7E-62CA-40D1-9D16-0479D6555BFA}" name="Assurance" dataDxfId="26">
      <calculatedColumnFormula>IF(ISBLANK(A4),"",T_Assurance[Coût])</calculatedColumnFormula>
    </tableColumn>
    <tableColumn id="4" xr3:uid="{EE7C1A76-FB2B-4ABB-A730-35A9EC682127}" name="Abt type" dataDxfId="25"/>
    <tableColumn id="5" xr3:uid="{32C38C5B-5DB7-4171-A431-292F2ADC1614}" name="Abt coût" dataDxfId="24">
      <calculatedColumnFormula>IFERROR(VLOOKUP(D4,T_Abonnement[],2,0),"")</calculatedColumnFormula>
    </tableColumn>
    <tableColumn id="6" xr3:uid="{381E3A17-6CED-4656-9B6A-AA3066C0FBC7}" name="A régler" dataDxfId="23">
      <calculatedColumnFormula>IFERROR(IF(ISBLANK(A4),"",C4+E4),"")</calculatedColumnFormula>
    </tableColumn>
    <tableColumn id="7" xr3:uid="{BC6F082B-CF76-4DFD-8776-D9EA95320867}" name="Certificat"/>
    <tableColumn id="8" xr3:uid="{8752A632-FEA0-4186-9802-5D409386A3A3}" name="Règlement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79D342-1C67-4A2B-A9BA-1DD16BA843EE}" name="T_Assurance" displayName="T_Assurance" ref="A1:B2" totalsRowShown="0" headerRowDxfId="22" headerRowBorderDxfId="21" tableBorderDxfId="20" totalsRowBorderDxfId="19">
  <autoFilter ref="A1:B2" xr:uid="{190411B2-37B4-4AF6-835D-060B114E45B3}">
    <filterColumn colId="0" hiddenButton="1"/>
    <filterColumn colId="1" hiddenButton="1"/>
  </autoFilter>
  <tableColumns count="2">
    <tableColumn id="1" xr3:uid="{3753B750-50DC-46DC-9F83-0760D03EC2CD}" name="Type" dataDxfId="18"/>
    <tableColumn id="2" xr3:uid="{9E5059C9-4C0A-42B4-A7DF-817A497E0FAF}" name="Coût" dataDxfId="17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3DF5F1-5690-4A2F-B4AA-E29386EABF4B}" name="T_Abonnement" displayName="T_Abonnement" ref="D1:E6" totalsRowShown="0" headerRowDxfId="16" headerRowBorderDxfId="15" tableBorderDxfId="14" totalsRowBorderDxfId="13">
  <autoFilter ref="D1:E6" xr:uid="{6E1033AE-5503-459F-8FF5-D9D83AC5D985}">
    <filterColumn colId="0" hiddenButton="1"/>
    <filterColumn colId="1" hiddenButton="1"/>
  </autoFilter>
  <tableColumns count="2">
    <tableColumn id="1" xr3:uid="{49978AE1-E567-448C-9244-B7D5F9FF7A10}" name="Abonnements" dataDxfId="2"/>
    <tableColumn id="2" xr3:uid="{283C4B9A-50CE-42A2-A3F9-96622A671449}" name="Coût" dataDxfId="1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0DA98F-40A2-4C57-B01B-15198FFB4BA4}" name="T_Reglement" displayName="T_Reglement" ref="G1:G4" totalsRowShown="0" headerRowDxfId="12" headerRowBorderDxfId="11" tableBorderDxfId="10" totalsRowBorderDxfId="9">
  <autoFilter ref="G1:G4" xr:uid="{1D9C3842-D43E-442A-A9CB-5A7739B0CF88}">
    <filterColumn colId="0" hiddenButton="1"/>
  </autoFilter>
  <tableColumns count="1">
    <tableColumn id="1" xr3:uid="{56687F18-B96C-490D-ACE9-F612B19DB088}" name="Type règlement" dataDxfId="8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48B30D1-A209-4F8C-8C07-AF4431088F81}" name="Tableau6" displayName="Tableau6" ref="I1:J5" totalsRowShown="0" headerRowDxfId="3" headerRowBorderDxfId="4" tableBorderDxfId="7">
  <autoFilter ref="I1:J5" xr:uid="{48960E44-4D82-45F0-AF4E-35461F2D03C0}">
    <filterColumn colId="0" hiddenButton="1"/>
    <filterColumn colId="1" hiddenButton="1"/>
  </autoFilter>
  <tableColumns count="2">
    <tableColumn id="1" xr3:uid="{B225C284-EEFC-48A2-89F2-2D2BD9653D90}" name="Paiment" dataDxfId="6"/>
    <tableColumn id="2" xr3:uid="{C89E6B70-88EF-433D-944B-770580BF3E10}" name="Coût" dataDxf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cyrille@gmail.Com" TargetMode="External"/><Relationship Id="rId1" Type="http://schemas.openxmlformats.org/officeDocument/2006/relationships/hyperlink" Target="mailto:gaetan.mairien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E60BC-EB45-432E-A6B5-ECACA4F61BE7}">
  <dimension ref="A1:V6"/>
  <sheetViews>
    <sheetView showGridLines="0" workbookViewId="0">
      <selection activeCell="Q13" sqref="Q13"/>
    </sheetView>
  </sheetViews>
  <sheetFormatPr baseColWidth="10" defaultRowHeight="15" x14ac:dyDescent="0.25"/>
  <cols>
    <col min="1" max="1" width="11.42578125" style="16"/>
    <col min="2" max="3" width="11.42578125" style="14"/>
    <col min="4" max="4" width="14.7109375" style="14" bestFit="1" customWidth="1"/>
    <col min="5" max="5" width="11.42578125" style="16"/>
    <col min="6" max="7" width="11.42578125" style="14"/>
    <col min="8" max="8" width="13.85546875" style="16" bestFit="1" customWidth="1"/>
    <col min="9" max="9" width="25.7109375" style="16" bestFit="1" customWidth="1"/>
    <col min="10" max="10" width="21.140625" style="14" customWidth="1"/>
    <col min="11" max="11" width="13.7109375" style="16" customWidth="1"/>
    <col min="12" max="12" width="19" style="16" customWidth="1"/>
    <col min="13" max="14" width="11.42578125" style="16"/>
    <col min="15" max="16384" width="11.42578125" style="14"/>
  </cols>
  <sheetData>
    <row r="1" spans="1:22" x14ac:dyDescent="0.25">
      <c r="A1" s="43" t="s">
        <v>38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13"/>
    </row>
    <row r="3" spans="1:22" s="16" customFormat="1" x14ac:dyDescent="0.25">
      <c r="A3" s="15" t="s">
        <v>0</v>
      </c>
      <c r="B3" s="15" t="s">
        <v>1</v>
      </c>
      <c r="C3" s="15" t="s">
        <v>2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10</v>
      </c>
      <c r="I3" s="15" t="s">
        <v>11</v>
      </c>
      <c r="J3" s="15" t="s">
        <v>9</v>
      </c>
      <c r="K3" s="15" t="s">
        <v>39</v>
      </c>
      <c r="L3" s="15" t="s">
        <v>3</v>
      </c>
      <c r="M3" s="15" t="s">
        <v>4</v>
      </c>
      <c r="N3" s="83" t="s">
        <v>56</v>
      </c>
      <c r="P3" s="31" t="s">
        <v>41</v>
      </c>
      <c r="Q3" s="29"/>
      <c r="R3" s="29"/>
      <c r="S3" s="29"/>
      <c r="T3" s="29"/>
      <c r="U3" s="29"/>
    </row>
    <row r="4" spans="1:22" x14ac:dyDescent="0.25">
      <c r="A4" s="19">
        <f>IF(ISBLANK(Tableau1[[#This Row],[Nom]]),"",ROW()-3)</f>
        <v>1</v>
      </c>
      <c r="B4" s="17" t="s">
        <v>16</v>
      </c>
      <c r="C4" s="17" t="s">
        <v>17</v>
      </c>
      <c r="D4" s="17" t="s">
        <v>18</v>
      </c>
      <c r="E4" s="21">
        <v>6769</v>
      </c>
      <c r="F4" s="17" t="s">
        <v>19</v>
      </c>
      <c r="G4" s="17" t="s">
        <v>20</v>
      </c>
      <c r="H4" s="21" t="s">
        <v>21</v>
      </c>
      <c r="I4" s="23" t="s">
        <v>22</v>
      </c>
      <c r="J4" s="17"/>
      <c r="K4" s="21"/>
      <c r="L4" s="25">
        <v>26080</v>
      </c>
      <c r="M4" s="27" t="s">
        <v>23</v>
      </c>
      <c r="N4" s="21"/>
      <c r="P4" s="30" t="s">
        <v>40</v>
      </c>
      <c r="Q4" s="30"/>
      <c r="R4" s="30"/>
      <c r="S4" s="30"/>
      <c r="T4" s="30"/>
      <c r="U4" s="30"/>
    </row>
    <row r="5" spans="1:22" x14ac:dyDescent="0.25">
      <c r="A5" s="20">
        <f>IF(ISBLANK(Tableau1[[#This Row],[Nom]]),"",ROW()-3)</f>
        <v>2</v>
      </c>
      <c r="B5" s="18" t="s">
        <v>35</v>
      </c>
      <c r="C5" s="18" t="s">
        <v>24</v>
      </c>
      <c r="D5" s="18" t="s">
        <v>18</v>
      </c>
      <c r="E5" s="22"/>
      <c r="F5" s="18"/>
      <c r="G5" s="18" t="s">
        <v>25</v>
      </c>
      <c r="H5" s="22" t="s">
        <v>26</v>
      </c>
      <c r="I5" s="24" t="s">
        <v>27</v>
      </c>
      <c r="J5" s="18"/>
      <c r="K5" s="22"/>
      <c r="L5" s="26">
        <v>29221</v>
      </c>
      <c r="M5" s="28" t="s">
        <v>23</v>
      </c>
      <c r="N5" s="82"/>
    </row>
    <row r="6" spans="1:22" x14ac:dyDescent="0.25">
      <c r="P6" s="44" t="s">
        <v>53</v>
      </c>
      <c r="Q6" s="44"/>
      <c r="R6" s="44"/>
      <c r="S6" s="44"/>
      <c r="T6" s="44"/>
      <c r="U6" s="44"/>
      <c r="V6" s="44"/>
    </row>
  </sheetData>
  <mergeCells count="1">
    <mergeCell ref="A1:M1"/>
  </mergeCells>
  <hyperlinks>
    <hyperlink ref="I4" r:id="rId1" xr:uid="{9A6B5CA5-320C-46BC-A058-0DF1645E5E21}"/>
    <hyperlink ref="I5" r:id="rId2" xr:uid="{A4BAB108-7B51-427C-B88B-C58249F3403C}"/>
  </hyperlinks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828E-30C3-4CE8-83AE-69B7A131222F}">
  <dimension ref="A1:Q32"/>
  <sheetViews>
    <sheetView showGridLines="0" workbookViewId="0">
      <selection activeCell="A4" sqref="A4:B4"/>
    </sheetView>
  </sheetViews>
  <sheetFormatPr baseColWidth="10" defaultRowHeight="15" x14ac:dyDescent="0.25"/>
  <cols>
    <col min="1" max="1" width="19.85546875" bestFit="1" customWidth="1"/>
    <col min="3" max="3" width="12.140625" customWidth="1"/>
    <col min="4" max="4" width="12.7109375" bestFit="1" customWidth="1"/>
    <col min="8" max="8" width="12.85546875" customWidth="1"/>
  </cols>
  <sheetData>
    <row r="1" spans="1:17" x14ac:dyDescent="0.25">
      <c r="A1" s="65" t="s">
        <v>55</v>
      </c>
      <c r="B1" s="65"/>
      <c r="C1" s="65"/>
      <c r="D1" s="65"/>
      <c r="E1" s="65"/>
      <c r="F1" s="65"/>
      <c r="G1" s="65"/>
      <c r="H1" s="65"/>
    </row>
    <row r="3" spans="1:17" s="32" customFormat="1" x14ac:dyDescent="0.25">
      <c r="A3" s="42" t="s">
        <v>1</v>
      </c>
      <c r="B3" s="42" t="s">
        <v>2</v>
      </c>
      <c r="C3" s="42" t="s">
        <v>36</v>
      </c>
      <c r="D3" s="42" t="s">
        <v>50</v>
      </c>
      <c r="E3" s="42" t="s">
        <v>51</v>
      </c>
      <c r="F3" s="42" t="s">
        <v>52</v>
      </c>
      <c r="G3" s="42" t="s">
        <v>37</v>
      </c>
      <c r="H3" s="42" t="s">
        <v>42</v>
      </c>
    </row>
    <row r="4" spans="1:17" x14ac:dyDescent="0.25">
      <c r="A4" s="33" t="s">
        <v>16</v>
      </c>
      <c r="B4" s="33" t="str">
        <f>IFERROR(INDEX(Tableau1[Prénom],MATCH(A4,Tableau1[Nom],0)),"")</f>
        <v>Gaëtan</v>
      </c>
      <c r="C4" s="41">
        <f>IF(ISBLANK(A4),"",T_Assurance[Coût])</f>
        <v>50</v>
      </c>
      <c r="D4" s="36" t="s">
        <v>31</v>
      </c>
      <c r="E4" s="41">
        <f>IFERROR(VLOOKUP(D4,T_Abonnement[],2,0),"")</f>
        <v>30</v>
      </c>
      <c r="F4" s="41">
        <f>IFERROR(IF(ISBLANK(A4),"",C4+E4),"")</f>
        <v>80</v>
      </c>
      <c r="G4" s="33"/>
      <c r="H4" s="33" t="s">
        <v>47</v>
      </c>
      <c r="K4" s="44" t="s">
        <v>53</v>
      </c>
      <c r="L4" s="44"/>
      <c r="M4" s="44"/>
      <c r="N4" s="44"/>
      <c r="O4" s="44"/>
      <c r="P4" s="44"/>
      <c r="Q4" s="44"/>
    </row>
    <row r="5" spans="1:17" x14ac:dyDescent="0.25">
      <c r="A5" s="33" t="s">
        <v>35</v>
      </c>
      <c r="B5" s="33" t="str">
        <f>IFERROR(INDEX(Tableau1[Prénom],MATCH(A5,Tableau1[Nom],0)),"")</f>
        <v>Cyrille</v>
      </c>
      <c r="C5" s="41">
        <f>IF(ISBLANK(A5),"",T_Assurance[Coût])</f>
        <v>50</v>
      </c>
      <c r="D5" s="36" t="s">
        <v>32</v>
      </c>
      <c r="E5" s="41">
        <f>IFERROR(VLOOKUP(D5,T_Abonnement[],2,0),"")</f>
        <v>8</v>
      </c>
      <c r="F5" s="41">
        <f>IFERROR(IF(ISBLANK(A5),"",C5+E5),"")</f>
        <v>58</v>
      </c>
      <c r="G5" s="33"/>
      <c r="H5" s="33" t="s">
        <v>48</v>
      </c>
    </row>
    <row r="6" spans="1:17" x14ac:dyDescent="0.25">
      <c r="A6" s="33"/>
      <c r="B6" s="33" t="str">
        <f>IFERROR(INDEX(Tableau1[Prénom],MATCH(A6,Tableau1[Nom],0)),"")</f>
        <v/>
      </c>
      <c r="C6" s="41" t="str">
        <f>IF(ISBLANK(A6),"",T_Assurance[Coût])</f>
        <v/>
      </c>
      <c r="D6" s="36"/>
      <c r="E6" s="41" t="str">
        <f>IFERROR(VLOOKUP(D6,T_Abonnement[],2,0),"")</f>
        <v/>
      </c>
      <c r="F6" s="41" t="str">
        <f>IFERROR(IF(ISBLANK(A6),"",C6+E6),"")</f>
        <v/>
      </c>
      <c r="G6" s="33"/>
      <c r="H6" s="33"/>
    </row>
    <row r="7" spans="1:17" x14ac:dyDescent="0.25">
      <c r="A7" s="33"/>
      <c r="B7" s="33"/>
      <c r="C7" s="33"/>
      <c r="D7" s="33"/>
      <c r="E7" s="33"/>
      <c r="F7" s="33"/>
      <c r="G7" s="33"/>
      <c r="H7" s="33"/>
    </row>
    <row r="8" spans="1:17" x14ac:dyDescent="0.25">
      <c r="A8" s="33"/>
      <c r="B8" s="33"/>
      <c r="C8" s="33"/>
      <c r="D8" s="33"/>
      <c r="E8" s="33"/>
      <c r="F8" s="33"/>
      <c r="G8" s="33"/>
      <c r="H8" s="33"/>
    </row>
    <row r="9" spans="1:17" x14ac:dyDescent="0.25">
      <c r="A9" s="33"/>
      <c r="B9" s="33"/>
      <c r="C9" s="33"/>
      <c r="D9" s="33"/>
      <c r="E9" s="33"/>
      <c r="F9" s="33"/>
      <c r="G9" s="33"/>
      <c r="H9" s="33"/>
    </row>
    <row r="10" spans="1:17" x14ac:dyDescent="0.25">
      <c r="A10" s="33"/>
      <c r="B10" s="33"/>
      <c r="C10" s="33"/>
      <c r="D10" s="33"/>
      <c r="E10" s="33"/>
      <c r="F10" s="33"/>
      <c r="G10" s="33"/>
      <c r="H10" s="33"/>
    </row>
    <row r="11" spans="1:17" x14ac:dyDescent="0.25">
      <c r="A11" s="33"/>
      <c r="B11" s="33"/>
      <c r="C11" s="33"/>
      <c r="D11" s="33"/>
      <c r="E11" s="33"/>
      <c r="F11" s="33"/>
      <c r="G11" s="33"/>
      <c r="H11" s="33"/>
    </row>
    <row r="12" spans="1:17" x14ac:dyDescent="0.25">
      <c r="A12" s="33"/>
      <c r="B12" s="33"/>
      <c r="C12" s="33"/>
      <c r="D12" s="33"/>
      <c r="E12" s="33"/>
      <c r="F12" s="33"/>
      <c r="G12" s="33"/>
      <c r="H12" s="33"/>
    </row>
    <row r="13" spans="1:17" x14ac:dyDescent="0.25">
      <c r="A13" s="33"/>
      <c r="B13" s="33"/>
      <c r="C13" s="33"/>
      <c r="D13" s="33"/>
      <c r="E13" s="33"/>
      <c r="F13" s="33"/>
      <c r="G13" s="33"/>
      <c r="H13" s="33"/>
    </row>
    <row r="14" spans="1:17" x14ac:dyDescent="0.25">
      <c r="A14" s="33"/>
      <c r="B14" s="33"/>
      <c r="C14" s="33"/>
      <c r="D14" s="33"/>
      <c r="E14" s="33"/>
      <c r="F14" s="33"/>
      <c r="G14" s="33"/>
      <c r="H14" s="33"/>
    </row>
    <row r="15" spans="1:17" x14ac:dyDescent="0.25">
      <c r="A15" s="33"/>
      <c r="B15" s="33"/>
      <c r="C15" s="33"/>
      <c r="D15" s="33"/>
      <c r="E15" s="33"/>
      <c r="F15" s="33"/>
      <c r="G15" s="33"/>
      <c r="H15" s="33"/>
    </row>
    <row r="16" spans="1:17" x14ac:dyDescent="0.25">
      <c r="A16" s="33"/>
      <c r="B16" s="33"/>
      <c r="C16" s="33"/>
      <c r="D16" s="33"/>
      <c r="E16" s="33"/>
      <c r="F16" s="33"/>
      <c r="G16" s="33"/>
      <c r="H16" s="33"/>
    </row>
    <row r="17" spans="1:8" x14ac:dyDescent="0.25">
      <c r="A17" s="33"/>
      <c r="B17" s="33"/>
      <c r="C17" s="33"/>
      <c r="D17" s="33"/>
      <c r="E17" s="33"/>
      <c r="F17" s="33"/>
      <c r="G17" s="33"/>
      <c r="H17" s="33"/>
    </row>
    <row r="18" spans="1:8" x14ac:dyDescent="0.25">
      <c r="A18" s="33"/>
      <c r="B18" s="33"/>
      <c r="C18" s="33"/>
      <c r="D18" s="33"/>
      <c r="E18" s="33"/>
      <c r="F18" s="33"/>
      <c r="G18" s="33"/>
      <c r="H18" s="33"/>
    </row>
    <row r="19" spans="1:8" x14ac:dyDescent="0.25">
      <c r="A19" s="33"/>
      <c r="B19" s="33"/>
      <c r="C19" s="33"/>
      <c r="D19" s="33"/>
      <c r="E19" s="33"/>
      <c r="F19" s="33"/>
      <c r="G19" s="33"/>
      <c r="H19" s="33"/>
    </row>
    <row r="20" spans="1:8" x14ac:dyDescent="0.25">
      <c r="A20" s="33"/>
      <c r="B20" s="33"/>
      <c r="C20" s="33"/>
      <c r="D20" s="33"/>
      <c r="E20" s="33"/>
      <c r="F20" s="33"/>
      <c r="G20" s="33"/>
      <c r="H20" s="33"/>
    </row>
    <row r="21" spans="1:8" x14ac:dyDescent="0.25">
      <c r="A21" s="33"/>
      <c r="B21" s="33"/>
      <c r="C21" s="33"/>
      <c r="D21" s="33"/>
      <c r="E21" s="33"/>
      <c r="F21" s="33"/>
      <c r="G21" s="33"/>
      <c r="H21" s="33"/>
    </row>
    <row r="22" spans="1:8" x14ac:dyDescent="0.25">
      <c r="A22" s="33"/>
      <c r="B22" s="33"/>
      <c r="C22" s="33"/>
      <c r="D22" s="33"/>
      <c r="E22" s="33"/>
      <c r="F22" s="33"/>
      <c r="G22" s="33"/>
      <c r="H22" s="33"/>
    </row>
    <row r="23" spans="1:8" x14ac:dyDescent="0.25">
      <c r="A23" s="33"/>
      <c r="B23" s="33"/>
      <c r="C23" s="33"/>
      <c r="D23" s="33"/>
      <c r="E23" s="33"/>
      <c r="F23" s="33"/>
      <c r="G23" s="33"/>
      <c r="H23" s="33"/>
    </row>
    <row r="24" spans="1:8" x14ac:dyDescent="0.25">
      <c r="A24" s="33"/>
      <c r="B24" s="33"/>
      <c r="C24" s="33"/>
      <c r="D24" s="33"/>
      <c r="E24" s="33"/>
      <c r="F24" s="33"/>
      <c r="G24" s="33"/>
      <c r="H24" s="33"/>
    </row>
    <row r="25" spans="1:8" x14ac:dyDescent="0.25">
      <c r="A25" s="33"/>
      <c r="B25" s="33"/>
      <c r="C25" s="33"/>
      <c r="D25" s="33"/>
      <c r="E25" s="33"/>
      <c r="F25" s="33"/>
      <c r="G25" s="33"/>
      <c r="H25" s="33"/>
    </row>
    <row r="26" spans="1:8" x14ac:dyDescent="0.25">
      <c r="A26" s="33"/>
      <c r="B26" s="33"/>
      <c r="C26" s="33"/>
      <c r="D26" s="33"/>
      <c r="E26" s="33"/>
      <c r="F26" s="33"/>
      <c r="G26" s="33"/>
      <c r="H26" s="33"/>
    </row>
    <row r="27" spans="1:8" x14ac:dyDescent="0.25">
      <c r="A27" s="33"/>
      <c r="B27" s="33"/>
      <c r="C27" s="33"/>
      <c r="D27" s="33"/>
      <c r="E27" s="33"/>
      <c r="F27" s="33"/>
      <c r="G27" s="33"/>
      <c r="H27" s="33"/>
    </row>
    <row r="28" spans="1:8" x14ac:dyDescent="0.25">
      <c r="A28" s="33"/>
      <c r="B28" s="33"/>
      <c r="C28" s="33"/>
      <c r="D28" s="33"/>
      <c r="E28" s="33"/>
      <c r="F28" s="33"/>
      <c r="G28" s="33"/>
      <c r="H28" s="33"/>
    </row>
    <row r="29" spans="1:8" x14ac:dyDescent="0.25">
      <c r="A29" s="33"/>
      <c r="B29" s="33"/>
      <c r="C29" s="33"/>
      <c r="D29" s="33"/>
      <c r="E29" s="33"/>
      <c r="F29" s="33"/>
      <c r="G29" s="33"/>
      <c r="H29" s="33"/>
    </row>
    <row r="30" spans="1:8" x14ac:dyDescent="0.25">
      <c r="A30" s="33"/>
      <c r="B30" s="33"/>
      <c r="C30" s="33"/>
      <c r="D30" s="33"/>
      <c r="E30" s="33"/>
      <c r="F30" s="33"/>
      <c r="G30" s="33"/>
      <c r="H30" s="33"/>
    </row>
    <row r="31" spans="1:8" x14ac:dyDescent="0.25">
      <c r="A31" s="33"/>
      <c r="B31" s="33"/>
      <c r="C31" s="33"/>
      <c r="D31" s="33"/>
      <c r="E31" s="33"/>
      <c r="F31" s="33"/>
      <c r="G31" s="33"/>
      <c r="H31" s="33"/>
    </row>
    <row r="32" spans="1:8" x14ac:dyDescent="0.25">
      <c r="A32" s="33"/>
      <c r="B32" s="33"/>
      <c r="C32" s="33"/>
      <c r="D32" s="33"/>
      <c r="E32" s="33"/>
      <c r="F32" s="33"/>
      <c r="G32" s="33"/>
      <c r="H32" s="33"/>
    </row>
  </sheetData>
  <mergeCells count="1">
    <mergeCell ref="A1:H1"/>
  </mergeCells>
  <dataValidations count="3">
    <dataValidation type="list" allowBlank="1" showInputMessage="1" showErrorMessage="1" sqref="A4:A6" xr:uid="{EECF61F3-4037-4FD5-B842-67D81DB3364D}">
      <formula1>L_Adherents</formula1>
    </dataValidation>
    <dataValidation type="list" allowBlank="1" showInputMessage="1" showErrorMessage="1" sqref="H4:H6" xr:uid="{F536107B-7CB0-4E6D-ABE4-EC544362C773}">
      <formula1>L_Reglement</formula1>
    </dataValidation>
    <dataValidation type="list" allowBlank="1" showInputMessage="1" showErrorMessage="1" sqref="D4:D6" xr:uid="{85BB205F-5A63-4B01-88C3-80C71A739752}">
      <formula1>L_Abonnement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B92EF-7BD0-477E-A7B0-92DE5990B732}">
  <sheetPr>
    <pageSetUpPr fitToPage="1"/>
  </sheetPr>
  <dimension ref="A1:AT42"/>
  <sheetViews>
    <sheetView showGridLines="0" workbookViewId="0">
      <selection activeCell="A42" sqref="A42:B42"/>
    </sheetView>
  </sheetViews>
  <sheetFormatPr baseColWidth="10" defaultRowHeight="15" x14ac:dyDescent="0.25"/>
  <cols>
    <col min="1" max="1" width="15.7109375" style="14" customWidth="1"/>
    <col min="2" max="2" width="12.7109375" style="14" customWidth="1"/>
    <col min="3" max="46" width="4.7109375" style="1" customWidth="1"/>
    <col min="47" max="16384" width="11.42578125" style="14"/>
  </cols>
  <sheetData>
    <row r="1" spans="1:46" ht="29.25" customHeight="1" x14ac:dyDescent="0.25">
      <c r="A1" s="45" t="s">
        <v>33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</row>
    <row r="3" spans="1:46" s="46" customFormat="1" ht="110.25" customHeight="1" x14ac:dyDescent="0.25">
      <c r="A3" s="73" t="s">
        <v>1</v>
      </c>
      <c r="B3" s="73" t="s">
        <v>2</v>
      </c>
      <c r="C3" s="8">
        <v>43710</v>
      </c>
      <c r="D3" s="8">
        <f>C3+7</f>
        <v>43717</v>
      </c>
      <c r="E3" s="8">
        <f t="shared" ref="E3:AT3" si="0">D3+7</f>
        <v>43724</v>
      </c>
      <c r="F3" s="8">
        <f t="shared" si="0"/>
        <v>43731</v>
      </c>
      <c r="G3" s="8">
        <f t="shared" si="0"/>
        <v>43738</v>
      </c>
      <c r="H3" s="8">
        <f t="shared" si="0"/>
        <v>43745</v>
      </c>
      <c r="I3" s="8">
        <f t="shared" si="0"/>
        <v>43752</v>
      </c>
      <c r="J3" s="8">
        <f t="shared" si="0"/>
        <v>43759</v>
      </c>
      <c r="K3" s="9">
        <f t="shared" si="0"/>
        <v>43766</v>
      </c>
      <c r="L3" s="8">
        <f t="shared" si="0"/>
        <v>43773</v>
      </c>
      <c r="M3" s="9">
        <f t="shared" si="0"/>
        <v>43780</v>
      </c>
      <c r="N3" s="8">
        <f t="shared" si="0"/>
        <v>43787</v>
      </c>
      <c r="O3" s="8">
        <f t="shared" si="0"/>
        <v>43794</v>
      </c>
      <c r="P3" s="8">
        <f t="shared" si="0"/>
        <v>43801</v>
      </c>
      <c r="Q3" s="8">
        <f t="shared" si="0"/>
        <v>43808</v>
      </c>
      <c r="R3" s="8">
        <f t="shared" si="0"/>
        <v>43815</v>
      </c>
      <c r="S3" s="8">
        <f t="shared" si="0"/>
        <v>43822</v>
      </c>
      <c r="T3" s="9">
        <f t="shared" si="0"/>
        <v>43829</v>
      </c>
      <c r="U3" s="8">
        <f t="shared" si="0"/>
        <v>43836</v>
      </c>
      <c r="V3" s="8">
        <f t="shared" si="0"/>
        <v>43843</v>
      </c>
      <c r="W3" s="8">
        <f t="shared" si="0"/>
        <v>43850</v>
      </c>
      <c r="X3" s="8">
        <f t="shared" si="0"/>
        <v>43857</v>
      </c>
      <c r="Y3" s="8">
        <f t="shared" si="0"/>
        <v>43864</v>
      </c>
      <c r="Z3" s="8">
        <f t="shared" si="0"/>
        <v>43871</v>
      </c>
      <c r="AA3" s="8">
        <f t="shared" si="0"/>
        <v>43878</v>
      </c>
      <c r="AB3" s="9">
        <f t="shared" si="0"/>
        <v>43885</v>
      </c>
      <c r="AC3" s="8">
        <f t="shared" si="0"/>
        <v>43892</v>
      </c>
      <c r="AD3" s="8">
        <f t="shared" si="0"/>
        <v>43899</v>
      </c>
      <c r="AE3" s="8">
        <f t="shared" si="0"/>
        <v>43906</v>
      </c>
      <c r="AF3" s="8">
        <f t="shared" si="0"/>
        <v>43913</v>
      </c>
      <c r="AG3" s="8">
        <f t="shared" si="0"/>
        <v>43920</v>
      </c>
      <c r="AH3" s="9">
        <f t="shared" si="0"/>
        <v>43927</v>
      </c>
      <c r="AI3" s="9">
        <f t="shared" si="0"/>
        <v>43934</v>
      </c>
      <c r="AJ3" s="8">
        <f t="shared" si="0"/>
        <v>43941</v>
      </c>
      <c r="AK3" s="8">
        <f t="shared" si="0"/>
        <v>43948</v>
      </c>
      <c r="AL3" s="8">
        <f t="shared" si="0"/>
        <v>43955</v>
      </c>
      <c r="AM3" s="8">
        <f t="shared" si="0"/>
        <v>43962</v>
      </c>
      <c r="AN3" s="8">
        <f t="shared" si="0"/>
        <v>43969</v>
      </c>
      <c r="AO3" s="8">
        <f t="shared" si="0"/>
        <v>43976</v>
      </c>
      <c r="AP3" s="9">
        <f t="shared" si="0"/>
        <v>43983</v>
      </c>
      <c r="AQ3" s="8">
        <f t="shared" si="0"/>
        <v>43990</v>
      </c>
      <c r="AR3" s="8">
        <f t="shared" si="0"/>
        <v>43997</v>
      </c>
      <c r="AS3" s="8">
        <f t="shared" si="0"/>
        <v>44004</v>
      </c>
      <c r="AT3" s="8">
        <f t="shared" si="0"/>
        <v>44011</v>
      </c>
    </row>
    <row r="4" spans="1:46" x14ac:dyDescent="0.25">
      <c r="A4" s="71" t="s">
        <v>16</v>
      </c>
      <c r="B4" s="72" t="str">
        <f>IFERROR(INDEX(Tableau1[Prénom],MATCH(A4,Tableau1[Nom],0)),"")</f>
        <v>Gaëtan</v>
      </c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7"/>
    </row>
    <row r="5" spans="1:46" x14ac:dyDescent="0.25">
      <c r="A5" s="66" t="s">
        <v>35</v>
      </c>
      <c r="B5" s="67" t="s">
        <v>24</v>
      </c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4"/>
    </row>
    <row r="6" spans="1:46" x14ac:dyDescent="0.25">
      <c r="A6" s="66"/>
      <c r="B6" s="67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4"/>
    </row>
    <row r="7" spans="1:46" x14ac:dyDescent="0.25">
      <c r="A7" s="66"/>
      <c r="B7" s="67"/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4"/>
    </row>
    <row r="8" spans="1:46" x14ac:dyDescent="0.25">
      <c r="A8" s="66"/>
      <c r="B8" s="67"/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4"/>
    </row>
    <row r="9" spans="1:46" x14ac:dyDescent="0.25">
      <c r="A9" s="66"/>
      <c r="B9" s="67"/>
      <c r="C9" s="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4"/>
    </row>
    <row r="10" spans="1:46" x14ac:dyDescent="0.25">
      <c r="A10" s="66"/>
      <c r="B10" s="67"/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4"/>
    </row>
    <row r="11" spans="1:46" x14ac:dyDescent="0.25">
      <c r="A11" s="66"/>
      <c r="B11" s="67"/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4"/>
    </row>
    <row r="12" spans="1:46" x14ac:dyDescent="0.25">
      <c r="A12" s="66"/>
      <c r="B12" s="67"/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4"/>
    </row>
    <row r="13" spans="1:46" x14ac:dyDescent="0.25">
      <c r="A13" s="66"/>
      <c r="B13" s="68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4"/>
    </row>
    <row r="14" spans="1:46" x14ac:dyDescent="0.25">
      <c r="A14" s="66"/>
      <c r="B14" s="67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4"/>
    </row>
    <row r="15" spans="1:46" x14ac:dyDescent="0.25">
      <c r="A15" s="66"/>
      <c r="B15" s="67"/>
      <c r="C15" s="2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4"/>
    </row>
    <row r="16" spans="1:46" x14ac:dyDescent="0.25">
      <c r="A16" s="66"/>
      <c r="B16" s="67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4"/>
    </row>
    <row r="17" spans="1:46" x14ac:dyDescent="0.25">
      <c r="A17" s="66"/>
      <c r="B17" s="67"/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4"/>
    </row>
    <row r="18" spans="1:46" x14ac:dyDescent="0.25">
      <c r="A18" s="66"/>
      <c r="B18" s="67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4"/>
    </row>
    <row r="19" spans="1:46" x14ac:dyDescent="0.25">
      <c r="A19" s="66"/>
      <c r="B19" s="67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4"/>
    </row>
    <row r="20" spans="1:46" x14ac:dyDescent="0.25">
      <c r="A20" s="66"/>
      <c r="B20" s="67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4"/>
    </row>
    <row r="21" spans="1:46" x14ac:dyDescent="0.25">
      <c r="A21" s="66"/>
      <c r="B21" s="67"/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4"/>
    </row>
    <row r="22" spans="1:46" x14ac:dyDescent="0.25">
      <c r="A22" s="66"/>
      <c r="B22" s="67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4"/>
    </row>
    <row r="23" spans="1:46" x14ac:dyDescent="0.25">
      <c r="A23" s="66"/>
      <c r="B23" s="67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4"/>
    </row>
    <row r="24" spans="1:46" x14ac:dyDescent="0.25">
      <c r="A24" s="66"/>
      <c r="B24" s="67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4"/>
    </row>
    <row r="25" spans="1:46" x14ac:dyDescent="0.25">
      <c r="A25" s="66"/>
      <c r="B25" s="67"/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4"/>
    </row>
    <row r="26" spans="1:46" x14ac:dyDescent="0.25">
      <c r="A26" s="66"/>
      <c r="B26" s="67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4"/>
    </row>
    <row r="27" spans="1:46" x14ac:dyDescent="0.25">
      <c r="A27" s="66"/>
      <c r="B27" s="67"/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4"/>
    </row>
    <row r="28" spans="1:46" x14ac:dyDescent="0.25">
      <c r="A28" s="66"/>
      <c r="B28" s="67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4"/>
    </row>
    <row r="29" spans="1:46" x14ac:dyDescent="0.25">
      <c r="A29" s="66"/>
      <c r="B29" s="67"/>
      <c r="C29" s="2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/>
    </row>
    <row r="30" spans="1:46" x14ac:dyDescent="0.25">
      <c r="A30" s="66"/>
      <c r="B30" s="67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/>
    </row>
    <row r="31" spans="1:46" x14ac:dyDescent="0.25">
      <c r="A31" s="66"/>
      <c r="B31" s="67"/>
      <c r="C31" s="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4"/>
    </row>
    <row r="32" spans="1:46" x14ac:dyDescent="0.25">
      <c r="A32" s="66"/>
      <c r="B32" s="67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4"/>
    </row>
    <row r="33" spans="1:46" x14ac:dyDescent="0.25">
      <c r="A33" s="66"/>
      <c r="B33" s="67"/>
      <c r="C33" s="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4"/>
    </row>
    <row r="34" spans="1:46" x14ac:dyDescent="0.25">
      <c r="A34" s="66"/>
      <c r="B34" s="67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4"/>
    </row>
    <row r="35" spans="1:46" x14ac:dyDescent="0.25">
      <c r="A35" s="66"/>
      <c r="B35" s="67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4"/>
    </row>
    <row r="36" spans="1:46" x14ac:dyDescent="0.25">
      <c r="A36" s="66"/>
      <c r="B36" s="67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4"/>
    </row>
    <row r="37" spans="1:46" x14ac:dyDescent="0.25">
      <c r="A37" s="66"/>
      <c r="B37" s="67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4"/>
    </row>
    <row r="38" spans="1:46" x14ac:dyDescent="0.25">
      <c r="A38" s="66"/>
      <c r="B38" s="67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4"/>
    </row>
    <row r="39" spans="1:46" x14ac:dyDescent="0.25">
      <c r="A39" s="66"/>
      <c r="B39" s="67"/>
      <c r="C39" s="2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4"/>
    </row>
    <row r="40" spans="1:46" x14ac:dyDescent="0.25">
      <c r="A40" s="66"/>
      <c r="B40" s="67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4"/>
    </row>
    <row r="41" spans="1:46" ht="15.75" thickBot="1" x14ac:dyDescent="0.3">
      <c r="A41" s="69"/>
      <c r="B41" s="70"/>
      <c r="C41" s="74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6"/>
    </row>
    <row r="42" spans="1:46" ht="15.75" thickBot="1" x14ac:dyDescent="0.3">
      <c r="A42" s="80"/>
      <c r="B42" s="81"/>
      <c r="C42" s="77">
        <f>(COUNTA(C4:C41))</f>
        <v>0</v>
      </c>
      <c r="D42" s="78">
        <f t="shared" ref="D42:AT42" si="1">(COUNTA(D4:D41))</f>
        <v>0</v>
      </c>
      <c r="E42" s="78">
        <f t="shared" si="1"/>
        <v>0</v>
      </c>
      <c r="F42" s="78">
        <f t="shared" si="1"/>
        <v>0</v>
      </c>
      <c r="G42" s="78">
        <f t="shared" si="1"/>
        <v>0</v>
      </c>
      <c r="H42" s="78">
        <f t="shared" si="1"/>
        <v>0</v>
      </c>
      <c r="I42" s="78">
        <f t="shared" si="1"/>
        <v>0</v>
      </c>
      <c r="J42" s="78">
        <f t="shared" si="1"/>
        <v>0</v>
      </c>
      <c r="K42" s="78">
        <f t="shared" si="1"/>
        <v>0</v>
      </c>
      <c r="L42" s="78">
        <f t="shared" si="1"/>
        <v>0</v>
      </c>
      <c r="M42" s="78">
        <f t="shared" si="1"/>
        <v>0</v>
      </c>
      <c r="N42" s="78">
        <f t="shared" si="1"/>
        <v>0</v>
      </c>
      <c r="O42" s="78">
        <f t="shared" si="1"/>
        <v>0</v>
      </c>
      <c r="P42" s="78">
        <f t="shared" si="1"/>
        <v>0</v>
      </c>
      <c r="Q42" s="78">
        <f t="shared" si="1"/>
        <v>0</v>
      </c>
      <c r="R42" s="78">
        <f t="shared" si="1"/>
        <v>0</v>
      </c>
      <c r="S42" s="78">
        <f t="shared" si="1"/>
        <v>0</v>
      </c>
      <c r="T42" s="78">
        <f t="shared" si="1"/>
        <v>0</v>
      </c>
      <c r="U42" s="78">
        <f t="shared" si="1"/>
        <v>0</v>
      </c>
      <c r="V42" s="78">
        <f t="shared" si="1"/>
        <v>0</v>
      </c>
      <c r="W42" s="78">
        <f t="shared" si="1"/>
        <v>0</v>
      </c>
      <c r="X42" s="78">
        <f t="shared" si="1"/>
        <v>0</v>
      </c>
      <c r="Y42" s="78">
        <f t="shared" si="1"/>
        <v>0</v>
      </c>
      <c r="Z42" s="78">
        <f t="shared" si="1"/>
        <v>0</v>
      </c>
      <c r="AA42" s="78">
        <f t="shared" si="1"/>
        <v>0</v>
      </c>
      <c r="AB42" s="78">
        <f t="shared" si="1"/>
        <v>0</v>
      </c>
      <c r="AC42" s="78">
        <f t="shared" si="1"/>
        <v>0</v>
      </c>
      <c r="AD42" s="78">
        <f t="shared" si="1"/>
        <v>0</v>
      </c>
      <c r="AE42" s="78">
        <f t="shared" si="1"/>
        <v>0</v>
      </c>
      <c r="AF42" s="78">
        <f t="shared" si="1"/>
        <v>0</v>
      </c>
      <c r="AG42" s="78">
        <f t="shared" si="1"/>
        <v>0</v>
      </c>
      <c r="AH42" s="78">
        <f t="shared" si="1"/>
        <v>0</v>
      </c>
      <c r="AI42" s="78">
        <f t="shared" si="1"/>
        <v>0</v>
      </c>
      <c r="AJ42" s="78">
        <f t="shared" si="1"/>
        <v>0</v>
      </c>
      <c r="AK42" s="78">
        <f t="shared" si="1"/>
        <v>0</v>
      </c>
      <c r="AL42" s="78">
        <f t="shared" si="1"/>
        <v>0</v>
      </c>
      <c r="AM42" s="78">
        <f t="shared" si="1"/>
        <v>0</v>
      </c>
      <c r="AN42" s="78">
        <f t="shared" si="1"/>
        <v>0</v>
      </c>
      <c r="AO42" s="78">
        <f t="shared" si="1"/>
        <v>0</v>
      </c>
      <c r="AP42" s="78">
        <f t="shared" si="1"/>
        <v>0</v>
      </c>
      <c r="AQ42" s="78">
        <f t="shared" si="1"/>
        <v>0</v>
      </c>
      <c r="AR42" s="78">
        <f t="shared" si="1"/>
        <v>0</v>
      </c>
      <c r="AS42" s="78">
        <f t="shared" si="1"/>
        <v>0</v>
      </c>
      <c r="AT42" s="79">
        <f t="shared" si="1"/>
        <v>0</v>
      </c>
    </row>
  </sheetData>
  <mergeCells count="2">
    <mergeCell ref="A1:AT1"/>
    <mergeCell ref="A42:B42"/>
  </mergeCells>
  <dataValidations count="1">
    <dataValidation type="list" allowBlank="1" showInputMessage="1" showErrorMessage="1" sqref="A4:A41" xr:uid="{1BF23928-5C56-4486-B631-C9C8B2CC11C7}">
      <formula1>L_Adherents</formula1>
    </dataValidation>
  </dataValidations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CA06E-1F66-4A23-9D65-8EAA53EA402C}">
  <sheetPr>
    <pageSetUpPr fitToPage="1"/>
  </sheetPr>
  <dimension ref="A1:AT42"/>
  <sheetViews>
    <sheetView showGridLines="0" workbookViewId="0">
      <selection sqref="A1:AT1"/>
    </sheetView>
  </sheetViews>
  <sheetFormatPr baseColWidth="10" defaultRowHeight="15" x14ac:dyDescent="0.25"/>
  <cols>
    <col min="1" max="1" width="15.7109375" style="14" customWidth="1"/>
    <col min="2" max="2" width="12.7109375" style="14" customWidth="1"/>
    <col min="3" max="46" width="4.7109375" style="1" customWidth="1"/>
    <col min="47" max="16384" width="11.42578125" style="14"/>
  </cols>
  <sheetData>
    <row r="1" spans="1:46" ht="29.25" customHeight="1" x14ac:dyDescent="0.25">
      <c r="A1" s="45" t="s">
        <v>34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</row>
    <row r="3" spans="1:46" s="46" customFormat="1" ht="110.25" customHeight="1" x14ac:dyDescent="0.25">
      <c r="A3" s="73" t="s">
        <v>1</v>
      </c>
      <c r="B3" s="73" t="s">
        <v>2</v>
      </c>
      <c r="C3" s="8">
        <v>43710</v>
      </c>
      <c r="D3" s="8">
        <f>C3+7</f>
        <v>43717</v>
      </c>
      <c r="E3" s="8">
        <f t="shared" ref="E3:AT3" si="0">D3+7</f>
        <v>43724</v>
      </c>
      <c r="F3" s="8">
        <f t="shared" si="0"/>
        <v>43731</v>
      </c>
      <c r="G3" s="8">
        <f t="shared" si="0"/>
        <v>43738</v>
      </c>
      <c r="H3" s="8">
        <f t="shared" si="0"/>
        <v>43745</v>
      </c>
      <c r="I3" s="8">
        <f t="shared" si="0"/>
        <v>43752</v>
      </c>
      <c r="J3" s="8">
        <f t="shared" si="0"/>
        <v>43759</v>
      </c>
      <c r="K3" s="9">
        <f t="shared" si="0"/>
        <v>43766</v>
      </c>
      <c r="L3" s="8">
        <f t="shared" si="0"/>
        <v>43773</v>
      </c>
      <c r="M3" s="9">
        <f t="shared" si="0"/>
        <v>43780</v>
      </c>
      <c r="N3" s="8">
        <f t="shared" si="0"/>
        <v>43787</v>
      </c>
      <c r="O3" s="8">
        <f t="shared" si="0"/>
        <v>43794</v>
      </c>
      <c r="P3" s="8">
        <f t="shared" si="0"/>
        <v>43801</v>
      </c>
      <c r="Q3" s="8">
        <f t="shared" si="0"/>
        <v>43808</v>
      </c>
      <c r="R3" s="8">
        <f t="shared" si="0"/>
        <v>43815</v>
      </c>
      <c r="S3" s="8">
        <f t="shared" si="0"/>
        <v>43822</v>
      </c>
      <c r="T3" s="9">
        <f t="shared" si="0"/>
        <v>43829</v>
      </c>
      <c r="U3" s="8">
        <f t="shared" si="0"/>
        <v>43836</v>
      </c>
      <c r="V3" s="8">
        <f t="shared" si="0"/>
        <v>43843</v>
      </c>
      <c r="W3" s="8">
        <f t="shared" si="0"/>
        <v>43850</v>
      </c>
      <c r="X3" s="8">
        <f t="shared" si="0"/>
        <v>43857</v>
      </c>
      <c r="Y3" s="8">
        <f t="shared" si="0"/>
        <v>43864</v>
      </c>
      <c r="Z3" s="8">
        <f t="shared" si="0"/>
        <v>43871</v>
      </c>
      <c r="AA3" s="8">
        <f t="shared" si="0"/>
        <v>43878</v>
      </c>
      <c r="AB3" s="9">
        <f t="shared" si="0"/>
        <v>43885</v>
      </c>
      <c r="AC3" s="8">
        <f t="shared" si="0"/>
        <v>43892</v>
      </c>
      <c r="AD3" s="8">
        <f t="shared" si="0"/>
        <v>43899</v>
      </c>
      <c r="AE3" s="8">
        <f t="shared" si="0"/>
        <v>43906</v>
      </c>
      <c r="AF3" s="8">
        <f t="shared" si="0"/>
        <v>43913</v>
      </c>
      <c r="AG3" s="8">
        <f t="shared" si="0"/>
        <v>43920</v>
      </c>
      <c r="AH3" s="9">
        <f t="shared" si="0"/>
        <v>43927</v>
      </c>
      <c r="AI3" s="9">
        <f t="shared" si="0"/>
        <v>43934</v>
      </c>
      <c r="AJ3" s="8">
        <f t="shared" si="0"/>
        <v>43941</v>
      </c>
      <c r="AK3" s="8">
        <f t="shared" si="0"/>
        <v>43948</v>
      </c>
      <c r="AL3" s="8">
        <f t="shared" si="0"/>
        <v>43955</v>
      </c>
      <c r="AM3" s="8">
        <f t="shared" si="0"/>
        <v>43962</v>
      </c>
      <c r="AN3" s="8">
        <f t="shared" si="0"/>
        <v>43969</v>
      </c>
      <c r="AO3" s="8">
        <f t="shared" si="0"/>
        <v>43976</v>
      </c>
      <c r="AP3" s="9">
        <f t="shared" si="0"/>
        <v>43983</v>
      </c>
      <c r="AQ3" s="8">
        <f t="shared" si="0"/>
        <v>43990</v>
      </c>
      <c r="AR3" s="8">
        <f t="shared" si="0"/>
        <v>43997</v>
      </c>
      <c r="AS3" s="8">
        <f t="shared" si="0"/>
        <v>44004</v>
      </c>
      <c r="AT3" s="8">
        <f t="shared" si="0"/>
        <v>44011</v>
      </c>
    </row>
    <row r="4" spans="1:46" x14ac:dyDescent="0.25">
      <c r="A4" s="71" t="s">
        <v>16</v>
      </c>
      <c r="B4" s="72" t="str">
        <f>IFERROR(INDEX(Tableau1[Prénom],MATCH(A4,Tableau1[Nom],0)),"")</f>
        <v>Gaëtan</v>
      </c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7"/>
    </row>
    <row r="5" spans="1:46" x14ac:dyDescent="0.25">
      <c r="A5" s="66" t="s">
        <v>35</v>
      </c>
      <c r="B5" s="67" t="s">
        <v>24</v>
      </c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4"/>
    </row>
    <row r="6" spans="1:46" x14ac:dyDescent="0.25">
      <c r="A6" s="66"/>
      <c r="B6" s="67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4"/>
    </row>
    <row r="7" spans="1:46" x14ac:dyDescent="0.25">
      <c r="A7" s="66"/>
      <c r="B7" s="67"/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4"/>
    </row>
    <row r="8" spans="1:46" x14ac:dyDescent="0.25">
      <c r="A8" s="66"/>
      <c r="B8" s="67"/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4"/>
    </row>
    <row r="9" spans="1:46" x14ac:dyDescent="0.25">
      <c r="A9" s="66"/>
      <c r="B9" s="67"/>
      <c r="C9" s="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4"/>
    </row>
    <row r="10" spans="1:46" x14ac:dyDescent="0.25">
      <c r="A10" s="66"/>
      <c r="B10" s="67"/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4"/>
    </row>
    <row r="11" spans="1:46" x14ac:dyDescent="0.25">
      <c r="A11" s="66"/>
      <c r="B11" s="67"/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4"/>
    </row>
    <row r="12" spans="1:46" x14ac:dyDescent="0.25">
      <c r="A12" s="66"/>
      <c r="B12" s="67"/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4"/>
    </row>
    <row r="13" spans="1:46" x14ac:dyDescent="0.25">
      <c r="A13" s="66"/>
      <c r="B13" s="68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4"/>
    </row>
    <row r="14" spans="1:46" x14ac:dyDescent="0.25">
      <c r="A14" s="66"/>
      <c r="B14" s="67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4"/>
    </row>
    <row r="15" spans="1:46" x14ac:dyDescent="0.25">
      <c r="A15" s="66"/>
      <c r="B15" s="67"/>
      <c r="C15" s="2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4"/>
    </row>
    <row r="16" spans="1:46" x14ac:dyDescent="0.25">
      <c r="A16" s="66"/>
      <c r="B16" s="67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4"/>
    </row>
    <row r="17" spans="1:46" x14ac:dyDescent="0.25">
      <c r="A17" s="66"/>
      <c r="B17" s="67"/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4"/>
    </row>
    <row r="18" spans="1:46" x14ac:dyDescent="0.25">
      <c r="A18" s="66"/>
      <c r="B18" s="67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4"/>
    </row>
    <row r="19" spans="1:46" x14ac:dyDescent="0.25">
      <c r="A19" s="66"/>
      <c r="B19" s="67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4"/>
    </row>
    <row r="20" spans="1:46" x14ac:dyDescent="0.25">
      <c r="A20" s="66"/>
      <c r="B20" s="67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4"/>
    </row>
    <row r="21" spans="1:46" x14ac:dyDescent="0.25">
      <c r="A21" s="66"/>
      <c r="B21" s="67"/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4"/>
    </row>
    <row r="22" spans="1:46" x14ac:dyDescent="0.25">
      <c r="A22" s="66"/>
      <c r="B22" s="67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4"/>
    </row>
    <row r="23" spans="1:46" x14ac:dyDescent="0.25">
      <c r="A23" s="66"/>
      <c r="B23" s="67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4"/>
    </row>
    <row r="24" spans="1:46" x14ac:dyDescent="0.25">
      <c r="A24" s="66"/>
      <c r="B24" s="67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4"/>
    </row>
    <row r="25" spans="1:46" x14ac:dyDescent="0.25">
      <c r="A25" s="66"/>
      <c r="B25" s="67"/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4"/>
    </row>
    <row r="26" spans="1:46" x14ac:dyDescent="0.25">
      <c r="A26" s="66"/>
      <c r="B26" s="67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4"/>
    </row>
    <row r="27" spans="1:46" x14ac:dyDescent="0.25">
      <c r="A27" s="66"/>
      <c r="B27" s="67"/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4"/>
    </row>
    <row r="28" spans="1:46" x14ac:dyDescent="0.25">
      <c r="A28" s="66"/>
      <c r="B28" s="67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4"/>
    </row>
    <row r="29" spans="1:46" x14ac:dyDescent="0.25">
      <c r="A29" s="66"/>
      <c r="B29" s="67"/>
      <c r="C29" s="2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/>
    </row>
    <row r="30" spans="1:46" x14ac:dyDescent="0.25">
      <c r="A30" s="66"/>
      <c r="B30" s="67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/>
    </row>
    <row r="31" spans="1:46" x14ac:dyDescent="0.25">
      <c r="A31" s="66"/>
      <c r="B31" s="67"/>
      <c r="C31" s="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4"/>
    </row>
    <row r="32" spans="1:46" x14ac:dyDescent="0.25">
      <c r="A32" s="66"/>
      <c r="B32" s="67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4"/>
    </row>
    <row r="33" spans="1:46" x14ac:dyDescent="0.25">
      <c r="A33" s="66"/>
      <c r="B33" s="67"/>
      <c r="C33" s="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4"/>
    </row>
    <row r="34" spans="1:46" x14ac:dyDescent="0.25">
      <c r="A34" s="66"/>
      <c r="B34" s="67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4"/>
    </row>
    <row r="35" spans="1:46" x14ac:dyDescent="0.25">
      <c r="A35" s="66"/>
      <c r="B35" s="67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4"/>
    </row>
    <row r="36" spans="1:46" x14ac:dyDescent="0.25">
      <c r="A36" s="66"/>
      <c r="B36" s="67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4"/>
    </row>
    <row r="37" spans="1:46" x14ac:dyDescent="0.25">
      <c r="A37" s="66"/>
      <c r="B37" s="67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4"/>
    </row>
    <row r="38" spans="1:46" x14ac:dyDescent="0.25">
      <c r="A38" s="66"/>
      <c r="B38" s="67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4"/>
    </row>
    <row r="39" spans="1:46" x14ac:dyDescent="0.25">
      <c r="A39" s="66"/>
      <c r="B39" s="67"/>
      <c r="C39" s="2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4"/>
    </row>
    <row r="40" spans="1:46" x14ac:dyDescent="0.25">
      <c r="A40" s="66"/>
      <c r="B40" s="67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4"/>
    </row>
    <row r="41" spans="1:46" ht="15.75" thickBot="1" x14ac:dyDescent="0.3">
      <c r="A41" s="69"/>
      <c r="B41" s="70"/>
      <c r="C41" s="74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6"/>
    </row>
    <row r="42" spans="1:46" ht="15.75" thickBot="1" x14ac:dyDescent="0.3">
      <c r="A42" s="80"/>
      <c r="B42" s="81"/>
      <c r="C42" s="77">
        <f>(COUNTA(C4:C41))</f>
        <v>0</v>
      </c>
      <c r="D42" s="78">
        <f t="shared" ref="D42:AT42" si="1">(COUNTA(D4:D41))</f>
        <v>0</v>
      </c>
      <c r="E42" s="78">
        <f t="shared" si="1"/>
        <v>0</v>
      </c>
      <c r="F42" s="78">
        <f t="shared" si="1"/>
        <v>0</v>
      </c>
      <c r="G42" s="78">
        <f t="shared" si="1"/>
        <v>0</v>
      </c>
      <c r="H42" s="78">
        <f t="shared" si="1"/>
        <v>0</v>
      </c>
      <c r="I42" s="78">
        <f t="shared" si="1"/>
        <v>0</v>
      </c>
      <c r="J42" s="78">
        <f t="shared" si="1"/>
        <v>0</v>
      </c>
      <c r="K42" s="78">
        <f t="shared" si="1"/>
        <v>0</v>
      </c>
      <c r="L42" s="78">
        <f t="shared" si="1"/>
        <v>0</v>
      </c>
      <c r="M42" s="78">
        <f t="shared" si="1"/>
        <v>0</v>
      </c>
      <c r="N42" s="78">
        <f t="shared" si="1"/>
        <v>0</v>
      </c>
      <c r="O42" s="78">
        <f t="shared" si="1"/>
        <v>0</v>
      </c>
      <c r="P42" s="78">
        <f t="shared" si="1"/>
        <v>0</v>
      </c>
      <c r="Q42" s="78">
        <f t="shared" si="1"/>
        <v>0</v>
      </c>
      <c r="R42" s="78">
        <f t="shared" si="1"/>
        <v>0</v>
      </c>
      <c r="S42" s="78">
        <f t="shared" si="1"/>
        <v>0</v>
      </c>
      <c r="T42" s="78">
        <f t="shared" si="1"/>
        <v>0</v>
      </c>
      <c r="U42" s="78">
        <f t="shared" si="1"/>
        <v>0</v>
      </c>
      <c r="V42" s="78">
        <f t="shared" si="1"/>
        <v>0</v>
      </c>
      <c r="W42" s="78">
        <f t="shared" si="1"/>
        <v>0</v>
      </c>
      <c r="X42" s="78">
        <f t="shared" si="1"/>
        <v>0</v>
      </c>
      <c r="Y42" s="78">
        <f t="shared" si="1"/>
        <v>0</v>
      </c>
      <c r="Z42" s="78">
        <f t="shared" si="1"/>
        <v>0</v>
      </c>
      <c r="AA42" s="78">
        <f t="shared" si="1"/>
        <v>0</v>
      </c>
      <c r="AB42" s="78">
        <f t="shared" si="1"/>
        <v>0</v>
      </c>
      <c r="AC42" s="78">
        <f t="shared" si="1"/>
        <v>0</v>
      </c>
      <c r="AD42" s="78">
        <f t="shared" si="1"/>
        <v>0</v>
      </c>
      <c r="AE42" s="78">
        <f t="shared" si="1"/>
        <v>0</v>
      </c>
      <c r="AF42" s="78">
        <f t="shared" si="1"/>
        <v>0</v>
      </c>
      <c r="AG42" s="78">
        <f t="shared" si="1"/>
        <v>0</v>
      </c>
      <c r="AH42" s="78">
        <f t="shared" si="1"/>
        <v>0</v>
      </c>
      <c r="AI42" s="78">
        <f t="shared" si="1"/>
        <v>0</v>
      </c>
      <c r="AJ42" s="78">
        <f t="shared" si="1"/>
        <v>0</v>
      </c>
      <c r="AK42" s="78">
        <f t="shared" si="1"/>
        <v>0</v>
      </c>
      <c r="AL42" s="78">
        <f t="shared" si="1"/>
        <v>0</v>
      </c>
      <c r="AM42" s="78">
        <f t="shared" si="1"/>
        <v>0</v>
      </c>
      <c r="AN42" s="78">
        <f t="shared" si="1"/>
        <v>0</v>
      </c>
      <c r="AO42" s="78">
        <f t="shared" si="1"/>
        <v>0</v>
      </c>
      <c r="AP42" s="78">
        <f t="shared" si="1"/>
        <v>0</v>
      </c>
      <c r="AQ42" s="78">
        <f t="shared" si="1"/>
        <v>0</v>
      </c>
      <c r="AR42" s="78">
        <f t="shared" si="1"/>
        <v>0</v>
      </c>
      <c r="AS42" s="78">
        <f t="shared" si="1"/>
        <v>0</v>
      </c>
      <c r="AT42" s="79">
        <f t="shared" si="1"/>
        <v>0</v>
      </c>
    </row>
  </sheetData>
  <mergeCells count="2">
    <mergeCell ref="A1:AT1"/>
    <mergeCell ref="A42:B42"/>
  </mergeCells>
  <dataValidations count="1">
    <dataValidation type="list" allowBlank="1" showInputMessage="1" showErrorMessage="1" sqref="A4:A41" xr:uid="{3C21AEB6-666B-460C-8259-DE96455BE112}">
      <formula1>L_Adherents</formula1>
    </dataValidation>
  </dataValidations>
  <pageMargins left="0.25" right="0.25" top="0.75" bottom="0.75" header="0.3" footer="0.3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619D6-8772-4F83-9D96-D2F891E22FBC}">
  <dimension ref="A1:J6"/>
  <sheetViews>
    <sheetView showGridLines="0" tabSelected="1" workbookViewId="0">
      <selection activeCell="K22" sqref="K22"/>
    </sheetView>
  </sheetViews>
  <sheetFormatPr baseColWidth="10" defaultRowHeight="15" x14ac:dyDescent="0.25"/>
  <cols>
    <col min="1" max="1" width="14.5703125" customWidth="1"/>
    <col min="3" max="3" width="4.7109375" customWidth="1"/>
    <col min="4" max="4" width="16.7109375" customWidth="1"/>
    <col min="5" max="5" width="12.85546875" customWidth="1"/>
    <col min="6" max="6" width="4.7109375" customWidth="1"/>
    <col min="7" max="7" width="17.140625" customWidth="1"/>
    <col min="8" max="8" width="4.7109375" customWidth="1"/>
    <col min="9" max="9" width="20.7109375" bestFit="1" customWidth="1"/>
    <col min="11" max="11" width="4.7109375" customWidth="1"/>
  </cols>
  <sheetData>
    <row r="1" spans="1:10" x14ac:dyDescent="0.25">
      <c r="A1" s="34" t="s">
        <v>44</v>
      </c>
      <c r="B1" s="35" t="s">
        <v>43</v>
      </c>
      <c r="D1" s="10" t="s">
        <v>45</v>
      </c>
      <c r="E1" s="10" t="s">
        <v>43</v>
      </c>
      <c r="G1" s="12" t="s">
        <v>46</v>
      </c>
      <c r="I1" s="10" t="s">
        <v>54</v>
      </c>
      <c r="J1" s="10" t="s">
        <v>43</v>
      </c>
    </row>
    <row r="2" spans="1:10" x14ac:dyDescent="0.25">
      <c r="A2" s="11" t="s">
        <v>36</v>
      </c>
      <c r="B2" s="37">
        <v>50</v>
      </c>
      <c r="D2" s="56" t="s">
        <v>28</v>
      </c>
      <c r="E2" s="57">
        <v>170</v>
      </c>
      <c r="G2" s="40" t="s">
        <v>47</v>
      </c>
      <c r="I2" s="48" t="s">
        <v>12</v>
      </c>
      <c r="J2" s="49">
        <v>160</v>
      </c>
    </row>
    <row r="3" spans="1:10" x14ac:dyDescent="0.25">
      <c r="D3" s="58" t="s">
        <v>29</v>
      </c>
      <c r="E3" s="59">
        <v>100</v>
      </c>
      <c r="G3" s="38" t="s">
        <v>48</v>
      </c>
      <c r="I3" s="50" t="s">
        <v>15</v>
      </c>
      <c r="J3" s="51">
        <v>100</v>
      </c>
    </row>
    <row r="4" spans="1:10" x14ac:dyDescent="0.25">
      <c r="D4" s="60" t="s">
        <v>30</v>
      </c>
      <c r="E4" s="61">
        <v>70</v>
      </c>
      <c r="G4" s="39" t="s">
        <v>49</v>
      </c>
      <c r="I4" s="52" t="s">
        <v>13</v>
      </c>
      <c r="J4" s="53">
        <v>30</v>
      </c>
    </row>
    <row r="5" spans="1:10" x14ac:dyDescent="0.25">
      <c r="D5" s="62" t="s">
        <v>31</v>
      </c>
      <c r="E5" s="63">
        <v>30</v>
      </c>
      <c r="I5" s="54" t="s">
        <v>14</v>
      </c>
      <c r="J5" s="55">
        <v>10</v>
      </c>
    </row>
    <row r="6" spans="1:10" x14ac:dyDescent="0.25">
      <c r="D6" s="47" t="s">
        <v>32</v>
      </c>
      <c r="E6" s="64">
        <v>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BdD Adhérents</vt:lpstr>
      <vt:lpstr>Gestion règlement</vt:lpstr>
      <vt:lpstr>MEIX-DEVANT-VIRTON</vt:lpstr>
      <vt:lpstr>ROX ROUVROY</vt:lpstr>
      <vt:lpstr>Paramètres</vt:lpstr>
      <vt:lpstr>'ROX ROUVROY'!L_Abonnement</vt:lpstr>
      <vt:lpstr>L_Abonnement</vt:lpstr>
      <vt:lpstr>'ROX ROUVROY'!L_Adherents</vt:lpstr>
      <vt:lpstr>L_Adherents</vt:lpstr>
      <vt:lpstr>'ROX ROUVROY'!L_Reglement</vt:lpstr>
      <vt:lpstr>L_Reglement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</dc:creator>
  <cp:lastModifiedBy>JoDan</cp:lastModifiedBy>
  <cp:lastPrinted>2019-08-08T12:51:26Z</cp:lastPrinted>
  <dcterms:created xsi:type="dcterms:W3CDTF">2018-08-13T10:02:08Z</dcterms:created>
  <dcterms:modified xsi:type="dcterms:W3CDTF">2019-08-08T17:08:08Z</dcterms:modified>
</cp:coreProperties>
</file>