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pivotCache/pivotCacheDefinition4.xml" ContentType="application/vnd.openxmlformats-officedocument.spreadsheetml.pivotCacheDefinition+xml"/>
  <Override PartName="/xl/pivotCache/pivotCacheRecords4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tables/table1.xml" ContentType="application/vnd.openxmlformats-officedocument.spreadsheetml.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pivotTables/pivotTable7.xml" ContentType="application/vnd.openxmlformats-officedocument.spreadsheetml.pivotTable+xml"/>
  <Override PartName="/xl/pivotTables/pivotTable8.xml" ContentType="application/vnd.openxmlformats-officedocument.spreadsheetml.pivot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JoDan\OneDrive\Formation Excel\Test\"/>
    </mc:Choice>
  </mc:AlternateContent>
  <xr:revisionPtr revIDLastSave="0" documentId="13_ncr:1_{B1CC58BE-14AB-43E1-9826-D8F67961AA45}" xr6:coauthVersionLast="44" xr6:coauthVersionMax="44" xr10:uidLastSave="{00000000-0000-0000-0000-000000000000}"/>
  <bookViews>
    <workbookView xWindow="-108" yWindow="-108" windowWidth="23256" windowHeight="12576" xr2:uid="{A60B3141-AD6B-4F98-8D6C-C27A3B63AB47}"/>
  </bookViews>
  <sheets>
    <sheet name="Récap boisson" sheetId="2" r:id="rId1"/>
    <sheet name="Stock boisson" sheetId="1" r:id="rId2"/>
    <sheet name="Récap snack" sheetId="7" r:id="rId3"/>
    <sheet name="Stock Snack" sheetId="8" r:id="rId4"/>
    <sheet name="Graphiques" sheetId="6" r:id="rId5"/>
    <sheet name="TCD Boisson" sheetId="5" state="hidden" r:id="rId6"/>
    <sheet name="Paramètres" sheetId="3" state="hidden" r:id="rId7"/>
  </sheets>
  <externalReferences>
    <externalReference r:id="rId8"/>
  </externalReferences>
  <definedNames>
    <definedName name="_xlnm._FilterDatabase" localSheetId="0" hidden="1">'Récap boisson'!$B$2:$H$999</definedName>
    <definedName name="_xlnm._FilterDatabase" localSheetId="2" hidden="1">'Récap snack'!$B$2:$H$999</definedName>
    <definedName name="CodeBoisson" localSheetId="2">T_StockBoissons[Code]</definedName>
    <definedName name="CodeBoisson" localSheetId="3">T_StockSnack[Code]</definedName>
    <definedName name="CodeBoisson">T_StockBoissons[Code]</definedName>
    <definedName name="CodeSnack">T_StockSnack[Code]</definedName>
    <definedName name="L_Boisson" localSheetId="2">T_StockBoissons[Boissons]</definedName>
    <definedName name="L_Boisson" localSheetId="3">T_StockSnack[Snack]</definedName>
    <definedName name="L_Boisson">T_StockBoissons[Boissons]</definedName>
    <definedName name="L_CodeBoissons" localSheetId="3">[1]!T_Boissons[Code]</definedName>
    <definedName name="L_CodeBoissons">[1]!T_Boissons[Code]</definedName>
    <definedName name="L_CodeSnack">[1]!T_Snack[Code]</definedName>
    <definedName name="L_Mouvement" localSheetId="2">T_Mouvement[Mouvement]</definedName>
    <definedName name="L_Mouvement" localSheetId="3">T_Mouvement[Mouvement]</definedName>
    <definedName name="L_Mouvement">T_Mouvement[Mouvement]</definedName>
    <definedName name="L_Snack">T_StockSnack[Snack]</definedName>
  </definedNames>
  <calcPr calcId="191029"/>
  <pivotCaches>
    <pivotCache cacheId="45" r:id="rId9"/>
    <pivotCache cacheId="35" r:id="rId10"/>
    <pivotCache cacheId="37" r:id="rId11"/>
    <pivotCache cacheId="52" r:id="rId1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4" i="2" l="1"/>
  <c r="G5" i="2"/>
  <c r="G6" i="2"/>
  <c r="G7" i="2"/>
  <c r="G8" i="2"/>
  <c r="G9" i="2"/>
  <c r="G10" i="2"/>
  <c r="G11" i="2"/>
  <c r="G12" i="2"/>
  <c r="G13" i="2"/>
  <c r="G14" i="2"/>
  <c r="G15" i="2"/>
  <c r="G16" i="2"/>
  <c r="G17" i="2"/>
  <c r="G18" i="2"/>
  <c r="G19" i="2"/>
  <c r="G20" i="2"/>
  <c r="G21" i="2"/>
  <c r="G22" i="2"/>
  <c r="G23" i="2"/>
  <c r="G24" i="2"/>
  <c r="G25" i="2"/>
  <c r="G26" i="2"/>
  <c r="G27" i="2"/>
  <c r="G28" i="2"/>
  <c r="G29" i="2"/>
  <c r="G30" i="2"/>
  <c r="G31" i="2"/>
  <c r="G32" i="2"/>
  <c r="G33" i="2"/>
  <c r="G34" i="2"/>
  <c r="G35" i="2"/>
  <c r="G36" i="2"/>
  <c r="G37" i="2"/>
  <c r="G38" i="2"/>
  <c r="G39" i="2"/>
  <c r="G40" i="2"/>
  <c r="G41" i="2"/>
  <c r="G42" i="2"/>
  <c r="G43" i="2"/>
  <c r="G44" i="2"/>
  <c r="G45" i="2"/>
  <c r="G46" i="2"/>
  <c r="G47" i="2"/>
  <c r="G48" i="2"/>
  <c r="G49" i="2"/>
  <c r="G50" i="2"/>
  <c r="G51" i="2"/>
  <c r="G52" i="2"/>
  <c r="G53" i="2"/>
  <c r="G54" i="2"/>
  <c r="G55" i="2"/>
  <c r="G56" i="2"/>
  <c r="G57" i="2"/>
  <c r="G58" i="2"/>
  <c r="G59" i="2"/>
  <c r="G60" i="2"/>
  <c r="G61" i="2"/>
  <c r="G62" i="2"/>
  <c r="G63" i="2"/>
  <c r="G64" i="2"/>
  <c r="G65" i="2"/>
  <c r="G66" i="2"/>
  <c r="G67" i="2"/>
  <c r="G68" i="2"/>
  <c r="G69" i="2"/>
  <c r="G70" i="2"/>
  <c r="G71" i="2"/>
  <c r="G72" i="2"/>
  <c r="G73" i="2"/>
  <c r="G74" i="2"/>
  <c r="G75" i="2"/>
  <c r="G76" i="2"/>
  <c r="G77" i="2"/>
  <c r="G78" i="2"/>
  <c r="G79" i="2"/>
  <c r="G80" i="2"/>
  <c r="G81" i="2"/>
  <c r="G82" i="2"/>
  <c r="G83" i="2"/>
  <c r="G84" i="2"/>
  <c r="G85" i="2"/>
  <c r="G86" i="2"/>
  <c r="G87" i="2"/>
  <c r="G88" i="2"/>
  <c r="G89" i="2"/>
  <c r="G90" i="2"/>
  <c r="G91" i="2"/>
  <c r="G92" i="2"/>
  <c r="G93" i="2"/>
  <c r="G94" i="2"/>
  <c r="G95" i="2"/>
  <c r="G96" i="2"/>
  <c r="G97" i="2"/>
  <c r="G98" i="2"/>
  <c r="G99" i="2"/>
  <c r="G100" i="2"/>
  <c r="G101" i="2"/>
  <c r="G102" i="2"/>
  <c r="G103" i="2"/>
  <c r="G104" i="2"/>
  <c r="G105" i="2"/>
  <c r="G106" i="2"/>
  <c r="G107" i="2"/>
  <c r="G108" i="2"/>
  <c r="G109" i="2"/>
  <c r="G110" i="2"/>
  <c r="G111" i="2"/>
  <c r="G112" i="2"/>
  <c r="G113" i="2"/>
  <c r="G114" i="2"/>
  <c r="G115" i="2"/>
  <c r="G116" i="2"/>
  <c r="G117" i="2"/>
  <c r="G118" i="2"/>
  <c r="G119" i="2"/>
  <c r="G120" i="2"/>
  <c r="G121" i="2"/>
  <c r="G122" i="2"/>
  <c r="G123" i="2"/>
  <c r="G124" i="2"/>
  <c r="G125" i="2"/>
  <c r="G126" i="2"/>
  <c r="G127" i="2"/>
  <c r="G128" i="2"/>
  <c r="G129" i="2"/>
  <c r="G130" i="2"/>
  <c r="G131" i="2"/>
  <c r="G132" i="2"/>
  <c r="G133" i="2"/>
  <c r="G134" i="2"/>
  <c r="G135" i="2"/>
  <c r="G136" i="2"/>
  <c r="G137" i="2"/>
  <c r="G138" i="2"/>
  <c r="G139" i="2"/>
  <c r="G140" i="2"/>
  <c r="G141" i="2"/>
  <c r="G142" i="2"/>
  <c r="G143" i="2"/>
  <c r="G144" i="2"/>
  <c r="G145" i="2"/>
  <c r="G146" i="2"/>
  <c r="G147" i="2"/>
  <c r="G148" i="2"/>
  <c r="G149" i="2"/>
  <c r="G150" i="2"/>
  <c r="G151" i="2"/>
  <c r="G152" i="2"/>
  <c r="G153" i="2"/>
  <c r="G154" i="2"/>
  <c r="G155" i="2"/>
  <c r="G156" i="2"/>
  <c r="G157" i="2"/>
  <c r="G158" i="2"/>
  <c r="G159" i="2"/>
  <c r="G160" i="2"/>
  <c r="G161" i="2"/>
  <c r="G162" i="2"/>
  <c r="G163" i="2"/>
  <c r="G164" i="2"/>
  <c r="G165" i="2"/>
  <c r="G166" i="2"/>
  <c r="G167" i="2"/>
  <c r="G168" i="2"/>
  <c r="G169" i="2"/>
  <c r="G170" i="2"/>
  <c r="G171" i="2"/>
  <c r="G172" i="2"/>
  <c r="G173" i="2"/>
  <c r="G174" i="2"/>
  <c r="G175" i="2"/>
  <c r="G176" i="2"/>
  <c r="G177" i="2"/>
  <c r="G178" i="2"/>
  <c r="G179" i="2"/>
  <c r="G180" i="2"/>
  <c r="G181" i="2"/>
  <c r="G182" i="2"/>
  <c r="G183" i="2"/>
  <c r="G184" i="2"/>
  <c r="G185" i="2"/>
  <c r="G186" i="2"/>
  <c r="G187" i="2"/>
  <c r="G188" i="2"/>
  <c r="G189" i="2"/>
  <c r="G190" i="2"/>
  <c r="G191" i="2"/>
  <c r="G192" i="2"/>
  <c r="G193" i="2"/>
  <c r="G194" i="2"/>
  <c r="G195" i="2"/>
  <c r="G196" i="2"/>
  <c r="G197" i="2"/>
  <c r="G198" i="2"/>
  <c r="G199" i="2"/>
  <c r="G200" i="2"/>
  <c r="G201" i="2"/>
  <c r="G202" i="2"/>
  <c r="G203" i="2"/>
  <c r="G204" i="2"/>
  <c r="G205" i="2"/>
  <c r="G206" i="2"/>
  <c r="G207" i="2"/>
  <c r="G208" i="2"/>
  <c r="G209" i="2"/>
  <c r="G210" i="2"/>
  <c r="G211" i="2"/>
  <c r="G212" i="2"/>
  <c r="G213" i="2"/>
  <c r="G214" i="2"/>
  <c r="G215" i="2"/>
  <c r="G216" i="2"/>
  <c r="G217" i="2"/>
  <c r="G218" i="2"/>
  <c r="G219" i="2"/>
  <c r="G220" i="2"/>
  <c r="G221" i="2"/>
  <c r="G222" i="2"/>
  <c r="G223" i="2"/>
  <c r="G224" i="2"/>
  <c r="G225" i="2"/>
  <c r="G226" i="2"/>
  <c r="G227" i="2"/>
  <c r="G228" i="2"/>
  <c r="G229" i="2"/>
  <c r="G230" i="2"/>
  <c r="G231" i="2"/>
  <c r="G232" i="2"/>
  <c r="G233" i="2"/>
  <c r="G234" i="2"/>
  <c r="G235" i="2"/>
  <c r="G236" i="2"/>
  <c r="G237" i="2"/>
  <c r="G238" i="2"/>
  <c r="G239" i="2"/>
  <c r="G240" i="2"/>
  <c r="G241" i="2"/>
  <c r="G242" i="2"/>
  <c r="G243" i="2"/>
  <c r="G244" i="2"/>
  <c r="G245" i="2"/>
  <c r="G246" i="2"/>
  <c r="G247" i="2"/>
  <c r="G248" i="2"/>
  <c r="G249" i="2"/>
  <c r="G250" i="2"/>
  <c r="G251" i="2"/>
  <c r="G252" i="2"/>
  <c r="G253" i="2"/>
  <c r="G254" i="2"/>
  <c r="G255" i="2"/>
  <c r="G256" i="2"/>
  <c r="G257" i="2"/>
  <c r="G258" i="2"/>
  <c r="G259" i="2"/>
  <c r="G260" i="2"/>
  <c r="G261" i="2"/>
  <c r="G262" i="2"/>
  <c r="G263" i="2"/>
  <c r="G264" i="2"/>
  <c r="G265" i="2"/>
  <c r="G266" i="2"/>
  <c r="G267" i="2"/>
  <c r="G268" i="2"/>
  <c r="G269" i="2"/>
  <c r="G270" i="2"/>
  <c r="G271" i="2"/>
  <c r="G272" i="2"/>
  <c r="G273" i="2"/>
  <c r="G274" i="2"/>
  <c r="G275" i="2"/>
  <c r="G276" i="2"/>
  <c r="G277" i="2"/>
  <c r="G278" i="2"/>
  <c r="G279" i="2"/>
  <c r="G280" i="2"/>
  <c r="G281" i="2"/>
  <c r="G282" i="2"/>
  <c r="G283" i="2"/>
  <c r="G284" i="2"/>
  <c r="G285" i="2"/>
  <c r="G286" i="2"/>
  <c r="G287" i="2"/>
  <c r="G288" i="2"/>
  <c r="G289" i="2"/>
  <c r="G290" i="2"/>
  <c r="G291" i="2"/>
  <c r="G292" i="2"/>
  <c r="G293" i="2"/>
  <c r="G294" i="2"/>
  <c r="G295" i="2"/>
  <c r="G296" i="2"/>
  <c r="G297" i="2"/>
  <c r="G298" i="2"/>
  <c r="G299" i="2"/>
  <c r="G300" i="2"/>
  <c r="G301" i="2"/>
  <c r="G302" i="2"/>
  <c r="G303" i="2"/>
  <c r="G304" i="2"/>
  <c r="G305" i="2"/>
  <c r="G306" i="2"/>
  <c r="G307" i="2"/>
  <c r="G308" i="2"/>
  <c r="G309" i="2"/>
  <c r="G310" i="2"/>
  <c r="G311" i="2"/>
  <c r="G312" i="2"/>
  <c r="G313" i="2"/>
  <c r="G314" i="2"/>
  <c r="G315" i="2"/>
  <c r="G316" i="2"/>
  <c r="G317" i="2"/>
  <c r="G318" i="2"/>
  <c r="G319" i="2"/>
  <c r="G320" i="2"/>
  <c r="G321" i="2"/>
  <c r="G322" i="2"/>
  <c r="G323" i="2"/>
  <c r="G324" i="2"/>
  <c r="G325" i="2"/>
  <c r="G326" i="2"/>
  <c r="G327" i="2"/>
  <c r="G328" i="2"/>
  <c r="G329" i="2"/>
  <c r="G330" i="2"/>
  <c r="G331" i="2"/>
  <c r="G332" i="2"/>
  <c r="G333" i="2"/>
  <c r="G334" i="2"/>
  <c r="G335" i="2"/>
  <c r="G336" i="2"/>
  <c r="G337" i="2"/>
  <c r="G338" i="2"/>
  <c r="G339" i="2"/>
  <c r="G340" i="2"/>
  <c r="G341" i="2"/>
  <c r="G342" i="2"/>
  <c r="G343" i="2"/>
  <c r="G344" i="2"/>
  <c r="G345" i="2"/>
  <c r="G346" i="2"/>
  <c r="G347" i="2"/>
  <c r="G348" i="2"/>
  <c r="G349" i="2"/>
  <c r="G350" i="2"/>
  <c r="G351" i="2"/>
  <c r="G352" i="2"/>
  <c r="G353" i="2"/>
  <c r="G354" i="2"/>
  <c r="G355" i="2"/>
  <c r="G356" i="2"/>
  <c r="G357" i="2"/>
  <c r="G358" i="2"/>
  <c r="G359" i="2"/>
  <c r="G360" i="2"/>
  <c r="G361" i="2"/>
  <c r="G362" i="2"/>
  <c r="G363" i="2"/>
  <c r="G364" i="2"/>
  <c r="G365" i="2"/>
  <c r="G366" i="2"/>
  <c r="G367" i="2"/>
  <c r="G368" i="2"/>
  <c r="G369" i="2"/>
  <c r="G370" i="2"/>
  <c r="G371" i="2"/>
  <c r="G372" i="2"/>
  <c r="G373" i="2"/>
  <c r="G374" i="2"/>
  <c r="G375" i="2"/>
  <c r="G376" i="2"/>
  <c r="G377" i="2"/>
  <c r="G378" i="2"/>
  <c r="G379" i="2"/>
  <c r="G380" i="2"/>
  <c r="G381" i="2"/>
  <c r="G382" i="2"/>
  <c r="G383" i="2"/>
  <c r="G384" i="2"/>
  <c r="G385" i="2"/>
  <c r="G386" i="2"/>
  <c r="G387" i="2"/>
  <c r="G388" i="2"/>
  <c r="G389" i="2"/>
  <c r="G390" i="2"/>
  <c r="G391" i="2"/>
  <c r="G392" i="2"/>
  <c r="G393" i="2"/>
  <c r="G394" i="2"/>
  <c r="G395" i="2"/>
  <c r="G396" i="2"/>
  <c r="G397" i="2"/>
  <c r="G398" i="2"/>
  <c r="G399" i="2"/>
  <c r="G400" i="2"/>
  <c r="G401" i="2"/>
  <c r="G402" i="2"/>
  <c r="G403" i="2"/>
  <c r="G404" i="2"/>
  <c r="G405" i="2"/>
  <c r="G406" i="2"/>
  <c r="G407" i="2"/>
  <c r="G408" i="2"/>
  <c r="G409" i="2"/>
  <c r="G410" i="2"/>
  <c r="G411" i="2"/>
  <c r="G412" i="2"/>
  <c r="G413" i="2"/>
  <c r="G414" i="2"/>
  <c r="G415" i="2"/>
  <c r="G416" i="2"/>
  <c r="G417" i="2"/>
  <c r="G418" i="2"/>
  <c r="G419" i="2"/>
  <c r="G420" i="2"/>
  <c r="G421" i="2"/>
  <c r="G422" i="2"/>
  <c r="G423" i="2"/>
  <c r="G424" i="2"/>
  <c r="G425" i="2"/>
  <c r="G426" i="2"/>
  <c r="G427" i="2"/>
  <c r="G428" i="2"/>
  <c r="G429" i="2"/>
  <c r="G430" i="2"/>
  <c r="G431" i="2"/>
  <c r="G432" i="2"/>
  <c r="G433" i="2"/>
  <c r="G434" i="2"/>
  <c r="G435" i="2"/>
  <c r="G436" i="2"/>
  <c r="G437" i="2"/>
  <c r="G438" i="2"/>
  <c r="G439" i="2"/>
  <c r="G440" i="2"/>
  <c r="G441" i="2"/>
  <c r="G442" i="2"/>
  <c r="G443" i="2"/>
  <c r="G444" i="2"/>
  <c r="G445" i="2"/>
  <c r="G446" i="2"/>
  <c r="G447" i="2"/>
  <c r="G448" i="2"/>
  <c r="G449" i="2"/>
  <c r="G450" i="2"/>
  <c r="G451" i="2"/>
  <c r="G452" i="2"/>
  <c r="G453" i="2"/>
  <c r="G454" i="2"/>
  <c r="G455" i="2"/>
  <c r="G456" i="2"/>
  <c r="G457" i="2"/>
  <c r="G458" i="2"/>
  <c r="G459" i="2"/>
  <c r="G460" i="2"/>
  <c r="G461" i="2"/>
  <c r="G462" i="2"/>
  <c r="G463" i="2"/>
  <c r="G464" i="2"/>
  <c r="G465" i="2"/>
  <c r="G466" i="2"/>
  <c r="G467" i="2"/>
  <c r="G468" i="2"/>
  <c r="G469" i="2"/>
  <c r="G470" i="2"/>
  <c r="G471" i="2"/>
  <c r="G472" i="2"/>
  <c r="G473" i="2"/>
  <c r="G474" i="2"/>
  <c r="G475" i="2"/>
  <c r="G476" i="2"/>
  <c r="G477" i="2"/>
  <c r="G478" i="2"/>
  <c r="G479" i="2"/>
  <c r="G480" i="2"/>
  <c r="G481" i="2"/>
  <c r="G482" i="2"/>
  <c r="G483" i="2"/>
  <c r="G484" i="2"/>
  <c r="G485" i="2"/>
  <c r="G486" i="2"/>
  <c r="G487" i="2"/>
  <c r="G488" i="2"/>
  <c r="G489" i="2"/>
  <c r="G490" i="2"/>
  <c r="G491" i="2"/>
  <c r="G492" i="2"/>
  <c r="G493" i="2"/>
  <c r="G494" i="2"/>
  <c r="G495" i="2"/>
  <c r="G496" i="2"/>
  <c r="G497" i="2"/>
  <c r="G498" i="2"/>
  <c r="G499" i="2"/>
  <c r="G500" i="2"/>
  <c r="G501" i="2"/>
  <c r="G502" i="2"/>
  <c r="G503" i="2"/>
  <c r="G504" i="2"/>
  <c r="G505" i="2"/>
  <c r="G506" i="2"/>
  <c r="G507" i="2"/>
  <c r="G508" i="2"/>
  <c r="G509" i="2"/>
  <c r="G510" i="2"/>
  <c r="G511" i="2"/>
  <c r="G512" i="2"/>
  <c r="G513" i="2"/>
  <c r="G514" i="2"/>
  <c r="G515" i="2"/>
  <c r="G516" i="2"/>
  <c r="G517" i="2"/>
  <c r="G518" i="2"/>
  <c r="G519" i="2"/>
  <c r="G520" i="2"/>
  <c r="G521" i="2"/>
  <c r="G522" i="2"/>
  <c r="G523" i="2"/>
  <c r="G524" i="2"/>
  <c r="G525" i="2"/>
  <c r="G526" i="2"/>
  <c r="G527" i="2"/>
  <c r="G528" i="2"/>
  <c r="G529" i="2"/>
  <c r="G530" i="2"/>
  <c r="G531" i="2"/>
  <c r="G532" i="2"/>
  <c r="G533" i="2"/>
  <c r="G534" i="2"/>
  <c r="G535" i="2"/>
  <c r="G536" i="2"/>
  <c r="G537" i="2"/>
  <c r="G538" i="2"/>
  <c r="G539" i="2"/>
  <c r="G540" i="2"/>
  <c r="G541" i="2"/>
  <c r="G542" i="2"/>
  <c r="G543" i="2"/>
  <c r="G544" i="2"/>
  <c r="G545" i="2"/>
  <c r="G546" i="2"/>
  <c r="G547" i="2"/>
  <c r="G548" i="2"/>
  <c r="G549" i="2"/>
  <c r="G550" i="2"/>
  <c r="G551" i="2"/>
  <c r="G552" i="2"/>
  <c r="G553" i="2"/>
  <c r="G554" i="2"/>
  <c r="G555" i="2"/>
  <c r="G556" i="2"/>
  <c r="G557" i="2"/>
  <c r="G558" i="2"/>
  <c r="G559" i="2"/>
  <c r="G560" i="2"/>
  <c r="G561" i="2"/>
  <c r="G562" i="2"/>
  <c r="G563" i="2"/>
  <c r="G564" i="2"/>
  <c r="G565" i="2"/>
  <c r="G566" i="2"/>
  <c r="G567" i="2"/>
  <c r="G568" i="2"/>
  <c r="G569" i="2"/>
  <c r="G570" i="2"/>
  <c r="G571" i="2"/>
  <c r="G572" i="2"/>
  <c r="G573" i="2"/>
  <c r="G574" i="2"/>
  <c r="G575" i="2"/>
  <c r="G576" i="2"/>
  <c r="G577" i="2"/>
  <c r="G578" i="2"/>
  <c r="G579" i="2"/>
  <c r="G580" i="2"/>
  <c r="G581" i="2"/>
  <c r="G582" i="2"/>
  <c r="G583" i="2"/>
  <c r="G584" i="2"/>
  <c r="G585" i="2"/>
  <c r="G586" i="2"/>
  <c r="G587" i="2"/>
  <c r="G588" i="2"/>
  <c r="G589" i="2"/>
  <c r="G590" i="2"/>
  <c r="G591" i="2"/>
  <c r="G592" i="2"/>
  <c r="G593" i="2"/>
  <c r="G594" i="2"/>
  <c r="G595" i="2"/>
  <c r="G596" i="2"/>
  <c r="G597" i="2"/>
  <c r="G598" i="2"/>
  <c r="G599" i="2"/>
  <c r="G600" i="2"/>
  <c r="G601" i="2"/>
  <c r="G602" i="2"/>
  <c r="G603" i="2"/>
  <c r="G604" i="2"/>
  <c r="G605" i="2"/>
  <c r="G606" i="2"/>
  <c r="G607" i="2"/>
  <c r="G608" i="2"/>
  <c r="G609" i="2"/>
  <c r="G610" i="2"/>
  <c r="G611" i="2"/>
  <c r="G612" i="2"/>
  <c r="G613" i="2"/>
  <c r="G614" i="2"/>
  <c r="G615" i="2"/>
  <c r="G616" i="2"/>
  <c r="G617" i="2"/>
  <c r="G618" i="2"/>
  <c r="G619" i="2"/>
  <c r="G620" i="2"/>
  <c r="G621" i="2"/>
  <c r="G622" i="2"/>
  <c r="G623" i="2"/>
  <c r="G624" i="2"/>
  <c r="G625" i="2"/>
  <c r="G626" i="2"/>
  <c r="G627" i="2"/>
  <c r="G628" i="2"/>
  <c r="G629" i="2"/>
  <c r="G630" i="2"/>
  <c r="G631" i="2"/>
  <c r="G632" i="2"/>
  <c r="G633" i="2"/>
  <c r="G634" i="2"/>
  <c r="G635" i="2"/>
  <c r="G636" i="2"/>
  <c r="G637" i="2"/>
  <c r="G638" i="2"/>
  <c r="G639" i="2"/>
  <c r="G640" i="2"/>
  <c r="G641" i="2"/>
  <c r="G642" i="2"/>
  <c r="G643" i="2"/>
  <c r="G644" i="2"/>
  <c r="G645" i="2"/>
  <c r="G646" i="2"/>
  <c r="G647" i="2"/>
  <c r="G648" i="2"/>
  <c r="G649" i="2"/>
  <c r="G650" i="2"/>
  <c r="G651" i="2"/>
  <c r="G652" i="2"/>
  <c r="G653" i="2"/>
  <c r="G654" i="2"/>
  <c r="G655" i="2"/>
  <c r="G656" i="2"/>
  <c r="G657" i="2"/>
  <c r="G658" i="2"/>
  <c r="G659" i="2"/>
  <c r="G660" i="2"/>
  <c r="G661" i="2"/>
  <c r="G662" i="2"/>
  <c r="G663" i="2"/>
  <c r="G664" i="2"/>
  <c r="G665" i="2"/>
  <c r="G666" i="2"/>
  <c r="G667" i="2"/>
  <c r="G668" i="2"/>
  <c r="G669" i="2"/>
  <c r="G670" i="2"/>
  <c r="G671" i="2"/>
  <c r="G672" i="2"/>
  <c r="G673" i="2"/>
  <c r="G674" i="2"/>
  <c r="G675" i="2"/>
  <c r="G676" i="2"/>
  <c r="G677" i="2"/>
  <c r="G678" i="2"/>
  <c r="G679" i="2"/>
  <c r="G680" i="2"/>
  <c r="G681" i="2"/>
  <c r="G682" i="2"/>
  <c r="G683" i="2"/>
  <c r="G684" i="2"/>
  <c r="G685" i="2"/>
  <c r="G686" i="2"/>
  <c r="G687" i="2"/>
  <c r="G688" i="2"/>
  <c r="G689" i="2"/>
  <c r="G690" i="2"/>
  <c r="G691" i="2"/>
  <c r="G692" i="2"/>
  <c r="G693" i="2"/>
  <c r="G694" i="2"/>
  <c r="G695" i="2"/>
  <c r="G696" i="2"/>
  <c r="G697" i="2"/>
  <c r="G698" i="2"/>
  <c r="G699" i="2"/>
  <c r="G700" i="2"/>
  <c r="G701" i="2"/>
  <c r="G702" i="2"/>
  <c r="G703" i="2"/>
  <c r="G704" i="2"/>
  <c r="G705" i="2"/>
  <c r="G706" i="2"/>
  <c r="G707" i="2"/>
  <c r="G708" i="2"/>
  <c r="G709" i="2"/>
  <c r="G710" i="2"/>
  <c r="G711" i="2"/>
  <c r="G712" i="2"/>
  <c r="G713" i="2"/>
  <c r="G714" i="2"/>
  <c r="G715" i="2"/>
  <c r="G716" i="2"/>
  <c r="G717" i="2"/>
  <c r="G718" i="2"/>
  <c r="G719" i="2"/>
  <c r="G720" i="2"/>
  <c r="G721" i="2"/>
  <c r="G722" i="2"/>
  <c r="G723" i="2"/>
  <c r="G724" i="2"/>
  <c r="G725" i="2"/>
  <c r="G726" i="2"/>
  <c r="G727" i="2"/>
  <c r="G728" i="2"/>
  <c r="G729" i="2"/>
  <c r="G730" i="2"/>
  <c r="G731" i="2"/>
  <c r="G732" i="2"/>
  <c r="G733" i="2"/>
  <c r="G734" i="2"/>
  <c r="G735" i="2"/>
  <c r="G736" i="2"/>
  <c r="G737" i="2"/>
  <c r="G738" i="2"/>
  <c r="G739" i="2"/>
  <c r="G740" i="2"/>
  <c r="G741" i="2"/>
  <c r="G742" i="2"/>
  <c r="G743" i="2"/>
  <c r="G744" i="2"/>
  <c r="G745" i="2"/>
  <c r="G746" i="2"/>
  <c r="G747" i="2"/>
  <c r="G748" i="2"/>
  <c r="G749" i="2"/>
  <c r="G750" i="2"/>
  <c r="G751" i="2"/>
  <c r="G752" i="2"/>
  <c r="G753" i="2"/>
  <c r="G754" i="2"/>
  <c r="G755" i="2"/>
  <c r="G756" i="2"/>
  <c r="G757" i="2"/>
  <c r="G758" i="2"/>
  <c r="G759" i="2"/>
  <c r="G760" i="2"/>
  <c r="G761" i="2"/>
  <c r="G762" i="2"/>
  <c r="G763" i="2"/>
  <c r="G764" i="2"/>
  <c r="G765" i="2"/>
  <c r="G766" i="2"/>
  <c r="G767" i="2"/>
  <c r="G768" i="2"/>
  <c r="G769" i="2"/>
  <c r="G770" i="2"/>
  <c r="G771" i="2"/>
  <c r="G772" i="2"/>
  <c r="G773" i="2"/>
  <c r="G774" i="2"/>
  <c r="G775" i="2"/>
  <c r="G776" i="2"/>
  <c r="G777" i="2"/>
  <c r="G778" i="2"/>
  <c r="G779" i="2"/>
  <c r="G780" i="2"/>
  <c r="G781" i="2"/>
  <c r="G782" i="2"/>
  <c r="G783" i="2"/>
  <c r="G784" i="2"/>
  <c r="G785" i="2"/>
  <c r="G786" i="2"/>
  <c r="G787" i="2"/>
  <c r="G788" i="2"/>
  <c r="G789" i="2"/>
  <c r="G790" i="2"/>
  <c r="G791" i="2"/>
  <c r="G792" i="2"/>
  <c r="G793" i="2"/>
  <c r="G794" i="2"/>
  <c r="G795" i="2"/>
  <c r="G796" i="2"/>
  <c r="G797" i="2"/>
  <c r="G798" i="2"/>
  <c r="G799" i="2"/>
  <c r="G800" i="2"/>
  <c r="G801" i="2"/>
  <c r="G802" i="2"/>
  <c r="G803" i="2"/>
  <c r="G804" i="2"/>
  <c r="G805" i="2"/>
  <c r="G806" i="2"/>
  <c r="G807" i="2"/>
  <c r="G808" i="2"/>
  <c r="G809" i="2"/>
  <c r="G810" i="2"/>
  <c r="G811" i="2"/>
  <c r="G812" i="2"/>
  <c r="G813" i="2"/>
  <c r="G814" i="2"/>
  <c r="G815" i="2"/>
  <c r="G816" i="2"/>
  <c r="G817" i="2"/>
  <c r="G818" i="2"/>
  <c r="G819" i="2"/>
  <c r="G820" i="2"/>
  <c r="G821" i="2"/>
  <c r="G822" i="2"/>
  <c r="G823" i="2"/>
  <c r="G824" i="2"/>
  <c r="G825" i="2"/>
  <c r="G826" i="2"/>
  <c r="G827" i="2"/>
  <c r="G828" i="2"/>
  <c r="G829" i="2"/>
  <c r="G830" i="2"/>
  <c r="G831" i="2"/>
  <c r="G832" i="2"/>
  <c r="G833" i="2"/>
  <c r="G834" i="2"/>
  <c r="G835" i="2"/>
  <c r="G836" i="2"/>
  <c r="G837" i="2"/>
  <c r="G838" i="2"/>
  <c r="G839" i="2"/>
  <c r="G840" i="2"/>
  <c r="G841" i="2"/>
  <c r="G842" i="2"/>
  <c r="G843" i="2"/>
  <c r="G844" i="2"/>
  <c r="G845" i="2"/>
  <c r="G846" i="2"/>
  <c r="G847" i="2"/>
  <c r="G848" i="2"/>
  <c r="G849" i="2"/>
  <c r="G850" i="2"/>
  <c r="G851" i="2"/>
  <c r="G852" i="2"/>
  <c r="G853" i="2"/>
  <c r="G854" i="2"/>
  <c r="G855" i="2"/>
  <c r="G856" i="2"/>
  <c r="G857" i="2"/>
  <c r="G858" i="2"/>
  <c r="G859" i="2"/>
  <c r="G860" i="2"/>
  <c r="G861" i="2"/>
  <c r="G862" i="2"/>
  <c r="G863" i="2"/>
  <c r="G864" i="2"/>
  <c r="G865" i="2"/>
  <c r="G866" i="2"/>
  <c r="G867" i="2"/>
  <c r="G868" i="2"/>
  <c r="G869" i="2"/>
  <c r="G870" i="2"/>
  <c r="G871" i="2"/>
  <c r="G872" i="2"/>
  <c r="G873" i="2"/>
  <c r="G874" i="2"/>
  <c r="G875" i="2"/>
  <c r="G876" i="2"/>
  <c r="G877" i="2"/>
  <c r="G878" i="2"/>
  <c r="G879" i="2"/>
  <c r="G880" i="2"/>
  <c r="G881" i="2"/>
  <c r="G882" i="2"/>
  <c r="G883" i="2"/>
  <c r="G884" i="2"/>
  <c r="G885" i="2"/>
  <c r="G886" i="2"/>
  <c r="G887" i="2"/>
  <c r="G888" i="2"/>
  <c r="G889" i="2"/>
  <c r="G890" i="2"/>
  <c r="G891" i="2"/>
  <c r="G892" i="2"/>
  <c r="G893" i="2"/>
  <c r="G894" i="2"/>
  <c r="G895" i="2"/>
  <c r="G896" i="2"/>
  <c r="G897" i="2"/>
  <c r="G898" i="2"/>
  <c r="G899" i="2"/>
  <c r="G900" i="2"/>
  <c r="G901" i="2"/>
  <c r="G902" i="2"/>
  <c r="G903" i="2"/>
  <c r="G904" i="2"/>
  <c r="G905" i="2"/>
  <c r="G906" i="2"/>
  <c r="G907" i="2"/>
  <c r="G908" i="2"/>
  <c r="G909" i="2"/>
  <c r="G910" i="2"/>
  <c r="G911" i="2"/>
  <c r="G912" i="2"/>
  <c r="G913" i="2"/>
  <c r="G914" i="2"/>
  <c r="G915" i="2"/>
  <c r="G916" i="2"/>
  <c r="G917" i="2"/>
  <c r="G918" i="2"/>
  <c r="G919" i="2"/>
  <c r="G920" i="2"/>
  <c r="G921" i="2"/>
  <c r="G922" i="2"/>
  <c r="G923" i="2"/>
  <c r="G924" i="2"/>
  <c r="G925" i="2"/>
  <c r="G926" i="2"/>
  <c r="G927" i="2"/>
  <c r="G928" i="2"/>
  <c r="G929" i="2"/>
  <c r="G930" i="2"/>
  <c r="G931" i="2"/>
  <c r="G932" i="2"/>
  <c r="G933" i="2"/>
  <c r="G934" i="2"/>
  <c r="G935" i="2"/>
  <c r="G936" i="2"/>
  <c r="G937" i="2"/>
  <c r="G938" i="2"/>
  <c r="G939" i="2"/>
  <c r="G940" i="2"/>
  <c r="G941" i="2"/>
  <c r="G942" i="2"/>
  <c r="G943" i="2"/>
  <c r="G944" i="2"/>
  <c r="G945" i="2"/>
  <c r="G946" i="2"/>
  <c r="G947" i="2"/>
  <c r="G948" i="2"/>
  <c r="G949" i="2"/>
  <c r="G950" i="2"/>
  <c r="G951" i="2"/>
  <c r="G952" i="2"/>
  <c r="G953" i="2"/>
  <c r="G954" i="2"/>
  <c r="G955" i="2"/>
  <c r="G956" i="2"/>
  <c r="G957" i="2"/>
  <c r="G958" i="2"/>
  <c r="G959" i="2"/>
  <c r="G960" i="2"/>
  <c r="G961" i="2"/>
  <c r="G962" i="2"/>
  <c r="G963" i="2"/>
  <c r="G964" i="2"/>
  <c r="G965" i="2"/>
  <c r="G966" i="2"/>
  <c r="G967" i="2"/>
  <c r="G968" i="2"/>
  <c r="G969" i="2"/>
  <c r="G970" i="2"/>
  <c r="G971" i="2"/>
  <c r="G972" i="2"/>
  <c r="G973" i="2"/>
  <c r="G974" i="2"/>
  <c r="G975" i="2"/>
  <c r="G976" i="2"/>
  <c r="G977" i="2"/>
  <c r="G978" i="2"/>
  <c r="G979" i="2"/>
  <c r="G980" i="2"/>
  <c r="G981" i="2"/>
  <c r="G982" i="2"/>
  <c r="G983" i="2"/>
  <c r="G984" i="2"/>
  <c r="G985" i="2"/>
  <c r="G986" i="2"/>
  <c r="G987" i="2"/>
  <c r="G988" i="2"/>
  <c r="G989" i="2"/>
  <c r="G990" i="2"/>
  <c r="G991" i="2"/>
  <c r="G992" i="2"/>
  <c r="G993" i="2"/>
  <c r="G994" i="2"/>
  <c r="G995" i="2"/>
  <c r="G996" i="2"/>
  <c r="G997" i="2"/>
  <c r="G998" i="2"/>
  <c r="G999" i="2"/>
  <c r="G3" i="2"/>
  <c r="G4" i="7"/>
  <c r="G5" i="7"/>
  <c r="G6" i="7"/>
  <c r="G7" i="7"/>
  <c r="G8" i="7"/>
  <c r="G9" i="7"/>
  <c r="G10" i="7"/>
  <c r="G11" i="7"/>
  <c r="G12" i="7"/>
  <c r="G13" i="7"/>
  <c r="G14" i="7"/>
  <c r="G15" i="7"/>
  <c r="G16" i="7"/>
  <c r="G17" i="7"/>
  <c r="G18" i="7"/>
  <c r="G19" i="7"/>
  <c r="G20" i="7"/>
  <c r="G21" i="7"/>
  <c r="G22" i="7"/>
  <c r="G23" i="7"/>
  <c r="G24" i="7"/>
  <c r="G25" i="7"/>
  <c r="G26" i="7"/>
  <c r="G27" i="7"/>
  <c r="G28" i="7"/>
  <c r="G29" i="7"/>
  <c r="G30" i="7"/>
  <c r="G31" i="7"/>
  <c r="G32" i="7"/>
  <c r="G33" i="7"/>
  <c r="G34" i="7"/>
  <c r="G35" i="7"/>
  <c r="G36" i="7"/>
  <c r="G37" i="7"/>
  <c r="G38" i="7"/>
  <c r="G39" i="7"/>
  <c r="G40" i="7"/>
  <c r="G41" i="7"/>
  <c r="G42" i="7"/>
  <c r="G43" i="7"/>
  <c r="G44" i="7"/>
  <c r="G45" i="7"/>
  <c r="G46" i="7"/>
  <c r="G47" i="7"/>
  <c r="G48" i="7"/>
  <c r="G49" i="7"/>
  <c r="G50" i="7"/>
  <c r="G51" i="7"/>
  <c r="G52" i="7"/>
  <c r="G53" i="7"/>
  <c r="G54" i="7"/>
  <c r="G55" i="7"/>
  <c r="G56" i="7"/>
  <c r="G57" i="7"/>
  <c r="G58" i="7"/>
  <c r="G59" i="7"/>
  <c r="G60" i="7"/>
  <c r="G61" i="7"/>
  <c r="G62" i="7"/>
  <c r="G63" i="7"/>
  <c r="G64" i="7"/>
  <c r="G65" i="7"/>
  <c r="G66" i="7"/>
  <c r="G67" i="7"/>
  <c r="G68" i="7"/>
  <c r="G69" i="7"/>
  <c r="G70" i="7"/>
  <c r="G71" i="7"/>
  <c r="G72" i="7"/>
  <c r="G73" i="7"/>
  <c r="G74" i="7"/>
  <c r="G75" i="7"/>
  <c r="G76" i="7"/>
  <c r="G77" i="7"/>
  <c r="G78" i="7"/>
  <c r="G79" i="7"/>
  <c r="G80" i="7"/>
  <c r="G81" i="7"/>
  <c r="G82" i="7"/>
  <c r="G83" i="7"/>
  <c r="G84" i="7"/>
  <c r="G85" i="7"/>
  <c r="G86" i="7"/>
  <c r="G87" i="7"/>
  <c r="G88" i="7"/>
  <c r="G89" i="7"/>
  <c r="G90" i="7"/>
  <c r="G91" i="7"/>
  <c r="G92" i="7"/>
  <c r="G93" i="7"/>
  <c r="G94" i="7"/>
  <c r="G95" i="7"/>
  <c r="G96" i="7"/>
  <c r="G97" i="7"/>
  <c r="G98" i="7"/>
  <c r="G99" i="7"/>
  <c r="G100" i="7"/>
  <c r="G101" i="7"/>
  <c r="G102" i="7"/>
  <c r="G103" i="7"/>
  <c r="G104" i="7"/>
  <c r="G105" i="7"/>
  <c r="G106" i="7"/>
  <c r="G107" i="7"/>
  <c r="G108" i="7"/>
  <c r="G109" i="7"/>
  <c r="G110" i="7"/>
  <c r="G111" i="7"/>
  <c r="G112" i="7"/>
  <c r="G113" i="7"/>
  <c r="G114" i="7"/>
  <c r="G115" i="7"/>
  <c r="G116" i="7"/>
  <c r="G117" i="7"/>
  <c r="G118" i="7"/>
  <c r="G119" i="7"/>
  <c r="G120" i="7"/>
  <c r="G121" i="7"/>
  <c r="G122" i="7"/>
  <c r="G123" i="7"/>
  <c r="G124" i="7"/>
  <c r="G125" i="7"/>
  <c r="G126" i="7"/>
  <c r="G127" i="7"/>
  <c r="G128" i="7"/>
  <c r="G129" i="7"/>
  <c r="G130" i="7"/>
  <c r="G131" i="7"/>
  <c r="G132" i="7"/>
  <c r="G133" i="7"/>
  <c r="G134" i="7"/>
  <c r="G135" i="7"/>
  <c r="G136" i="7"/>
  <c r="G137" i="7"/>
  <c r="G138" i="7"/>
  <c r="G139" i="7"/>
  <c r="G140" i="7"/>
  <c r="G141" i="7"/>
  <c r="G142" i="7"/>
  <c r="G143" i="7"/>
  <c r="G144" i="7"/>
  <c r="G145" i="7"/>
  <c r="G146" i="7"/>
  <c r="G147" i="7"/>
  <c r="G148" i="7"/>
  <c r="G149" i="7"/>
  <c r="G150" i="7"/>
  <c r="G151" i="7"/>
  <c r="G152" i="7"/>
  <c r="G153" i="7"/>
  <c r="G154" i="7"/>
  <c r="G155" i="7"/>
  <c r="G156" i="7"/>
  <c r="G157" i="7"/>
  <c r="G158" i="7"/>
  <c r="G159" i="7"/>
  <c r="G160" i="7"/>
  <c r="G161" i="7"/>
  <c r="G162" i="7"/>
  <c r="G163" i="7"/>
  <c r="G164" i="7"/>
  <c r="G165" i="7"/>
  <c r="G166" i="7"/>
  <c r="G167" i="7"/>
  <c r="G168" i="7"/>
  <c r="G169" i="7"/>
  <c r="G170" i="7"/>
  <c r="G171" i="7"/>
  <c r="G172" i="7"/>
  <c r="G173" i="7"/>
  <c r="G174" i="7"/>
  <c r="G175" i="7"/>
  <c r="G176" i="7"/>
  <c r="G177" i="7"/>
  <c r="G178" i="7"/>
  <c r="G179" i="7"/>
  <c r="G180" i="7"/>
  <c r="G181" i="7"/>
  <c r="G182" i="7"/>
  <c r="G183" i="7"/>
  <c r="G184" i="7"/>
  <c r="G185" i="7"/>
  <c r="G186" i="7"/>
  <c r="G187" i="7"/>
  <c r="G188" i="7"/>
  <c r="G189" i="7"/>
  <c r="G190" i="7"/>
  <c r="G191" i="7"/>
  <c r="G192" i="7"/>
  <c r="G193" i="7"/>
  <c r="G194" i="7"/>
  <c r="G195" i="7"/>
  <c r="G196" i="7"/>
  <c r="G197" i="7"/>
  <c r="G198" i="7"/>
  <c r="G199" i="7"/>
  <c r="G200" i="7"/>
  <c r="G201" i="7"/>
  <c r="G202" i="7"/>
  <c r="G203" i="7"/>
  <c r="G204" i="7"/>
  <c r="G205" i="7"/>
  <c r="G206" i="7"/>
  <c r="G207" i="7"/>
  <c r="G208" i="7"/>
  <c r="G209" i="7"/>
  <c r="G210" i="7"/>
  <c r="G211" i="7"/>
  <c r="G212" i="7"/>
  <c r="G213" i="7"/>
  <c r="G214" i="7"/>
  <c r="G215" i="7"/>
  <c r="G216" i="7"/>
  <c r="G217" i="7"/>
  <c r="G218" i="7"/>
  <c r="G219" i="7"/>
  <c r="G220" i="7"/>
  <c r="G221" i="7"/>
  <c r="G222" i="7"/>
  <c r="G223" i="7"/>
  <c r="G224" i="7"/>
  <c r="G225" i="7"/>
  <c r="G226" i="7"/>
  <c r="G227" i="7"/>
  <c r="G228" i="7"/>
  <c r="G229" i="7"/>
  <c r="G230" i="7"/>
  <c r="G231" i="7"/>
  <c r="G232" i="7"/>
  <c r="G233" i="7"/>
  <c r="G234" i="7"/>
  <c r="G235" i="7"/>
  <c r="G236" i="7"/>
  <c r="G237" i="7"/>
  <c r="G238" i="7"/>
  <c r="G239" i="7"/>
  <c r="G240" i="7"/>
  <c r="G241" i="7"/>
  <c r="G242" i="7"/>
  <c r="G243" i="7"/>
  <c r="G244" i="7"/>
  <c r="G245" i="7"/>
  <c r="G246" i="7"/>
  <c r="G247" i="7"/>
  <c r="G248" i="7"/>
  <c r="G249" i="7"/>
  <c r="G250" i="7"/>
  <c r="G251" i="7"/>
  <c r="G252" i="7"/>
  <c r="G253" i="7"/>
  <c r="G254" i="7"/>
  <c r="G255" i="7"/>
  <c r="G256" i="7"/>
  <c r="G257" i="7"/>
  <c r="G258" i="7"/>
  <c r="G259" i="7"/>
  <c r="G260" i="7"/>
  <c r="G261" i="7"/>
  <c r="G262" i="7"/>
  <c r="G263" i="7"/>
  <c r="G264" i="7"/>
  <c r="G265" i="7"/>
  <c r="G266" i="7"/>
  <c r="G267" i="7"/>
  <c r="G268" i="7"/>
  <c r="G269" i="7"/>
  <c r="G270" i="7"/>
  <c r="G271" i="7"/>
  <c r="G272" i="7"/>
  <c r="G273" i="7"/>
  <c r="G274" i="7"/>
  <c r="G275" i="7"/>
  <c r="G276" i="7"/>
  <c r="G277" i="7"/>
  <c r="G278" i="7"/>
  <c r="G279" i="7"/>
  <c r="G280" i="7"/>
  <c r="G281" i="7"/>
  <c r="G282" i="7"/>
  <c r="G283" i="7"/>
  <c r="G284" i="7"/>
  <c r="G285" i="7"/>
  <c r="G286" i="7"/>
  <c r="G287" i="7"/>
  <c r="G288" i="7"/>
  <c r="G289" i="7"/>
  <c r="G290" i="7"/>
  <c r="G291" i="7"/>
  <c r="G292" i="7"/>
  <c r="G293" i="7"/>
  <c r="G294" i="7"/>
  <c r="G295" i="7"/>
  <c r="G296" i="7"/>
  <c r="G297" i="7"/>
  <c r="G298" i="7"/>
  <c r="G299" i="7"/>
  <c r="G300" i="7"/>
  <c r="G301" i="7"/>
  <c r="G302" i="7"/>
  <c r="G303" i="7"/>
  <c r="G304" i="7"/>
  <c r="G305" i="7"/>
  <c r="G306" i="7"/>
  <c r="G307" i="7"/>
  <c r="G308" i="7"/>
  <c r="G309" i="7"/>
  <c r="G310" i="7"/>
  <c r="G311" i="7"/>
  <c r="G312" i="7"/>
  <c r="G313" i="7"/>
  <c r="G314" i="7"/>
  <c r="G315" i="7"/>
  <c r="G316" i="7"/>
  <c r="G317" i="7"/>
  <c r="G318" i="7"/>
  <c r="G319" i="7"/>
  <c r="G320" i="7"/>
  <c r="G321" i="7"/>
  <c r="G322" i="7"/>
  <c r="G323" i="7"/>
  <c r="G324" i="7"/>
  <c r="G325" i="7"/>
  <c r="G326" i="7"/>
  <c r="G327" i="7"/>
  <c r="G328" i="7"/>
  <c r="G329" i="7"/>
  <c r="G330" i="7"/>
  <c r="G331" i="7"/>
  <c r="G332" i="7"/>
  <c r="G333" i="7"/>
  <c r="G334" i="7"/>
  <c r="G335" i="7"/>
  <c r="G336" i="7"/>
  <c r="G337" i="7"/>
  <c r="G338" i="7"/>
  <c r="G339" i="7"/>
  <c r="G340" i="7"/>
  <c r="G341" i="7"/>
  <c r="G342" i="7"/>
  <c r="G343" i="7"/>
  <c r="G344" i="7"/>
  <c r="G345" i="7"/>
  <c r="G346" i="7"/>
  <c r="G347" i="7"/>
  <c r="G348" i="7"/>
  <c r="G349" i="7"/>
  <c r="G350" i="7"/>
  <c r="G351" i="7"/>
  <c r="G352" i="7"/>
  <c r="G353" i="7"/>
  <c r="G354" i="7"/>
  <c r="G355" i="7"/>
  <c r="G356" i="7"/>
  <c r="G357" i="7"/>
  <c r="G358" i="7"/>
  <c r="G359" i="7"/>
  <c r="G360" i="7"/>
  <c r="G361" i="7"/>
  <c r="G362" i="7"/>
  <c r="G363" i="7"/>
  <c r="G364" i="7"/>
  <c r="G365" i="7"/>
  <c r="G366" i="7"/>
  <c r="G367" i="7"/>
  <c r="G368" i="7"/>
  <c r="G369" i="7"/>
  <c r="G370" i="7"/>
  <c r="G371" i="7"/>
  <c r="G372" i="7"/>
  <c r="G373" i="7"/>
  <c r="G374" i="7"/>
  <c r="G375" i="7"/>
  <c r="G376" i="7"/>
  <c r="G377" i="7"/>
  <c r="G378" i="7"/>
  <c r="G379" i="7"/>
  <c r="G380" i="7"/>
  <c r="G381" i="7"/>
  <c r="G382" i="7"/>
  <c r="G383" i="7"/>
  <c r="G384" i="7"/>
  <c r="G385" i="7"/>
  <c r="G386" i="7"/>
  <c r="G387" i="7"/>
  <c r="G388" i="7"/>
  <c r="G389" i="7"/>
  <c r="G390" i="7"/>
  <c r="G391" i="7"/>
  <c r="G392" i="7"/>
  <c r="G393" i="7"/>
  <c r="G394" i="7"/>
  <c r="G395" i="7"/>
  <c r="G396" i="7"/>
  <c r="G397" i="7"/>
  <c r="G398" i="7"/>
  <c r="G399" i="7"/>
  <c r="G400" i="7"/>
  <c r="G401" i="7"/>
  <c r="G402" i="7"/>
  <c r="G403" i="7"/>
  <c r="G404" i="7"/>
  <c r="G405" i="7"/>
  <c r="G406" i="7"/>
  <c r="G407" i="7"/>
  <c r="G408" i="7"/>
  <c r="G409" i="7"/>
  <c r="G410" i="7"/>
  <c r="G411" i="7"/>
  <c r="G412" i="7"/>
  <c r="G413" i="7"/>
  <c r="G414" i="7"/>
  <c r="G415" i="7"/>
  <c r="G416" i="7"/>
  <c r="G417" i="7"/>
  <c r="G418" i="7"/>
  <c r="G419" i="7"/>
  <c r="G420" i="7"/>
  <c r="G421" i="7"/>
  <c r="G422" i="7"/>
  <c r="G423" i="7"/>
  <c r="G424" i="7"/>
  <c r="G425" i="7"/>
  <c r="G426" i="7"/>
  <c r="G427" i="7"/>
  <c r="G428" i="7"/>
  <c r="G429" i="7"/>
  <c r="G430" i="7"/>
  <c r="G431" i="7"/>
  <c r="G432" i="7"/>
  <c r="G433" i="7"/>
  <c r="G434" i="7"/>
  <c r="G435" i="7"/>
  <c r="G436" i="7"/>
  <c r="G437" i="7"/>
  <c r="G438" i="7"/>
  <c r="G439" i="7"/>
  <c r="G440" i="7"/>
  <c r="G441" i="7"/>
  <c r="G442" i="7"/>
  <c r="G443" i="7"/>
  <c r="G444" i="7"/>
  <c r="G445" i="7"/>
  <c r="G446" i="7"/>
  <c r="G447" i="7"/>
  <c r="G448" i="7"/>
  <c r="G449" i="7"/>
  <c r="G450" i="7"/>
  <c r="G451" i="7"/>
  <c r="G452" i="7"/>
  <c r="G453" i="7"/>
  <c r="G454" i="7"/>
  <c r="G455" i="7"/>
  <c r="G456" i="7"/>
  <c r="G457" i="7"/>
  <c r="G458" i="7"/>
  <c r="G459" i="7"/>
  <c r="G460" i="7"/>
  <c r="G461" i="7"/>
  <c r="G462" i="7"/>
  <c r="G463" i="7"/>
  <c r="G464" i="7"/>
  <c r="G465" i="7"/>
  <c r="G466" i="7"/>
  <c r="G467" i="7"/>
  <c r="G468" i="7"/>
  <c r="G469" i="7"/>
  <c r="G470" i="7"/>
  <c r="G471" i="7"/>
  <c r="G472" i="7"/>
  <c r="G473" i="7"/>
  <c r="G474" i="7"/>
  <c r="G475" i="7"/>
  <c r="G476" i="7"/>
  <c r="G477" i="7"/>
  <c r="G478" i="7"/>
  <c r="G479" i="7"/>
  <c r="G480" i="7"/>
  <c r="G481" i="7"/>
  <c r="G482" i="7"/>
  <c r="G483" i="7"/>
  <c r="G484" i="7"/>
  <c r="G485" i="7"/>
  <c r="G486" i="7"/>
  <c r="G487" i="7"/>
  <c r="G488" i="7"/>
  <c r="G489" i="7"/>
  <c r="G490" i="7"/>
  <c r="G491" i="7"/>
  <c r="G492" i="7"/>
  <c r="G493" i="7"/>
  <c r="G494" i="7"/>
  <c r="G495" i="7"/>
  <c r="G496" i="7"/>
  <c r="G497" i="7"/>
  <c r="G498" i="7"/>
  <c r="G499" i="7"/>
  <c r="G500" i="7"/>
  <c r="G501" i="7"/>
  <c r="G502" i="7"/>
  <c r="G503" i="7"/>
  <c r="G504" i="7"/>
  <c r="G505" i="7"/>
  <c r="G506" i="7"/>
  <c r="G507" i="7"/>
  <c r="G508" i="7"/>
  <c r="G509" i="7"/>
  <c r="G510" i="7"/>
  <c r="G511" i="7"/>
  <c r="G512" i="7"/>
  <c r="G513" i="7"/>
  <c r="G514" i="7"/>
  <c r="G515" i="7"/>
  <c r="G516" i="7"/>
  <c r="G517" i="7"/>
  <c r="G518" i="7"/>
  <c r="G519" i="7"/>
  <c r="G520" i="7"/>
  <c r="G521" i="7"/>
  <c r="G522" i="7"/>
  <c r="G523" i="7"/>
  <c r="G524" i="7"/>
  <c r="G525" i="7"/>
  <c r="G526" i="7"/>
  <c r="G527" i="7"/>
  <c r="G528" i="7"/>
  <c r="G529" i="7"/>
  <c r="G530" i="7"/>
  <c r="G531" i="7"/>
  <c r="G532" i="7"/>
  <c r="G533" i="7"/>
  <c r="G534" i="7"/>
  <c r="G535" i="7"/>
  <c r="G536" i="7"/>
  <c r="G537" i="7"/>
  <c r="G538" i="7"/>
  <c r="G539" i="7"/>
  <c r="G540" i="7"/>
  <c r="G541" i="7"/>
  <c r="G542" i="7"/>
  <c r="G543" i="7"/>
  <c r="G544" i="7"/>
  <c r="G545" i="7"/>
  <c r="G546" i="7"/>
  <c r="G547" i="7"/>
  <c r="G548" i="7"/>
  <c r="G549" i="7"/>
  <c r="G550" i="7"/>
  <c r="G551" i="7"/>
  <c r="G552" i="7"/>
  <c r="G553" i="7"/>
  <c r="G554" i="7"/>
  <c r="G555" i="7"/>
  <c r="G556" i="7"/>
  <c r="G557" i="7"/>
  <c r="G558" i="7"/>
  <c r="G559" i="7"/>
  <c r="G560" i="7"/>
  <c r="G561" i="7"/>
  <c r="G562" i="7"/>
  <c r="G563" i="7"/>
  <c r="G564" i="7"/>
  <c r="G565" i="7"/>
  <c r="G566" i="7"/>
  <c r="G567" i="7"/>
  <c r="G568" i="7"/>
  <c r="G569" i="7"/>
  <c r="G570" i="7"/>
  <c r="G571" i="7"/>
  <c r="G572" i="7"/>
  <c r="G573" i="7"/>
  <c r="G574" i="7"/>
  <c r="G575" i="7"/>
  <c r="G576" i="7"/>
  <c r="G577" i="7"/>
  <c r="G578" i="7"/>
  <c r="G579" i="7"/>
  <c r="G580" i="7"/>
  <c r="G581" i="7"/>
  <c r="G582" i="7"/>
  <c r="G583" i="7"/>
  <c r="G584" i="7"/>
  <c r="G585" i="7"/>
  <c r="G586" i="7"/>
  <c r="G587" i="7"/>
  <c r="G588" i="7"/>
  <c r="G589" i="7"/>
  <c r="G590" i="7"/>
  <c r="G591" i="7"/>
  <c r="G592" i="7"/>
  <c r="G593" i="7"/>
  <c r="G594" i="7"/>
  <c r="G595" i="7"/>
  <c r="G596" i="7"/>
  <c r="G597" i="7"/>
  <c r="G598" i="7"/>
  <c r="G599" i="7"/>
  <c r="G600" i="7"/>
  <c r="G601" i="7"/>
  <c r="G602" i="7"/>
  <c r="G603" i="7"/>
  <c r="G604" i="7"/>
  <c r="G605" i="7"/>
  <c r="G606" i="7"/>
  <c r="G607" i="7"/>
  <c r="G608" i="7"/>
  <c r="G609" i="7"/>
  <c r="G610" i="7"/>
  <c r="G611" i="7"/>
  <c r="G612" i="7"/>
  <c r="G613" i="7"/>
  <c r="G614" i="7"/>
  <c r="G615" i="7"/>
  <c r="G616" i="7"/>
  <c r="G617" i="7"/>
  <c r="G618" i="7"/>
  <c r="G619" i="7"/>
  <c r="G620" i="7"/>
  <c r="G621" i="7"/>
  <c r="G622" i="7"/>
  <c r="G623" i="7"/>
  <c r="G624" i="7"/>
  <c r="G625" i="7"/>
  <c r="G626" i="7"/>
  <c r="G627" i="7"/>
  <c r="G628" i="7"/>
  <c r="G629" i="7"/>
  <c r="G630" i="7"/>
  <c r="G631" i="7"/>
  <c r="G632" i="7"/>
  <c r="G633" i="7"/>
  <c r="G634" i="7"/>
  <c r="G635" i="7"/>
  <c r="G636" i="7"/>
  <c r="G637" i="7"/>
  <c r="G638" i="7"/>
  <c r="G639" i="7"/>
  <c r="G640" i="7"/>
  <c r="G641" i="7"/>
  <c r="G642" i="7"/>
  <c r="G643" i="7"/>
  <c r="G644" i="7"/>
  <c r="G645" i="7"/>
  <c r="G646" i="7"/>
  <c r="G647" i="7"/>
  <c r="G648" i="7"/>
  <c r="G649" i="7"/>
  <c r="G650" i="7"/>
  <c r="G651" i="7"/>
  <c r="G652" i="7"/>
  <c r="G653" i="7"/>
  <c r="G654" i="7"/>
  <c r="G655" i="7"/>
  <c r="G656" i="7"/>
  <c r="G657" i="7"/>
  <c r="G658" i="7"/>
  <c r="G659" i="7"/>
  <c r="G660" i="7"/>
  <c r="G661" i="7"/>
  <c r="G662" i="7"/>
  <c r="G663" i="7"/>
  <c r="G664" i="7"/>
  <c r="G665" i="7"/>
  <c r="G666" i="7"/>
  <c r="G667" i="7"/>
  <c r="G668" i="7"/>
  <c r="G669" i="7"/>
  <c r="G670" i="7"/>
  <c r="G671" i="7"/>
  <c r="G672" i="7"/>
  <c r="G673" i="7"/>
  <c r="G674" i="7"/>
  <c r="G675" i="7"/>
  <c r="G676" i="7"/>
  <c r="G677" i="7"/>
  <c r="G678" i="7"/>
  <c r="G679" i="7"/>
  <c r="G680" i="7"/>
  <c r="G681" i="7"/>
  <c r="G682" i="7"/>
  <c r="G683" i="7"/>
  <c r="G684" i="7"/>
  <c r="G685" i="7"/>
  <c r="G686" i="7"/>
  <c r="G687" i="7"/>
  <c r="G688" i="7"/>
  <c r="G689" i="7"/>
  <c r="G690" i="7"/>
  <c r="G691" i="7"/>
  <c r="G692" i="7"/>
  <c r="G693" i="7"/>
  <c r="G694" i="7"/>
  <c r="G695" i="7"/>
  <c r="G696" i="7"/>
  <c r="G697" i="7"/>
  <c r="G698" i="7"/>
  <c r="G699" i="7"/>
  <c r="G700" i="7"/>
  <c r="G701" i="7"/>
  <c r="G702" i="7"/>
  <c r="G703" i="7"/>
  <c r="G704" i="7"/>
  <c r="G705" i="7"/>
  <c r="G706" i="7"/>
  <c r="G707" i="7"/>
  <c r="G708" i="7"/>
  <c r="G709" i="7"/>
  <c r="G710" i="7"/>
  <c r="G711" i="7"/>
  <c r="G712" i="7"/>
  <c r="G713" i="7"/>
  <c r="G714" i="7"/>
  <c r="G715" i="7"/>
  <c r="G716" i="7"/>
  <c r="G717" i="7"/>
  <c r="G718" i="7"/>
  <c r="G719" i="7"/>
  <c r="G720" i="7"/>
  <c r="G721" i="7"/>
  <c r="G722" i="7"/>
  <c r="G723" i="7"/>
  <c r="G724" i="7"/>
  <c r="G725" i="7"/>
  <c r="G726" i="7"/>
  <c r="G727" i="7"/>
  <c r="G728" i="7"/>
  <c r="G729" i="7"/>
  <c r="G730" i="7"/>
  <c r="G731" i="7"/>
  <c r="G732" i="7"/>
  <c r="G733" i="7"/>
  <c r="G734" i="7"/>
  <c r="G735" i="7"/>
  <c r="G736" i="7"/>
  <c r="G737" i="7"/>
  <c r="G738" i="7"/>
  <c r="G739" i="7"/>
  <c r="G740" i="7"/>
  <c r="G741" i="7"/>
  <c r="G742" i="7"/>
  <c r="G743" i="7"/>
  <c r="G744" i="7"/>
  <c r="G745" i="7"/>
  <c r="G746" i="7"/>
  <c r="G747" i="7"/>
  <c r="G748" i="7"/>
  <c r="G749" i="7"/>
  <c r="G750" i="7"/>
  <c r="G751" i="7"/>
  <c r="G752" i="7"/>
  <c r="G753" i="7"/>
  <c r="G754" i="7"/>
  <c r="G755" i="7"/>
  <c r="G756" i="7"/>
  <c r="G757" i="7"/>
  <c r="G758" i="7"/>
  <c r="G759" i="7"/>
  <c r="G760" i="7"/>
  <c r="G761" i="7"/>
  <c r="G762" i="7"/>
  <c r="G763" i="7"/>
  <c r="G764" i="7"/>
  <c r="G765" i="7"/>
  <c r="G766" i="7"/>
  <c r="G767" i="7"/>
  <c r="G768" i="7"/>
  <c r="G769" i="7"/>
  <c r="G770" i="7"/>
  <c r="G771" i="7"/>
  <c r="G772" i="7"/>
  <c r="G773" i="7"/>
  <c r="G774" i="7"/>
  <c r="G775" i="7"/>
  <c r="G776" i="7"/>
  <c r="G777" i="7"/>
  <c r="G778" i="7"/>
  <c r="G779" i="7"/>
  <c r="G780" i="7"/>
  <c r="G781" i="7"/>
  <c r="G782" i="7"/>
  <c r="G783" i="7"/>
  <c r="G784" i="7"/>
  <c r="G785" i="7"/>
  <c r="G786" i="7"/>
  <c r="G787" i="7"/>
  <c r="G788" i="7"/>
  <c r="G789" i="7"/>
  <c r="G790" i="7"/>
  <c r="G791" i="7"/>
  <c r="G792" i="7"/>
  <c r="G793" i="7"/>
  <c r="G794" i="7"/>
  <c r="G795" i="7"/>
  <c r="G796" i="7"/>
  <c r="G797" i="7"/>
  <c r="G798" i="7"/>
  <c r="G799" i="7"/>
  <c r="G800" i="7"/>
  <c r="G801" i="7"/>
  <c r="G802" i="7"/>
  <c r="G803" i="7"/>
  <c r="G804" i="7"/>
  <c r="G805" i="7"/>
  <c r="G806" i="7"/>
  <c r="G807" i="7"/>
  <c r="G808" i="7"/>
  <c r="G809" i="7"/>
  <c r="G810" i="7"/>
  <c r="G811" i="7"/>
  <c r="G812" i="7"/>
  <c r="G813" i="7"/>
  <c r="G814" i="7"/>
  <c r="G815" i="7"/>
  <c r="G816" i="7"/>
  <c r="G817" i="7"/>
  <c r="G818" i="7"/>
  <c r="G819" i="7"/>
  <c r="G820" i="7"/>
  <c r="G821" i="7"/>
  <c r="G822" i="7"/>
  <c r="G823" i="7"/>
  <c r="G824" i="7"/>
  <c r="G825" i="7"/>
  <c r="G826" i="7"/>
  <c r="G827" i="7"/>
  <c r="G828" i="7"/>
  <c r="G829" i="7"/>
  <c r="G830" i="7"/>
  <c r="G831" i="7"/>
  <c r="G832" i="7"/>
  <c r="G833" i="7"/>
  <c r="G834" i="7"/>
  <c r="G835" i="7"/>
  <c r="G836" i="7"/>
  <c r="G837" i="7"/>
  <c r="G838" i="7"/>
  <c r="G839" i="7"/>
  <c r="G840" i="7"/>
  <c r="G841" i="7"/>
  <c r="G842" i="7"/>
  <c r="G843" i="7"/>
  <c r="G844" i="7"/>
  <c r="G845" i="7"/>
  <c r="G846" i="7"/>
  <c r="G847" i="7"/>
  <c r="G848" i="7"/>
  <c r="G849" i="7"/>
  <c r="G850" i="7"/>
  <c r="G851" i="7"/>
  <c r="G852" i="7"/>
  <c r="G853" i="7"/>
  <c r="G854" i="7"/>
  <c r="G855" i="7"/>
  <c r="G856" i="7"/>
  <c r="G857" i="7"/>
  <c r="G858" i="7"/>
  <c r="G859" i="7"/>
  <c r="G860" i="7"/>
  <c r="G861" i="7"/>
  <c r="G862" i="7"/>
  <c r="G863" i="7"/>
  <c r="G864" i="7"/>
  <c r="G865" i="7"/>
  <c r="G866" i="7"/>
  <c r="G867" i="7"/>
  <c r="G868" i="7"/>
  <c r="G869" i="7"/>
  <c r="G870" i="7"/>
  <c r="G871" i="7"/>
  <c r="G872" i="7"/>
  <c r="G873" i="7"/>
  <c r="G874" i="7"/>
  <c r="G875" i="7"/>
  <c r="G876" i="7"/>
  <c r="G877" i="7"/>
  <c r="G878" i="7"/>
  <c r="G879" i="7"/>
  <c r="G880" i="7"/>
  <c r="G881" i="7"/>
  <c r="G882" i="7"/>
  <c r="G883" i="7"/>
  <c r="G884" i="7"/>
  <c r="G885" i="7"/>
  <c r="G886" i="7"/>
  <c r="G887" i="7"/>
  <c r="G888" i="7"/>
  <c r="G889" i="7"/>
  <c r="G890" i="7"/>
  <c r="G891" i="7"/>
  <c r="G892" i="7"/>
  <c r="G893" i="7"/>
  <c r="G894" i="7"/>
  <c r="G895" i="7"/>
  <c r="G896" i="7"/>
  <c r="G897" i="7"/>
  <c r="G898" i="7"/>
  <c r="G899" i="7"/>
  <c r="G900" i="7"/>
  <c r="G901" i="7"/>
  <c r="G902" i="7"/>
  <c r="G903" i="7"/>
  <c r="G904" i="7"/>
  <c r="G905" i="7"/>
  <c r="G906" i="7"/>
  <c r="G907" i="7"/>
  <c r="G908" i="7"/>
  <c r="G909" i="7"/>
  <c r="G910" i="7"/>
  <c r="G911" i="7"/>
  <c r="G912" i="7"/>
  <c r="G913" i="7"/>
  <c r="G914" i="7"/>
  <c r="G915" i="7"/>
  <c r="G916" i="7"/>
  <c r="G917" i="7"/>
  <c r="G918" i="7"/>
  <c r="G919" i="7"/>
  <c r="G920" i="7"/>
  <c r="G921" i="7"/>
  <c r="G922" i="7"/>
  <c r="G923" i="7"/>
  <c r="G924" i="7"/>
  <c r="G925" i="7"/>
  <c r="G926" i="7"/>
  <c r="G927" i="7"/>
  <c r="G928" i="7"/>
  <c r="G929" i="7"/>
  <c r="G930" i="7"/>
  <c r="G931" i="7"/>
  <c r="G932" i="7"/>
  <c r="G933" i="7"/>
  <c r="G934" i="7"/>
  <c r="G935" i="7"/>
  <c r="G936" i="7"/>
  <c r="G937" i="7"/>
  <c r="G938" i="7"/>
  <c r="G939" i="7"/>
  <c r="G940" i="7"/>
  <c r="G941" i="7"/>
  <c r="G942" i="7"/>
  <c r="G943" i="7"/>
  <c r="G944" i="7"/>
  <c r="G945" i="7"/>
  <c r="G946" i="7"/>
  <c r="G947" i="7"/>
  <c r="G948" i="7"/>
  <c r="G949" i="7"/>
  <c r="G950" i="7"/>
  <c r="G951" i="7"/>
  <c r="G952" i="7"/>
  <c r="G953" i="7"/>
  <c r="G954" i="7"/>
  <c r="G955" i="7"/>
  <c r="G956" i="7"/>
  <c r="G957" i="7"/>
  <c r="G958" i="7"/>
  <c r="G959" i="7"/>
  <c r="G960" i="7"/>
  <c r="G961" i="7"/>
  <c r="G962" i="7"/>
  <c r="G963" i="7"/>
  <c r="G964" i="7"/>
  <c r="G965" i="7"/>
  <c r="G966" i="7"/>
  <c r="G967" i="7"/>
  <c r="G968" i="7"/>
  <c r="G969" i="7"/>
  <c r="G970" i="7"/>
  <c r="G971" i="7"/>
  <c r="G972" i="7"/>
  <c r="G973" i="7"/>
  <c r="G974" i="7"/>
  <c r="G975" i="7"/>
  <c r="G976" i="7"/>
  <c r="G977" i="7"/>
  <c r="G978" i="7"/>
  <c r="G979" i="7"/>
  <c r="G980" i="7"/>
  <c r="G981" i="7"/>
  <c r="G982" i="7"/>
  <c r="G983" i="7"/>
  <c r="G984" i="7"/>
  <c r="G985" i="7"/>
  <c r="G986" i="7"/>
  <c r="G987" i="7"/>
  <c r="G988" i="7"/>
  <c r="G989" i="7"/>
  <c r="G990" i="7"/>
  <c r="G991" i="7"/>
  <c r="G992" i="7"/>
  <c r="G993" i="7"/>
  <c r="G994" i="7"/>
  <c r="G995" i="7"/>
  <c r="G996" i="7"/>
  <c r="G997" i="7"/>
  <c r="G998" i="7"/>
  <c r="G999" i="7"/>
  <c r="G3" i="7"/>
  <c r="C4" i="7"/>
  <c r="C5" i="7"/>
  <c r="C6" i="7"/>
  <c r="C7" i="7"/>
  <c r="C8" i="7"/>
  <c r="C9" i="7"/>
  <c r="H9" i="7" s="1"/>
  <c r="J9" i="7" s="1"/>
  <c r="C10" i="7"/>
  <c r="C11" i="7"/>
  <c r="C12" i="7"/>
  <c r="C13" i="7"/>
  <c r="H13" i="7" s="1"/>
  <c r="J13" i="7" s="1"/>
  <c r="C14" i="7"/>
  <c r="C15" i="7"/>
  <c r="C16" i="7"/>
  <c r="C17" i="7"/>
  <c r="H17" i="7" s="1"/>
  <c r="J17" i="7" s="1"/>
  <c r="C18" i="7"/>
  <c r="C19" i="7"/>
  <c r="C20" i="7"/>
  <c r="C21" i="7"/>
  <c r="H21" i="7" s="1"/>
  <c r="J21" i="7" s="1"/>
  <c r="C22" i="7"/>
  <c r="C23" i="7"/>
  <c r="C24" i="7"/>
  <c r="C25" i="7"/>
  <c r="H25" i="7" s="1"/>
  <c r="J25" i="7" s="1"/>
  <c r="C26" i="7"/>
  <c r="C27" i="7"/>
  <c r="C28" i="7"/>
  <c r="C29" i="7"/>
  <c r="H29" i="7" s="1"/>
  <c r="J29" i="7" s="1"/>
  <c r="C30" i="7"/>
  <c r="C31" i="7"/>
  <c r="C32" i="7"/>
  <c r="C33" i="7"/>
  <c r="H33" i="7" s="1"/>
  <c r="J33" i="7" s="1"/>
  <c r="C34" i="7"/>
  <c r="C35" i="7"/>
  <c r="C36" i="7"/>
  <c r="C37" i="7"/>
  <c r="H37" i="7" s="1"/>
  <c r="J37" i="7" s="1"/>
  <c r="C38" i="7"/>
  <c r="C39" i="7"/>
  <c r="C40" i="7"/>
  <c r="C41" i="7"/>
  <c r="H41" i="7" s="1"/>
  <c r="J41" i="7" s="1"/>
  <c r="C42" i="7"/>
  <c r="C43" i="7"/>
  <c r="C44" i="7"/>
  <c r="C45" i="7"/>
  <c r="H45" i="7" s="1"/>
  <c r="J45" i="7" s="1"/>
  <c r="C46" i="7"/>
  <c r="C47" i="7"/>
  <c r="C48" i="7"/>
  <c r="C49" i="7"/>
  <c r="H49" i="7" s="1"/>
  <c r="J49" i="7" s="1"/>
  <c r="C50" i="7"/>
  <c r="C51" i="7"/>
  <c r="C52" i="7"/>
  <c r="C53" i="7"/>
  <c r="H53" i="7" s="1"/>
  <c r="J53" i="7" s="1"/>
  <c r="C54" i="7"/>
  <c r="C55" i="7"/>
  <c r="C56" i="7"/>
  <c r="C57" i="7"/>
  <c r="H57" i="7" s="1"/>
  <c r="J57" i="7" s="1"/>
  <c r="C58" i="7"/>
  <c r="C59" i="7"/>
  <c r="C60" i="7"/>
  <c r="C61" i="7"/>
  <c r="C62" i="7"/>
  <c r="C63" i="7"/>
  <c r="C64" i="7"/>
  <c r="C65" i="7"/>
  <c r="C66" i="7"/>
  <c r="C67" i="7"/>
  <c r="C68" i="7"/>
  <c r="C69" i="7"/>
  <c r="H69" i="7" s="1"/>
  <c r="J69" i="7" s="1"/>
  <c r="C70" i="7"/>
  <c r="C71" i="7"/>
  <c r="C72" i="7"/>
  <c r="C73" i="7"/>
  <c r="H73" i="7" s="1"/>
  <c r="J73" i="7" s="1"/>
  <c r="C74" i="7"/>
  <c r="C75" i="7"/>
  <c r="C76" i="7"/>
  <c r="C77" i="7"/>
  <c r="H77" i="7" s="1"/>
  <c r="J77" i="7" s="1"/>
  <c r="C78" i="7"/>
  <c r="C79" i="7"/>
  <c r="C80" i="7"/>
  <c r="C81" i="7"/>
  <c r="H81" i="7" s="1"/>
  <c r="J81" i="7" s="1"/>
  <c r="C82" i="7"/>
  <c r="C83" i="7"/>
  <c r="C84" i="7"/>
  <c r="C85" i="7"/>
  <c r="H85" i="7" s="1"/>
  <c r="J85" i="7" s="1"/>
  <c r="C86" i="7"/>
  <c r="C87" i="7"/>
  <c r="C88" i="7"/>
  <c r="C89" i="7"/>
  <c r="H89" i="7" s="1"/>
  <c r="J89" i="7" s="1"/>
  <c r="C90" i="7"/>
  <c r="C91" i="7"/>
  <c r="C92" i="7"/>
  <c r="C93" i="7"/>
  <c r="H93" i="7" s="1"/>
  <c r="J93" i="7" s="1"/>
  <c r="C94" i="7"/>
  <c r="C95" i="7"/>
  <c r="C96" i="7"/>
  <c r="C97" i="7"/>
  <c r="H97" i="7" s="1"/>
  <c r="J97" i="7" s="1"/>
  <c r="C98" i="7"/>
  <c r="C99" i="7"/>
  <c r="C100" i="7"/>
  <c r="C101" i="7"/>
  <c r="H101" i="7" s="1"/>
  <c r="J101" i="7" s="1"/>
  <c r="C102" i="7"/>
  <c r="C103" i="7"/>
  <c r="C104" i="7"/>
  <c r="C105" i="7"/>
  <c r="H105" i="7" s="1"/>
  <c r="J105" i="7" s="1"/>
  <c r="C106" i="7"/>
  <c r="C107" i="7"/>
  <c r="C108" i="7"/>
  <c r="C109" i="7"/>
  <c r="H109" i="7" s="1"/>
  <c r="J109" i="7" s="1"/>
  <c r="C110" i="7"/>
  <c r="C111" i="7"/>
  <c r="C112" i="7"/>
  <c r="C113" i="7"/>
  <c r="H113" i="7" s="1"/>
  <c r="J113" i="7" s="1"/>
  <c r="C114" i="7"/>
  <c r="C115" i="7"/>
  <c r="C116" i="7"/>
  <c r="C117" i="7"/>
  <c r="H117" i="7" s="1"/>
  <c r="J117" i="7" s="1"/>
  <c r="C118" i="7"/>
  <c r="C119" i="7"/>
  <c r="C120" i="7"/>
  <c r="C121" i="7"/>
  <c r="H121" i="7" s="1"/>
  <c r="J121" i="7" s="1"/>
  <c r="C122" i="7"/>
  <c r="C123" i="7"/>
  <c r="C124" i="7"/>
  <c r="C125" i="7"/>
  <c r="H125" i="7" s="1"/>
  <c r="J125" i="7" s="1"/>
  <c r="C126" i="7"/>
  <c r="C127" i="7"/>
  <c r="C128" i="7"/>
  <c r="C129" i="7"/>
  <c r="H129" i="7" s="1"/>
  <c r="J129" i="7" s="1"/>
  <c r="C130" i="7"/>
  <c r="C131" i="7"/>
  <c r="C132" i="7"/>
  <c r="C133" i="7"/>
  <c r="H133" i="7" s="1"/>
  <c r="J133" i="7" s="1"/>
  <c r="C134" i="7"/>
  <c r="C135" i="7"/>
  <c r="C136" i="7"/>
  <c r="C137" i="7"/>
  <c r="H137" i="7" s="1"/>
  <c r="J137" i="7" s="1"/>
  <c r="C138" i="7"/>
  <c r="C139" i="7"/>
  <c r="C140" i="7"/>
  <c r="C141" i="7"/>
  <c r="H141" i="7" s="1"/>
  <c r="J141" i="7" s="1"/>
  <c r="C142" i="7"/>
  <c r="C143" i="7"/>
  <c r="C144" i="7"/>
  <c r="C145" i="7"/>
  <c r="H145" i="7" s="1"/>
  <c r="J145" i="7" s="1"/>
  <c r="C146" i="7"/>
  <c r="C147" i="7"/>
  <c r="C148" i="7"/>
  <c r="C149" i="7"/>
  <c r="H149" i="7" s="1"/>
  <c r="J149" i="7" s="1"/>
  <c r="C150" i="7"/>
  <c r="C151" i="7"/>
  <c r="C152" i="7"/>
  <c r="C153" i="7"/>
  <c r="H153" i="7" s="1"/>
  <c r="J153" i="7" s="1"/>
  <c r="C154" i="7"/>
  <c r="C155" i="7"/>
  <c r="C156" i="7"/>
  <c r="C157" i="7"/>
  <c r="H157" i="7" s="1"/>
  <c r="J157" i="7" s="1"/>
  <c r="C158" i="7"/>
  <c r="C159" i="7"/>
  <c r="C160" i="7"/>
  <c r="C161" i="7"/>
  <c r="H161" i="7" s="1"/>
  <c r="J161" i="7" s="1"/>
  <c r="C162" i="7"/>
  <c r="C163" i="7"/>
  <c r="C164" i="7"/>
  <c r="C165" i="7"/>
  <c r="H165" i="7" s="1"/>
  <c r="J165" i="7" s="1"/>
  <c r="C166" i="7"/>
  <c r="C167" i="7"/>
  <c r="C168" i="7"/>
  <c r="C169" i="7"/>
  <c r="H169" i="7" s="1"/>
  <c r="J169" i="7" s="1"/>
  <c r="C170" i="7"/>
  <c r="C171" i="7"/>
  <c r="C172" i="7"/>
  <c r="C173" i="7"/>
  <c r="H173" i="7" s="1"/>
  <c r="J173" i="7" s="1"/>
  <c r="C174" i="7"/>
  <c r="C175" i="7"/>
  <c r="C176" i="7"/>
  <c r="C177" i="7"/>
  <c r="H177" i="7" s="1"/>
  <c r="J177" i="7" s="1"/>
  <c r="C178" i="7"/>
  <c r="C179" i="7"/>
  <c r="C180" i="7"/>
  <c r="C181" i="7"/>
  <c r="H181" i="7" s="1"/>
  <c r="J181" i="7" s="1"/>
  <c r="C182" i="7"/>
  <c r="C183" i="7"/>
  <c r="C184" i="7"/>
  <c r="C185" i="7"/>
  <c r="H185" i="7" s="1"/>
  <c r="J185" i="7" s="1"/>
  <c r="C186" i="7"/>
  <c r="C187" i="7"/>
  <c r="C188" i="7"/>
  <c r="C189" i="7"/>
  <c r="C190" i="7"/>
  <c r="C191" i="7"/>
  <c r="C192" i="7"/>
  <c r="C193" i="7"/>
  <c r="H193" i="7" s="1"/>
  <c r="J193" i="7" s="1"/>
  <c r="C194" i="7"/>
  <c r="C195" i="7"/>
  <c r="C196" i="7"/>
  <c r="C197" i="7"/>
  <c r="H197" i="7" s="1"/>
  <c r="J197" i="7" s="1"/>
  <c r="C198" i="7"/>
  <c r="C199" i="7"/>
  <c r="C200" i="7"/>
  <c r="C201" i="7"/>
  <c r="H201" i="7" s="1"/>
  <c r="J201" i="7" s="1"/>
  <c r="C202" i="7"/>
  <c r="C203" i="7"/>
  <c r="C204" i="7"/>
  <c r="C205" i="7"/>
  <c r="H205" i="7" s="1"/>
  <c r="J205" i="7" s="1"/>
  <c r="C206" i="7"/>
  <c r="C207" i="7"/>
  <c r="C208" i="7"/>
  <c r="C209" i="7"/>
  <c r="H209" i="7" s="1"/>
  <c r="J209" i="7" s="1"/>
  <c r="C210" i="7"/>
  <c r="C211" i="7"/>
  <c r="C212" i="7"/>
  <c r="C213" i="7"/>
  <c r="H213" i="7" s="1"/>
  <c r="J213" i="7" s="1"/>
  <c r="C214" i="7"/>
  <c r="C215" i="7"/>
  <c r="C216" i="7"/>
  <c r="C217" i="7"/>
  <c r="H217" i="7" s="1"/>
  <c r="J217" i="7" s="1"/>
  <c r="C218" i="7"/>
  <c r="C219" i="7"/>
  <c r="C220" i="7"/>
  <c r="C221" i="7"/>
  <c r="H221" i="7" s="1"/>
  <c r="J221" i="7" s="1"/>
  <c r="C222" i="7"/>
  <c r="C223" i="7"/>
  <c r="C224" i="7"/>
  <c r="C225" i="7"/>
  <c r="H225" i="7" s="1"/>
  <c r="J225" i="7" s="1"/>
  <c r="C226" i="7"/>
  <c r="C227" i="7"/>
  <c r="C228" i="7"/>
  <c r="C229" i="7"/>
  <c r="H229" i="7" s="1"/>
  <c r="J229" i="7" s="1"/>
  <c r="C230" i="7"/>
  <c r="C231" i="7"/>
  <c r="C232" i="7"/>
  <c r="C233" i="7"/>
  <c r="H233" i="7" s="1"/>
  <c r="J233" i="7" s="1"/>
  <c r="C234" i="7"/>
  <c r="C235" i="7"/>
  <c r="C236" i="7"/>
  <c r="C237" i="7"/>
  <c r="H237" i="7" s="1"/>
  <c r="J237" i="7" s="1"/>
  <c r="C238" i="7"/>
  <c r="C239" i="7"/>
  <c r="C240" i="7"/>
  <c r="C241" i="7"/>
  <c r="H241" i="7" s="1"/>
  <c r="J241" i="7" s="1"/>
  <c r="C242" i="7"/>
  <c r="C243" i="7"/>
  <c r="C244" i="7"/>
  <c r="C245" i="7"/>
  <c r="H245" i="7" s="1"/>
  <c r="J245" i="7" s="1"/>
  <c r="C246" i="7"/>
  <c r="C247" i="7"/>
  <c r="C248" i="7"/>
  <c r="C249" i="7"/>
  <c r="H249" i="7" s="1"/>
  <c r="J249" i="7" s="1"/>
  <c r="C250" i="7"/>
  <c r="C251" i="7"/>
  <c r="C252" i="7"/>
  <c r="C253" i="7"/>
  <c r="C254" i="7"/>
  <c r="C255" i="7"/>
  <c r="C256" i="7"/>
  <c r="C257" i="7"/>
  <c r="H257" i="7" s="1"/>
  <c r="J257" i="7" s="1"/>
  <c r="C258" i="7"/>
  <c r="C259" i="7"/>
  <c r="C260" i="7"/>
  <c r="C261" i="7"/>
  <c r="H261" i="7" s="1"/>
  <c r="J261" i="7" s="1"/>
  <c r="C262" i="7"/>
  <c r="C263" i="7"/>
  <c r="C264" i="7"/>
  <c r="C265" i="7"/>
  <c r="H265" i="7" s="1"/>
  <c r="J265" i="7" s="1"/>
  <c r="C266" i="7"/>
  <c r="C267" i="7"/>
  <c r="C268" i="7"/>
  <c r="C269" i="7"/>
  <c r="H269" i="7" s="1"/>
  <c r="J269" i="7" s="1"/>
  <c r="C270" i="7"/>
  <c r="C271" i="7"/>
  <c r="C272" i="7"/>
  <c r="C273" i="7"/>
  <c r="H273" i="7" s="1"/>
  <c r="J273" i="7" s="1"/>
  <c r="C274" i="7"/>
  <c r="C275" i="7"/>
  <c r="C276" i="7"/>
  <c r="C277" i="7"/>
  <c r="H277" i="7" s="1"/>
  <c r="J277" i="7" s="1"/>
  <c r="C278" i="7"/>
  <c r="C279" i="7"/>
  <c r="C280" i="7"/>
  <c r="C281" i="7"/>
  <c r="H281" i="7" s="1"/>
  <c r="J281" i="7" s="1"/>
  <c r="C282" i="7"/>
  <c r="C283" i="7"/>
  <c r="C284" i="7"/>
  <c r="C285" i="7"/>
  <c r="H285" i="7" s="1"/>
  <c r="J285" i="7" s="1"/>
  <c r="C286" i="7"/>
  <c r="C287" i="7"/>
  <c r="C288" i="7"/>
  <c r="C289" i="7"/>
  <c r="H289" i="7" s="1"/>
  <c r="J289" i="7" s="1"/>
  <c r="C290" i="7"/>
  <c r="C291" i="7"/>
  <c r="C292" i="7"/>
  <c r="C293" i="7"/>
  <c r="H293" i="7" s="1"/>
  <c r="J293" i="7" s="1"/>
  <c r="C294" i="7"/>
  <c r="C295" i="7"/>
  <c r="C296" i="7"/>
  <c r="C297" i="7"/>
  <c r="H297" i="7" s="1"/>
  <c r="J297" i="7" s="1"/>
  <c r="C298" i="7"/>
  <c r="C299" i="7"/>
  <c r="C300" i="7"/>
  <c r="C301" i="7"/>
  <c r="H301" i="7" s="1"/>
  <c r="J301" i="7" s="1"/>
  <c r="C302" i="7"/>
  <c r="C303" i="7"/>
  <c r="C304" i="7"/>
  <c r="C305" i="7"/>
  <c r="H305" i="7" s="1"/>
  <c r="J305" i="7" s="1"/>
  <c r="C306" i="7"/>
  <c r="C307" i="7"/>
  <c r="C308" i="7"/>
  <c r="C309" i="7"/>
  <c r="H309" i="7" s="1"/>
  <c r="J309" i="7" s="1"/>
  <c r="C310" i="7"/>
  <c r="C311" i="7"/>
  <c r="C312" i="7"/>
  <c r="C313" i="7"/>
  <c r="H313" i="7" s="1"/>
  <c r="J313" i="7" s="1"/>
  <c r="C314" i="7"/>
  <c r="C315" i="7"/>
  <c r="C316" i="7"/>
  <c r="C317" i="7"/>
  <c r="C318" i="7"/>
  <c r="C319" i="7"/>
  <c r="C320" i="7"/>
  <c r="C321" i="7"/>
  <c r="C322" i="7"/>
  <c r="C323" i="7"/>
  <c r="C324" i="7"/>
  <c r="C325" i="7"/>
  <c r="C326" i="7"/>
  <c r="C327" i="7"/>
  <c r="C328" i="7"/>
  <c r="C329" i="7"/>
  <c r="C330" i="7"/>
  <c r="C331" i="7"/>
  <c r="C332" i="7"/>
  <c r="C333" i="7"/>
  <c r="C334" i="7"/>
  <c r="C335" i="7"/>
  <c r="C336" i="7"/>
  <c r="C337" i="7"/>
  <c r="C338" i="7"/>
  <c r="C339" i="7"/>
  <c r="C340" i="7"/>
  <c r="C341" i="7"/>
  <c r="C342" i="7"/>
  <c r="C343" i="7"/>
  <c r="C344" i="7"/>
  <c r="C345" i="7"/>
  <c r="C346" i="7"/>
  <c r="C347" i="7"/>
  <c r="C348" i="7"/>
  <c r="C349" i="7"/>
  <c r="C350" i="7"/>
  <c r="C351" i="7"/>
  <c r="C352" i="7"/>
  <c r="C353" i="7"/>
  <c r="C354" i="7"/>
  <c r="C355" i="7"/>
  <c r="C356" i="7"/>
  <c r="C357" i="7"/>
  <c r="C358" i="7"/>
  <c r="C359" i="7"/>
  <c r="C360" i="7"/>
  <c r="C361" i="7"/>
  <c r="C362" i="7"/>
  <c r="C363" i="7"/>
  <c r="C364" i="7"/>
  <c r="C365" i="7"/>
  <c r="C366" i="7"/>
  <c r="C367" i="7"/>
  <c r="C368" i="7"/>
  <c r="C369" i="7"/>
  <c r="C370" i="7"/>
  <c r="C371" i="7"/>
  <c r="C372" i="7"/>
  <c r="C373" i="7"/>
  <c r="C374" i="7"/>
  <c r="C375" i="7"/>
  <c r="C376" i="7"/>
  <c r="C377" i="7"/>
  <c r="C378" i="7"/>
  <c r="C379" i="7"/>
  <c r="C380" i="7"/>
  <c r="C381" i="7"/>
  <c r="C382" i="7"/>
  <c r="C383" i="7"/>
  <c r="C384" i="7"/>
  <c r="C385" i="7"/>
  <c r="C386" i="7"/>
  <c r="C387" i="7"/>
  <c r="C388" i="7"/>
  <c r="C389" i="7"/>
  <c r="C390" i="7"/>
  <c r="C391" i="7"/>
  <c r="C392" i="7"/>
  <c r="C393" i="7"/>
  <c r="C394" i="7"/>
  <c r="C395" i="7"/>
  <c r="C396" i="7"/>
  <c r="C397" i="7"/>
  <c r="C398" i="7"/>
  <c r="C399" i="7"/>
  <c r="C400" i="7"/>
  <c r="C401" i="7"/>
  <c r="C402" i="7"/>
  <c r="C403" i="7"/>
  <c r="C404" i="7"/>
  <c r="C405" i="7"/>
  <c r="C406" i="7"/>
  <c r="C407" i="7"/>
  <c r="C408" i="7"/>
  <c r="C409" i="7"/>
  <c r="C410" i="7"/>
  <c r="C411" i="7"/>
  <c r="C412" i="7"/>
  <c r="C413" i="7"/>
  <c r="C414" i="7"/>
  <c r="C415" i="7"/>
  <c r="C416" i="7"/>
  <c r="C417" i="7"/>
  <c r="C418" i="7"/>
  <c r="C419" i="7"/>
  <c r="C420" i="7"/>
  <c r="C421" i="7"/>
  <c r="C422" i="7"/>
  <c r="C423" i="7"/>
  <c r="C424" i="7"/>
  <c r="C425" i="7"/>
  <c r="C426" i="7"/>
  <c r="C427" i="7"/>
  <c r="C428" i="7"/>
  <c r="C429" i="7"/>
  <c r="C430" i="7"/>
  <c r="C431" i="7"/>
  <c r="C432" i="7"/>
  <c r="C433" i="7"/>
  <c r="C434" i="7"/>
  <c r="C435" i="7"/>
  <c r="C436" i="7"/>
  <c r="C437" i="7"/>
  <c r="C438" i="7"/>
  <c r="C439" i="7"/>
  <c r="C440" i="7"/>
  <c r="C441" i="7"/>
  <c r="C442" i="7"/>
  <c r="C443" i="7"/>
  <c r="C444" i="7"/>
  <c r="C445" i="7"/>
  <c r="C446" i="7"/>
  <c r="C447" i="7"/>
  <c r="C448" i="7"/>
  <c r="C449" i="7"/>
  <c r="C450" i="7"/>
  <c r="C451" i="7"/>
  <c r="C452" i="7"/>
  <c r="C453" i="7"/>
  <c r="C454" i="7"/>
  <c r="C455" i="7"/>
  <c r="C456" i="7"/>
  <c r="C457" i="7"/>
  <c r="C458" i="7"/>
  <c r="C459" i="7"/>
  <c r="C460" i="7"/>
  <c r="C461" i="7"/>
  <c r="C462" i="7"/>
  <c r="C463" i="7"/>
  <c r="C464" i="7"/>
  <c r="C465" i="7"/>
  <c r="C466" i="7"/>
  <c r="C467" i="7"/>
  <c r="C468" i="7"/>
  <c r="C469" i="7"/>
  <c r="C470" i="7"/>
  <c r="C471" i="7"/>
  <c r="C472" i="7"/>
  <c r="C473" i="7"/>
  <c r="C474" i="7"/>
  <c r="C475" i="7"/>
  <c r="C476" i="7"/>
  <c r="C477" i="7"/>
  <c r="C478" i="7"/>
  <c r="C479" i="7"/>
  <c r="C480" i="7"/>
  <c r="C481" i="7"/>
  <c r="C482" i="7"/>
  <c r="C483" i="7"/>
  <c r="C484" i="7"/>
  <c r="C485" i="7"/>
  <c r="C486" i="7"/>
  <c r="C487" i="7"/>
  <c r="C488" i="7"/>
  <c r="C489" i="7"/>
  <c r="C490" i="7"/>
  <c r="C491" i="7"/>
  <c r="C492" i="7"/>
  <c r="C493" i="7"/>
  <c r="C494" i="7"/>
  <c r="C495" i="7"/>
  <c r="C496" i="7"/>
  <c r="C497" i="7"/>
  <c r="C498" i="7"/>
  <c r="C499" i="7"/>
  <c r="C500" i="7"/>
  <c r="C501" i="7"/>
  <c r="C502" i="7"/>
  <c r="C503" i="7"/>
  <c r="C504" i="7"/>
  <c r="C505" i="7"/>
  <c r="C506" i="7"/>
  <c r="C507" i="7"/>
  <c r="C508" i="7"/>
  <c r="C509" i="7"/>
  <c r="C510" i="7"/>
  <c r="C511" i="7"/>
  <c r="C512" i="7"/>
  <c r="C513" i="7"/>
  <c r="C514" i="7"/>
  <c r="C515" i="7"/>
  <c r="C516" i="7"/>
  <c r="C517" i="7"/>
  <c r="C518" i="7"/>
  <c r="C519" i="7"/>
  <c r="C520" i="7"/>
  <c r="C521" i="7"/>
  <c r="C522" i="7"/>
  <c r="C523" i="7"/>
  <c r="C524" i="7"/>
  <c r="C525" i="7"/>
  <c r="C526" i="7"/>
  <c r="C527" i="7"/>
  <c r="C528" i="7"/>
  <c r="C529" i="7"/>
  <c r="C530" i="7"/>
  <c r="C531" i="7"/>
  <c r="C532" i="7"/>
  <c r="C533" i="7"/>
  <c r="C534" i="7"/>
  <c r="C535" i="7"/>
  <c r="C536" i="7"/>
  <c r="C537" i="7"/>
  <c r="C538" i="7"/>
  <c r="C539" i="7"/>
  <c r="C540" i="7"/>
  <c r="C541" i="7"/>
  <c r="C542" i="7"/>
  <c r="C543" i="7"/>
  <c r="C544" i="7"/>
  <c r="C545" i="7"/>
  <c r="C546" i="7"/>
  <c r="C547" i="7"/>
  <c r="C548" i="7"/>
  <c r="C549" i="7"/>
  <c r="C550" i="7"/>
  <c r="C551" i="7"/>
  <c r="C552" i="7"/>
  <c r="C553" i="7"/>
  <c r="C554" i="7"/>
  <c r="C555" i="7"/>
  <c r="C556" i="7"/>
  <c r="C557" i="7"/>
  <c r="C558" i="7"/>
  <c r="C559" i="7"/>
  <c r="C560" i="7"/>
  <c r="C561" i="7"/>
  <c r="C562" i="7"/>
  <c r="C563" i="7"/>
  <c r="C564" i="7"/>
  <c r="C565" i="7"/>
  <c r="C566" i="7"/>
  <c r="C567" i="7"/>
  <c r="C568" i="7"/>
  <c r="C569" i="7"/>
  <c r="C570" i="7"/>
  <c r="C571" i="7"/>
  <c r="C572" i="7"/>
  <c r="C573" i="7"/>
  <c r="C574" i="7"/>
  <c r="C575" i="7"/>
  <c r="C576" i="7"/>
  <c r="C577" i="7"/>
  <c r="C578" i="7"/>
  <c r="C579" i="7"/>
  <c r="C580" i="7"/>
  <c r="C581" i="7"/>
  <c r="C582" i="7"/>
  <c r="C583" i="7"/>
  <c r="C584" i="7"/>
  <c r="C585" i="7"/>
  <c r="C586" i="7"/>
  <c r="C587" i="7"/>
  <c r="C588" i="7"/>
  <c r="C589" i="7"/>
  <c r="C590" i="7"/>
  <c r="C591" i="7"/>
  <c r="C592" i="7"/>
  <c r="C593" i="7"/>
  <c r="C594" i="7"/>
  <c r="C595" i="7"/>
  <c r="C596" i="7"/>
  <c r="C597" i="7"/>
  <c r="C598" i="7"/>
  <c r="C599" i="7"/>
  <c r="C600" i="7"/>
  <c r="C601" i="7"/>
  <c r="C602" i="7"/>
  <c r="C603" i="7"/>
  <c r="C604" i="7"/>
  <c r="C605" i="7"/>
  <c r="C606" i="7"/>
  <c r="C607" i="7"/>
  <c r="C608" i="7"/>
  <c r="C609" i="7"/>
  <c r="C610" i="7"/>
  <c r="C611" i="7"/>
  <c r="C612" i="7"/>
  <c r="C613" i="7"/>
  <c r="C614" i="7"/>
  <c r="C615" i="7"/>
  <c r="C616" i="7"/>
  <c r="C617" i="7"/>
  <c r="C618" i="7"/>
  <c r="C619" i="7"/>
  <c r="C620" i="7"/>
  <c r="C621" i="7"/>
  <c r="C622" i="7"/>
  <c r="C623" i="7"/>
  <c r="C624" i="7"/>
  <c r="C625" i="7"/>
  <c r="C626" i="7"/>
  <c r="C627" i="7"/>
  <c r="C628" i="7"/>
  <c r="C629" i="7"/>
  <c r="C630" i="7"/>
  <c r="C631" i="7"/>
  <c r="C632" i="7"/>
  <c r="C633" i="7"/>
  <c r="C634" i="7"/>
  <c r="C635" i="7"/>
  <c r="C636" i="7"/>
  <c r="C637" i="7"/>
  <c r="C638" i="7"/>
  <c r="C639" i="7"/>
  <c r="C640" i="7"/>
  <c r="C641" i="7"/>
  <c r="C642" i="7"/>
  <c r="C643" i="7"/>
  <c r="C644" i="7"/>
  <c r="C645" i="7"/>
  <c r="C646" i="7"/>
  <c r="C647" i="7"/>
  <c r="C648" i="7"/>
  <c r="C649" i="7"/>
  <c r="C650" i="7"/>
  <c r="C651" i="7"/>
  <c r="C652" i="7"/>
  <c r="C653" i="7"/>
  <c r="C654" i="7"/>
  <c r="C655" i="7"/>
  <c r="C656" i="7"/>
  <c r="C657" i="7"/>
  <c r="C658" i="7"/>
  <c r="C659" i="7"/>
  <c r="C660" i="7"/>
  <c r="C661" i="7"/>
  <c r="C662" i="7"/>
  <c r="C663" i="7"/>
  <c r="C664" i="7"/>
  <c r="C665" i="7"/>
  <c r="C666" i="7"/>
  <c r="C667" i="7"/>
  <c r="C668" i="7"/>
  <c r="C669" i="7"/>
  <c r="C670" i="7"/>
  <c r="C671" i="7"/>
  <c r="C672" i="7"/>
  <c r="C673" i="7"/>
  <c r="C674" i="7"/>
  <c r="C675" i="7"/>
  <c r="C676" i="7"/>
  <c r="C677" i="7"/>
  <c r="C678" i="7"/>
  <c r="C679" i="7"/>
  <c r="C680" i="7"/>
  <c r="C681" i="7"/>
  <c r="C682" i="7"/>
  <c r="C683" i="7"/>
  <c r="C684" i="7"/>
  <c r="C685" i="7"/>
  <c r="C686" i="7"/>
  <c r="C687" i="7"/>
  <c r="C688" i="7"/>
  <c r="C689" i="7"/>
  <c r="C690" i="7"/>
  <c r="C691" i="7"/>
  <c r="C692" i="7"/>
  <c r="C693" i="7"/>
  <c r="C694" i="7"/>
  <c r="C695" i="7"/>
  <c r="C696" i="7"/>
  <c r="C697" i="7"/>
  <c r="C698" i="7"/>
  <c r="C699" i="7"/>
  <c r="C700" i="7"/>
  <c r="C701" i="7"/>
  <c r="C702" i="7"/>
  <c r="C703" i="7"/>
  <c r="C704" i="7"/>
  <c r="C705" i="7"/>
  <c r="C706" i="7"/>
  <c r="C707" i="7"/>
  <c r="C708" i="7"/>
  <c r="C709" i="7"/>
  <c r="C710" i="7"/>
  <c r="C711" i="7"/>
  <c r="C712" i="7"/>
  <c r="C713" i="7"/>
  <c r="C714" i="7"/>
  <c r="C715" i="7"/>
  <c r="C716" i="7"/>
  <c r="C717" i="7"/>
  <c r="C718" i="7"/>
  <c r="C719" i="7"/>
  <c r="C720" i="7"/>
  <c r="C721" i="7"/>
  <c r="C722" i="7"/>
  <c r="C723" i="7"/>
  <c r="C724" i="7"/>
  <c r="C725" i="7"/>
  <c r="C726" i="7"/>
  <c r="C727" i="7"/>
  <c r="C728" i="7"/>
  <c r="C729" i="7"/>
  <c r="C730" i="7"/>
  <c r="C731" i="7"/>
  <c r="C732" i="7"/>
  <c r="C733" i="7"/>
  <c r="C734" i="7"/>
  <c r="C735" i="7"/>
  <c r="C736" i="7"/>
  <c r="C737" i="7"/>
  <c r="C738" i="7"/>
  <c r="C739" i="7"/>
  <c r="C740" i="7"/>
  <c r="C741" i="7"/>
  <c r="C742" i="7"/>
  <c r="C743" i="7"/>
  <c r="C744" i="7"/>
  <c r="C745" i="7"/>
  <c r="C746" i="7"/>
  <c r="C747" i="7"/>
  <c r="C748" i="7"/>
  <c r="C749" i="7"/>
  <c r="C750" i="7"/>
  <c r="C751" i="7"/>
  <c r="C752" i="7"/>
  <c r="C753" i="7"/>
  <c r="C754" i="7"/>
  <c r="C755" i="7"/>
  <c r="C756" i="7"/>
  <c r="C757" i="7"/>
  <c r="C758" i="7"/>
  <c r="C759" i="7"/>
  <c r="C760" i="7"/>
  <c r="C761" i="7"/>
  <c r="C762" i="7"/>
  <c r="C763" i="7"/>
  <c r="C764" i="7"/>
  <c r="C765" i="7"/>
  <c r="C766" i="7"/>
  <c r="C767" i="7"/>
  <c r="C768" i="7"/>
  <c r="C769" i="7"/>
  <c r="C770" i="7"/>
  <c r="C771" i="7"/>
  <c r="C772" i="7"/>
  <c r="C773" i="7"/>
  <c r="C774" i="7"/>
  <c r="C775" i="7"/>
  <c r="C776" i="7"/>
  <c r="C777" i="7"/>
  <c r="C778" i="7"/>
  <c r="C779" i="7"/>
  <c r="C780" i="7"/>
  <c r="C781" i="7"/>
  <c r="C782" i="7"/>
  <c r="C783" i="7"/>
  <c r="C784" i="7"/>
  <c r="C785" i="7"/>
  <c r="C786" i="7"/>
  <c r="C787" i="7"/>
  <c r="C788" i="7"/>
  <c r="C789" i="7"/>
  <c r="C790" i="7"/>
  <c r="C791" i="7"/>
  <c r="C792" i="7"/>
  <c r="C793" i="7"/>
  <c r="C794" i="7"/>
  <c r="C795" i="7"/>
  <c r="C796" i="7"/>
  <c r="C797" i="7"/>
  <c r="C798" i="7"/>
  <c r="C799" i="7"/>
  <c r="C800" i="7"/>
  <c r="C801" i="7"/>
  <c r="C802" i="7"/>
  <c r="C803" i="7"/>
  <c r="C804" i="7"/>
  <c r="C805" i="7"/>
  <c r="C806" i="7"/>
  <c r="C807" i="7"/>
  <c r="C808" i="7"/>
  <c r="C809" i="7"/>
  <c r="C810" i="7"/>
  <c r="C811" i="7"/>
  <c r="C812" i="7"/>
  <c r="C813" i="7"/>
  <c r="C814" i="7"/>
  <c r="C815" i="7"/>
  <c r="C816" i="7"/>
  <c r="C817" i="7"/>
  <c r="C818" i="7"/>
  <c r="C819" i="7"/>
  <c r="C820" i="7"/>
  <c r="C821" i="7"/>
  <c r="C822" i="7"/>
  <c r="C823" i="7"/>
  <c r="C824" i="7"/>
  <c r="C825" i="7"/>
  <c r="C826" i="7"/>
  <c r="C827" i="7"/>
  <c r="C828" i="7"/>
  <c r="C829" i="7"/>
  <c r="C830" i="7"/>
  <c r="C831" i="7"/>
  <c r="C832" i="7"/>
  <c r="C833" i="7"/>
  <c r="C834" i="7"/>
  <c r="C835" i="7"/>
  <c r="C836" i="7"/>
  <c r="C837" i="7"/>
  <c r="C838" i="7"/>
  <c r="C839" i="7"/>
  <c r="C840" i="7"/>
  <c r="C841" i="7"/>
  <c r="C842" i="7"/>
  <c r="C843" i="7"/>
  <c r="C844" i="7"/>
  <c r="C845" i="7"/>
  <c r="C846" i="7"/>
  <c r="C847" i="7"/>
  <c r="C848" i="7"/>
  <c r="C849" i="7"/>
  <c r="C850" i="7"/>
  <c r="C851" i="7"/>
  <c r="C852" i="7"/>
  <c r="C853" i="7"/>
  <c r="C854" i="7"/>
  <c r="C855" i="7"/>
  <c r="C856" i="7"/>
  <c r="C857" i="7"/>
  <c r="C858" i="7"/>
  <c r="C859" i="7"/>
  <c r="C860" i="7"/>
  <c r="C861" i="7"/>
  <c r="C862" i="7"/>
  <c r="C863" i="7"/>
  <c r="C864" i="7"/>
  <c r="C865" i="7"/>
  <c r="C866" i="7"/>
  <c r="C867" i="7"/>
  <c r="C868" i="7"/>
  <c r="C869" i="7"/>
  <c r="C870" i="7"/>
  <c r="C871" i="7"/>
  <c r="C872" i="7"/>
  <c r="C873" i="7"/>
  <c r="C874" i="7"/>
  <c r="C875" i="7"/>
  <c r="C876" i="7"/>
  <c r="C877" i="7"/>
  <c r="C878" i="7"/>
  <c r="C879" i="7"/>
  <c r="C880" i="7"/>
  <c r="C881" i="7"/>
  <c r="C882" i="7"/>
  <c r="C883" i="7"/>
  <c r="C884" i="7"/>
  <c r="C885" i="7"/>
  <c r="C886" i="7"/>
  <c r="C887" i="7"/>
  <c r="C888" i="7"/>
  <c r="C889" i="7"/>
  <c r="C890" i="7"/>
  <c r="C891" i="7"/>
  <c r="C892" i="7"/>
  <c r="C893" i="7"/>
  <c r="C894" i="7"/>
  <c r="C895" i="7"/>
  <c r="C896" i="7"/>
  <c r="C897" i="7"/>
  <c r="C898" i="7"/>
  <c r="C899" i="7"/>
  <c r="C900" i="7"/>
  <c r="C901" i="7"/>
  <c r="C902" i="7"/>
  <c r="C903" i="7"/>
  <c r="C904" i="7"/>
  <c r="C905" i="7"/>
  <c r="C906" i="7"/>
  <c r="C907" i="7"/>
  <c r="C908" i="7"/>
  <c r="C909" i="7"/>
  <c r="C910" i="7"/>
  <c r="C911" i="7"/>
  <c r="C912" i="7"/>
  <c r="C913" i="7"/>
  <c r="C914" i="7"/>
  <c r="C915" i="7"/>
  <c r="C916" i="7"/>
  <c r="C917" i="7"/>
  <c r="C918" i="7"/>
  <c r="C919" i="7"/>
  <c r="C920" i="7"/>
  <c r="C921" i="7"/>
  <c r="C922" i="7"/>
  <c r="C923" i="7"/>
  <c r="C924" i="7"/>
  <c r="C925" i="7"/>
  <c r="C926" i="7"/>
  <c r="C927" i="7"/>
  <c r="C928" i="7"/>
  <c r="C929" i="7"/>
  <c r="C930" i="7"/>
  <c r="C931" i="7"/>
  <c r="C932" i="7"/>
  <c r="C933" i="7"/>
  <c r="C934" i="7"/>
  <c r="C935" i="7"/>
  <c r="C936" i="7"/>
  <c r="C937" i="7"/>
  <c r="C938" i="7"/>
  <c r="C939" i="7"/>
  <c r="C940" i="7"/>
  <c r="C941" i="7"/>
  <c r="C942" i="7"/>
  <c r="C943" i="7"/>
  <c r="C944" i="7"/>
  <c r="C945" i="7"/>
  <c r="C946" i="7"/>
  <c r="C947" i="7"/>
  <c r="C948" i="7"/>
  <c r="C949" i="7"/>
  <c r="C950" i="7"/>
  <c r="C951" i="7"/>
  <c r="C952" i="7"/>
  <c r="C953" i="7"/>
  <c r="C954" i="7"/>
  <c r="C955" i="7"/>
  <c r="C956" i="7"/>
  <c r="C957" i="7"/>
  <c r="C958" i="7"/>
  <c r="C959" i="7"/>
  <c r="C960" i="7"/>
  <c r="C961" i="7"/>
  <c r="C962" i="7"/>
  <c r="C963" i="7"/>
  <c r="C964" i="7"/>
  <c r="C965" i="7"/>
  <c r="C966" i="7"/>
  <c r="C967" i="7"/>
  <c r="C968" i="7"/>
  <c r="C969" i="7"/>
  <c r="C970" i="7"/>
  <c r="C971" i="7"/>
  <c r="C972" i="7"/>
  <c r="C973" i="7"/>
  <c r="C974" i="7"/>
  <c r="C975" i="7"/>
  <c r="C976" i="7"/>
  <c r="C977" i="7"/>
  <c r="C978" i="7"/>
  <c r="C979" i="7"/>
  <c r="C980" i="7"/>
  <c r="C981" i="7"/>
  <c r="C982" i="7"/>
  <c r="C983" i="7"/>
  <c r="C984" i="7"/>
  <c r="C985" i="7"/>
  <c r="C986" i="7"/>
  <c r="C987" i="7"/>
  <c r="C988" i="7"/>
  <c r="C989" i="7"/>
  <c r="C990" i="7"/>
  <c r="C991" i="7"/>
  <c r="C992" i="7"/>
  <c r="C993" i="7"/>
  <c r="C994" i="7"/>
  <c r="C995" i="7"/>
  <c r="C996" i="7"/>
  <c r="C997" i="7"/>
  <c r="C998" i="7"/>
  <c r="C999" i="7"/>
  <c r="C3" i="7"/>
  <c r="C3" i="2"/>
  <c r="C4" i="2"/>
  <c r="C5" i="2"/>
  <c r="C6" i="2"/>
  <c r="C7" i="2"/>
  <c r="H7" i="2" s="1"/>
  <c r="J7" i="2" s="1"/>
  <c r="C8" i="2"/>
  <c r="C9" i="2"/>
  <c r="C10" i="2"/>
  <c r="C11" i="2"/>
  <c r="H11" i="2" s="1"/>
  <c r="J11" i="2" s="1"/>
  <c r="C12" i="2"/>
  <c r="C13" i="2"/>
  <c r="C14" i="2"/>
  <c r="C15" i="2"/>
  <c r="H15" i="2" s="1"/>
  <c r="J15" i="2" s="1"/>
  <c r="C16" i="2"/>
  <c r="C17" i="2"/>
  <c r="C18" i="2"/>
  <c r="C19" i="2"/>
  <c r="H19" i="2" s="1"/>
  <c r="J19" i="2" s="1"/>
  <c r="C20" i="2"/>
  <c r="C21" i="2"/>
  <c r="C22" i="2"/>
  <c r="C23" i="2"/>
  <c r="C24" i="2"/>
  <c r="C25" i="2"/>
  <c r="C26" i="2"/>
  <c r="C27" i="2"/>
  <c r="H27" i="2" s="1"/>
  <c r="J27" i="2" s="1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C48" i="2"/>
  <c r="C49" i="2"/>
  <c r="C50" i="2"/>
  <c r="C51" i="2"/>
  <c r="C52" i="2"/>
  <c r="C53" i="2"/>
  <c r="C54" i="2"/>
  <c r="C55" i="2"/>
  <c r="H55" i="2" s="1"/>
  <c r="J55" i="2" s="1"/>
  <c r="C56" i="2"/>
  <c r="C57" i="2"/>
  <c r="C58" i="2"/>
  <c r="C59" i="2"/>
  <c r="H59" i="2" s="1"/>
  <c r="J59" i="2" s="1"/>
  <c r="C60" i="2"/>
  <c r="C61" i="2"/>
  <c r="C62" i="2"/>
  <c r="C63" i="2"/>
  <c r="H63" i="2" s="1"/>
  <c r="J63" i="2" s="1"/>
  <c r="C64" i="2"/>
  <c r="C65" i="2"/>
  <c r="C66" i="2"/>
  <c r="C67" i="2"/>
  <c r="H67" i="2" s="1"/>
  <c r="J67" i="2" s="1"/>
  <c r="C68" i="2"/>
  <c r="C69" i="2"/>
  <c r="C70" i="2"/>
  <c r="C71" i="2"/>
  <c r="H71" i="2" s="1"/>
  <c r="J71" i="2" s="1"/>
  <c r="C72" i="2"/>
  <c r="C73" i="2"/>
  <c r="C74" i="2"/>
  <c r="C75" i="2"/>
  <c r="H75" i="2" s="1"/>
  <c r="J75" i="2" s="1"/>
  <c r="C76" i="2"/>
  <c r="C77" i="2"/>
  <c r="C78" i="2"/>
  <c r="C79" i="2"/>
  <c r="H79" i="2" s="1"/>
  <c r="J79" i="2" s="1"/>
  <c r="C80" i="2"/>
  <c r="C81" i="2"/>
  <c r="C82" i="2"/>
  <c r="C83" i="2"/>
  <c r="H83" i="2" s="1"/>
  <c r="J83" i="2" s="1"/>
  <c r="C84" i="2"/>
  <c r="C85" i="2"/>
  <c r="C86" i="2"/>
  <c r="C87" i="2"/>
  <c r="H87" i="2" s="1"/>
  <c r="J87" i="2" s="1"/>
  <c r="C88" i="2"/>
  <c r="C89" i="2"/>
  <c r="C90" i="2"/>
  <c r="C91" i="2"/>
  <c r="H91" i="2" s="1"/>
  <c r="J91" i="2" s="1"/>
  <c r="C92" i="2"/>
  <c r="C93" i="2"/>
  <c r="C94" i="2"/>
  <c r="C95" i="2"/>
  <c r="H95" i="2" s="1"/>
  <c r="J95" i="2" s="1"/>
  <c r="C96" i="2"/>
  <c r="C97" i="2"/>
  <c r="C98" i="2"/>
  <c r="C99" i="2"/>
  <c r="H99" i="2" s="1"/>
  <c r="J99" i="2" s="1"/>
  <c r="C100" i="2"/>
  <c r="C101" i="2"/>
  <c r="C102" i="2"/>
  <c r="C103" i="2"/>
  <c r="H103" i="2" s="1"/>
  <c r="J103" i="2" s="1"/>
  <c r="C104" i="2"/>
  <c r="C105" i="2"/>
  <c r="C106" i="2"/>
  <c r="C107" i="2"/>
  <c r="H107" i="2" s="1"/>
  <c r="J107" i="2" s="1"/>
  <c r="C108" i="2"/>
  <c r="C109" i="2"/>
  <c r="C110" i="2"/>
  <c r="C111" i="2"/>
  <c r="H111" i="2" s="1"/>
  <c r="J111" i="2" s="1"/>
  <c r="C112" i="2"/>
  <c r="C113" i="2"/>
  <c r="C114" i="2"/>
  <c r="C115" i="2"/>
  <c r="H115" i="2" s="1"/>
  <c r="J115" i="2" s="1"/>
  <c r="C116" i="2"/>
  <c r="C117" i="2"/>
  <c r="C118" i="2"/>
  <c r="C119" i="2"/>
  <c r="H119" i="2" s="1"/>
  <c r="J119" i="2" s="1"/>
  <c r="C120" i="2"/>
  <c r="C121" i="2"/>
  <c r="C122" i="2"/>
  <c r="C123" i="2"/>
  <c r="H123" i="2" s="1"/>
  <c r="J123" i="2" s="1"/>
  <c r="C124" i="2"/>
  <c r="C125" i="2"/>
  <c r="C126" i="2"/>
  <c r="C127" i="2"/>
  <c r="H127" i="2" s="1"/>
  <c r="J127" i="2" s="1"/>
  <c r="C128" i="2"/>
  <c r="C129" i="2"/>
  <c r="C130" i="2"/>
  <c r="C131" i="2"/>
  <c r="H131" i="2" s="1"/>
  <c r="J131" i="2" s="1"/>
  <c r="C132" i="2"/>
  <c r="C133" i="2"/>
  <c r="C134" i="2"/>
  <c r="C135" i="2"/>
  <c r="H135" i="2" s="1"/>
  <c r="J135" i="2" s="1"/>
  <c r="C136" i="2"/>
  <c r="C137" i="2"/>
  <c r="C138" i="2"/>
  <c r="C139" i="2"/>
  <c r="H139" i="2" s="1"/>
  <c r="J139" i="2" s="1"/>
  <c r="C140" i="2"/>
  <c r="C141" i="2"/>
  <c r="C142" i="2"/>
  <c r="C143" i="2"/>
  <c r="H143" i="2" s="1"/>
  <c r="J143" i="2" s="1"/>
  <c r="C144" i="2"/>
  <c r="C145" i="2"/>
  <c r="C146" i="2"/>
  <c r="C147" i="2"/>
  <c r="H147" i="2" s="1"/>
  <c r="J147" i="2" s="1"/>
  <c r="C148" i="2"/>
  <c r="C149" i="2"/>
  <c r="C150" i="2"/>
  <c r="C151" i="2"/>
  <c r="H151" i="2" s="1"/>
  <c r="J151" i="2" s="1"/>
  <c r="C152" i="2"/>
  <c r="C153" i="2"/>
  <c r="C154" i="2"/>
  <c r="C155" i="2"/>
  <c r="H155" i="2" s="1"/>
  <c r="J155" i="2" s="1"/>
  <c r="C156" i="2"/>
  <c r="C157" i="2"/>
  <c r="C158" i="2"/>
  <c r="C159" i="2"/>
  <c r="H159" i="2" s="1"/>
  <c r="J159" i="2" s="1"/>
  <c r="C160" i="2"/>
  <c r="C161" i="2"/>
  <c r="C162" i="2"/>
  <c r="C163" i="2"/>
  <c r="H163" i="2" s="1"/>
  <c r="J163" i="2" s="1"/>
  <c r="C164" i="2"/>
  <c r="C165" i="2"/>
  <c r="C166" i="2"/>
  <c r="C167" i="2"/>
  <c r="H167" i="2" s="1"/>
  <c r="J167" i="2" s="1"/>
  <c r="C168" i="2"/>
  <c r="C169" i="2"/>
  <c r="C170" i="2"/>
  <c r="C171" i="2"/>
  <c r="H171" i="2" s="1"/>
  <c r="J171" i="2" s="1"/>
  <c r="C172" i="2"/>
  <c r="C173" i="2"/>
  <c r="C174" i="2"/>
  <c r="C175" i="2"/>
  <c r="H175" i="2" s="1"/>
  <c r="J175" i="2" s="1"/>
  <c r="C176" i="2"/>
  <c r="C177" i="2"/>
  <c r="C178" i="2"/>
  <c r="C179" i="2"/>
  <c r="H179" i="2" s="1"/>
  <c r="J179" i="2" s="1"/>
  <c r="C180" i="2"/>
  <c r="C181" i="2"/>
  <c r="C182" i="2"/>
  <c r="C183" i="2"/>
  <c r="H183" i="2" s="1"/>
  <c r="J183" i="2" s="1"/>
  <c r="C184" i="2"/>
  <c r="C185" i="2"/>
  <c r="C186" i="2"/>
  <c r="C187" i="2"/>
  <c r="H187" i="2" s="1"/>
  <c r="J187" i="2" s="1"/>
  <c r="C188" i="2"/>
  <c r="C189" i="2"/>
  <c r="C190" i="2"/>
  <c r="C191" i="2"/>
  <c r="C192" i="2"/>
  <c r="C193" i="2"/>
  <c r="C194" i="2"/>
  <c r="C195" i="2"/>
  <c r="C196" i="2"/>
  <c r="C197" i="2"/>
  <c r="C198" i="2"/>
  <c r="C199" i="2"/>
  <c r="C200" i="2"/>
  <c r="C201" i="2"/>
  <c r="C202" i="2"/>
  <c r="C203" i="2"/>
  <c r="C204" i="2"/>
  <c r="C205" i="2"/>
  <c r="C206" i="2"/>
  <c r="C207" i="2"/>
  <c r="C208" i="2"/>
  <c r="C209" i="2"/>
  <c r="C210" i="2"/>
  <c r="C211" i="2"/>
  <c r="C212" i="2"/>
  <c r="C213" i="2"/>
  <c r="C214" i="2"/>
  <c r="C215" i="2"/>
  <c r="C216" i="2"/>
  <c r="C217" i="2"/>
  <c r="C218" i="2"/>
  <c r="C219" i="2"/>
  <c r="C220" i="2"/>
  <c r="C221" i="2"/>
  <c r="C222" i="2"/>
  <c r="C223" i="2"/>
  <c r="C224" i="2"/>
  <c r="C225" i="2"/>
  <c r="C226" i="2"/>
  <c r="C227" i="2"/>
  <c r="C228" i="2"/>
  <c r="C229" i="2"/>
  <c r="C230" i="2"/>
  <c r="C231" i="2"/>
  <c r="C232" i="2"/>
  <c r="C233" i="2"/>
  <c r="C234" i="2"/>
  <c r="C235" i="2"/>
  <c r="C236" i="2"/>
  <c r="C237" i="2"/>
  <c r="C238" i="2"/>
  <c r="C239" i="2"/>
  <c r="C240" i="2"/>
  <c r="C241" i="2"/>
  <c r="C242" i="2"/>
  <c r="C243" i="2"/>
  <c r="C244" i="2"/>
  <c r="C245" i="2"/>
  <c r="C246" i="2"/>
  <c r="C247" i="2"/>
  <c r="C248" i="2"/>
  <c r="C249" i="2"/>
  <c r="C250" i="2"/>
  <c r="C251" i="2"/>
  <c r="C252" i="2"/>
  <c r="C253" i="2"/>
  <c r="C254" i="2"/>
  <c r="C255" i="2"/>
  <c r="C256" i="2"/>
  <c r="C257" i="2"/>
  <c r="C258" i="2"/>
  <c r="C259" i="2"/>
  <c r="C260" i="2"/>
  <c r="C261" i="2"/>
  <c r="C262" i="2"/>
  <c r="C263" i="2"/>
  <c r="C264" i="2"/>
  <c r="C265" i="2"/>
  <c r="C266" i="2"/>
  <c r="C267" i="2"/>
  <c r="C268" i="2"/>
  <c r="C269" i="2"/>
  <c r="C270" i="2"/>
  <c r="C271" i="2"/>
  <c r="C272" i="2"/>
  <c r="C273" i="2"/>
  <c r="C274" i="2"/>
  <c r="C275" i="2"/>
  <c r="C276" i="2"/>
  <c r="C277" i="2"/>
  <c r="C278" i="2"/>
  <c r="C279" i="2"/>
  <c r="C280" i="2"/>
  <c r="C281" i="2"/>
  <c r="C282" i="2"/>
  <c r="C283" i="2"/>
  <c r="C284" i="2"/>
  <c r="C285" i="2"/>
  <c r="C286" i="2"/>
  <c r="C287" i="2"/>
  <c r="C288" i="2"/>
  <c r="C289" i="2"/>
  <c r="C290" i="2"/>
  <c r="C291" i="2"/>
  <c r="C292" i="2"/>
  <c r="C293" i="2"/>
  <c r="C294" i="2"/>
  <c r="C295" i="2"/>
  <c r="C296" i="2"/>
  <c r="C297" i="2"/>
  <c r="C298" i="2"/>
  <c r="C299" i="2"/>
  <c r="C300" i="2"/>
  <c r="C301" i="2"/>
  <c r="C302" i="2"/>
  <c r="C303" i="2"/>
  <c r="C304" i="2"/>
  <c r="C305" i="2"/>
  <c r="C306" i="2"/>
  <c r="C307" i="2"/>
  <c r="C308" i="2"/>
  <c r="C309" i="2"/>
  <c r="C310" i="2"/>
  <c r="C311" i="2"/>
  <c r="C312" i="2"/>
  <c r="C313" i="2"/>
  <c r="C314" i="2"/>
  <c r="C315" i="2"/>
  <c r="C316" i="2"/>
  <c r="C317" i="2"/>
  <c r="C318" i="2"/>
  <c r="C319" i="2"/>
  <c r="C320" i="2"/>
  <c r="C321" i="2"/>
  <c r="C322" i="2"/>
  <c r="C323" i="2"/>
  <c r="C324" i="2"/>
  <c r="C325" i="2"/>
  <c r="C326" i="2"/>
  <c r="C327" i="2"/>
  <c r="C328" i="2"/>
  <c r="C329" i="2"/>
  <c r="C330" i="2"/>
  <c r="C331" i="2"/>
  <c r="C332" i="2"/>
  <c r="C333" i="2"/>
  <c r="C334" i="2"/>
  <c r="C335" i="2"/>
  <c r="C336" i="2"/>
  <c r="C337" i="2"/>
  <c r="C338" i="2"/>
  <c r="C339" i="2"/>
  <c r="C340" i="2"/>
  <c r="C341" i="2"/>
  <c r="C342" i="2"/>
  <c r="C343" i="2"/>
  <c r="C344" i="2"/>
  <c r="C345" i="2"/>
  <c r="C346" i="2"/>
  <c r="C347" i="2"/>
  <c r="C348" i="2"/>
  <c r="C349" i="2"/>
  <c r="C350" i="2"/>
  <c r="C351" i="2"/>
  <c r="C352" i="2"/>
  <c r="C353" i="2"/>
  <c r="C354" i="2"/>
  <c r="C355" i="2"/>
  <c r="C356" i="2"/>
  <c r="C357" i="2"/>
  <c r="C358" i="2"/>
  <c r="C359" i="2"/>
  <c r="C360" i="2"/>
  <c r="C361" i="2"/>
  <c r="C362" i="2"/>
  <c r="C363" i="2"/>
  <c r="C364" i="2"/>
  <c r="C365" i="2"/>
  <c r="C366" i="2"/>
  <c r="C367" i="2"/>
  <c r="C368" i="2"/>
  <c r="C369" i="2"/>
  <c r="C370" i="2"/>
  <c r="C371" i="2"/>
  <c r="C372" i="2"/>
  <c r="C373" i="2"/>
  <c r="C374" i="2"/>
  <c r="C375" i="2"/>
  <c r="C376" i="2"/>
  <c r="C377" i="2"/>
  <c r="C378" i="2"/>
  <c r="C379" i="2"/>
  <c r="C380" i="2"/>
  <c r="C381" i="2"/>
  <c r="C382" i="2"/>
  <c r="C383" i="2"/>
  <c r="C384" i="2"/>
  <c r="C385" i="2"/>
  <c r="C386" i="2"/>
  <c r="C387" i="2"/>
  <c r="C388" i="2"/>
  <c r="C389" i="2"/>
  <c r="C390" i="2"/>
  <c r="C391" i="2"/>
  <c r="C392" i="2"/>
  <c r="C393" i="2"/>
  <c r="C394" i="2"/>
  <c r="C395" i="2"/>
  <c r="C396" i="2"/>
  <c r="C397" i="2"/>
  <c r="C398" i="2"/>
  <c r="C399" i="2"/>
  <c r="C400" i="2"/>
  <c r="C401" i="2"/>
  <c r="C402" i="2"/>
  <c r="C403" i="2"/>
  <c r="C404" i="2"/>
  <c r="C405" i="2"/>
  <c r="C406" i="2"/>
  <c r="C407" i="2"/>
  <c r="C408" i="2"/>
  <c r="C409" i="2"/>
  <c r="C410" i="2"/>
  <c r="C411" i="2"/>
  <c r="C412" i="2"/>
  <c r="C413" i="2"/>
  <c r="C414" i="2"/>
  <c r="C415" i="2"/>
  <c r="C416" i="2"/>
  <c r="C417" i="2"/>
  <c r="C418" i="2"/>
  <c r="C419" i="2"/>
  <c r="C420" i="2"/>
  <c r="C421" i="2"/>
  <c r="C422" i="2"/>
  <c r="C423" i="2"/>
  <c r="C424" i="2"/>
  <c r="C425" i="2"/>
  <c r="C426" i="2"/>
  <c r="C427" i="2"/>
  <c r="C428" i="2"/>
  <c r="C429" i="2"/>
  <c r="C430" i="2"/>
  <c r="C431" i="2"/>
  <c r="C432" i="2"/>
  <c r="C433" i="2"/>
  <c r="C434" i="2"/>
  <c r="C435" i="2"/>
  <c r="C436" i="2"/>
  <c r="C437" i="2"/>
  <c r="C438" i="2"/>
  <c r="C439" i="2"/>
  <c r="C440" i="2"/>
  <c r="C441" i="2"/>
  <c r="C442" i="2"/>
  <c r="C443" i="2"/>
  <c r="C444" i="2"/>
  <c r="C445" i="2"/>
  <c r="C446" i="2"/>
  <c r="C447" i="2"/>
  <c r="C448" i="2"/>
  <c r="C449" i="2"/>
  <c r="C450" i="2"/>
  <c r="C451" i="2"/>
  <c r="C452" i="2"/>
  <c r="C453" i="2"/>
  <c r="C454" i="2"/>
  <c r="C455" i="2"/>
  <c r="C456" i="2"/>
  <c r="C457" i="2"/>
  <c r="C458" i="2"/>
  <c r="C459" i="2"/>
  <c r="C460" i="2"/>
  <c r="C461" i="2"/>
  <c r="C462" i="2"/>
  <c r="C463" i="2"/>
  <c r="C464" i="2"/>
  <c r="C465" i="2"/>
  <c r="C466" i="2"/>
  <c r="C467" i="2"/>
  <c r="C468" i="2"/>
  <c r="C469" i="2"/>
  <c r="C470" i="2"/>
  <c r="C471" i="2"/>
  <c r="C472" i="2"/>
  <c r="C473" i="2"/>
  <c r="C474" i="2"/>
  <c r="C475" i="2"/>
  <c r="C476" i="2"/>
  <c r="C477" i="2"/>
  <c r="C478" i="2"/>
  <c r="C479" i="2"/>
  <c r="C480" i="2"/>
  <c r="C481" i="2"/>
  <c r="C482" i="2"/>
  <c r="C483" i="2"/>
  <c r="C484" i="2"/>
  <c r="C485" i="2"/>
  <c r="C486" i="2"/>
  <c r="C487" i="2"/>
  <c r="C488" i="2"/>
  <c r="C489" i="2"/>
  <c r="C490" i="2"/>
  <c r="C491" i="2"/>
  <c r="C492" i="2"/>
  <c r="C493" i="2"/>
  <c r="C494" i="2"/>
  <c r="C495" i="2"/>
  <c r="C496" i="2"/>
  <c r="C497" i="2"/>
  <c r="C498" i="2"/>
  <c r="C499" i="2"/>
  <c r="C500" i="2"/>
  <c r="C501" i="2"/>
  <c r="C502" i="2"/>
  <c r="C503" i="2"/>
  <c r="C504" i="2"/>
  <c r="C505" i="2"/>
  <c r="C506" i="2"/>
  <c r="C507" i="2"/>
  <c r="C508" i="2"/>
  <c r="C509" i="2"/>
  <c r="C510" i="2"/>
  <c r="C511" i="2"/>
  <c r="C512" i="2"/>
  <c r="C513" i="2"/>
  <c r="C514" i="2"/>
  <c r="C515" i="2"/>
  <c r="C516" i="2"/>
  <c r="C517" i="2"/>
  <c r="C518" i="2"/>
  <c r="C519" i="2"/>
  <c r="C520" i="2"/>
  <c r="C521" i="2"/>
  <c r="C522" i="2"/>
  <c r="C523" i="2"/>
  <c r="C524" i="2"/>
  <c r="C525" i="2"/>
  <c r="C526" i="2"/>
  <c r="C527" i="2"/>
  <c r="C528" i="2"/>
  <c r="C529" i="2"/>
  <c r="C530" i="2"/>
  <c r="C531" i="2"/>
  <c r="C532" i="2"/>
  <c r="C533" i="2"/>
  <c r="C534" i="2"/>
  <c r="C535" i="2"/>
  <c r="C536" i="2"/>
  <c r="C537" i="2"/>
  <c r="C538" i="2"/>
  <c r="C539" i="2"/>
  <c r="C540" i="2"/>
  <c r="C541" i="2"/>
  <c r="C542" i="2"/>
  <c r="C543" i="2"/>
  <c r="C544" i="2"/>
  <c r="C545" i="2"/>
  <c r="C546" i="2"/>
  <c r="C547" i="2"/>
  <c r="C548" i="2"/>
  <c r="C549" i="2"/>
  <c r="C550" i="2"/>
  <c r="C551" i="2"/>
  <c r="C552" i="2"/>
  <c r="C553" i="2"/>
  <c r="C554" i="2"/>
  <c r="C555" i="2"/>
  <c r="C556" i="2"/>
  <c r="C557" i="2"/>
  <c r="C558" i="2"/>
  <c r="C559" i="2"/>
  <c r="C560" i="2"/>
  <c r="C561" i="2"/>
  <c r="C562" i="2"/>
  <c r="C563" i="2"/>
  <c r="C564" i="2"/>
  <c r="C565" i="2"/>
  <c r="C566" i="2"/>
  <c r="C567" i="2"/>
  <c r="C568" i="2"/>
  <c r="C569" i="2"/>
  <c r="C570" i="2"/>
  <c r="C571" i="2"/>
  <c r="C572" i="2"/>
  <c r="C573" i="2"/>
  <c r="C574" i="2"/>
  <c r="C575" i="2"/>
  <c r="C576" i="2"/>
  <c r="C577" i="2"/>
  <c r="C578" i="2"/>
  <c r="C579" i="2"/>
  <c r="C580" i="2"/>
  <c r="C581" i="2"/>
  <c r="C582" i="2"/>
  <c r="C583" i="2"/>
  <c r="C584" i="2"/>
  <c r="C585" i="2"/>
  <c r="C586" i="2"/>
  <c r="C587" i="2"/>
  <c r="C588" i="2"/>
  <c r="C589" i="2"/>
  <c r="C590" i="2"/>
  <c r="C591" i="2"/>
  <c r="C592" i="2"/>
  <c r="C593" i="2"/>
  <c r="C594" i="2"/>
  <c r="C595" i="2"/>
  <c r="C596" i="2"/>
  <c r="C597" i="2"/>
  <c r="C598" i="2"/>
  <c r="C599" i="2"/>
  <c r="C600" i="2"/>
  <c r="C601" i="2"/>
  <c r="C602" i="2"/>
  <c r="C603" i="2"/>
  <c r="C604" i="2"/>
  <c r="C605" i="2"/>
  <c r="C606" i="2"/>
  <c r="C607" i="2"/>
  <c r="C608" i="2"/>
  <c r="C609" i="2"/>
  <c r="C610" i="2"/>
  <c r="C611" i="2"/>
  <c r="C612" i="2"/>
  <c r="C613" i="2"/>
  <c r="C614" i="2"/>
  <c r="C615" i="2"/>
  <c r="C616" i="2"/>
  <c r="C617" i="2"/>
  <c r="C618" i="2"/>
  <c r="C619" i="2"/>
  <c r="C620" i="2"/>
  <c r="C621" i="2"/>
  <c r="C622" i="2"/>
  <c r="C623" i="2"/>
  <c r="C624" i="2"/>
  <c r="C625" i="2"/>
  <c r="C626" i="2"/>
  <c r="C627" i="2"/>
  <c r="C628" i="2"/>
  <c r="C629" i="2"/>
  <c r="C630" i="2"/>
  <c r="C631" i="2"/>
  <c r="C632" i="2"/>
  <c r="C633" i="2"/>
  <c r="C634" i="2"/>
  <c r="C635" i="2"/>
  <c r="C636" i="2"/>
  <c r="C637" i="2"/>
  <c r="C638" i="2"/>
  <c r="C639" i="2"/>
  <c r="C640" i="2"/>
  <c r="C641" i="2"/>
  <c r="C642" i="2"/>
  <c r="C643" i="2"/>
  <c r="C644" i="2"/>
  <c r="C645" i="2"/>
  <c r="C646" i="2"/>
  <c r="C647" i="2"/>
  <c r="C648" i="2"/>
  <c r="C649" i="2"/>
  <c r="C650" i="2"/>
  <c r="C651" i="2"/>
  <c r="C652" i="2"/>
  <c r="C653" i="2"/>
  <c r="C654" i="2"/>
  <c r="C655" i="2"/>
  <c r="C656" i="2"/>
  <c r="C657" i="2"/>
  <c r="C658" i="2"/>
  <c r="C659" i="2"/>
  <c r="C660" i="2"/>
  <c r="C661" i="2"/>
  <c r="C662" i="2"/>
  <c r="C663" i="2"/>
  <c r="C664" i="2"/>
  <c r="C665" i="2"/>
  <c r="C666" i="2"/>
  <c r="C667" i="2"/>
  <c r="C668" i="2"/>
  <c r="C669" i="2"/>
  <c r="C670" i="2"/>
  <c r="C671" i="2"/>
  <c r="C672" i="2"/>
  <c r="C673" i="2"/>
  <c r="C674" i="2"/>
  <c r="C675" i="2"/>
  <c r="C676" i="2"/>
  <c r="C677" i="2"/>
  <c r="C678" i="2"/>
  <c r="C679" i="2"/>
  <c r="C680" i="2"/>
  <c r="C681" i="2"/>
  <c r="C682" i="2"/>
  <c r="C683" i="2"/>
  <c r="C684" i="2"/>
  <c r="C685" i="2"/>
  <c r="C686" i="2"/>
  <c r="C687" i="2"/>
  <c r="C688" i="2"/>
  <c r="C689" i="2"/>
  <c r="C690" i="2"/>
  <c r="C691" i="2"/>
  <c r="C692" i="2"/>
  <c r="C693" i="2"/>
  <c r="C694" i="2"/>
  <c r="C695" i="2"/>
  <c r="C696" i="2"/>
  <c r="C697" i="2"/>
  <c r="C698" i="2"/>
  <c r="C699" i="2"/>
  <c r="C700" i="2"/>
  <c r="C701" i="2"/>
  <c r="C702" i="2"/>
  <c r="C703" i="2"/>
  <c r="C704" i="2"/>
  <c r="C705" i="2"/>
  <c r="C706" i="2"/>
  <c r="C707" i="2"/>
  <c r="C708" i="2"/>
  <c r="C709" i="2"/>
  <c r="C710" i="2"/>
  <c r="C711" i="2"/>
  <c r="C712" i="2"/>
  <c r="C713" i="2"/>
  <c r="C714" i="2"/>
  <c r="C715" i="2"/>
  <c r="C716" i="2"/>
  <c r="C717" i="2"/>
  <c r="C718" i="2"/>
  <c r="C719" i="2"/>
  <c r="C720" i="2"/>
  <c r="C721" i="2"/>
  <c r="C722" i="2"/>
  <c r="C723" i="2"/>
  <c r="C724" i="2"/>
  <c r="C725" i="2"/>
  <c r="C726" i="2"/>
  <c r="C727" i="2"/>
  <c r="C728" i="2"/>
  <c r="C729" i="2"/>
  <c r="C730" i="2"/>
  <c r="C731" i="2"/>
  <c r="C732" i="2"/>
  <c r="C733" i="2"/>
  <c r="C734" i="2"/>
  <c r="C735" i="2"/>
  <c r="C736" i="2"/>
  <c r="C737" i="2"/>
  <c r="C738" i="2"/>
  <c r="C739" i="2"/>
  <c r="C740" i="2"/>
  <c r="C741" i="2"/>
  <c r="C742" i="2"/>
  <c r="C743" i="2"/>
  <c r="C744" i="2"/>
  <c r="C745" i="2"/>
  <c r="C746" i="2"/>
  <c r="C747" i="2"/>
  <c r="C748" i="2"/>
  <c r="C749" i="2"/>
  <c r="C750" i="2"/>
  <c r="C751" i="2"/>
  <c r="C752" i="2"/>
  <c r="C753" i="2"/>
  <c r="C754" i="2"/>
  <c r="C755" i="2"/>
  <c r="C756" i="2"/>
  <c r="C757" i="2"/>
  <c r="C758" i="2"/>
  <c r="C759" i="2"/>
  <c r="C760" i="2"/>
  <c r="C761" i="2"/>
  <c r="C762" i="2"/>
  <c r="C763" i="2"/>
  <c r="C764" i="2"/>
  <c r="C765" i="2"/>
  <c r="C766" i="2"/>
  <c r="C767" i="2"/>
  <c r="C768" i="2"/>
  <c r="C769" i="2"/>
  <c r="C770" i="2"/>
  <c r="C771" i="2"/>
  <c r="C772" i="2"/>
  <c r="C773" i="2"/>
  <c r="C774" i="2"/>
  <c r="C775" i="2"/>
  <c r="C776" i="2"/>
  <c r="C777" i="2"/>
  <c r="C778" i="2"/>
  <c r="C779" i="2"/>
  <c r="C780" i="2"/>
  <c r="C781" i="2"/>
  <c r="C782" i="2"/>
  <c r="C783" i="2"/>
  <c r="C784" i="2"/>
  <c r="C785" i="2"/>
  <c r="C786" i="2"/>
  <c r="C787" i="2"/>
  <c r="C788" i="2"/>
  <c r="C789" i="2"/>
  <c r="C790" i="2"/>
  <c r="C791" i="2"/>
  <c r="C792" i="2"/>
  <c r="C793" i="2"/>
  <c r="C794" i="2"/>
  <c r="C795" i="2"/>
  <c r="C796" i="2"/>
  <c r="C797" i="2"/>
  <c r="C798" i="2"/>
  <c r="C799" i="2"/>
  <c r="C800" i="2"/>
  <c r="C801" i="2"/>
  <c r="C802" i="2"/>
  <c r="C803" i="2"/>
  <c r="C804" i="2"/>
  <c r="C805" i="2"/>
  <c r="C806" i="2"/>
  <c r="C807" i="2"/>
  <c r="C808" i="2"/>
  <c r="C809" i="2"/>
  <c r="C810" i="2"/>
  <c r="C811" i="2"/>
  <c r="C812" i="2"/>
  <c r="C813" i="2"/>
  <c r="C814" i="2"/>
  <c r="C815" i="2"/>
  <c r="C816" i="2"/>
  <c r="C817" i="2"/>
  <c r="C818" i="2"/>
  <c r="C819" i="2"/>
  <c r="C820" i="2"/>
  <c r="C821" i="2"/>
  <c r="C822" i="2"/>
  <c r="C823" i="2"/>
  <c r="C824" i="2"/>
  <c r="C825" i="2"/>
  <c r="C826" i="2"/>
  <c r="C827" i="2"/>
  <c r="C828" i="2"/>
  <c r="C829" i="2"/>
  <c r="C830" i="2"/>
  <c r="C831" i="2"/>
  <c r="C832" i="2"/>
  <c r="C833" i="2"/>
  <c r="C834" i="2"/>
  <c r="C835" i="2"/>
  <c r="C836" i="2"/>
  <c r="C837" i="2"/>
  <c r="C838" i="2"/>
  <c r="C839" i="2"/>
  <c r="C840" i="2"/>
  <c r="C841" i="2"/>
  <c r="C842" i="2"/>
  <c r="C843" i="2"/>
  <c r="C844" i="2"/>
  <c r="C845" i="2"/>
  <c r="C846" i="2"/>
  <c r="C847" i="2"/>
  <c r="C848" i="2"/>
  <c r="C849" i="2"/>
  <c r="C850" i="2"/>
  <c r="C851" i="2"/>
  <c r="C852" i="2"/>
  <c r="C853" i="2"/>
  <c r="C854" i="2"/>
  <c r="C855" i="2"/>
  <c r="C856" i="2"/>
  <c r="C857" i="2"/>
  <c r="C858" i="2"/>
  <c r="C859" i="2"/>
  <c r="C860" i="2"/>
  <c r="C861" i="2"/>
  <c r="C862" i="2"/>
  <c r="C863" i="2"/>
  <c r="C864" i="2"/>
  <c r="C865" i="2"/>
  <c r="C866" i="2"/>
  <c r="C867" i="2"/>
  <c r="C868" i="2"/>
  <c r="C869" i="2"/>
  <c r="C870" i="2"/>
  <c r="C871" i="2"/>
  <c r="C872" i="2"/>
  <c r="C873" i="2"/>
  <c r="C874" i="2"/>
  <c r="C875" i="2"/>
  <c r="C876" i="2"/>
  <c r="C877" i="2"/>
  <c r="C878" i="2"/>
  <c r="C879" i="2"/>
  <c r="C880" i="2"/>
  <c r="C881" i="2"/>
  <c r="C882" i="2"/>
  <c r="C883" i="2"/>
  <c r="C884" i="2"/>
  <c r="C885" i="2"/>
  <c r="C886" i="2"/>
  <c r="C887" i="2"/>
  <c r="C888" i="2"/>
  <c r="C889" i="2"/>
  <c r="C890" i="2"/>
  <c r="C891" i="2"/>
  <c r="C892" i="2"/>
  <c r="C893" i="2"/>
  <c r="C894" i="2"/>
  <c r="C895" i="2"/>
  <c r="C896" i="2"/>
  <c r="C897" i="2"/>
  <c r="C898" i="2"/>
  <c r="C899" i="2"/>
  <c r="C900" i="2"/>
  <c r="C901" i="2"/>
  <c r="C902" i="2"/>
  <c r="C903" i="2"/>
  <c r="C904" i="2"/>
  <c r="C905" i="2"/>
  <c r="C906" i="2"/>
  <c r="C907" i="2"/>
  <c r="C908" i="2"/>
  <c r="C909" i="2"/>
  <c r="C910" i="2"/>
  <c r="C911" i="2"/>
  <c r="C912" i="2"/>
  <c r="C913" i="2"/>
  <c r="C914" i="2"/>
  <c r="C915" i="2"/>
  <c r="C916" i="2"/>
  <c r="C917" i="2"/>
  <c r="C918" i="2"/>
  <c r="C919" i="2"/>
  <c r="C920" i="2"/>
  <c r="C921" i="2"/>
  <c r="C922" i="2"/>
  <c r="C923" i="2"/>
  <c r="C924" i="2"/>
  <c r="C925" i="2"/>
  <c r="C926" i="2"/>
  <c r="C927" i="2"/>
  <c r="C928" i="2"/>
  <c r="C929" i="2"/>
  <c r="C930" i="2"/>
  <c r="C931" i="2"/>
  <c r="C932" i="2"/>
  <c r="C933" i="2"/>
  <c r="C934" i="2"/>
  <c r="C935" i="2"/>
  <c r="C936" i="2"/>
  <c r="C937" i="2"/>
  <c r="C938" i="2"/>
  <c r="C939" i="2"/>
  <c r="C940" i="2"/>
  <c r="C941" i="2"/>
  <c r="C942" i="2"/>
  <c r="C943" i="2"/>
  <c r="C944" i="2"/>
  <c r="C945" i="2"/>
  <c r="C946" i="2"/>
  <c r="C947" i="2"/>
  <c r="C948" i="2"/>
  <c r="C949" i="2"/>
  <c r="C950" i="2"/>
  <c r="C951" i="2"/>
  <c r="C952" i="2"/>
  <c r="C953" i="2"/>
  <c r="C954" i="2"/>
  <c r="C955" i="2"/>
  <c r="C956" i="2"/>
  <c r="C957" i="2"/>
  <c r="C958" i="2"/>
  <c r="C959" i="2"/>
  <c r="C960" i="2"/>
  <c r="C961" i="2"/>
  <c r="C962" i="2"/>
  <c r="C963" i="2"/>
  <c r="C964" i="2"/>
  <c r="C965" i="2"/>
  <c r="C966" i="2"/>
  <c r="C967" i="2"/>
  <c r="C968" i="2"/>
  <c r="C969" i="2"/>
  <c r="C970" i="2"/>
  <c r="C971" i="2"/>
  <c r="C972" i="2"/>
  <c r="C973" i="2"/>
  <c r="C974" i="2"/>
  <c r="C975" i="2"/>
  <c r="C976" i="2"/>
  <c r="C977" i="2"/>
  <c r="C978" i="2"/>
  <c r="C979" i="2"/>
  <c r="C980" i="2"/>
  <c r="C981" i="2"/>
  <c r="C982" i="2"/>
  <c r="C983" i="2"/>
  <c r="C984" i="2"/>
  <c r="C985" i="2"/>
  <c r="C986" i="2"/>
  <c r="C987" i="2"/>
  <c r="C988" i="2"/>
  <c r="C989" i="2"/>
  <c r="C990" i="2"/>
  <c r="C991" i="2"/>
  <c r="C992" i="2"/>
  <c r="C993" i="2"/>
  <c r="C994" i="2"/>
  <c r="C995" i="2"/>
  <c r="C996" i="2"/>
  <c r="C997" i="2"/>
  <c r="C998" i="2"/>
  <c r="C999" i="2"/>
  <c r="H999" i="7"/>
  <c r="J999" i="7"/>
  <c r="H998" i="7"/>
  <c r="J998" i="7" s="1"/>
  <c r="H997" i="7"/>
  <c r="J997" i="7"/>
  <c r="H996" i="7"/>
  <c r="J996" i="7" s="1"/>
  <c r="H995" i="7"/>
  <c r="J995" i="7"/>
  <c r="H994" i="7"/>
  <c r="J994" i="7" s="1"/>
  <c r="H993" i="7"/>
  <c r="J993" i="7"/>
  <c r="H992" i="7"/>
  <c r="J992" i="7" s="1"/>
  <c r="H991" i="7"/>
  <c r="J991" i="7"/>
  <c r="H990" i="7"/>
  <c r="J990" i="7" s="1"/>
  <c r="H989" i="7"/>
  <c r="J989" i="7"/>
  <c r="H988" i="7"/>
  <c r="J988" i="7" s="1"/>
  <c r="H987" i="7"/>
  <c r="J987" i="7"/>
  <c r="H986" i="7"/>
  <c r="J986" i="7" s="1"/>
  <c r="H985" i="7"/>
  <c r="J985" i="7"/>
  <c r="H984" i="7"/>
  <c r="J984" i="7" s="1"/>
  <c r="H983" i="7"/>
  <c r="J983" i="7"/>
  <c r="H982" i="7"/>
  <c r="J982" i="7" s="1"/>
  <c r="H981" i="7"/>
  <c r="J981" i="7"/>
  <c r="H980" i="7"/>
  <c r="J980" i="7" s="1"/>
  <c r="H979" i="7"/>
  <c r="J979" i="7"/>
  <c r="H978" i="7"/>
  <c r="J978" i="7" s="1"/>
  <c r="H977" i="7"/>
  <c r="J977" i="7"/>
  <c r="H976" i="7"/>
  <c r="J976" i="7" s="1"/>
  <c r="H975" i="7"/>
  <c r="J975" i="7"/>
  <c r="H974" i="7"/>
  <c r="J974" i="7" s="1"/>
  <c r="H973" i="7"/>
  <c r="J973" i="7"/>
  <c r="H972" i="7"/>
  <c r="J972" i="7" s="1"/>
  <c r="H971" i="7"/>
  <c r="J971" i="7"/>
  <c r="H970" i="7"/>
  <c r="J970" i="7" s="1"/>
  <c r="H969" i="7"/>
  <c r="J969" i="7"/>
  <c r="H968" i="7"/>
  <c r="J968" i="7" s="1"/>
  <c r="H967" i="7"/>
  <c r="J967" i="7"/>
  <c r="H966" i="7"/>
  <c r="J966" i="7" s="1"/>
  <c r="H965" i="7"/>
  <c r="J965" i="7"/>
  <c r="H964" i="7"/>
  <c r="J964" i="7" s="1"/>
  <c r="H963" i="7"/>
  <c r="J963" i="7"/>
  <c r="H962" i="7"/>
  <c r="J962" i="7" s="1"/>
  <c r="H961" i="7"/>
  <c r="J961" i="7"/>
  <c r="H960" i="7"/>
  <c r="J960" i="7" s="1"/>
  <c r="H959" i="7"/>
  <c r="J959" i="7"/>
  <c r="H958" i="7"/>
  <c r="J958" i="7" s="1"/>
  <c r="H957" i="7"/>
  <c r="J957" i="7"/>
  <c r="H956" i="7"/>
  <c r="J956" i="7" s="1"/>
  <c r="H955" i="7"/>
  <c r="J955" i="7"/>
  <c r="H954" i="7"/>
  <c r="J954" i="7" s="1"/>
  <c r="H953" i="7"/>
  <c r="J953" i="7"/>
  <c r="H952" i="7"/>
  <c r="J952" i="7" s="1"/>
  <c r="H951" i="7"/>
  <c r="J951" i="7"/>
  <c r="H950" i="7"/>
  <c r="J950" i="7" s="1"/>
  <c r="H949" i="7"/>
  <c r="J949" i="7"/>
  <c r="H948" i="7"/>
  <c r="J948" i="7" s="1"/>
  <c r="H947" i="7"/>
  <c r="J947" i="7"/>
  <c r="H946" i="7"/>
  <c r="J946" i="7" s="1"/>
  <c r="H945" i="7"/>
  <c r="J945" i="7"/>
  <c r="H944" i="7"/>
  <c r="J944" i="7" s="1"/>
  <c r="H943" i="7"/>
  <c r="J943" i="7"/>
  <c r="H942" i="7"/>
  <c r="J942" i="7" s="1"/>
  <c r="H941" i="7"/>
  <c r="J941" i="7"/>
  <c r="H940" i="7"/>
  <c r="J940" i="7" s="1"/>
  <c r="H939" i="7"/>
  <c r="J939" i="7"/>
  <c r="H938" i="7"/>
  <c r="J938" i="7" s="1"/>
  <c r="H937" i="7"/>
  <c r="J937" i="7"/>
  <c r="H936" i="7"/>
  <c r="J936" i="7" s="1"/>
  <c r="H935" i="7"/>
  <c r="J935" i="7"/>
  <c r="H934" i="7"/>
  <c r="J934" i="7" s="1"/>
  <c r="H933" i="7"/>
  <c r="J933" i="7"/>
  <c r="H932" i="7"/>
  <c r="J932" i="7" s="1"/>
  <c r="H931" i="7"/>
  <c r="J931" i="7"/>
  <c r="H930" i="7"/>
  <c r="J930" i="7" s="1"/>
  <c r="H929" i="7"/>
  <c r="J929" i="7"/>
  <c r="H928" i="7"/>
  <c r="J928" i="7" s="1"/>
  <c r="H927" i="7"/>
  <c r="J927" i="7"/>
  <c r="H926" i="7"/>
  <c r="J926" i="7" s="1"/>
  <c r="H925" i="7"/>
  <c r="J925" i="7"/>
  <c r="H924" i="7"/>
  <c r="J924" i="7" s="1"/>
  <c r="H923" i="7"/>
  <c r="J923" i="7"/>
  <c r="H922" i="7"/>
  <c r="J922" i="7" s="1"/>
  <c r="H921" i="7"/>
  <c r="J921" i="7"/>
  <c r="H920" i="7"/>
  <c r="J920" i="7" s="1"/>
  <c r="H919" i="7"/>
  <c r="J919" i="7"/>
  <c r="H918" i="7"/>
  <c r="J918" i="7" s="1"/>
  <c r="H917" i="7"/>
  <c r="J917" i="7"/>
  <c r="H916" i="7"/>
  <c r="J916" i="7" s="1"/>
  <c r="H915" i="7"/>
  <c r="J915" i="7"/>
  <c r="H914" i="7"/>
  <c r="J914" i="7" s="1"/>
  <c r="H913" i="7"/>
  <c r="J913" i="7"/>
  <c r="H912" i="7"/>
  <c r="J912" i="7" s="1"/>
  <c r="H911" i="7"/>
  <c r="J911" i="7"/>
  <c r="H910" i="7"/>
  <c r="J910" i="7" s="1"/>
  <c r="H909" i="7"/>
  <c r="J909" i="7"/>
  <c r="H908" i="7"/>
  <c r="J908" i="7" s="1"/>
  <c r="H907" i="7"/>
  <c r="J907" i="7"/>
  <c r="H906" i="7"/>
  <c r="J906" i="7" s="1"/>
  <c r="H905" i="7"/>
  <c r="J905" i="7"/>
  <c r="H904" i="7"/>
  <c r="J904" i="7" s="1"/>
  <c r="H903" i="7"/>
  <c r="J903" i="7"/>
  <c r="H902" i="7"/>
  <c r="J902" i="7" s="1"/>
  <c r="H901" i="7"/>
  <c r="J901" i="7"/>
  <c r="H900" i="7"/>
  <c r="J900" i="7" s="1"/>
  <c r="H899" i="7"/>
  <c r="J899" i="7"/>
  <c r="H898" i="7"/>
  <c r="J898" i="7" s="1"/>
  <c r="H897" i="7"/>
  <c r="J897" i="7"/>
  <c r="H896" i="7"/>
  <c r="J896" i="7" s="1"/>
  <c r="H895" i="7"/>
  <c r="J895" i="7"/>
  <c r="H894" i="7"/>
  <c r="J894" i="7" s="1"/>
  <c r="H893" i="7"/>
  <c r="J893" i="7"/>
  <c r="H892" i="7"/>
  <c r="J892" i="7" s="1"/>
  <c r="H891" i="7"/>
  <c r="J891" i="7"/>
  <c r="H890" i="7"/>
  <c r="J890" i="7" s="1"/>
  <c r="H889" i="7"/>
  <c r="J889" i="7"/>
  <c r="H888" i="7"/>
  <c r="J888" i="7" s="1"/>
  <c r="H887" i="7"/>
  <c r="J887" i="7"/>
  <c r="H886" i="7"/>
  <c r="J886" i="7" s="1"/>
  <c r="H885" i="7"/>
  <c r="J885" i="7"/>
  <c r="H884" i="7"/>
  <c r="J884" i="7" s="1"/>
  <c r="H883" i="7"/>
  <c r="J883" i="7"/>
  <c r="H882" i="7"/>
  <c r="J882" i="7" s="1"/>
  <c r="H881" i="7"/>
  <c r="J881" i="7"/>
  <c r="H880" i="7"/>
  <c r="J880" i="7" s="1"/>
  <c r="H879" i="7"/>
  <c r="J879" i="7"/>
  <c r="H878" i="7"/>
  <c r="J878" i="7" s="1"/>
  <c r="H877" i="7"/>
  <c r="J877" i="7"/>
  <c r="H876" i="7"/>
  <c r="J876" i="7" s="1"/>
  <c r="H875" i="7"/>
  <c r="J875" i="7"/>
  <c r="H874" i="7"/>
  <c r="J874" i="7" s="1"/>
  <c r="H873" i="7"/>
  <c r="J873" i="7"/>
  <c r="H872" i="7"/>
  <c r="J872" i="7" s="1"/>
  <c r="H871" i="7"/>
  <c r="J871" i="7"/>
  <c r="H870" i="7"/>
  <c r="J870" i="7" s="1"/>
  <c r="H869" i="7"/>
  <c r="J869" i="7"/>
  <c r="H868" i="7"/>
  <c r="J868" i="7" s="1"/>
  <c r="H867" i="7"/>
  <c r="J867" i="7"/>
  <c r="H866" i="7"/>
  <c r="J866" i="7" s="1"/>
  <c r="H865" i="7"/>
  <c r="J865" i="7"/>
  <c r="H864" i="7"/>
  <c r="J864" i="7" s="1"/>
  <c r="H863" i="7"/>
  <c r="J863" i="7"/>
  <c r="H862" i="7"/>
  <c r="J862" i="7" s="1"/>
  <c r="H861" i="7"/>
  <c r="J861" i="7"/>
  <c r="H860" i="7"/>
  <c r="J860" i="7" s="1"/>
  <c r="H859" i="7"/>
  <c r="J859" i="7"/>
  <c r="H858" i="7"/>
  <c r="J858" i="7" s="1"/>
  <c r="H857" i="7"/>
  <c r="J857" i="7"/>
  <c r="H856" i="7"/>
  <c r="J856" i="7" s="1"/>
  <c r="H855" i="7"/>
  <c r="J855" i="7"/>
  <c r="H854" i="7"/>
  <c r="J854" i="7" s="1"/>
  <c r="H853" i="7"/>
  <c r="J853" i="7"/>
  <c r="H852" i="7"/>
  <c r="J852" i="7" s="1"/>
  <c r="H851" i="7"/>
  <c r="J851" i="7"/>
  <c r="H850" i="7"/>
  <c r="J850" i="7" s="1"/>
  <c r="H849" i="7"/>
  <c r="J849" i="7"/>
  <c r="H848" i="7"/>
  <c r="J848" i="7" s="1"/>
  <c r="H847" i="7"/>
  <c r="J847" i="7"/>
  <c r="H846" i="7"/>
  <c r="J846" i="7" s="1"/>
  <c r="H845" i="7"/>
  <c r="J845" i="7"/>
  <c r="H844" i="7"/>
  <c r="J844" i="7" s="1"/>
  <c r="H843" i="7"/>
  <c r="J843" i="7"/>
  <c r="H842" i="7"/>
  <c r="J842" i="7" s="1"/>
  <c r="H841" i="7"/>
  <c r="J841" i="7"/>
  <c r="H840" i="7"/>
  <c r="J840" i="7" s="1"/>
  <c r="H839" i="7"/>
  <c r="J839" i="7"/>
  <c r="H838" i="7"/>
  <c r="J838" i="7" s="1"/>
  <c r="H837" i="7"/>
  <c r="J837" i="7"/>
  <c r="H836" i="7"/>
  <c r="J836" i="7" s="1"/>
  <c r="H835" i="7"/>
  <c r="J835" i="7"/>
  <c r="H834" i="7"/>
  <c r="J834" i="7" s="1"/>
  <c r="H833" i="7"/>
  <c r="J833" i="7"/>
  <c r="H832" i="7"/>
  <c r="J832" i="7" s="1"/>
  <c r="H831" i="7"/>
  <c r="J831" i="7"/>
  <c r="H830" i="7"/>
  <c r="J830" i="7"/>
  <c r="H829" i="7"/>
  <c r="J829" i="7"/>
  <c r="H828" i="7"/>
  <c r="J828" i="7"/>
  <c r="H827" i="7"/>
  <c r="J827" i="7"/>
  <c r="H826" i="7"/>
  <c r="J826" i="7"/>
  <c r="H825" i="7"/>
  <c r="J825" i="7"/>
  <c r="H824" i="7"/>
  <c r="J824" i="7"/>
  <c r="H823" i="7"/>
  <c r="J823" i="7"/>
  <c r="H822" i="7"/>
  <c r="J822" i="7"/>
  <c r="H821" i="7"/>
  <c r="J821" i="7"/>
  <c r="H820" i="7"/>
  <c r="J820" i="7"/>
  <c r="H819" i="7"/>
  <c r="J819" i="7"/>
  <c r="H818" i="7"/>
  <c r="J818" i="7"/>
  <c r="H817" i="7"/>
  <c r="J817" i="7"/>
  <c r="H816" i="7"/>
  <c r="J816" i="7"/>
  <c r="H815" i="7"/>
  <c r="J815" i="7"/>
  <c r="H814" i="7"/>
  <c r="J814" i="7"/>
  <c r="H813" i="7"/>
  <c r="J813" i="7"/>
  <c r="H812" i="7"/>
  <c r="J812" i="7"/>
  <c r="H811" i="7"/>
  <c r="J811" i="7"/>
  <c r="H810" i="7"/>
  <c r="J810" i="7"/>
  <c r="H809" i="7"/>
  <c r="J809" i="7"/>
  <c r="H808" i="7"/>
  <c r="J808" i="7"/>
  <c r="H807" i="7"/>
  <c r="J807" i="7"/>
  <c r="H806" i="7"/>
  <c r="J806" i="7"/>
  <c r="H805" i="7"/>
  <c r="J805" i="7"/>
  <c r="H804" i="7"/>
  <c r="J804" i="7"/>
  <c r="H803" i="7"/>
  <c r="J803" i="7"/>
  <c r="H802" i="7"/>
  <c r="J802" i="7"/>
  <c r="H801" i="7"/>
  <c r="J801" i="7"/>
  <c r="H800" i="7"/>
  <c r="J800" i="7"/>
  <c r="H799" i="7"/>
  <c r="J799" i="7"/>
  <c r="H798" i="7"/>
  <c r="J798" i="7"/>
  <c r="H797" i="7"/>
  <c r="J797" i="7"/>
  <c r="H796" i="7"/>
  <c r="J796" i="7"/>
  <c r="H795" i="7"/>
  <c r="J795" i="7"/>
  <c r="H794" i="7"/>
  <c r="J794" i="7"/>
  <c r="H793" i="7"/>
  <c r="J793" i="7"/>
  <c r="H792" i="7"/>
  <c r="J792" i="7"/>
  <c r="H791" i="7"/>
  <c r="J791" i="7"/>
  <c r="H790" i="7"/>
  <c r="J790" i="7"/>
  <c r="H789" i="7"/>
  <c r="J789" i="7"/>
  <c r="H788" i="7"/>
  <c r="J788" i="7"/>
  <c r="H787" i="7"/>
  <c r="J787" i="7"/>
  <c r="H786" i="7"/>
  <c r="J786" i="7"/>
  <c r="H785" i="7"/>
  <c r="J785" i="7"/>
  <c r="H784" i="7"/>
  <c r="J784" i="7"/>
  <c r="H783" i="7"/>
  <c r="J783" i="7"/>
  <c r="H782" i="7"/>
  <c r="J782" i="7"/>
  <c r="H781" i="7"/>
  <c r="J781" i="7"/>
  <c r="H780" i="7"/>
  <c r="J780" i="7"/>
  <c r="H779" i="7"/>
  <c r="J779" i="7"/>
  <c r="H778" i="7"/>
  <c r="J778" i="7"/>
  <c r="H777" i="7"/>
  <c r="J777" i="7"/>
  <c r="H776" i="7"/>
  <c r="J776" i="7"/>
  <c r="H775" i="7"/>
  <c r="J775" i="7"/>
  <c r="H774" i="7"/>
  <c r="J774" i="7"/>
  <c r="H773" i="7"/>
  <c r="J773" i="7"/>
  <c r="H772" i="7"/>
  <c r="J772" i="7"/>
  <c r="H771" i="7"/>
  <c r="J771" i="7"/>
  <c r="H770" i="7"/>
  <c r="J770" i="7"/>
  <c r="H769" i="7"/>
  <c r="J769" i="7"/>
  <c r="H768" i="7"/>
  <c r="J768" i="7"/>
  <c r="H767" i="7"/>
  <c r="J767" i="7"/>
  <c r="H766" i="7"/>
  <c r="J766" i="7"/>
  <c r="H765" i="7"/>
  <c r="J765" i="7"/>
  <c r="H764" i="7"/>
  <c r="J764" i="7"/>
  <c r="H763" i="7"/>
  <c r="J763" i="7"/>
  <c r="H762" i="7"/>
  <c r="J762" i="7"/>
  <c r="H761" i="7"/>
  <c r="J761" i="7"/>
  <c r="H760" i="7"/>
  <c r="J760" i="7"/>
  <c r="H759" i="7"/>
  <c r="J759" i="7"/>
  <c r="H758" i="7"/>
  <c r="J758" i="7"/>
  <c r="H757" i="7"/>
  <c r="J757" i="7"/>
  <c r="H756" i="7"/>
  <c r="J756" i="7"/>
  <c r="H755" i="7"/>
  <c r="J755" i="7"/>
  <c r="H754" i="7"/>
  <c r="J754" i="7"/>
  <c r="H753" i="7"/>
  <c r="J753" i="7"/>
  <c r="H752" i="7"/>
  <c r="J752" i="7"/>
  <c r="H751" i="7"/>
  <c r="J751" i="7"/>
  <c r="H750" i="7"/>
  <c r="J750" i="7"/>
  <c r="H749" i="7"/>
  <c r="J749" i="7"/>
  <c r="H748" i="7"/>
  <c r="J748" i="7"/>
  <c r="H747" i="7"/>
  <c r="J747" i="7"/>
  <c r="H746" i="7"/>
  <c r="J746" i="7"/>
  <c r="H745" i="7"/>
  <c r="J745" i="7"/>
  <c r="H744" i="7"/>
  <c r="J744" i="7"/>
  <c r="H743" i="7"/>
  <c r="J743" i="7"/>
  <c r="H742" i="7"/>
  <c r="J742" i="7"/>
  <c r="H741" i="7"/>
  <c r="J741" i="7"/>
  <c r="H740" i="7"/>
  <c r="J740" i="7"/>
  <c r="H739" i="7"/>
  <c r="J739" i="7"/>
  <c r="H738" i="7"/>
  <c r="J738" i="7"/>
  <c r="H737" i="7"/>
  <c r="J737" i="7"/>
  <c r="H736" i="7"/>
  <c r="J736" i="7"/>
  <c r="H735" i="7"/>
  <c r="J735" i="7"/>
  <c r="H734" i="7"/>
  <c r="J734" i="7"/>
  <c r="H733" i="7"/>
  <c r="J733" i="7"/>
  <c r="H732" i="7"/>
  <c r="J732" i="7"/>
  <c r="H731" i="7"/>
  <c r="J731" i="7"/>
  <c r="H730" i="7"/>
  <c r="J730" i="7"/>
  <c r="H729" i="7"/>
  <c r="J729" i="7"/>
  <c r="H728" i="7"/>
  <c r="J728" i="7"/>
  <c r="H727" i="7"/>
  <c r="J727" i="7"/>
  <c r="H726" i="7"/>
  <c r="J726" i="7"/>
  <c r="H725" i="7"/>
  <c r="J725" i="7"/>
  <c r="H724" i="7"/>
  <c r="J724" i="7"/>
  <c r="H723" i="7"/>
  <c r="J723" i="7"/>
  <c r="H722" i="7"/>
  <c r="J722" i="7"/>
  <c r="H721" i="7"/>
  <c r="J721" i="7"/>
  <c r="H720" i="7"/>
  <c r="J720" i="7"/>
  <c r="H719" i="7"/>
  <c r="J719" i="7"/>
  <c r="H718" i="7"/>
  <c r="J718" i="7"/>
  <c r="H717" i="7"/>
  <c r="J717" i="7"/>
  <c r="H716" i="7"/>
  <c r="J716" i="7"/>
  <c r="H715" i="7"/>
  <c r="J715" i="7"/>
  <c r="H714" i="7"/>
  <c r="J714" i="7"/>
  <c r="H713" i="7"/>
  <c r="J713" i="7"/>
  <c r="H712" i="7"/>
  <c r="J712" i="7"/>
  <c r="H711" i="7"/>
  <c r="J711" i="7"/>
  <c r="H710" i="7"/>
  <c r="J710" i="7"/>
  <c r="H709" i="7"/>
  <c r="J709" i="7"/>
  <c r="H708" i="7"/>
  <c r="J708" i="7"/>
  <c r="H707" i="7"/>
  <c r="J707" i="7"/>
  <c r="H706" i="7"/>
  <c r="J706" i="7"/>
  <c r="H705" i="7"/>
  <c r="J705" i="7"/>
  <c r="H704" i="7"/>
  <c r="J704" i="7"/>
  <c r="H703" i="7"/>
  <c r="J703" i="7"/>
  <c r="H702" i="7"/>
  <c r="J702" i="7"/>
  <c r="H701" i="7"/>
  <c r="J701" i="7"/>
  <c r="H700" i="7"/>
  <c r="J700" i="7"/>
  <c r="H699" i="7"/>
  <c r="J699" i="7"/>
  <c r="H698" i="7"/>
  <c r="J698" i="7"/>
  <c r="H697" i="7"/>
  <c r="J697" i="7"/>
  <c r="H696" i="7"/>
  <c r="J696" i="7"/>
  <c r="H695" i="7"/>
  <c r="J695" i="7"/>
  <c r="H694" i="7"/>
  <c r="J694" i="7"/>
  <c r="H693" i="7"/>
  <c r="J693" i="7"/>
  <c r="H692" i="7"/>
  <c r="J692" i="7"/>
  <c r="H691" i="7"/>
  <c r="J691" i="7"/>
  <c r="H690" i="7"/>
  <c r="J690" i="7"/>
  <c r="H689" i="7"/>
  <c r="J689" i="7"/>
  <c r="H688" i="7"/>
  <c r="J688" i="7"/>
  <c r="H687" i="7"/>
  <c r="J687" i="7"/>
  <c r="H686" i="7"/>
  <c r="J686" i="7"/>
  <c r="H685" i="7"/>
  <c r="J685" i="7"/>
  <c r="H684" i="7"/>
  <c r="J684" i="7"/>
  <c r="H683" i="7"/>
  <c r="J683" i="7"/>
  <c r="H682" i="7"/>
  <c r="J682" i="7"/>
  <c r="H681" i="7"/>
  <c r="J681" i="7"/>
  <c r="H680" i="7"/>
  <c r="J680" i="7"/>
  <c r="H679" i="7"/>
  <c r="J679" i="7"/>
  <c r="H678" i="7"/>
  <c r="J678" i="7"/>
  <c r="H677" i="7"/>
  <c r="J677" i="7"/>
  <c r="H676" i="7"/>
  <c r="J676" i="7"/>
  <c r="H675" i="7"/>
  <c r="J675" i="7"/>
  <c r="H674" i="7"/>
  <c r="J674" i="7"/>
  <c r="H673" i="7"/>
  <c r="J673" i="7"/>
  <c r="H672" i="7"/>
  <c r="J672" i="7"/>
  <c r="H671" i="7"/>
  <c r="J671" i="7"/>
  <c r="H670" i="7"/>
  <c r="J670" i="7"/>
  <c r="H669" i="7"/>
  <c r="J669" i="7"/>
  <c r="H668" i="7"/>
  <c r="J668" i="7"/>
  <c r="H667" i="7"/>
  <c r="J667" i="7"/>
  <c r="H666" i="7"/>
  <c r="J666" i="7"/>
  <c r="H665" i="7"/>
  <c r="J665" i="7"/>
  <c r="H664" i="7"/>
  <c r="J664" i="7"/>
  <c r="H663" i="7"/>
  <c r="J663" i="7"/>
  <c r="H662" i="7"/>
  <c r="J662" i="7"/>
  <c r="H661" i="7"/>
  <c r="J661" i="7"/>
  <c r="H660" i="7"/>
  <c r="J660" i="7"/>
  <c r="H659" i="7"/>
  <c r="J659" i="7"/>
  <c r="H658" i="7"/>
  <c r="J658" i="7"/>
  <c r="H657" i="7"/>
  <c r="J657" i="7"/>
  <c r="H656" i="7"/>
  <c r="J656" i="7"/>
  <c r="H655" i="7"/>
  <c r="J655" i="7"/>
  <c r="H654" i="7"/>
  <c r="J654" i="7"/>
  <c r="H653" i="7"/>
  <c r="J653" i="7"/>
  <c r="H652" i="7"/>
  <c r="J652" i="7"/>
  <c r="H651" i="7"/>
  <c r="J651" i="7"/>
  <c r="H650" i="7"/>
  <c r="J650" i="7"/>
  <c r="H649" i="7"/>
  <c r="J649" i="7"/>
  <c r="H648" i="7"/>
  <c r="J648" i="7"/>
  <c r="H647" i="7"/>
  <c r="J647" i="7"/>
  <c r="H646" i="7"/>
  <c r="J646" i="7"/>
  <c r="H645" i="7"/>
  <c r="J645" i="7"/>
  <c r="H644" i="7"/>
  <c r="J644" i="7"/>
  <c r="H643" i="7"/>
  <c r="J643" i="7"/>
  <c r="H642" i="7"/>
  <c r="J642" i="7"/>
  <c r="H641" i="7"/>
  <c r="J641" i="7"/>
  <c r="H640" i="7"/>
  <c r="J640" i="7"/>
  <c r="H639" i="7"/>
  <c r="J639" i="7"/>
  <c r="H638" i="7"/>
  <c r="J638" i="7"/>
  <c r="H637" i="7"/>
  <c r="J637" i="7"/>
  <c r="H636" i="7"/>
  <c r="J636" i="7"/>
  <c r="H635" i="7"/>
  <c r="J635" i="7"/>
  <c r="H634" i="7"/>
  <c r="J634" i="7"/>
  <c r="H633" i="7"/>
  <c r="J633" i="7"/>
  <c r="H632" i="7"/>
  <c r="J632" i="7"/>
  <c r="H631" i="7"/>
  <c r="J631" i="7"/>
  <c r="H630" i="7"/>
  <c r="J630" i="7"/>
  <c r="H629" i="7"/>
  <c r="J629" i="7"/>
  <c r="H628" i="7"/>
  <c r="J628" i="7"/>
  <c r="H627" i="7"/>
  <c r="J627" i="7"/>
  <c r="H626" i="7"/>
  <c r="J626" i="7"/>
  <c r="H625" i="7"/>
  <c r="J625" i="7"/>
  <c r="H624" i="7"/>
  <c r="J624" i="7"/>
  <c r="H623" i="7"/>
  <c r="J623" i="7"/>
  <c r="H622" i="7"/>
  <c r="J622" i="7"/>
  <c r="H621" i="7"/>
  <c r="J621" i="7"/>
  <c r="H620" i="7"/>
  <c r="J620" i="7"/>
  <c r="H619" i="7"/>
  <c r="J619" i="7"/>
  <c r="H618" i="7"/>
  <c r="J618" i="7"/>
  <c r="H617" i="7"/>
  <c r="J617" i="7"/>
  <c r="H616" i="7"/>
  <c r="J616" i="7"/>
  <c r="H615" i="7"/>
  <c r="J615" i="7"/>
  <c r="H614" i="7"/>
  <c r="J614" i="7"/>
  <c r="H613" i="7"/>
  <c r="J613" i="7"/>
  <c r="H612" i="7"/>
  <c r="J612" i="7"/>
  <c r="H611" i="7"/>
  <c r="J611" i="7"/>
  <c r="H610" i="7"/>
  <c r="J610" i="7"/>
  <c r="H609" i="7"/>
  <c r="J609" i="7"/>
  <c r="H608" i="7"/>
  <c r="J608" i="7"/>
  <c r="H607" i="7"/>
  <c r="J607" i="7"/>
  <c r="H606" i="7"/>
  <c r="J606" i="7"/>
  <c r="H605" i="7"/>
  <c r="J605" i="7"/>
  <c r="H604" i="7"/>
  <c r="J604" i="7"/>
  <c r="H603" i="7"/>
  <c r="J603" i="7"/>
  <c r="H602" i="7"/>
  <c r="J602" i="7"/>
  <c r="H601" i="7"/>
  <c r="J601" i="7"/>
  <c r="H600" i="7"/>
  <c r="J600" i="7"/>
  <c r="H599" i="7"/>
  <c r="J599" i="7"/>
  <c r="H598" i="7"/>
  <c r="J598" i="7"/>
  <c r="H597" i="7"/>
  <c r="J597" i="7"/>
  <c r="H596" i="7"/>
  <c r="J596" i="7"/>
  <c r="H595" i="7"/>
  <c r="J595" i="7"/>
  <c r="H594" i="7"/>
  <c r="J594" i="7"/>
  <c r="H593" i="7"/>
  <c r="J593" i="7"/>
  <c r="H592" i="7"/>
  <c r="J592" i="7"/>
  <c r="H591" i="7"/>
  <c r="J591" i="7"/>
  <c r="H590" i="7"/>
  <c r="J590" i="7"/>
  <c r="H589" i="7"/>
  <c r="J589" i="7"/>
  <c r="H588" i="7"/>
  <c r="J588" i="7"/>
  <c r="H587" i="7"/>
  <c r="J587" i="7"/>
  <c r="H586" i="7"/>
  <c r="J586" i="7"/>
  <c r="H585" i="7"/>
  <c r="J585" i="7"/>
  <c r="H584" i="7"/>
  <c r="J584" i="7"/>
  <c r="H583" i="7"/>
  <c r="J583" i="7"/>
  <c r="H582" i="7"/>
  <c r="J582" i="7"/>
  <c r="H581" i="7"/>
  <c r="J581" i="7"/>
  <c r="H580" i="7"/>
  <c r="J580" i="7"/>
  <c r="H579" i="7"/>
  <c r="J579" i="7"/>
  <c r="H578" i="7"/>
  <c r="J578" i="7"/>
  <c r="H577" i="7"/>
  <c r="J577" i="7"/>
  <c r="H576" i="7"/>
  <c r="J576" i="7"/>
  <c r="H575" i="7"/>
  <c r="J575" i="7"/>
  <c r="H574" i="7"/>
  <c r="J574" i="7"/>
  <c r="H573" i="7"/>
  <c r="J573" i="7"/>
  <c r="H572" i="7"/>
  <c r="J572" i="7"/>
  <c r="H571" i="7"/>
  <c r="J571" i="7"/>
  <c r="H570" i="7"/>
  <c r="J570" i="7"/>
  <c r="H569" i="7"/>
  <c r="J569" i="7"/>
  <c r="H568" i="7"/>
  <c r="J568" i="7"/>
  <c r="H567" i="7"/>
  <c r="J567" i="7"/>
  <c r="H566" i="7"/>
  <c r="J566" i="7"/>
  <c r="H565" i="7"/>
  <c r="J565" i="7"/>
  <c r="H564" i="7"/>
  <c r="J564" i="7"/>
  <c r="H563" i="7"/>
  <c r="J563" i="7"/>
  <c r="H562" i="7"/>
  <c r="J562" i="7"/>
  <c r="H561" i="7"/>
  <c r="J561" i="7"/>
  <c r="H560" i="7"/>
  <c r="J560" i="7"/>
  <c r="H559" i="7"/>
  <c r="J559" i="7"/>
  <c r="H558" i="7"/>
  <c r="J558" i="7"/>
  <c r="H557" i="7"/>
  <c r="J557" i="7"/>
  <c r="H556" i="7"/>
  <c r="J556" i="7"/>
  <c r="H555" i="7"/>
  <c r="J555" i="7"/>
  <c r="H554" i="7"/>
  <c r="J554" i="7"/>
  <c r="H553" i="7"/>
  <c r="J553" i="7"/>
  <c r="H552" i="7"/>
  <c r="J552" i="7"/>
  <c r="H551" i="7"/>
  <c r="J551" i="7"/>
  <c r="H550" i="7"/>
  <c r="J550" i="7"/>
  <c r="H549" i="7"/>
  <c r="J549" i="7"/>
  <c r="H548" i="7"/>
  <c r="J548" i="7"/>
  <c r="H547" i="7"/>
  <c r="J547" i="7"/>
  <c r="H546" i="7"/>
  <c r="J546" i="7"/>
  <c r="H545" i="7"/>
  <c r="J545" i="7"/>
  <c r="H544" i="7"/>
  <c r="J544" i="7"/>
  <c r="H543" i="7"/>
  <c r="J543" i="7"/>
  <c r="H542" i="7"/>
  <c r="J542" i="7"/>
  <c r="H541" i="7"/>
  <c r="J541" i="7"/>
  <c r="H540" i="7"/>
  <c r="J540" i="7"/>
  <c r="H539" i="7"/>
  <c r="J539" i="7"/>
  <c r="H538" i="7"/>
  <c r="J538" i="7"/>
  <c r="H537" i="7"/>
  <c r="J537" i="7"/>
  <c r="H536" i="7"/>
  <c r="J536" i="7"/>
  <c r="H535" i="7"/>
  <c r="J535" i="7"/>
  <c r="H534" i="7"/>
  <c r="J534" i="7"/>
  <c r="H533" i="7"/>
  <c r="J533" i="7"/>
  <c r="H532" i="7"/>
  <c r="J532" i="7"/>
  <c r="H531" i="7"/>
  <c r="J531" i="7"/>
  <c r="H530" i="7"/>
  <c r="J530" i="7"/>
  <c r="H529" i="7"/>
  <c r="J529" i="7"/>
  <c r="H528" i="7"/>
  <c r="J528" i="7"/>
  <c r="H527" i="7"/>
  <c r="J527" i="7"/>
  <c r="H526" i="7"/>
  <c r="J526" i="7"/>
  <c r="H525" i="7"/>
  <c r="J525" i="7"/>
  <c r="H524" i="7"/>
  <c r="J524" i="7"/>
  <c r="H523" i="7"/>
  <c r="J523" i="7"/>
  <c r="H522" i="7"/>
  <c r="J522" i="7"/>
  <c r="H521" i="7"/>
  <c r="J521" i="7"/>
  <c r="H520" i="7"/>
  <c r="J520" i="7"/>
  <c r="H519" i="7"/>
  <c r="J519" i="7"/>
  <c r="H518" i="7"/>
  <c r="J518" i="7"/>
  <c r="H517" i="7"/>
  <c r="J517" i="7"/>
  <c r="H516" i="7"/>
  <c r="J516" i="7"/>
  <c r="H515" i="7"/>
  <c r="J515" i="7"/>
  <c r="H514" i="7"/>
  <c r="J514" i="7"/>
  <c r="H513" i="7"/>
  <c r="J513" i="7"/>
  <c r="H512" i="7"/>
  <c r="J512" i="7"/>
  <c r="H511" i="7"/>
  <c r="J511" i="7"/>
  <c r="H510" i="7"/>
  <c r="J510" i="7"/>
  <c r="H509" i="7"/>
  <c r="J509" i="7"/>
  <c r="H508" i="7"/>
  <c r="J508" i="7"/>
  <c r="H507" i="7"/>
  <c r="J507" i="7"/>
  <c r="H506" i="7"/>
  <c r="J506" i="7"/>
  <c r="H505" i="7"/>
  <c r="J505" i="7"/>
  <c r="H504" i="7"/>
  <c r="J504" i="7"/>
  <c r="H503" i="7"/>
  <c r="J503" i="7"/>
  <c r="H502" i="7"/>
  <c r="J502" i="7"/>
  <c r="H501" i="7"/>
  <c r="J501" i="7"/>
  <c r="H500" i="7"/>
  <c r="J500" i="7"/>
  <c r="H499" i="7"/>
  <c r="J499" i="7"/>
  <c r="H498" i="7"/>
  <c r="J498" i="7"/>
  <c r="H497" i="7"/>
  <c r="J497" i="7"/>
  <c r="H496" i="7"/>
  <c r="J496" i="7"/>
  <c r="H495" i="7"/>
  <c r="J495" i="7"/>
  <c r="H494" i="7"/>
  <c r="J494" i="7"/>
  <c r="H493" i="7"/>
  <c r="J493" i="7"/>
  <c r="H492" i="7"/>
  <c r="J492" i="7"/>
  <c r="H491" i="7"/>
  <c r="J491" i="7"/>
  <c r="H490" i="7"/>
  <c r="J490" i="7"/>
  <c r="H489" i="7"/>
  <c r="J489" i="7"/>
  <c r="H488" i="7"/>
  <c r="J488" i="7"/>
  <c r="H487" i="7"/>
  <c r="J487" i="7"/>
  <c r="H486" i="7"/>
  <c r="J486" i="7"/>
  <c r="H485" i="7"/>
  <c r="J485" i="7"/>
  <c r="H484" i="7"/>
  <c r="J484" i="7"/>
  <c r="H483" i="7"/>
  <c r="J483" i="7"/>
  <c r="H482" i="7"/>
  <c r="J482" i="7"/>
  <c r="H481" i="7"/>
  <c r="J481" i="7"/>
  <c r="H480" i="7"/>
  <c r="J480" i="7"/>
  <c r="H479" i="7"/>
  <c r="J479" i="7"/>
  <c r="H478" i="7"/>
  <c r="J478" i="7"/>
  <c r="H477" i="7"/>
  <c r="J477" i="7"/>
  <c r="H476" i="7"/>
  <c r="J476" i="7"/>
  <c r="H475" i="7"/>
  <c r="J475" i="7"/>
  <c r="H474" i="7"/>
  <c r="J474" i="7"/>
  <c r="H473" i="7"/>
  <c r="J473" i="7"/>
  <c r="H472" i="7"/>
  <c r="J472" i="7"/>
  <c r="H471" i="7"/>
  <c r="J471" i="7"/>
  <c r="H470" i="7"/>
  <c r="J470" i="7"/>
  <c r="H469" i="7"/>
  <c r="J469" i="7"/>
  <c r="H468" i="7"/>
  <c r="J468" i="7"/>
  <c r="H467" i="7"/>
  <c r="J467" i="7"/>
  <c r="H466" i="7"/>
  <c r="J466" i="7"/>
  <c r="H465" i="7"/>
  <c r="J465" i="7"/>
  <c r="H464" i="7"/>
  <c r="J464" i="7"/>
  <c r="H463" i="7"/>
  <c r="J463" i="7"/>
  <c r="H462" i="7"/>
  <c r="J462" i="7"/>
  <c r="H461" i="7"/>
  <c r="J461" i="7"/>
  <c r="H460" i="7"/>
  <c r="J460" i="7"/>
  <c r="H459" i="7"/>
  <c r="J459" i="7"/>
  <c r="H458" i="7"/>
  <c r="J458" i="7"/>
  <c r="H457" i="7"/>
  <c r="J457" i="7"/>
  <c r="H456" i="7"/>
  <c r="J456" i="7"/>
  <c r="H455" i="7"/>
  <c r="J455" i="7"/>
  <c r="H454" i="7"/>
  <c r="J454" i="7"/>
  <c r="H453" i="7"/>
  <c r="J453" i="7"/>
  <c r="H452" i="7"/>
  <c r="J452" i="7"/>
  <c r="H451" i="7"/>
  <c r="J451" i="7"/>
  <c r="H450" i="7"/>
  <c r="J450" i="7"/>
  <c r="H449" i="7"/>
  <c r="J449" i="7"/>
  <c r="H448" i="7"/>
  <c r="J448" i="7"/>
  <c r="H447" i="7"/>
  <c r="J447" i="7"/>
  <c r="H446" i="7"/>
  <c r="J446" i="7"/>
  <c r="H445" i="7"/>
  <c r="J445" i="7"/>
  <c r="H444" i="7"/>
  <c r="J444" i="7"/>
  <c r="H443" i="7"/>
  <c r="J443" i="7"/>
  <c r="H442" i="7"/>
  <c r="J442" i="7"/>
  <c r="H441" i="7"/>
  <c r="J441" i="7"/>
  <c r="H440" i="7"/>
  <c r="J440" i="7"/>
  <c r="H439" i="7"/>
  <c r="J439" i="7"/>
  <c r="H438" i="7"/>
  <c r="J438" i="7"/>
  <c r="H437" i="7"/>
  <c r="J437" i="7"/>
  <c r="H436" i="7"/>
  <c r="J436" i="7"/>
  <c r="H435" i="7"/>
  <c r="J435" i="7"/>
  <c r="H434" i="7"/>
  <c r="J434" i="7"/>
  <c r="H433" i="7"/>
  <c r="J433" i="7"/>
  <c r="H432" i="7"/>
  <c r="J432" i="7"/>
  <c r="H431" i="7"/>
  <c r="J431" i="7"/>
  <c r="H430" i="7"/>
  <c r="J430" i="7"/>
  <c r="H429" i="7"/>
  <c r="J429" i="7"/>
  <c r="H428" i="7"/>
  <c r="J428" i="7"/>
  <c r="H427" i="7"/>
  <c r="J427" i="7"/>
  <c r="H426" i="7"/>
  <c r="J426" i="7"/>
  <c r="H425" i="7"/>
  <c r="J425" i="7"/>
  <c r="H424" i="7"/>
  <c r="J424" i="7"/>
  <c r="H423" i="7"/>
  <c r="J423" i="7"/>
  <c r="H422" i="7"/>
  <c r="J422" i="7"/>
  <c r="H421" i="7"/>
  <c r="J421" i="7"/>
  <c r="H420" i="7"/>
  <c r="J420" i="7"/>
  <c r="H419" i="7"/>
  <c r="J419" i="7"/>
  <c r="H418" i="7"/>
  <c r="J418" i="7"/>
  <c r="H417" i="7"/>
  <c r="J417" i="7"/>
  <c r="H416" i="7"/>
  <c r="J416" i="7"/>
  <c r="H415" i="7"/>
  <c r="J415" i="7"/>
  <c r="H414" i="7"/>
  <c r="J414" i="7"/>
  <c r="H413" i="7"/>
  <c r="J413" i="7"/>
  <c r="H412" i="7"/>
  <c r="J412" i="7"/>
  <c r="H411" i="7"/>
  <c r="J411" i="7"/>
  <c r="H410" i="7"/>
  <c r="J410" i="7"/>
  <c r="H409" i="7"/>
  <c r="J409" i="7"/>
  <c r="H408" i="7"/>
  <c r="J408" i="7"/>
  <c r="H407" i="7"/>
  <c r="J407" i="7"/>
  <c r="H406" i="7"/>
  <c r="J406" i="7"/>
  <c r="H405" i="7"/>
  <c r="J405" i="7"/>
  <c r="H404" i="7"/>
  <c r="J404" i="7"/>
  <c r="H403" i="7"/>
  <c r="J403" i="7"/>
  <c r="H402" i="7"/>
  <c r="J402" i="7"/>
  <c r="H401" i="7"/>
  <c r="J401" i="7"/>
  <c r="H400" i="7"/>
  <c r="J400" i="7"/>
  <c r="H399" i="7"/>
  <c r="J399" i="7"/>
  <c r="H398" i="7"/>
  <c r="J398" i="7"/>
  <c r="H397" i="7"/>
  <c r="J397" i="7"/>
  <c r="H396" i="7"/>
  <c r="J396" i="7"/>
  <c r="H395" i="7"/>
  <c r="J395" i="7"/>
  <c r="H394" i="7"/>
  <c r="J394" i="7"/>
  <c r="H393" i="7"/>
  <c r="J393" i="7"/>
  <c r="H392" i="7"/>
  <c r="J392" i="7"/>
  <c r="H391" i="7"/>
  <c r="J391" i="7"/>
  <c r="H390" i="7"/>
  <c r="J390" i="7"/>
  <c r="H389" i="7"/>
  <c r="J389" i="7"/>
  <c r="H388" i="7"/>
  <c r="J388" i="7"/>
  <c r="H387" i="7"/>
  <c r="J387" i="7"/>
  <c r="H386" i="7"/>
  <c r="J386" i="7"/>
  <c r="H385" i="7"/>
  <c r="J385" i="7"/>
  <c r="H384" i="7"/>
  <c r="J384" i="7"/>
  <c r="H383" i="7"/>
  <c r="J383" i="7"/>
  <c r="H382" i="7"/>
  <c r="J382" i="7"/>
  <c r="H381" i="7"/>
  <c r="J381" i="7"/>
  <c r="H380" i="7"/>
  <c r="J380" i="7"/>
  <c r="H379" i="7"/>
  <c r="J379" i="7"/>
  <c r="H378" i="7"/>
  <c r="J378" i="7"/>
  <c r="H377" i="7"/>
  <c r="J377" i="7"/>
  <c r="H376" i="7"/>
  <c r="J376" i="7"/>
  <c r="H375" i="7"/>
  <c r="J375" i="7"/>
  <c r="H374" i="7"/>
  <c r="J374" i="7"/>
  <c r="H373" i="7"/>
  <c r="J373" i="7"/>
  <c r="H372" i="7"/>
  <c r="J372" i="7"/>
  <c r="H371" i="7"/>
  <c r="J371" i="7"/>
  <c r="H370" i="7"/>
  <c r="J370" i="7"/>
  <c r="H369" i="7"/>
  <c r="J369" i="7"/>
  <c r="H368" i="7"/>
  <c r="J368" i="7"/>
  <c r="H367" i="7"/>
  <c r="J367" i="7"/>
  <c r="H366" i="7"/>
  <c r="J366" i="7"/>
  <c r="H365" i="7"/>
  <c r="J365" i="7"/>
  <c r="H364" i="7"/>
  <c r="J364" i="7"/>
  <c r="H363" i="7"/>
  <c r="J363" i="7"/>
  <c r="H362" i="7"/>
  <c r="J362" i="7"/>
  <c r="H361" i="7"/>
  <c r="J361" i="7"/>
  <c r="H360" i="7"/>
  <c r="J360" i="7"/>
  <c r="H359" i="7"/>
  <c r="J359" i="7"/>
  <c r="H358" i="7"/>
  <c r="J358" i="7"/>
  <c r="H357" i="7"/>
  <c r="J357" i="7"/>
  <c r="H356" i="7"/>
  <c r="J356" i="7"/>
  <c r="H355" i="7"/>
  <c r="J355" i="7"/>
  <c r="H354" i="7"/>
  <c r="J354" i="7"/>
  <c r="H353" i="7"/>
  <c r="J353" i="7"/>
  <c r="H352" i="7"/>
  <c r="J352" i="7"/>
  <c r="H351" i="7"/>
  <c r="J351" i="7"/>
  <c r="H350" i="7"/>
  <c r="J350" i="7"/>
  <c r="H349" i="7"/>
  <c r="J349" i="7"/>
  <c r="H348" i="7"/>
  <c r="J348" i="7"/>
  <c r="H347" i="7"/>
  <c r="J347" i="7"/>
  <c r="H346" i="7"/>
  <c r="J346" i="7"/>
  <c r="H345" i="7"/>
  <c r="J345" i="7"/>
  <c r="H344" i="7"/>
  <c r="J344" i="7"/>
  <c r="H343" i="7"/>
  <c r="J343" i="7"/>
  <c r="H342" i="7"/>
  <c r="J342" i="7"/>
  <c r="H341" i="7"/>
  <c r="J341" i="7"/>
  <c r="H340" i="7"/>
  <c r="J340" i="7"/>
  <c r="H339" i="7"/>
  <c r="J339" i="7"/>
  <c r="H338" i="7"/>
  <c r="J338" i="7"/>
  <c r="H337" i="7"/>
  <c r="J337" i="7"/>
  <c r="H336" i="7"/>
  <c r="J336" i="7"/>
  <c r="H335" i="7"/>
  <c r="J335" i="7"/>
  <c r="H334" i="7"/>
  <c r="J334" i="7"/>
  <c r="H333" i="7"/>
  <c r="J333" i="7"/>
  <c r="H332" i="7"/>
  <c r="J332" i="7"/>
  <c r="H331" i="7"/>
  <c r="J331" i="7"/>
  <c r="H330" i="7"/>
  <c r="J330" i="7"/>
  <c r="H329" i="7"/>
  <c r="J329" i="7"/>
  <c r="H328" i="7"/>
  <c r="J328" i="7"/>
  <c r="H327" i="7"/>
  <c r="J327" i="7"/>
  <c r="H326" i="7"/>
  <c r="J326" i="7"/>
  <c r="H325" i="7"/>
  <c r="J325" i="7"/>
  <c r="H324" i="7"/>
  <c r="J324" i="7"/>
  <c r="H323" i="7"/>
  <c r="J323" i="7"/>
  <c r="H322" i="7"/>
  <c r="J322" i="7"/>
  <c r="H321" i="7"/>
  <c r="J321" i="7"/>
  <c r="H320" i="7"/>
  <c r="J320" i="7"/>
  <c r="H319" i="7"/>
  <c r="J319" i="7"/>
  <c r="H318" i="7"/>
  <c r="J318" i="7"/>
  <c r="H317" i="7"/>
  <c r="J317" i="7"/>
  <c r="H316" i="7"/>
  <c r="J316" i="7"/>
  <c r="H253" i="7"/>
  <c r="J253" i="7" s="1"/>
  <c r="H189" i="7"/>
  <c r="J189" i="7" s="1"/>
  <c r="H155" i="7"/>
  <c r="J155" i="7" s="1"/>
  <c r="H139" i="7"/>
  <c r="J139" i="7" s="1"/>
  <c r="H123" i="7"/>
  <c r="J123" i="7" s="1"/>
  <c r="H107" i="7"/>
  <c r="J107" i="7" s="1"/>
  <c r="H91" i="7"/>
  <c r="J91" i="7" s="1"/>
  <c r="H75" i="7"/>
  <c r="J75" i="7" s="1"/>
  <c r="H59" i="7"/>
  <c r="J59" i="7" s="1"/>
  <c r="H43" i="7"/>
  <c r="J43" i="7" s="1"/>
  <c r="H35" i="7"/>
  <c r="J35" i="7" s="1"/>
  <c r="H27" i="7"/>
  <c r="J27" i="7" s="1"/>
  <c r="H19" i="7"/>
  <c r="J19" i="7" s="1"/>
  <c r="H11" i="7"/>
  <c r="J11" i="7" s="1"/>
  <c r="H3" i="7"/>
  <c r="J3" i="7" s="1"/>
  <c r="H191" i="2"/>
  <c r="J191" i="2" s="1"/>
  <c r="H192" i="2"/>
  <c r="J192" i="2" s="1"/>
  <c r="H193" i="2"/>
  <c r="J193" i="2" s="1"/>
  <c r="H194" i="2"/>
  <c r="J194" i="2" s="1"/>
  <c r="H195" i="2"/>
  <c r="J195" i="2" s="1"/>
  <c r="H196" i="2"/>
  <c r="J196" i="2" s="1"/>
  <c r="H197" i="2"/>
  <c r="J197" i="2" s="1"/>
  <c r="H198" i="2"/>
  <c r="J198" i="2" s="1"/>
  <c r="H199" i="2"/>
  <c r="J199" i="2" s="1"/>
  <c r="H200" i="2"/>
  <c r="J200" i="2" s="1"/>
  <c r="H201" i="2"/>
  <c r="J201" i="2" s="1"/>
  <c r="H202" i="2"/>
  <c r="J202" i="2" s="1"/>
  <c r="H203" i="2"/>
  <c r="J203" i="2" s="1"/>
  <c r="H204" i="2"/>
  <c r="J204" i="2" s="1"/>
  <c r="H205" i="2"/>
  <c r="J205" i="2" s="1"/>
  <c r="H206" i="2"/>
  <c r="J206" i="2" s="1"/>
  <c r="H207" i="2"/>
  <c r="J207" i="2" s="1"/>
  <c r="H208" i="2"/>
  <c r="J208" i="2" s="1"/>
  <c r="H209" i="2"/>
  <c r="J209" i="2" s="1"/>
  <c r="H210" i="2"/>
  <c r="J210" i="2" s="1"/>
  <c r="H211" i="2"/>
  <c r="J211" i="2" s="1"/>
  <c r="H212" i="2"/>
  <c r="J212" i="2" s="1"/>
  <c r="H213" i="2"/>
  <c r="J213" i="2" s="1"/>
  <c r="H214" i="2"/>
  <c r="J214" i="2" s="1"/>
  <c r="H215" i="2"/>
  <c r="J215" i="2" s="1"/>
  <c r="H216" i="2"/>
  <c r="J216" i="2" s="1"/>
  <c r="H217" i="2"/>
  <c r="J217" i="2" s="1"/>
  <c r="H218" i="2"/>
  <c r="J218" i="2" s="1"/>
  <c r="H219" i="2"/>
  <c r="J219" i="2" s="1"/>
  <c r="H220" i="2"/>
  <c r="J220" i="2" s="1"/>
  <c r="H221" i="2"/>
  <c r="J221" i="2" s="1"/>
  <c r="H222" i="2"/>
  <c r="J222" i="2" s="1"/>
  <c r="H223" i="2"/>
  <c r="J223" i="2" s="1"/>
  <c r="H224" i="2"/>
  <c r="J224" i="2" s="1"/>
  <c r="H225" i="2"/>
  <c r="J225" i="2" s="1"/>
  <c r="H226" i="2"/>
  <c r="J226" i="2" s="1"/>
  <c r="H227" i="2"/>
  <c r="J227" i="2" s="1"/>
  <c r="H228" i="2"/>
  <c r="J228" i="2" s="1"/>
  <c r="H229" i="2"/>
  <c r="J229" i="2" s="1"/>
  <c r="H230" i="2"/>
  <c r="J230" i="2" s="1"/>
  <c r="H231" i="2"/>
  <c r="J231" i="2" s="1"/>
  <c r="H232" i="2"/>
  <c r="J232" i="2" s="1"/>
  <c r="H233" i="2"/>
  <c r="J233" i="2" s="1"/>
  <c r="H234" i="2"/>
  <c r="J234" i="2" s="1"/>
  <c r="H235" i="2"/>
  <c r="J235" i="2" s="1"/>
  <c r="H236" i="2"/>
  <c r="J236" i="2" s="1"/>
  <c r="H237" i="2"/>
  <c r="J237" i="2" s="1"/>
  <c r="H238" i="2"/>
  <c r="J238" i="2" s="1"/>
  <c r="H239" i="2"/>
  <c r="J239" i="2" s="1"/>
  <c r="H240" i="2"/>
  <c r="J240" i="2" s="1"/>
  <c r="H241" i="2"/>
  <c r="J241" i="2" s="1"/>
  <c r="H242" i="2"/>
  <c r="J242" i="2" s="1"/>
  <c r="H243" i="2"/>
  <c r="J243" i="2" s="1"/>
  <c r="H244" i="2"/>
  <c r="J244" i="2" s="1"/>
  <c r="H245" i="2"/>
  <c r="J245" i="2" s="1"/>
  <c r="H246" i="2"/>
  <c r="J246" i="2" s="1"/>
  <c r="H247" i="2"/>
  <c r="J247" i="2" s="1"/>
  <c r="H248" i="2"/>
  <c r="J248" i="2" s="1"/>
  <c r="H249" i="2"/>
  <c r="J249" i="2" s="1"/>
  <c r="H250" i="2"/>
  <c r="J250" i="2" s="1"/>
  <c r="H251" i="2"/>
  <c r="J251" i="2" s="1"/>
  <c r="H252" i="2"/>
  <c r="J252" i="2" s="1"/>
  <c r="H253" i="2"/>
  <c r="J253" i="2" s="1"/>
  <c r="H254" i="2"/>
  <c r="J254" i="2" s="1"/>
  <c r="H255" i="2"/>
  <c r="J255" i="2" s="1"/>
  <c r="H256" i="2"/>
  <c r="J256" i="2" s="1"/>
  <c r="H257" i="2"/>
  <c r="J257" i="2" s="1"/>
  <c r="H258" i="2"/>
  <c r="J258" i="2" s="1"/>
  <c r="H259" i="2"/>
  <c r="J259" i="2" s="1"/>
  <c r="H260" i="2"/>
  <c r="J260" i="2" s="1"/>
  <c r="H261" i="2"/>
  <c r="J261" i="2"/>
  <c r="H262" i="2"/>
  <c r="J262" i="2" s="1"/>
  <c r="H263" i="2"/>
  <c r="J263" i="2" s="1"/>
  <c r="H264" i="2"/>
  <c r="J264" i="2" s="1"/>
  <c r="H265" i="2"/>
  <c r="J265" i="2" s="1"/>
  <c r="H266" i="2"/>
  <c r="J266" i="2" s="1"/>
  <c r="H267" i="2"/>
  <c r="J267" i="2" s="1"/>
  <c r="H268" i="2"/>
  <c r="J268" i="2" s="1"/>
  <c r="H269" i="2"/>
  <c r="J269" i="2" s="1"/>
  <c r="H270" i="2"/>
  <c r="J270" i="2" s="1"/>
  <c r="H271" i="2"/>
  <c r="J271" i="2" s="1"/>
  <c r="H272" i="2"/>
  <c r="J272" i="2" s="1"/>
  <c r="H273" i="2"/>
  <c r="J273" i="2" s="1"/>
  <c r="H274" i="2"/>
  <c r="J274" i="2" s="1"/>
  <c r="H275" i="2"/>
  <c r="J275" i="2" s="1"/>
  <c r="H276" i="2"/>
  <c r="J276" i="2" s="1"/>
  <c r="H277" i="2"/>
  <c r="J277" i="2" s="1"/>
  <c r="H278" i="2"/>
  <c r="J278" i="2" s="1"/>
  <c r="H279" i="2"/>
  <c r="J279" i="2" s="1"/>
  <c r="H280" i="2"/>
  <c r="J280" i="2" s="1"/>
  <c r="H281" i="2"/>
  <c r="J281" i="2" s="1"/>
  <c r="H282" i="2"/>
  <c r="J282" i="2" s="1"/>
  <c r="H283" i="2"/>
  <c r="J283" i="2" s="1"/>
  <c r="H284" i="2"/>
  <c r="J284" i="2" s="1"/>
  <c r="H285" i="2"/>
  <c r="J285" i="2" s="1"/>
  <c r="H286" i="2"/>
  <c r="J286" i="2" s="1"/>
  <c r="H287" i="2"/>
  <c r="J287" i="2" s="1"/>
  <c r="H288" i="2"/>
  <c r="J288" i="2" s="1"/>
  <c r="H289" i="2"/>
  <c r="J289" i="2" s="1"/>
  <c r="H290" i="2"/>
  <c r="J290" i="2" s="1"/>
  <c r="H291" i="2"/>
  <c r="J291" i="2" s="1"/>
  <c r="H292" i="2"/>
  <c r="J292" i="2" s="1"/>
  <c r="H293" i="2"/>
  <c r="J293" i="2" s="1"/>
  <c r="H294" i="2"/>
  <c r="J294" i="2" s="1"/>
  <c r="H295" i="2"/>
  <c r="J295" i="2" s="1"/>
  <c r="H296" i="2"/>
  <c r="J296" i="2" s="1"/>
  <c r="H297" i="2"/>
  <c r="J297" i="2" s="1"/>
  <c r="H298" i="2"/>
  <c r="J298" i="2" s="1"/>
  <c r="H299" i="2"/>
  <c r="J299" i="2" s="1"/>
  <c r="H300" i="2"/>
  <c r="J300" i="2" s="1"/>
  <c r="H301" i="2"/>
  <c r="J301" i="2" s="1"/>
  <c r="H302" i="2"/>
  <c r="J302" i="2" s="1"/>
  <c r="H303" i="2"/>
  <c r="J303" i="2" s="1"/>
  <c r="H304" i="2"/>
  <c r="J304" i="2" s="1"/>
  <c r="H305" i="2"/>
  <c r="J305" i="2" s="1"/>
  <c r="H306" i="2"/>
  <c r="J306" i="2" s="1"/>
  <c r="H307" i="2"/>
  <c r="J307" i="2" s="1"/>
  <c r="H308" i="2"/>
  <c r="J308" i="2" s="1"/>
  <c r="H309" i="2"/>
  <c r="J309" i="2" s="1"/>
  <c r="H310" i="2"/>
  <c r="J310" i="2" s="1"/>
  <c r="H311" i="2"/>
  <c r="J311" i="2" s="1"/>
  <c r="H312" i="2"/>
  <c r="J312" i="2" s="1"/>
  <c r="H313" i="2"/>
  <c r="J313" i="2" s="1"/>
  <c r="H314" i="2"/>
  <c r="J314" i="2" s="1"/>
  <c r="H315" i="2"/>
  <c r="J315" i="2" s="1"/>
  <c r="H316" i="2"/>
  <c r="J316" i="2" s="1"/>
  <c r="H317" i="2"/>
  <c r="J317" i="2" s="1"/>
  <c r="H318" i="2"/>
  <c r="J318" i="2" s="1"/>
  <c r="H319" i="2"/>
  <c r="J319" i="2" s="1"/>
  <c r="H320" i="2"/>
  <c r="J320" i="2" s="1"/>
  <c r="H321" i="2"/>
  <c r="J321" i="2" s="1"/>
  <c r="H322" i="2"/>
  <c r="J322" i="2" s="1"/>
  <c r="H323" i="2"/>
  <c r="J323" i="2" s="1"/>
  <c r="H324" i="2"/>
  <c r="J324" i="2" s="1"/>
  <c r="H325" i="2"/>
  <c r="J325" i="2" s="1"/>
  <c r="H326" i="2"/>
  <c r="J326" i="2" s="1"/>
  <c r="H327" i="2"/>
  <c r="J327" i="2" s="1"/>
  <c r="H328" i="2"/>
  <c r="J328" i="2" s="1"/>
  <c r="H329" i="2"/>
  <c r="J329" i="2" s="1"/>
  <c r="H330" i="2"/>
  <c r="J330" i="2" s="1"/>
  <c r="H331" i="2"/>
  <c r="J331" i="2" s="1"/>
  <c r="H332" i="2"/>
  <c r="J332" i="2" s="1"/>
  <c r="H333" i="2"/>
  <c r="J333" i="2" s="1"/>
  <c r="H334" i="2"/>
  <c r="J334" i="2" s="1"/>
  <c r="H335" i="2"/>
  <c r="J335" i="2" s="1"/>
  <c r="H336" i="2"/>
  <c r="J336" i="2" s="1"/>
  <c r="H337" i="2"/>
  <c r="J337" i="2" s="1"/>
  <c r="H338" i="2"/>
  <c r="J338" i="2" s="1"/>
  <c r="H339" i="2"/>
  <c r="J339" i="2" s="1"/>
  <c r="H340" i="2"/>
  <c r="J340" i="2" s="1"/>
  <c r="H341" i="2"/>
  <c r="J341" i="2" s="1"/>
  <c r="H342" i="2"/>
  <c r="J342" i="2" s="1"/>
  <c r="H343" i="2"/>
  <c r="J343" i="2" s="1"/>
  <c r="H344" i="2"/>
  <c r="J344" i="2" s="1"/>
  <c r="H345" i="2"/>
  <c r="J345" i="2" s="1"/>
  <c r="H346" i="2"/>
  <c r="J346" i="2" s="1"/>
  <c r="H347" i="2"/>
  <c r="J347" i="2" s="1"/>
  <c r="H348" i="2"/>
  <c r="J348" i="2" s="1"/>
  <c r="H349" i="2"/>
  <c r="J349" i="2" s="1"/>
  <c r="H350" i="2"/>
  <c r="J350" i="2" s="1"/>
  <c r="H351" i="2"/>
  <c r="J351" i="2" s="1"/>
  <c r="H352" i="2"/>
  <c r="J352" i="2" s="1"/>
  <c r="H353" i="2"/>
  <c r="J353" i="2" s="1"/>
  <c r="H354" i="2"/>
  <c r="J354" i="2" s="1"/>
  <c r="H355" i="2"/>
  <c r="J355" i="2" s="1"/>
  <c r="H356" i="2"/>
  <c r="J356" i="2" s="1"/>
  <c r="H357" i="2"/>
  <c r="J357" i="2" s="1"/>
  <c r="H358" i="2"/>
  <c r="J358" i="2" s="1"/>
  <c r="H359" i="2"/>
  <c r="J359" i="2" s="1"/>
  <c r="H360" i="2"/>
  <c r="J360" i="2" s="1"/>
  <c r="H361" i="2"/>
  <c r="J361" i="2" s="1"/>
  <c r="H362" i="2"/>
  <c r="J362" i="2" s="1"/>
  <c r="H363" i="2"/>
  <c r="J363" i="2" s="1"/>
  <c r="H364" i="2"/>
  <c r="J364" i="2" s="1"/>
  <c r="H365" i="2"/>
  <c r="J365" i="2" s="1"/>
  <c r="H366" i="2"/>
  <c r="J366" i="2" s="1"/>
  <c r="H367" i="2"/>
  <c r="J367" i="2" s="1"/>
  <c r="H368" i="2"/>
  <c r="J368" i="2" s="1"/>
  <c r="H369" i="2"/>
  <c r="J369" i="2" s="1"/>
  <c r="H370" i="2"/>
  <c r="J370" i="2" s="1"/>
  <c r="H371" i="2"/>
  <c r="J371" i="2" s="1"/>
  <c r="H372" i="2"/>
  <c r="J372" i="2" s="1"/>
  <c r="H373" i="2"/>
  <c r="J373" i="2" s="1"/>
  <c r="H374" i="2"/>
  <c r="J374" i="2" s="1"/>
  <c r="H375" i="2"/>
  <c r="J375" i="2" s="1"/>
  <c r="H376" i="2"/>
  <c r="J376" i="2" s="1"/>
  <c r="H377" i="2"/>
  <c r="J377" i="2" s="1"/>
  <c r="H378" i="2"/>
  <c r="J378" i="2" s="1"/>
  <c r="H379" i="2"/>
  <c r="J379" i="2" s="1"/>
  <c r="H380" i="2"/>
  <c r="J380" i="2" s="1"/>
  <c r="H381" i="2"/>
  <c r="J381" i="2" s="1"/>
  <c r="H382" i="2"/>
  <c r="J382" i="2" s="1"/>
  <c r="H383" i="2"/>
  <c r="J383" i="2" s="1"/>
  <c r="H384" i="2"/>
  <c r="J384" i="2" s="1"/>
  <c r="H385" i="2"/>
  <c r="J385" i="2" s="1"/>
  <c r="H386" i="2"/>
  <c r="J386" i="2" s="1"/>
  <c r="H387" i="2"/>
  <c r="J387" i="2" s="1"/>
  <c r="H388" i="2"/>
  <c r="J388" i="2" s="1"/>
  <c r="H389" i="2"/>
  <c r="J389" i="2" s="1"/>
  <c r="H390" i="2"/>
  <c r="J390" i="2" s="1"/>
  <c r="H391" i="2"/>
  <c r="J391" i="2" s="1"/>
  <c r="H392" i="2"/>
  <c r="J392" i="2" s="1"/>
  <c r="H393" i="2"/>
  <c r="J393" i="2" s="1"/>
  <c r="H394" i="2"/>
  <c r="J394" i="2" s="1"/>
  <c r="H395" i="2"/>
  <c r="J395" i="2" s="1"/>
  <c r="H396" i="2"/>
  <c r="J396" i="2" s="1"/>
  <c r="H397" i="2"/>
  <c r="J397" i="2" s="1"/>
  <c r="H398" i="2"/>
  <c r="J398" i="2" s="1"/>
  <c r="H399" i="2"/>
  <c r="J399" i="2" s="1"/>
  <c r="H400" i="2"/>
  <c r="J400" i="2" s="1"/>
  <c r="H401" i="2"/>
  <c r="J401" i="2" s="1"/>
  <c r="H402" i="2"/>
  <c r="J402" i="2" s="1"/>
  <c r="H403" i="2"/>
  <c r="J403" i="2" s="1"/>
  <c r="H404" i="2"/>
  <c r="J404" i="2" s="1"/>
  <c r="H405" i="2"/>
  <c r="J405" i="2" s="1"/>
  <c r="H406" i="2"/>
  <c r="J406" i="2" s="1"/>
  <c r="H407" i="2"/>
  <c r="J407" i="2" s="1"/>
  <c r="H408" i="2"/>
  <c r="J408" i="2" s="1"/>
  <c r="H409" i="2"/>
  <c r="J409" i="2" s="1"/>
  <c r="H410" i="2"/>
  <c r="J410" i="2" s="1"/>
  <c r="H411" i="2"/>
  <c r="J411" i="2" s="1"/>
  <c r="H412" i="2"/>
  <c r="J412" i="2" s="1"/>
  <c r="H413" i="2"/>
  <c r="J413" i="2" s="1"/>
  <c r="H414" i="2"/>
  <c r="J414" i="2" s="1"/>
  <c r="H415" i="2"/>
  <c r="J415" i="2" s="1"/>
  <c r="H416" i="2"/>
  <c r="J416" i="2" s="1"/>
  <c r="H417" i="2"/>
  <c r="J417" i="2" s="1"/>
  <c r="H418" i="2"/>
  <c r="J418" i="2" s="1"/>
  <c r="H419" i="2"/>
  <c r="J419" i="2" s="1"/>
  <c r="H420" i="2"/>
  <c r="J420" i="2" s="1"/>
  <c r="H421" i="2"/>
  <c r="J421" i="2" s="1"/>
  <c r="H422" i="2"/>
  <c r="J422" i="2" s="1"/>
  <c r="H423" i="2"/>
  <c r="J423" i="2" s="1"/>
  <c r="H424" i="2"/>
  <c r="J424" i="2" s="1"/>
  <c r="H425" i="2"/>
  <c r="J425" i="2" s="1"/>
  <c r="H426" i="2"/>
  <c r="J426" i="2" s="1"/>
  <c r="H427" i="2"/>
  <c r="J427" i="2" s="1"/>
  <c r="H428" i="2"/>
  <c r="J428" i="2" s="1"/>
  <c r="H429" i="2"/>
  <c r="J429" i="2" s="1"/>
  <c r="H430" i="2"/>
  <c r="J430" i="2" s="1"/>
  <c r="H431" i="2"/>
  <c r="J431" i="2" s="1"/>
  <c r="H432" i="2"/>
  <c r="J432" i="2" s="1"/>
  <c r="H433" i="2"/>
  <c r="J433" i="2" s="1"/>
  <c r="H434" i="2"/>
  <c r="J434" i="2" s="1"/>
  <c r="H435" i="2"/>
  <c r="J435" i="2" s="1"/>
  <c r="H436" i="2"/>
  <c r="J436" i="2" s="1"/>
  <c r="H437" i="2"/>
  <c r="J437" i="2"/>
  <c r="H438" i="2"/>
  <c r="J438" i="2" s="1"/>
  <c r="H439" i="2"/>
  <c r="J439" i="2" s="1"/>
  <c r="H440" i="2"/>
  <c r="J440" i="2" s="1"/>
  <c r="H441" i="2"/>
  <c r="J441" i="2" s="1"/>
  <c r="H442" i="2"/>
  <c r="J442" i="2" s="1"/>
  <c r="H443" i="2"/>
  <c r="J443" i="2" s="1"/>
  <c r="H444" i="2"/>
  <c r="J444" i="2" s="1"/>
  <c r="H445" i="2"/>
  <c r="J445" i="2" s="1"/>
  <c r="H446" i="2"/>
  <c r="J446" i="2" s="1"/>
  <c r="H447" i="2"/>
  <c r="J447" i="2" s="1"/>
  <c r="H448" i="2"/>
  <c r="J448" i="2" s="1"/>
  <c r="H449" i="2"/>
  <c r="J449" i="2" s="1"/>
  <c r="H450" i="2"/>
  <c r="J450" i="2" s="1"/>
  <c r="H451" i="2"/>
  <c r="J451" i="2" s="1"/>
  <c r="H452" i="2"/>
  <c r="J452" i="2" s="1"/>
  <c r="H453" i="2"/>
  <c r="J453" i="2"/>
  <c r="H454" i="2"/>
  <c r="J454" i="2" s="1"/>
  <c r="H455" i="2"/>
  <c r="J455" i="2" s="1"/>
  <c r="H456" i="2"/>
  <c r="J456" i="2" s="1"/>
  <c r="H457" i="2"/>
  <c r="J457" i="2" s="1"/>
  <c r="H458" i="2"/>
  <c r="J458" i="2" s="1"/>
  <c r="H459" i="2"/>
  <c r="J459" i="2" s="1"/>
  <c r="H460" i="2"/>
  <c r="J460" i="2" s="1"/>
  <c r="H461" i="2"/>
  <c r="J461" i="2" s="1"/>
  <c r="H462" i="2"/>
  <c r="J462" i="2" s="1"/>
  <c r="H463" i="2"/>
  <c r="J463" i="2" s="1"/>
  <c r="H464" i="2"/>
  <c r="J464" i="2" s="1"/>
  <c r="H465" i="2"/>
  <c r="J465" i="2" s="1"/>
  <c r="H466" i="2"/>
  <c r="J466" i="2" s="1"/>
  <c r="H467" i="2"/>
  <c r="J467" i="2" s="1"/>
  <c r="H468" i="2"/>
  <c r="J468" i="2" s="1"/>
  <c r="H469" i="2"/>
  <c r="J469" i="2" s="1"/>
  <c r="H470" i="2"/>
  <c r="J470" i="2" s="1"/>
  <c r="H471" i="2"/>
  <c r="J471" i="2" s="1"/>
  <c r="H472" i="2"/>
  <c r="J472" i="2" s="1"/>
  <c r="H473" i="2"/>
  <c r="J473" i="2" s="1"/>
  <c r="H474" i="2"/>
  <c r="J474" i="2" s="1"/>
  <c r="H475" i="2"/>
  <c r="J475" i="2" s="1"/>
  <c r="H476" i="2"/>
  <c r="J476" i="2" s="1"/>
  <c r="H477" i="2"/>
  <c r="J477" i="2" s="1"/>
  <c r="H478" i="2"/>
  <c r="J478" i="2" s="1"/>
  <c r="H479" i="2"/>
  <c r="J479" i="2" s="1"/>
  <c r="H480" i="2"/>
  <c r="J480" i="2" s="1"/>
  <c r="H481" i="2"/>
  <c r="J481" i="2" s="1"/>
  <c r="H482" i="2"/>
  <c r="J482" i="2" s="1"/>
  <c r="H483" i="2"/>
  <c r="J483" i="2" s="1"/>
  <c r="H484" i="2"/>
  <c r="J484" i="2" s="1"/>
  <c r="H485" i="2"/>
  <c r="J485" i="2" s="1"/>
  <c r="H486" i="2"/>
  <c r="J486" i="2" s="1"/>
  <c r="H487" i="2"/>
  <c r="J487" i="2" s="1"/>
  <c r="H488" i="2"/>
  <c r="J488" i="2" s="1"/>
  <c r="H489" i="2"/>
  <c r="J489" i="2" s="1"/>
  <c r="H490" i="2"/>
  <c r="J490" i="2" s="1"/>
  <c r="H491" i="2"/>
  <c r="J491" i="2" s="1"/>
  <c r="H492" i="2"/>
  <c r="J492" i="2" s="1"/>
  <c r="H493" i="2"/>
  <c r="J493" i="2" s="1"/>
  <c r="H494" i="2"/>
  <c r="J494" i="2" s="1"/>
  <c r="H495" i="2"/>
  <c r="J495" i="2" s="1"/>
  <c r="H496" i="2"/>
  <c r="J496" i="2" s="1"/>
  <c r="H497" i="2"/>
  <c r="J497" i="2" s="1"/>
  <c r="H498" i="2"/>
  <c r="J498" i="2" s="1"/>
  <c r="H499" i="2"/>
  <c r="J499" i="2" s="1"/>
  <c r="H500" i="2"/>
  <c r="J500" i="2" s="1"/>
  <c r="H501" i="2"/>
  <c r="J501" i="2" s="1"/>
  <c r="H502" i="2"/>
  <c r="J502" i="2" s="1"/>
  <c r="H503" i="2"/>
  <c r="J503" i="2" s="1"/>
  <c r="H504" i="2"/>
  <c r="J504" i="2" s="1"/>
  <c r="H505" i="2"/>
  <c r="J505" i="2" s="1"/>
  <c r="H506" i="2"/>
  <c r="J506" i="2" s="1"/>
  <c r="H507" i="2"/>
  <c r="J507" i="2" s="1"/>
  <c r="H508" i="2"/>
  <c r="J508" i="2" s="1"/>
  <c r="H509" i="2"/>
  <c r="J509" i="2" s="1"/>
  <c r="H510" i="2"/>
  <c r="J510" i="2" s="1"/>
  <c r="H511" i="2"/>
  <c r="J511" i="2" s="1"/>
  <c r="H512" i="2"/>
  <c r="J512" i="2" s="1"/>
  <c r="H513" i="2"/>
  <c r="J513" i="2"/>
  <c r="H514" i="2"/>
  <c r="J514" i="2" s="1"/>
  <c r="H515" i="2"/>
  <c r="J515" i="2" s="1"/>
  <c r="H516" i="2"/>
  <c r="J516" i="2" s="1"/>
  <c r="H517" i="2"/>
  <c r="J517" i="2" s="1"/>
  <c r="H518" i="2"/>
  <c r="J518" i="2" s="1"/>
  <c r="H519" i="2"/>
  <c r="J519" i="2" s="1"/>
  <c r="H520" i="2"/>
  <c r="J520" i="2" s="1"/>
  <c r="H521" i="2"/>
  <c r="J521" i="2" s="1"/>
  <c r="H522" i="2"/>
  <c r="J522" i="2" s="1"/>
  <c r="H523" i="2"/>
  <c r="J523" i="2" s="1"/>
  <c r="H524" i="2"/>
  <c r="J524" i="2" s="1"/>
  <c r="H525" i="2"/>
  <c r="J525" i="2" s="1"/>
  <c r="H526" i="2"/>
  <c r="J526" i="2" s="1"/>
  <c r="H527" i="2"/>
  <c r="J527" i="2" s="1"/>
  <c r="H528" i="2"/>
  <c r="J528" i="2" s="1"/>
  <c r="H529" i="2"/>
  <c r="J529" i="2"/>
  <c r="H530" i="2"/>
  <c r="J530" i="2" s="1"/>
  <c r="H531" i="2"/>
  <c r="J531" i="2" s="1"/>
  <c r="H532" i="2"/>
  <c r="J532" i="2" s="1"/>
  <c r="H533" i="2"/>
  <c r="J533" i="2" s="1"/>
  <c r="H534" i="2"/>
  <c r="J534" i="2" s="1"/>
  <c r="H535" i="2"/>
  <c r="J535" i="2" s="1"/>
  <c r="H536" i="2"/>
  <c r="J536" i="2" s="1"/>
  <c r="H537" i="2"/>
  <c r="J537" i="2"/>
  <c r="H538" i="2"/>
  <c r="J538" i="2" s="1"/>
  <c r="H539" i="2"/>
  <c r="J539" i="2" s="1"/>
  <c r="H540" i="2"/>
  <c r="J540" i="2" s="1"/>
  <c r="H541" i="2"/>
  <c r="J541" i="2" s="1"/>
  <c r="H542" i="2"/>
  <c r="J542" i="2" s="1"/>
  <c r="H543" i="2"/>
  <c r="J543" i="2"/>
  <c r="H544" i="2"/>
  <c r="J544" i="2" s="1"/>
  <c r="H545" i="2"/>
  <c r="J545" i="2" s="1"/>
  <c r="H546" i="2"/>
  <c r="J546" i="2" s="1"/>
  <c r="H547" i="2"/>
  <c r="J547" i="2" s="1"/>
  <c r="H548" i="2"/>
  <c r="J548" i="2" s="1"/>
  <c r="H549" i="2"/>
  <c r="J549" i="2"/>
  <c r="H550" i="2"/>
  <c r="J550" i="2" s="1"/>
  <c r="H551" i="2"/>
  <c r="J551" i="2" s="1"/>
  <c r="H552" i="2"/>
  <c r="J552" i="2" s="1"/>
  <c r="H553" i="2"/>
  <c r="J553" i="2" s="1"/>
  <c r="H554" i="2"/>
  <c r="J554" i="2" s="1"/>
  <c r="H555" i="2"/>
  <c r="J555" i="2" s="1"/>
  <c r="H556" i="2"/>
  <c r="J556" i="2" s="1"/>
  <c r="H557" i="2"/>
  <c r="J557" i="2" s="1"/>
  <c r="H558" i="2"/>
  <c r="J558" i="2" s="1"/>
  <c r="H559" i="2"/>
  <c r="J559" i="2" s="1"/>
  <c r="H560" i="2"/>
  <c r="J560" i="2" s="1"/>
  <c r="H561" i="2"/>
  <c r="J561" i="2" s="1"/>
  <c r="H562" i="2"/>
  <c r="J562" i="2" s="1"/>
  <c r="H563" i="2"/>
  <c r="J563" i="2" s="1"/>
  <c r="H564" i="2"/>
  <c r="J564" i="2" s="1"/>
  <c r="H565" i="2"/>
  <c r="J565" i="2"/>
  <c r="H566" i="2"/>
  <c r="J566" i="2" s="1"/>
  <c r="H567" i="2"/>
  <c r="J567" i="2" s="1"/>
  <c r="H568" i="2"/>
  <c r="J568" i="2" s="1"/>
  <c r="H569" i="2"/>
  <c r="J569" i="2" s="1"/>
  <c r="H570" i="2"/>
  <c r="J570" i="2" s="1"/>
  <c r="H571" i="2"/>
  <c r="J571" i="2" s="1"/>
  <c r="H572" i="2"/>
  <c r="J572" i="2" s="1"/>
  <c r="H573" i="2"/>
  <c r="J573" i="2"/>
  <c r="H574" i="2"/>
  <c r="J574" i="2" s="1"/>
  <c r="H575" i="2"/>
  <c r="J575" i="2" s="1"/>
  <c r="H576" i="2"/>
  <c r="J576" i="2" s="1"/>
  <c r="H577" i="2"/>
  <c r="J577" i="2" s="1"/>
  <c r="H578" i="2"/>
  <c r="J578" i="2" s="1"/>
  <c r="H579" i="2"/>
  <c r="J579" i="2" s="1"/>
  <c r="H580" i="2"/>
  <c r="J580" i="2" s="1"/>
  <c r="H581" i="2"/>
  <c r="J581" i="2" s="1"/>
  <c r="H582" i="2"/>
  <c r="J582" i="2" s="1"/>
  <c r="H583" i="2"/>
  <c r="J583" i="2" s="1"/>
  <c r="H584" i="2"/>
  <c r="J584" i="2" s="1"/>
  <c r="H585" i="2"/>
  <c r="J585" i="2"/>
  <c r="H586" i="2"/>
  <c r="J586" i="2" s="1"/>
  <c r="H587" i="2"/>
  <c r="J587" i="2" s="1"/>
  <c r="H588" i="2"/>
  <c r="J588" i="2" s="1"/>
  <c r="H589" i="2"/>
  <c r="J589" i="2" s="1"/>
  <c r="H590" i="2"/>
  <c r="J590" i="2" s="1"/>
  <c r="H591" i="2"/>
  <c r="J591" i="2" s="1"/>
  <c r="H592" i="2"/>
  <c r="J592" i="2" s="1"/>
  <c r="H593" i="2"/>
  <c r="J593" i="2" s="1"/>
  <c r="H594" i="2"/>
  <c r="J594" i="2" s="1"/>
  <c r="H595" i="2"/>
  <c r="J595" i="2" s="1"/>
  <c r="H596" i="2"/>
  <c r="J596" i="2" s="1"/>
  <c r="H597" i="2"/>
  <c r="J597" i="2" s="1"/>
  <c r="H598" i="2"/>
  <c r="J598" i="2" s="1"/>
  <c r="H599" i="2"/>
  <c r="J599" i="2" s="1"/>
  <c r="H600" i="2"/>
  <c r="J600" i="2" s="1"/>
  <c r="H601" i="2"/>
  <c r="J601" i="2"/>
  <c r="H602" i="2"/>
  <c r="J602" i="2" s="1"/>
  <c r="H603" i="2"/>
  <c r="J603" i="2" s="1"/>
  <c r="H604" i="2"/>
  <c r="J604" i="2"/>
  <c r="H605" i="2"/>
  <c r="J605" i="2" s="1"/>
  <c r="H606" i="2"/>
  <c r="J606" i="2" s="1"/>
  <c r="H607" i="2"/>
  <c r="J607" i="2" s="1"/>
  <c r="H608" i="2"/>
  <c r="J608" i="2" s="1"/>
  <c r="H609" i="2"/>
  <c r="J609" i="2" s="1"/>
  <c r="H610" i="2"/>
  <c r="J610" i="2"/>
  <c r="H611" i="2"/>
  <c r="J611" i="2" s="1"/>
  <c r="H612" i="2"/>
  <c r="J612" i="2"/>
  <c r="H613" i="2"/>
  <c r="J613" i="2" s="1"/>
  <c r="H614" i="2"/>
  <c r="J614" i="2" s="1"/>
  <c r="H615" i="2"/>
  <c r="J615" i="2" s="1"/>
  <c r="H616" i="2"/>
  <c r="J616" i="2"/>
  <c r="H617" i="2"/>
  <c r="J617" i="2" s="1"/>
  <c r="H618" i="2"/>
  <c r="J618" i="2"/>
  <c r="H619" i="2"/>
  <c r="J619" i="2" s="1"/>
  <c r="H620" i="2"/>
  <c r="J620" i="2" s="1"/>
  <c r="H621" i="2"/>
  <c r="J621" i="2" s="1"/>
  <c r="H622" i="2"/>
  <c r="J622" i="2" s="1"/>
  <c r="H623" i="2"/>
  <c r="J623" i="2" s="1"/>
  <c r="H624" i="2"/>
  <c r="J624" i="2" s="1"/>
  <c r="H625" i="2"/>
  <c r="J625" i="2" s="1"/>
  <c r="H626" i="2"/>
  <c r="J626" i="2" s="1"/>
  <c r="H627" i="2"/>
  <c r="J627" i="2" s="1"/>
  <c r="H628" i="2"/>
  <c r="J628" i="2" s="1"/>
  <c r="H629" i="2"/>
  <c r="J629" i="2" s="1"/>
  <c r="H630" i="2"/>
  <c r="J630" i="2" s="1"/>
  <c r="H631" i="2"/>
  <c r="J631" i="2" s="1"/>
  <c r="H632" i="2"/>
  <c r="J632" i="2" s="1"/>
  <c r="H633" i="2"/>
  <c r="J633" i="2" s="1"/>
  <c r="H634" i="2"/>
  <c r="J634" i="2" s="1"/>
  <c r="H635" i="2"/>
  <c r="J635" i="2" s="1"/>
  <c r="H636" i="2"/>
  <c r="J636" i="2"/>
  <c r="H637" i="2"/>
  <c r="J637" i="2" s="1"/>
  <c r="H638" i="2"/>
  <c r="J638" i="2" s="1"/>
  <c r="H639" i="2"/>
  <c r="J639" i="2" s="1"/>
  <c r="H640" i="2"/>
  <c r="J640" i="2" s="1"/>
  <c r="H641" i="2"/>
  <c r="J641" i="2" s="1"/>
  <c r="H642" i="2"/>
  <c r="J642" i="2" s="1"/>
  <c r="H643" i="2"/>
  <c r="J643" i="2" s="1"/>
  <c r="H644" i="2"/>
  <c r="J644" i="2"/>
  <c r="H645" i="2"/>
  <c r="J645" i="2" s="1"/>
  <c r="H646" i="2"/>
  <c r="J646" i="2" s="1"/>
  <c r="H647" i="2"/>
  <c r="J647" i="2" s="1"/>
  <c r="H648" i="2"/>
  <c r="J648" i="2" s="1"/>
  <c r="H649" i="2"/>
  <c r="J649" i="2" s="1"/>
  <c r="H650" i="2"/>
  <c r="J650" i="2" s="1"/>
  <c r="H651" i="2"/>
  <c r="J651" i="2" s="1"/>
  <c r="H652" i="2"/>
  <c r="J652" i="2" s="1"/>
  <c r="H653" i="2"/>
  <c r="J653" i="2" s="1"/>
  <c r="H654" i="2"/>
  <c r="J654" i="2" s="1"/>
  <c r="H655" i="2"/>
  <c r="J655" i="2" s="1"/>
  <c r="H656" i="2"/>
  <c r="J656" i="2" s="1"/>
  <c r="H657" i="2"/>
  <c r="J657" i="2" s="1"/>
  <c r="H658" i="2"/>
  <c r="J658" i="2" s="1"/>
  <c r="H659" i="2"/>
  <c r="J659" i="2" s="1"/>
  <c r="H660" i="2"/>
  <c r="J660" i="2" s="1"/>
  <c r="H661" i="2"/>
  <c r="J661" i="2" s="1"/>
  <c r="H662" i="2"/>
  <c r="J662" i="2" s="1"/>
  <c r="H663" i="2"/>
  <c r="J663" i="2" s="1"/>
  <c r="H664" i="2"/>
  <c r="J664" i="2" s="1"/>
  <c r="H665" i="2"/>
  <c r="J665" i="2" s="1"/>
  <c r="H666" i="2"/>
  <c r="J666" i="2" s="1"/>
  <c r="H667" i="2"/>
  <c r="J667" i="2" s="1"/>
  <c r="H668" i="2"/>
  <c r="J668" i="2"/>
  <c r="H669" i="2"/>
  <c r="J669" i="2" s="1"/>
  <c r="H670" i="2"/>
  <c r="J670" i="2" s="1"/>
  <c r="H671" i="2"/>
  <c r="J671" i="2" s="1"/>
  <c r="H672" i="2"/>
  <c r="J672" i="2" s="1"/>
  <c r="H673" i="2"/>
  <c r="J673" i="2" s="1"/>
  <c r="H674" i="2"/>
  <c r="J674" i="2" s="1"/>
  <c r="H675" i="2"/>
  <c r="J675" i="2" s="1"/>
  <c r="H676" i="2"/>
  <c r="J676" i="2"/>
  <c r="H677" i="2"/>
  <c r="J677" i="2" s="1"/>
  <c r="H678" i="2"/>
  <c r="J678" i="2" s="1"/>
  <c r="H679" i="2"/>
  <c r="J679" i="2" s="1"/>
  <c r="H680" i="2"/>
  <c r="J680" i="2" s="1"/>
  <c r="H681" i="2"/>
  <c r="J681" i="2" s="1"/>
  <c r="H682" i="2"/>
  <c r="J682" i="2"/>
  <c r="H683" i="2"/>
  <c r="J683" i="2" s="1"/>
  <c r="H684" i="2"/>
  <c r="J684" i="2" s="1"/>
  <c r="H685" i="2"/>
  <c r="J685" i="2" s="1"/>
  <c r="H686" i="2"/>
  <c r="J686" i="2" s="1"/>
  <c r="H687" i="2"/>
  <c r="J687" i="2" s="1"/>
  <c r="H688" i="2"/>
  <c r="J688" i="2" s="1"/>
  <c r="H689" i="2"/>
  <c r="J689" i="2" s="1"/>
  <c r="H690" i="2"/>
  <c r="J690" i="2" s="1"/>
  <c r="H691" i="2"/>
  <c r="J691" i="2" s="1"/>
  <c r="H692" i="2"/>
  <c r="J692" i="2"/>
  <c r="H693" i="2"/>
  <c r="J693" i="2" s="1"/>
  <c r="H694" i="2"/>
  <c r="J694" i="2" s="1"/>
  <c r="H695" i="2"/>
  <c r="J695" i="2" s="1"/>
  <c r="H696" i="2"/>
  <c r="J696" i="2" s="1"/>
  <c r="H697" i="2"/>
  <c r="J697" i="2" s="1"/>
  <c r="H698" i="2"/>
  <c r="J698" i="2" s="1"/>
  <c r="H699" i="2"/>
  <c r="J699" i="2" s="1"/>
  <c r="H700" i="2"/>
  <c r="J700" i="2"/>
  <c r="H701" i="2"/>
  <c r="J701" i="2" s="1"/>
  <c r="H702" i="2"/>
  <c r="J702" i="2" s="1"/>
  <c r="H703" i="2"/>
  <c r="J703" i="2" s="1"/>
  <c r="H704" i="2"/>
  <c r="J704" i="2" s="1"/>
  <c r="H705" i="2"/>
  <c r="J705" i="2" s="1"/>
  <c r="H706" i="2"/>
  <c r="J706" i="2" s="1"/>
  <c r="H707" i="2"/>
  <c r="J707" i="2" s="1"/>
  <c r="H708" i="2"/>
  <c r="J708" i="2" s="1"/>
  <c r="H709" i="2"/>
  <c r="J709" i="2" s="1"/>
  <c r="H710" i="2"/>
  <c r="J710" i="2" s="1"/>
  <c r="H711" i="2"/>
  <c r="J711" i="2" s="1"/>
  <c r="H712" i="2"/>
  <c r="J712" i="2" s="1"/>
  <c r="H713" i="2"/>
  <c r="J713" i="2" s="1"/>
  <c r="H714" i="2"/>
  <c r="J714" i="2"/>
  <c r="H715" i="2"/>
  <c r="J715" i="2" s="1"/>
  <c r="H716" i="2"/>
  <c r="J716" i="2" s="1"/>
  <c r="H717" i="2"/>
  <c r="J717" i="2" s="1"/>
  <c r="H718" i="2"/>
  <c r="J718" i="2" s="1"/>
  <c r="H719" i="2"/>
  <c r="J719" i="2" s="1"/>
  <c r="H720" i="2"/>
  <c r="J720" i="2"/>
  <c r="H721" i="2"/>
  <c r="J721" i="2" s="1"/>
  <c r="H722" i="2"/>
  <c r="J722" i="2" s="1"/>
  <c r="H723" i="2"/>
  <c r="J723" i="2" s="1"/>
  <c r="H724" i="2"/>
  <c r="J724" i="2" s="1"/>
  <c r="H725" i="2"/>
  <c r="J725" i="2" s="1"/>
  <c r="H726" i="2"/>
  <c r="J726" i="2" s="1"/>
  <c r="H727" i="2"/>
  <c r="J727" i="2" s="1"/>
  <c r="H728" i="2"/>
  <c r="J728" i="2" s="1"/>
  <c r="H729" i="2"/>
  <c r="J729" i="2" s="1"/>
  <c r="H730" i="2"/>
  <c r="J730" i="2" s="1"/>
  <c r="H731" i="2"/>
  <c r="J731" i="2" s="1"/>
  <c r="H732" i="2"/>
  <c r="J732" i="2" s="1"/>
  <c r="H733" i="2"/>
  <c r="J733" i="2" s="1"/>
  <c r="H734" i="2"/>
  <c r="J734" i="2" s="1"/>
  <c r="H735" i="2"/>
  <c r="J735" i="2" s="1"/>
  <c r="H736" i="2"/>
  <c r="J736" i="2" s="1"/>
  <c r="H737" i="2"/>
  <c r="J737" i="2" s="1"/>
  <c r="H738" i="2"/>
  <c r="J738" i="2"/>
  <c r="H739" i="2"/>
  <c r="J739" i="2" s="1"/>
  <c r="H740" i="2"/>
  <c r="J740" i="2" s="1"/>
  <c r="H741" i="2"/>
  <c r="J741" i="2" s="1"/>
  <c r="H742" i="2"/>
  <c r="J742" i="2" s="1"/>
  <c r="H743" i="2"/>
  <c r="J743" i="2" s="1"/>
  <c r="H744" i="2"/>
  <c r="J744" i="2" s="1"/>
  <c r="H745" i="2"/>
  <c r="J745" i="2" s="1"/>
  <c r="H746" i="2"/>
  <c r="J746" i="2"/>
  <c r="H747" i="2"/>
  <c r="J747" i="2" s="1"/>
  <c r="H748" i="2"/>
  <c r="J748" i="2" s="1"/>
  <c r="H749" i="2"/>
  <c r="J749" i="2" s="1"/>
  <c r="H750" i="2"/>
  <c r="J750" i="2" s="1"/>
  <c r="H751" i="2"/>
  <c r="J751" i="2" s="1"/>
  <c r="H752" i="2"/>
  <c r="J752" i="2" s="1"/>
  <c r="H753" i="2"/>
  <c r="J753" i="2" s="1"/>
  <c r="H754" i="2"/>
  <c r="J754" i="2"/>
  <c r="H755" i="2"/>
  <c r="J755" i="2" s="1"/>
  <c r="H756" i="2"/>
  <c r="J756" i="2" s="1"/>
  <c r="H757" i="2"/>
  <c r="J757" i="2" s="1"/>
  <c r="H758" i="2"/>
  <c r="J758" i="2" s="1"/>
  <c r="H759" i="2"/>
  <c r="J759" i="2" s="1"/>
  <c r="H760" i="2"/>
  <c r="J760" i="2" s="1"/>
  <c r="H761" i="2"/>
  <c r="J761" i="2" s="1"/>
  <c r="H762" i="2"/>
  <c r="J762" i="2" s="1"/>
  <c r="H763" i="2"/>
  <c r="J763" i="2" s="1"/>
  <c r="H764" i="2"/>
  <c r="J764" i="2" s="1"/>
  <c r="H765" i="2"/>
  <c r="J765" i="2" s="1"/>
  <c r="H766" i="2"/>
  <c r="J766" i="2" s="1"/>
  <c r="H767" i="2"/>
  <c r="J767" i="2" s="1"/>
  <c r="H768" i="2"/>
  <c r="J768" i="2" s="1"/>
  <c r="H769" i="2"/>
  <c r="J769" i="2" s="1"/>
  <c r="H770" i="2"/>
  <c r="J770" i="2" s="1"/>
  <c r="H771" i="2"/>
  <c r="J771" i="2" s="1"/>
  <c r="H772" i="2"/>
  <c r="J772" i="2" s="1"/>
  <c r="H773" i="2"/>
  <c r="J773" i="2" s="1"/>
  <c r="H774" i="2"/>
  <c r="J774" i="2" s="1"/>
  <c r="H775" i="2"/>
  <c r="J775" i="2" s="1"/>
  <c r="H776" i="2"/>
  <c r="J776" i="2" s="1"/>
  <c r="H777" i="2"/>
  <c r="J777" i="2" s="1"/>
  <c r="H778" i="2"/>
  <c r="J778" i="2"/>
  <c r="H779" i="2"/>
  <c r="J779" i="2" s="1"/>
  <c r="H780" i="2"/>
  <c r="J780" i="2" s="1"/>
  <c r="H781" i="2"/>
  <c r="J781" i="2" s="1"/>
  <c r="H782" i="2"/>
  <c r="J782" i="2" s="1"/>
  <c r="H783" i="2"/>
  <c r="J783" i="2" s="1"/>
  <c r="H784" i="2"/>
  <c r="J784" i="2" s="1"/>
  <c r="H785" i="2"/>
  <c r="J785" i="2" s="1"/>
  <c r="H786" i="2"/>
  <c r="J786" i="2"/>
  <c r="H787" i="2"/>
  <c r="J787" i="2" s="1"/>
  <c r="H788" i="2"/>
  <c r="J788" i="2" s="1"/>
  <c r="H789" i="2"/>
  <c r="J789" i="2" s="1"/>
  <c r="H790" i="2"/>
  <c r="J790" i="2" s="1"/>
  <c r="H791" i="2"/>
  <c r="J791" i="2" s="1"/>
  <c r="H792" i="2"/>
  <c r="J792" i="2" s="1"/>
  <c r="H793" i="2"/>
  <c r="J793" i="2" s="1"/>
  <c r="H794" i="2"/>
  <c r="J794" i="2" s="1"/>
  <c r="H795" i="2"/>
  <c r="J795" i="2" s="1"/>
  <c r="H796" i="2"/>
  <c r="J796" i="2" s="1"/>
  <c r="H797" i="2"/>
  <c r="J797" i="2" s="1"/>
  <c r="H798" i="2"/>
  <c r="J798" i="2" s="1"/>
  <c r="H799" i="2"/>
  <c r="J799" i="2" s="1"/>
  <c r="H800" i="2"/>
  <c r="J800" i="2"/>
  <c r="H801" i="2"/>
  <c r="J801" i="2" s="1"/>
  <c r="H802" i="2"/>
  <c r="J802" i="2" s="1"/>
  <c r="H803" i="2"/>
  <c r="J803" i="2" s="1"/>
  <c r="H804" i="2"/>
  <c r="J804" i="2" s="1"/>
  <c r="H805" i="2"/>
  <c r="J805" i="2" s="1"/>
  <c r="H806" i="2"/>
  <c r="J806" i="2" s="1"/>
  <c r="H807" i="2"/>
  <c r="J807" i="2" s="1"/>
  <c r="H808" i="2"/>
  <c r="J808" i="2" s="1"/>
  <c r="H809" i="2"/>
  <c r="J809" i="2" s="1"/>
  <c r="H810" i="2"/>
  <c r="J810" i="2"/>
  <c r="H811" i="2"/>
  <c r="J811" i="2" s="1"/>
  <c r="H812" i="2"/>
  <c r="J812" i="2" s="1"/>
  <c r="H813" i="2"/>
  <c r="J813" i="2" s="1"/>
  <c r="H814" i="2"/>
  <c r="J814" i="2" s="1"/>
  <c r="H815" i="2"/>
  <c r="J815" i="2" s="1"/>
  <c r="H816" i="2"/>
  <c r="J816" i="2" s="1"/>
  <c r="H817" i="2"/>
  <c r="J817" i="2" s="1"/>
  <c r="H818" i="2"/>
  <c r="J818" i="2"/>
  <c r="H819" i="2"/>
  <c r="J819" i="2" s="1"/>
  <c r="H820" i="2"/>
  <c r="J820" i="2" s="1"/>
  <c r="H821" i="2"/>
  <c r="J821" i="2" s="1"/>
  <c r="H822" i="2"/>
  <c r="J822" i="2" s="1"/>
  <c r="H823" i="2"/>
  <c r="J823" i="2" s="1"/>
  <c r="H824" i="2"/>
  <c r="J824" i="2" s="1"/>
  <c r="H825" i="2"/>
  <c r="J825" i="2" s="1"/>
  <c r="H826" i="2"/>
  <c r="J826" i="2" s="1"/>
  <c r="H827" i="2"/>
  <c r="J827" i="2" s="1"/>
  <c r="H828" i="2"/>
  <c r="J828" i="2" s="1"/>
  <c r="H829" i="2"/>
  <c r="J829" i="2" s="1"/>
  <c r="H830" i="2"/>
  <c r="J830" i="2" s="1"/>
  <c r="H831" i="2"/>
  <c r="J831" i="2" s="1"/>
  <c r="H832" i="2"/>
  <c r="J832" i="2"/>
  <c r="H833" i="2"/>
  <c r="J833" i="2" s="1"/>
  <c r="H834" i="2"/>
  <c r="J834" i="2" s="1"/>
  <c r="H835" i="2"/>
  <c r="J835" i="2" s="1"/>
  <c r="H836" i="2"/>
  <c r="J836" i="2" s="1"/>
  <c r="H837" i="2"/>
  <c r="J837" i="2" s="1"/>
  <c r="H838" i="2"/>
  <c r="J838" i="2" s="1"/>
  <c r="H839" i="2"/>
  <c r="J839" i="2" s="1"/>
  <c r="H840" i="2"/>
  <c r="J840" i="2" s="1"/>
  <c r="H841" i="2"/>
  <c r="J841" i="2" s="1"/>
  <c r="H842" i="2"/>
  <c r="J842" i="2"/>
  <c r="H843" i="2"/>
  <c r="J843" i="2" s="1"/>
  <c r="H844" i="2"/>
  <c r="J844" i="2" s="1"/>
  <c r="H845" i="2"/>
  <c r="J845" i="2" s="1"/>
  <c r="H846" i="2"/>
  <c r="J846" i="2" s="1"/>
  <c r="H847" i="2"/>
  <c r="J847" i="2" s="1"/>
  <c r="H848" i="2"/>
  <c r="J848" i="2" s="1"/>
  <c r="H849" i="2"/>
  <c r="J849" i="2" s="1"/>
  <c r="H850" i="2"/>
  <c r="J850" i="2" s="1"/>
  <c r="H851" i="2"/>
  <c r="J851" i="2" s="1"/>
  <c r="H852" i="2"/>
  <c r="J852" i="2" s="1"/>
  <c r="H853" i="2"/>
  <c r="J853" i="2" s="1"/>
  <c r="H854" i="2"/>
  <c r="J854" i="2" s="1"/>
  <c r="H855" i="2"/>
  <c r="J855" i="2" s="1"/>
  <c r="H856" i="2"/>
  <c r="J856" i="2"/>
  <c r="H857" i="2"/>
  <c r="J857" i="2" s="1"/>
  <c r="H858" i="2"/>
  <c r="J858" i="2" s="1"/>
  <c r="H859" i="2"/>
  <c r="J859" i="2" s="1"/>
  <c r="H860" i="2"/>
  <c r="J860" i="2" s="1"/>
  <c r="H861" i="2"/>
  <c r="J861" i="2" s="1"/>
  <c r="H862" i="2"/>
  <c r="J862" i="2" s="1"/>
  <c r="H863" i="2"/>
  <c r="J863" i="2" s="1"/>
  <c r="H864" i="2"/>
  <c r="J864" i="2"/>
  <c r="H865" i="2"/>
  <c r="J865" i="2" s="1"/>
  <c r="H866" i="2"/>
  <c r="J866" i="2" s="1"/>
  <c r="H867" i="2"/>
  <c r="J867" i="2" s="1"/>
  <c r="H868" i="2"/>
  <c r="J868" i="2" s="1"/>
  <c r="H869" i="2"/>
  <c r="J869" i="2" s="1"/>
  <c r="H870" i="2"/>
  <c r="J870" i="2" s="1"/>
  <c r="H871" i="2"/>
  <c r="J871" i="2" s="1"/>
  <c r="H872" i="2"/>
  <c r="J872" i="2"/>
  <c r="H873" i="2"/>
  <c r="J873" i="2" s="1"/>
  <c r="H874" i="2"/>
  <c r="J874" i="2" s="1"/>
  <c r="H875" i="2"/>
  <c r="J875" i="2" s="1"/>
  <c r="H876" i="2"/>
  <c r="J876" i="2" s="1"/>
  <c r="H877" i="2"/>
  <c r="J877" i="2" s="1"/>
  <c r="H878" i="2"/>
  <c r="J878" i="2" s="1"/>
  <c r="H879" i="2"/>
  <c r="J879" i="2" s="1"/>
  <c r="H880" i="2"/>
  <c r="J880" i="2" s="1"/>
  <c r="H881" i="2"/>
  <c r="J881" i="2" s="1"/>
  <c r="H882" i="2"/>
  <c r="J882" i="2" s="1"/>
  <c r="H883" i="2"/>
  <c r="J883" i="2" s="1"/>
  <c r="H884" i="2"/>
  <c r="J884" i="2" s="1"/>
  <c r="H885" i="2"/>
  <c r="J885" i="2" s="1"/>
  <c r="H886" i="2"/>
  <c r="J886" i="2" s="1"/>
  <c r="H887" i="2"/>
  <c r="J887" i="2" s="1"/>
  <c r="H888" i="2"/>
  <c r="J888" i="2" s="1"/>
  <c r="H889" i="2"/>
  <c r="J889" i="2" s="1"/>
  <c r="H890" i="2"/>
  <c r="J890" i="2" s="1"/>
  <c r="H891" i="2"/>
  <c r="J891" i="2" s="1"/>
  <c r="H892" i="2"/>
  <c r="J892" i="2" s="1"/>
  <c r="H893" i="2"/>
  <c r="J893" i="2" s="1"/>
  <c r="H894" i="2"/>
  <c r="J894" i="2" s="1"/>
  <c r="H895" i="2"/>
  <c r="J895" i="2" s="1"/>
  <c r="H896" i="2"/>
  <c r="J896" i="2"/>
  <c r="H897" i="2"/>
  <c r="J897" i="2" s="1"/>
  <c r="H898" i="2"/>
  <c r="J898" i="2" s="1"/>
  <c r="H899" i="2"/>
  <c r="J899" i="2" s="1"/>
  <c r="H900" i="2"/>
  <c r="J900" i="2" s="1"/>
  <c r="H901" i="2"/>
  <c r="J901" i="2" s="1"/>
  <c r="H902" i="2"/>
  <c r="J902" i="2" s="1"/>
  <c r="H903" i="2"/>
  <c r="J903" i="2" s="1"/>
  <c r="H904" i="2"/>
  <c r="J904" i="2"/>
  <c r="H905" i="2"/>
  <c r="J905" i="2" s="1"/>
  <c r="H906" i="2"/>
  <c r="J906" i="2" s="1"/>
  <c r="H907" i="2"/>
  <c r="J907" i="2" s="1"/>
  <c r="H908" i="2"/>
  <c r="J908" i="2" s="1"/>
  <c r="H909" i="2"/>
  <c r="J909" i="2" s="1"/>
  <c r="H910" i="2"/>
  <c r="J910" i="2" s="1"/>
  <c r="H911" i="2"/>
  <c r="J911" i="2" s="1"/>
  <c r="H912" i="2"/>
  <c r="J912" i="2" s="1"/>
  <c r="H913" i="2"/>
  <c r="J913" i="2" s="1"/>
  <c r="H914" i="2"/>
  <c r="J914" i="2" s="1"/>
  <c r="H915" i="2"/>
  <c r="J915" i="2" s="1"/>
  <c r="H916" i="2"/>
  <c r="J916" i="2" s="1"/>
  <c r="H917" i="2"/>
  <c r="J917" i="2" s="1"/>
  <c r="H918" i="2"/>
  <c r="J918" i="2" s="1"/>
  <c r="H919" i="2"/>
  <c r="J919" i="2" s="1"/>
  <c r="H920" i="2"/>
  <c r="J920" i="2"/>
  <c r="H921" i="2"/>
  <c r="J921" i="2" s="1"/>
  <c r="H922" i="2"/>
  <c r="J922" i="2" s="1"/>
  <c r="H923" i="2"/>
  <c r="J923" i="2" s="1"/>
  <c r="H924" i="2"/>
  <c r="J924" i="2" s="1"/>
  <c r="H925" i="2"/>
  <c r="J925" i="2" s="1"/>
  <c r="H926" i="2"/>
  <c r="J926" i="2" s="1"/>
  <c r="H927" i="2"/>
  <c r="J927" i="2" s="1"/>
  <c r="H928" i="2"/>
  <c r="J928" i="2" s="1"/>
  <c r="H929" i="2"/>
  <c r="J929" i="2" s="1"/>
  <c r="H930" i="2"/>
  <c r="J930" i="2" s="1"/>
  <c r="H931" i="2"/>
  <c r="J931" i="2" s="1"/>
  <c r="H932" i="2"/>
  <c r="J932" i="2" s="1"/>
  <c r="H933" i="2"/>
  <c r="J933" i="2" s="1"/>
  <c r="H934" i="2"/>
  <c r="J934" i="2" s="1"/>
  <c r="H935" i="2"/>
  <c r="J935" i="2" s="1"/>
  <c r="H936" i="2"/>
  <c r="J936" i="2"/>
  <c r="H937" i="2"/>
  <c r="J937" i="2" s="1"/>
  <c r="H938" i="2"/>
  <c r="J938" i="2" s="1"/>
  <c r="H939" i="2"/>
  <c r="J939" i="2" s="1"/>
  <c r="H940" i="2"/>
  <c r="J940" i="2" s="1"/>
  <c r="H941" i="2"/>
  <c r="J941" i="2" s="1"/>
  <c r="H942" i="2"/>
  <c r="J942" i="2" s="1"/>
  <c r="H943" i="2"/>
  <c r="J943" i="2" s="1"/>
  <c r="H944" i="2"/>
  <c r="J944" i="2" s="1"/>
  <c r="H945" i="2"/>
  <c r="J945" i="2" s="1"/>
  <c r="H946" i="2"/>
  <c r="J946" i="2" s="1"/>
  <c r="H947" i="2"/>
  <c r="J947" i="2" s="1"/>
  <c r="H948" i="2"/>
  <c r="J948" i="2" s="1"/>
  <c r="H949" i="2"/>
  <c r="J949" i="2" s="1"/>
  <c r="H950" i="2"/>
  <c r="J950" i="2" s="1"/>
  <c r="H951" i="2"/>
  <c r="J951" i="2" s="1"/>
  <c r="H952" i="2"/>
  <c r="J952" i="2"/>
  <c r="H953" i="2"/>
  <c r="J953" i="2" s="1"/>
  <c r="H954" i="2"/>
  <c r="J954" i="2" s="1"/>
  <c r="H955" i="2"/>
  <c r="J955" i="2" s="1"/>
  <c r="H956" i="2"/>
  <c r="J956" i="2" s="1"/>
  <c r="H957" i="2"/>
  <c r="J957" i="2" s="1"/>
  <c r="H958" i="2"/>
  <c r="J958" i="2" s="1"/>
  <c r="H959" i="2"/>
  <c r="J959" i="2" s="1"/>
  <c r="H960" i="2"/>
  <c r="J960" i="2"/>
  <c r="H961" i="2"/>
  <c r="J961" i="2" s="1"/>
  <c r="H962" i="2"/>
  <c r="J962" i="2" s="1"/>
  <c r="H963" i="2"/>
  <c r="J963" i="2" s="1"/>
  <c r="H964" i="2"/>
  <c r="J964" i="2" s="1"/>
  <c r="H965" i="2"/>
  <c r="J965" i="2" s="1"/>
  <c r="H966" i="2"/>
  <c r="J966" i="2" s="1"/>
  <c r="H967" i="2"/>
  <c r="J967" i="2" s="1"/>
  <c r="H968" i="2"/>
  <c r="J968" i="2" s="1"/>
  <c r="H969" i="2"/>
  <c r="J969" i="2" s="1"/>
  <c r="H970" i="2"/>
  <c r="J970" i="2" s="1"/>
  <c r="H971" i="2"/>
  <c r="J971" i="2" s="1"/>
  <c r="H972" i="2"/>
  <c r="J972" i="2" s="1"/>
  <c r="H973" i="2"/>
  <c r="J973" i="2" s="1"/>
  <c r="H974" i="2"/>
  <c r="J974" i="2" s="1"/>
  <c r="H975" i="2"/>
  <c r="J975" i="2" s="1"/>
  <c r="H976" i="2"/>
  <c r="J976" i="2" s="1"/>
  <c r="H977" i="2"/>
  <c r="J977" i="2" s="1"/>
  <c r="H978" i="2"/>
  <c r="J978" i="2" s="1"/>
  <c r="H979" i="2"/>
  <c r="J979" i="2" s="1"/>
  <c r="H980" i="2"/>
  <c r="J980" i="2" s="1"/>
  <c r="H981" i="2"/>
  <c r="J981" i="2" s="1"/>
  <c r="H982" i="2"/>
  <c r="J982" i="2" s="1"/>
  <c r="H983" i="2"/>
  <c r="J983" i="2" s="1"/>
  <c r="H984" i="2"/>
  <c r="J984" i="2" s="1"/>
  <c r="H985" i="2"/>
  <c r="J985" i="2" s="1"/>
  <c r="H986" i="2"/>
  <c r="J986" i="2" s="1"/>
  <c r="H987" i="2"/>
  <c r="J987" i="2" s="1"/>
  <c r="H988" i="2"/>
  <c r="J988" i="2" s="1"/>
  <c r="H989" i="2"/>
  <c r="J989" i="2" s="1"/>
  <c r="H990" i="2"/>
  <c r="J990" i="2" s="1"/>
  <c r="H991" i="2"/>
  <c r="J991" i="2" s="1"/>
  <c r="H992" i="2"/>
  <c r="J992" i="2" s="1"/>
  <c r="H993" i="2"/>
  <c r="J993" i="2" s="1"/>
  <c r="H994" i="2"/>
  <c r="J994" i="2" s="1"/>
  <c r="H995" i="2"/>
  <c r="J995" i="2" s="1"/>
  <c r="H996" i="2"/>
  <c r="J996" i="2" s="1"/>
  <c r="H997" i="2"/>
  <c r="J997" i="2" s="1"/>
  <c r="H998" i="2"/>
  <c r="J998" i="2" s="1"/>
  <c r="H999" i="2"/>
  <c r="J999" i="2" s="1"/>
  <c r="H65" i="7" l="1"/>
  <c r="J65" i="7" s="1"/>
  <c r="H61" i="7"/>
  <c r="J61" i="7" s="1"/>
  <c r="H5" i="7"/>
  <c r="J5" i="7" s="1"/>
  <c r="D18" i="8"/>
  <c r="H16" i="7"/>
  <c r="J16" i="7" s="1"/>
  <c r="H32" i="7"/>
  <c r="J32" i="7" s="1"/>
  <c r="H48" i="7"/>
  <c r="J48" i="7" s="1"/>
  <c r="H64" i="7"/>
  <c r="J64" i="7" s="1"/>
  <c r="H80" i="7"/>
  <c r="J80" i="7" s="1"/>
  <c r="H96" i="7"/>
  <c r="J96" i="7" s="1"/>
  <c r="H112" i="7"/>
  <c r="J112" i="7" s="1"/>
  <c r="H128" i="7"/>
  <c r="J128" i="7" s="1"/>
  <c r="H144" i="7"/>
  <c r="J144" i="7" s="1"/>
  <c r="H51" i="7"/>
  <c r="J51" i="7" s="1"/>
  <c r="H83" i="7"/>
  <c r="J83" i="7" s="1"/>
  <c r="H131" i="7"/>
  <c r="J131" i="7" s="1"/>
  <c r="H67" i="7"/>
  <c r="J67" i="7" s="1"/>
  <c r="H99" i="7"/>
  <c r="J99" i="7" s="1"/>
  <c r="H115" i="7"/>
  <c r="J115" i="7" s="1"/>
  <c r="H147" i="7"/>
  <c r="J147" i="7" s="1"/>
  <c r="H8" i="7"/>
  <c r="J8" i="7" s="1"/>
  <c r="H24" i="7"/>
  <c r="J24" i="7" s="1"/>
  <c r="H40" i="7"/>
  <c r="J40" i="7" s="1"/>
  <c r="H56" i="7"/>
  <c r="J56" i="7" s="1"/>
  <c r="H72" i="7"/>
  <c r="J72" i="7" s="1"/>
  <c r="H88" i="7"/>
  <c r="J88" i="7" s="1"/>
  <c r="H104" i="7"/>
  <c r="J104" i="7" s="1"/>
  <c r="H120" i="7"/>
  <c r="J120" i="7" s="1"/>
  <c r="H136" i="7"/>
  <c r="J136" i="7" s="1"/>
  <c r="H152" i="7"/>
  <c r="J152" i="7" s="1"/>
  <c r="H179" i="7"/>
  <c r="J179" i="7" s="1"/>
  <c r="H6" i="7"/>
  <c r="J6" i="7" s="1"/>
  <c r="H22" i="7"/>
  <c r="J22" i="7" s="1"/>
  <c r="H54" i="7"/>
  <c r="J54" i="7" s="1"/>
  <c r="H86" i="7"/>
  <c r="J86" i="7" s="1"/>
  <c r="H110" i="7"/>
  <c r="J110" i="7" s="1"/>
  <c r="H142" i="7"/>
  <c r="J142" i="7" s="1"/>
  <c r="H195" i="7"/>
  <c r="J195" i="7" s="1"/>
  <c r="H243" i="7"/>
  <c r="J243" i="7" s="1"/>
  <c r="D17" i="8"/>
  <c r="H312" i="7"/>
  <c r="J312" i="7" s="1"/>
  <c r="H308" i="7"/>
  <c r="J308" i="7" s="1"/>
  <c r="H304" i="7"/>
  <c r="J304" i="7" s="1"/>
  <c r="H300" i="7"/>
  <c r="J300" i="7" s="1"/>
  <c r="H296" i="7"/>
  <c r="J296" i="7" s="1"/>
  <c r="H292" i="7"/>
  <c r="J292" i="7" s="1"/>
  <c r="H288" i="7"/>
  <c r="J288" i="7" s="1"/>
  <c r="H284" i="7"/>
  <c r="J284" i="7" s="1"/>
  <c r="H280" i="7"/>
  <c r="J280" i="7" s="1"/>
  <c r="H276" i="7"/>
  <c r="J276" i="7" s="1"/>
  <c r="H272" i="7"/>
  <c r="J272" i="7" s="1"/>
  <c r="H268" i="7"/>
  <c r="J268" i="7" s="1"/>
  <c r="H264" i="7"/>
  <c r="J264" i="7" s="1"/>
  <c r="H260" i="7"/>
  <c r="J260" i="7" s="1"/>
  <c r="H256" i="7"/>
  <c r="J256" i="7" s="1"/>
  <c r="H252" i="7"/>
  <c r="J252" i="7" s="1"/>
  <c r="H248" i="7"/>
  <c r="J248" i="7" s="1"/>
  <c r="H244" i="7"/>
  <c r="J244" i="7" s="1"/>
  <c r="H240" i="7"/>
  <c r="J240" i="7" s="1"/>
  <c r="H236" i="7"/>
  <c r="J236" i="7" s="1"/>
  <c r="H232" i="7"/>
  <c r="J232" i="7" s="1"/>
  <c r="H228" i="7"/>
  <c r="J228" i="7" s="1"/>
  <c r="H224" i="7"/>
  <c r="J224" i="7" s="1"/>
  <c r="H220" i="7"/>
  <c r="J220" i="7" s="1"/>
  <c r="H216" i="7"/>
  <c r="J216" i="7" s="1"/>
  <c r="H212" i="7"/>
  <c r="J212" i="7" s="1"/>
  <c r="H208" i="7"/>
  <c r="J208" i="7" s="1"/>
  <c r="H30" i="7"/>
  <c r="J30" i="7" s="1"/>
  <c r="H46" i="7"/>
  <c r="J46" i="7" s="1"/>
  <c r="H70" i="7"/>
  <c r="J70" i="7" s="1"/>
  <c r="H94" i="7"/>
  <c r="J94" i="7" s="1"/>
  <c r="H118" i="7"/>
  <c r="J118" i="7" s="1"/>
  <c r="H134" i="7"/>
  <c r="J134" i="7" s="1"/>
  <c r="H211" i="7"/>
  <c r="J211" i="7" s="1"/>
  <c r="H275" i="7"/>
  <c r="J275" i="7" s="1"/>
  <c r="H307" i="7"/>
  <c r="J307" i="7" s="1"/>
  <c r="D3" i="8"/>
  <c r="D7" i="8"/>
  <c r="D11" i="8"/>
  <c r="D15" i="8"/>
  <c r="D19" i="8"/>
  <c r="D23" i="8"/>
  <c r="H314" i="7"/>
  <c r="J314" i="7" s="1"/>
  <c r="H310" i="7"/>
  <c r="J310" i="7" s="1"/>
  <c r="H306" i="7"/>
  <c r="J306" i="7" s="1"/>
  <c r="H302" i="7"/>
  <c r="J302" i="7" s="1"/>
  <c r="H298" i="7"/>
  <c r="J298" i="7" s="1"/>
  <c r="H294" i="7"/>
  <c r="J294" i="7" s="1"/>
  <c r="H290" i="7"/>
  <c r="J290" i="7" s="1"/>
  <c r="H286" i="7"/>
  <c r="J286" i="7" s="1"/>
  <c r="H282" i="7"/>
  <c r="J282" i="7" s="1"/>
  <c r="H278" i="7"/>
  <c r="J278" i="7" s="1"/>
  <c r="H274" i="7"/>
  <c r="J274" i="7" s="1"/>
  <c r="H270" i="7"/>
  <c r="J270" i="7" s="1"/>
  <c r="H266" i="7"/>
  <c r="J266" i="7" s="1"/>
  <c r="H262" i="7"/>
  <c r="J262" i="7" s="1"/>
  <c r="H258" i="7"/>
  <c r="J258" i="7" s="1"/>
  <c r="H254" i="7"/>
  <c r="J254" i="7" s="1"/>
  <c r="H250" i="7"/>
  <c r="J250" i="7" s="1"/>
  <c r="H246" i="7"/>
  <c r="J246" i="7" s="1"/>
  <c r="H242" i="7"/>
  <c r="J242" i="7" s="1"/>
  <c r="H238" i="7"/>
  <c r="J238" i="7" s="1"/>
  <c r="H234" i="7"/>
  <c r="J234" i="7" s="1"/>
  <c r="H230" i="7"/>
  <c r="J230" i="7" s="1"/>
  <c r="H226" i="7"/>
  <c r="J226" i="7" s="1"/>
  <c r="H222" i="7"/>
  <c r="J222" i="7" s="1"/>
  <c r="H218" i="7"/>
  <c r="J218" i="7" s="1"/>
  <c r="H214" i="7"/>
  <c r="J214" i="7" s="1"/>
  <c r="H210" i="7"/>
  <c r="J210" i="7" s="1"/>
  <c r="H206" i="7"/>
  <c r="J206" i="7" s="1"/>
  <c r="H202" i="7"/>
  <c r="J202" i="7" s="1"/>
  <c r="H198" i="7"/>
  <c r="J198" i="7" s="1"/>
  <c r="H194" i="7"/>
  <c r="J194" i="7" s="1"/>
  <c r="H190" i="7"/>
  <c r="J190" i="7" s="1"/>
  <c r="H186" i="7"/>
  <c r="J186" i="7" s="1"/>
  <c r="H182" i="7"/>
  <c r="J182" i="7" s="1"/>
  <c r="H178" i="7"/>
  <c r="J178" i="7" s="1"/>
  <c r="H174" i="7"/>
  <c r="J174" i="7" s="1"/>
  <c r="H170" i="7"/>
  <c r="J170" i="7" s="1"/>
  <c r="H166" i="7"/>
  <c r="J166" i="7" s="1"/>
  <c r="H162" i="7"/>
  <c r="J162" i="7" s="1"/>
  <c r="H158" i="7"/>
  <c r="J158" i="7" s="1"/>
  <c r="D4" i="8"/>
  <c r="D8" i="8"/>
  <c r="D12" i="8"/>
  <c r="D16" i="8"/>
  <c r="D20" i="8"/>
  <c r="D24" i="8"/>
  <c r="D5" i="8"/>
  <c r="D13" i="8"/>
  <c r="D21" i="8"/>
  <c r="H311" i="7"/>
  <c r="J311" i="7" s="1"/>
  <c r="H303" i="7"/>
  <c r="J303" i="7" s="1"/>
  <c r="H295" i="7"/>
  <c r="J295" i="7" s="1"/>
  <c r="H287" i="7"/>
  <c r="J287" i="7" s="1"/>
  <c r="H279" i="7"/>
  <c r="J279" i="7" s="1"/>
  <c r="H271" i="7"/>
  <c r="J271" i="7" s="1"/>
  <c r="H263" i="7"/>
  <c r="J263" i="7" s="1"/>
  <c r="H255" i="7"/>
  <c r="J255" i="7" s="1"/>
  <c r="H247" i="7"/>
  <c r="J247" i="7" s="1"/>
  <c r="H239" i="7"/>
  <c r="J239" i="7" s="1"/>
  <c r="H231" i="7"/>
  <c r="J231" i="7" s="1"/>
  <c r="H223" i="7"/>
  <c r="J223" i="7" s="1"/>
  <c r="H215" i="7"/>
  <c r="J215" i="7" s="1"/>
  <c r="H207" i="7"/>
  <c r="J207" i="7" s="1"/>
  <c r="H199" i="7"/>
  <c r="J199" i="7" s="1"/>
  <c r="H191" i="7"/>
  <c r="J191" i="7" s="1"/>
  <c r="H183" i="7"/>
  <c r="J183" i="7" s="1"/>
  <c r="H175" i="7"/>
  <c r="J175" i="7" s="1"/>
  <c r="H167" i="7"/>
  <c r="J167" i="7" s="1"/>
  <c r="H159" i="7"/>
  <c r="J159" i="7" s="1"/>
  <c r="D6" i="8"/>
  <c r="D14" i="8"/>
  <c r="D22" i="8"/>
  <c r="H7" i="7"/>
  <c r="J7" i="7" s="1"/>
  <c r="H12" i="7"/>
  <c r="J12" i="7" s="1"/>
  <c r="H20" i="7"/>
  <c r="J20" i="7" s="1"/>
  <c r="H28" i="7"/>
  <c r="J28" i="7" s="1"/>
  <c r="H47" i="7"/>
  <c r="J47" i="7" s="1"/>
  <c r="H55" i="7"/>
  <c r="J55" i="7" s="1"/>
  <c r="H63" i="7"/>
  <c r="J63" i="7" s="1"/>
  <c r="H68" i="7"/>
  <c r="J68" i="7" s="1"/>
  <c r="H76" i="7"/>
  <c r="J76" i="7" s="1"/>
  <c r="H84" i="7"/>
  <c r="J84" i="7" s="1"/>
  <c r="H92" i="7"/>
  <c r="J92" i="7" s="1"/>
  <c r="H100" i="7"/>
  <c r="J100" i="7" s="1"/>
  <c r="H108" i="7"/>
  <c r="J108" i="7" s="1"/>
  <c r="H116" i="7"/>
  <c r="J116" i="7" s="1"/>
  <c r="H124" i="7"/>
  <c r="J124" i="7" s="1"/>
  <c r="H132" i="7"/>
  <c r="J132" i="7" s="1"/>
  <c r="H140" i="7"/>
  <c r="J140" i="7" s="1"/>
  <c r="H148" i="7"/>
  <c r="J148" i="7" s="1"/>
  <c r="H156" i="7"/>
  <c r="J156" i="7" s="1"/>
  <c r="D10" i="8"/>
  <c r="H14" i="7"/>
  <c r="J14" i="7" s="1"/>
  <c r="H38" i="7"/>
  <c r="J38" i="7" s="1"/>
  <c r="H62" i="7"/>
  <c r="J62" i="7" s="1"/>
  <c r="H78" i="7"/>
  <c r="J78" i="7" s="1"/>
  <c r="H102" i="7"/>
  <c r="J102" i="7" s="1"/>
  <c r="H126" i="7"/>
  <c r="J126" i="7" s="1"/>
  <c r="H150" i="7"/>
  <c r="J150" i="7" s="1"/>
  <c r="H227" i="7"/>
  <c r="J227" i="7" s="1"/>
  <c r="H259" i="7"/>
  <c r="J259" i="7" s="1"/>
  <c r="H291" i="7"/>
  <c r="J291" i="7" s="1"/>
  <c r="H4" i="7"/>
  <c r="J4" i="7" s="1"/>
  <c r="H15" i="7"/>
  <c r="J15" i="7" s="1"/>
  <c r="H23" i="7"/>
  <c r="J23" i="7" s="1"/>
  <c r="H31" i="7"/>
  <c r="J31" i="7" s="1"/>
  <c r="H36" i="7"/>
  <c r="J36" i="7" s="1"/>
  <c r="H39" i="7"/>
  <c r="J39" i="7" s="1"/>
  <c r="H44" i="7"/>
  <c r="J44" i="7" s="1"/>
  <c r="H52" i="7"/>
  <c r="J52" i="7" s="1"/>
  <c r="H60" i="7"/>
  <c r="J60" i="7" s="1"/>
  <c r="H71" i="7"/>
  <c r="J71" i="7" s="1"/>
  <c r="H79" i="7"/>
  <c r="J79" i="7" s="1"/>
  <c r="H87" i="7"/>
  <c r="J87" i="7" s="1"/>
  <c r="H95" i="7"/>
  <c r="J95" i="7" s="1"/>
  <c r="H103" i="7"/>
  <c r="J103" i="7" s="1"/>
  <c r="H111" i="7"/>
  <c r="J111" i="7" s="1"/>
  <c r="H119" i="7"/>
  <c r="J119" i="7" s="1"/>
  <c r="H127" i="7"/>
  <c r="J127" i="7" s="1"/>
  <c r="H135" i="7"/>
  <c r="J135" i="7" s="1"/>
  <c r="H143" i="7"/>
  <c r="J143" i="7" s="1"/>
  <c r="H151" i="7"/>
  <c r="J151" i="7" s="1"/>
  <c r="H163" i="7"/>
  <c r="J163" i="7" s="1"/>
  <c r="H10" i="7"/>
  <c r="J10" i="7" s="1"/>
  <c r="H18" i="7"/>
  <c r="J18" i="7" s="1"/>
  <c r="H26" i="7"/>
  <c r="J26" i="7" s="1"/>
  <c r="H34" i="7"/>
  <c r="J34" i="7" s="1"/>
  <c r="H42" i="7"/>
  <c r="J42" i="7" s="1"/>
  <c r="H50" i="7"/>
  <c r="J50" i="7" s="1"/>
  <c r="H58" i="7"/>
  <c r="J58" i="7" s="1"/>
  <c r="H66" i="7"/>
  <c r="J66" i="7" s="1"/>
  <c r="H74" i="7"/>
  <c r="J74" i="7" s="1"/>
  <c r="H82" i="7"/>
  <c r="J82" i="7" s="1"/>
  <c r="H90" i="7"/>
  <c r="J90" i="7" s="1"/>
  <c r="H98" i="7"/>
  <c r="J98" i="7" s="1"/>
  <c r="H106" i="7"/>
  <c r="J106" i="7" s="1"/>
  <c r="H114" i="7"/>
  <c r="J114" i="7" s="1"/>
  <c r="H122" i="7"/>
  <c r="J122" i="7" s="1"/>
  <c r="H130" i="7"/>
  <c r="J130" i="7" s="1"/>
  <c r="H138" i="7"/>
  <c r="J138" i="7" s="1"/>
  <c r="H146" i="7"/>
  <c r="J146" i="7" s="1"/>
  <c r="H154" i="7"/>
  <c r="J154" i="7" s="1"/>
  <c r="H171" i="7"/>
  <c r="J171" i="7" s="1"/>
  <c r="H187" i="7"/>
  <c r="J187" i="7" s="1"/>
  <c r="H203" i="7"/>
  <c r="J203" i="7" s="1"/>
  <c r="H219" i="7"/>
  <c r="J219" i="7" s="1"/>
  <c r="H235" i="7"/>
  <c r="J235" i="7" s="1"/>
  <c r="H251" i="7"/>
  <c r="J251" i="7" s="1"/>
  <c r="H267" i="7"/>
  <c r="J267" i="7" s="1"/>
  <c r="H283" i="7"/>
  <c r="J283" i="7" s="1"/>
  <c r="H299" i="7"/>
  <c r="J299" i="7" s="1"/>
  <c r="H315" i="7"/>
  <c r="J315" i="7" s="1"/>
  <c r="D9" i="8"/>
  <c r="H204" i="7"/>
  <c r="J204" i="7" s="1"/>
  <c r="H200" i="7"/>
  <c r="J200" i="7" s="1"/>
  <c r="H196" i="7"/>
  <c r="J196" i="7" s="1"/>
  <c r="H192" i="7"/>
  <c r="J192" i="7" s="1"/>
  <c r="H188" i="7"/>
  <c r="J188" i="7" s="1"/>
  <c r="H184" i="7"/>
  <c r="J184" i="7" s="1"/>
  <c r="H180" i="7"/>
  <c r="J180" i="7" s="1"/>
  <c r="H176" i="7"/>
  <c r="J176" i="7" s="1"/>
  <c r="H172" i="7"/>
  <c r="J172" i="7" s="1"/>
  <c r="H168" i="7"/>
  <c r="J168" i="7" s="1"/>
  <c r="H164" i="7"/>
  <c r="J164" i="7" s="1"/>
  <c r="H160" i="7"/>
  <c r="J160" i="7" s="1"/>
  <c r="D19" i="1"/>
  <c r="H51" i="2"/>
  <c r="J51" i="2" s="1"/>
  <c r="H47" i="2"/>
  <c r="J47" i="2" s="1"/>
  <c r="H23" i="2"/>
  <c r="J23" i="2" s="1"/>
  <c r="H160" i="2"/>
  <c r="J160" i="2" s="1"/>
  <c r="D20" i="1"/>
  <c r="H174" i="2"/>
  <c r="J174" i="2" s="1"/>
  <c r="D5" i="1"/>
  <c r="D24" i="1"/>
  <c r="D6" i="1"/>
  <c r="H188" i="2"/>
  <c r="J188" i="2" s="1"/>
  <c r="H169" i="2"/>
  <c r="J169" i="2" s="1"/>
  <c r="H150" i="2"/>
  <c r="J150" i="2" s="1"/>
  <c r="H102" i="2"/>
  <c r="J102" i="2" s="1"/>
  <c r="D12" i="1"/>
  <c r="H185" i="2"/>
  <c r="J185" i="2" s="1"/>
  <c r="H165" i="2"/>
  <c r="J165" i="2" s="1"/>
  <c r="H146" i="2"/>
  <c r="J146" i="2" s="1"/>
  <c r="H81" i="2"/>
  <c r="J81" i="2" s="1"/>
  <c r="H181" i="2"/>
  <c r="J181" i="2" s="1"/>
  <c r="H43" i="2"/>
  <c r="J43" i="2" s="1"/>
  <c r="H39" i="2"/>
  <c r="J39" i="2" s="1"/>
  <c r="H35" i="2"/>
  <c r="J35" i="2" s="1"/>
  <c r="H31" i="2"/>
  <c r="J31" i="2" s="1"/>
  <c r="H4" i="2"/>
  <c r="J4" i="2" s="1"/>
  <c r="H5" i="2"/>
  <c r="J5" i="2" s="1"/>
  <c r="H8" i="2"/>
  <c r="J8" i="2" s="1"/>
  <c r="H16" i="2"/>
  <c r="J16" i="2" s="1"/>
  <c r="H24" i="2"/>
  <c r="J24" i="2" s="1"/>
  <c r="H32" i="2"/>
  <c r="J32" i="2" s="1"/>
  <c r="H40" i="2"/>
  <c r="J40" i="2" s="1"/>
  <c r="H48" i="2"/>
  <c r="J48" i="2" s="1"/>
  <c r="H56" i="2"/>
  <c r="J56" i="2" s="1"/>
  <c r="H64" i="2"/>
  <c r="J64" i="2" s="1"/>
  <c r="H72" i="2"/>
  <c r="J72" i="2" s="1"/>
  <c r="H80" i="2"/>
  <c r="J80" i="2" s="1"/>
  <c r="H88" i="2"/>
  <c r="J88" i="2" s="1"/>
  <c r="H96" i="2"/>
  <c r="J96" i="2" s="1"/>
  <c r="H104" i="2"/>
  <c r="J104" i="2" s="1"/>
  <c r="H112" i="2"/>
  <c r="J112" i="2" s="1"/>
  <c r="H120" i="2"/>
  <c r="J120" i="2" s="1"/>
  <c r="H128" i="2"/>
  <c r="J128" i="2" s="1"/>
  <c r="H136" i="2"/>
  <c r="J136" i="2" s="1"/>
  <c r="H6" i="2"/>
  <c r="J6" i="2" s="1"/>
  <c r="H9" i="2"/>
  <c r="J9" i="2" s="1"/>
  <c r="H14" i="2"/>
  <c r="J14" i="2" s="1"/>
  <c r="H17" i="2"/>
  <c r="J17" i="2" s="1"/>
  <c r="H22" i="2"/>
  <c r="J22" i="2" s="1"/>
  <c r="H25" i="2"/>
  <c r="J25" i="2" s="1"/>
  <c r="H30" i="2"/>
  <c r="J30" i="2" s="1"/>
  <c r="H33" i="2"/>
  <c r="J33" i="2" s="1"/>
  <c r="H38" i="2"/>
  <c r="J38" i="2" s="1"/>
  <c r="H41" i="2"/>
  <c r="J41" i="2" s="1"/>
  <c r="H46" i="2"/>
  <c r="J46" i="2" s="1"/>
  <c r="H49" i="2"/>
  <c r="J49" i="2" s="1"/>
  <c r="H54" i="2"/>
  <c r="J54" i="2" s="1"/>
  <c r="H57" i="2"/>
  <c r="J57" i="2" s="1"/>
  <c r="H62" i="2"/>
  <c r="J62" i="2" s="1"/>
  <c r="H65" i="2"/>
  <c r="J65" i="2" s="1"/>
  <c r="H70" i="2"/>
  <c r="J70" i="2" s="1"/>
  <c r="H12" i="2"/>
  <c r="J12" i="2" s="1"/>
  <c r="H20" i="2"/>
  <c r="J20" i="2" s="1"/>
  <c r="H28" i="2"/>
  <c r="J28" i="2" s="1"/>
  <c r="H36" i="2"/>
  <c r="J36" i="2" s="1"/>
  <c r="H44" i="2"/>
  <c r="J44" i="2" s="1"/>
  <c r="H52" i="2"/>
  <c r="J52" i="2" s="1"/>
  <c r="H60" i="2"/>
  <c r="J60" i="2" s="1"/>
  <c r="H68" i="2"/>
  <c r="J68" i="2" s="1"/>
  <c r="H76" i="2"/>
  <c r="J76" i="2" s="1"/>
  <c r="H84" i="2"/>
  <c r="J84" i="2" s="1"/>
  <c r="H92" i="2"/>
  <c r="J92" i="2" s="1"/>
  <c r="H100" i="2"/>
  <c r="J100" i="2" s="1"/>
  <c r="H108" i="2"/>
  <c r="J108" i="2" s="1"/>
  <c r="H116" i="2"/>
  <c r="J116" i="2" s="1"/>
  <c r="H124" i="2"/>
  <c r="J124" i="2" s="1"/>
  <c r="H132" i="2"/>
  <c r="J132" i="2" s="1"/>
  <c r="H140" i="2"/>
  <c r="J140" i="2" s="1"/>
  <c r="H148" i="2"/>
  <c r="J148" i="2" s="1"/>
  <c r="H156" i="2"/>
  <c r="J156" i="2" s="1"/>
  <c r="H164" i="2"/>
  <c r="J164" i="2" s="1"/>
  <c r="H172" i="2"/>
  <c r="J172" i="2" s="1"/>
  <c r="H18" i="2"/>
  <c r="J18" i="2" s="1"/>
  <c r="H29" i="2"/>
  <c r="J29" i="2" s="1"/>
  <c r="H50" i="2"/>
  <c r="J50" i="2" s="1"/>
  <c r="H61" i="2"/>
  <c r="J61" i="2" s="1"/>
  <c r="H77" i="2"/>
  <c r="J77" i="2" s="1"/>
  <c r="H82" i="2"/>
  <c r="J82" i="2" s="1"/>
  <c r="H93" i="2"/>
  <c r="J93" i="2" s="1"/>
  <c r="H98" i="2"/>
  <c r="J98" i="2" s="1"/>
  <c r="H109" i="2"/>
  <c r="J109" i="2" s="1"/>
  <c r="H114" i="2"/>
  <c r="J114" i="2" s="1"/>
  <c r="H125" i="2"/>
  <c r="J125" i="2" s="1"/>
  <c r="H130" i="2"/>
  <c r="J130" i="2" s="1"/>
  <c r="H10" i="2"/>
  <c r="J10" i="2" s="1"/>
  <c r="H21" i="2"/>
  <c r="J21" i="2" s="1"/>
  <c r="H42" i="2"/>
  <c r="J42" i="2" s="1"/>
  <c r="H53" i="2"/>
  <c r="J53" i="2" s="1"/>
  <c r="H73" i="2"/>
  <c r="J73" i="2" s="1"/>
  <c r="H78" i="2"/>
  <c r="J78" i="2" s="1"/>
  <c r="H89" i="2"/>
  <c r="J89" i="2" s="1"/>
  <c r="H94" i="2"/>
  <c r="J94" i="2" s="1"/>
  <c r="H105" i="2"/>
  <c r="J105" i="2" s="1"/>
  <c r="H110" i="2"/>
  <c r="J110" i="2" s="1"/>
  <c r="H121" i="2"/>
  <c r="J121" i="2" s="1"/>
  <c r="H126" i="2"/>
  <c r="J126" i="2" s="1"/>
  <c r="H137" i="2"/>
  <c r="J137" i="2" s="1"/>
  <c r="H141" i="2"/>
  <c r="J141" i="2" s="1"/>
  <c r="H144" i="2"/>
  <c r="J144" i="2" s="1"/>
  <c r="H13" i="2"/>
  <c r="J13" i="2" s="1"/>
  <c r="H34" i="2"/>
  <c r="J34" i="2" s="1"/>
  <c r="H45" i="2"/>
  <c r="J45" i="2" s="1"/>
  <c r="H66" i="2"/>
  <c r="J66" i="2" s="1"/>
  <c r="H74" i="2"/>
  <c r="J74" i="2" s="1"/>
  <c r="H85" i="2"/>
  <c r="J85" i="2" s="1"/>
  <c r="H90" i="2"/>
  <c r="J90" i="2" s="1"/>
  <c r="H101" i="2"/>
  <c r="J101" i="2" s="1"/>
  <c r="H106" i="2"/>
  <c r="J106" i="2" s="1"/>
  <c r="H117" i="2"/>
  <c r="J117" i="2" s="1"/>
  <c r="H122" i="2"/>
  <c r="J122" i="2" s="1"/>
  <c r="H133" i="2"/>
  <c r="J133" i="2" s="1"/>
  <c r="H138" i="2"/>
  <c r="J138" i="2" s="1"/>
  <c r="H145" i="2"/>
  <c r="J145" i="2" s="1"/>
  <c r="H149" i="2"/>
  <c r="J149" i="2" s="1"/>
  <c r="H152" i="2"/>
  <c r="J152" i="2" s="1"/>
  <c r="H166" i="2"/>
  <c r="J166" i="2" s="1"/>
  <c r="H170" i="2"/>
  <c r="J170" i="2" s="1"/>
  <c r="H176" i="2"/>
  <c r="J176" i="2" s="1"/>
  <c r="H184" i="2"/>
  <c r="J184" i="2" s="1"/>
  <c r="D25" i="1"/>
  <c r="D17" i="1"/>
  <c r="D10" i="1"/>
  <c r="D16" i="1"/>
  <c r="D13" i="1"/>
  <c r="D4" i="1"/>
  <c r="D26" i="1"/>
  <c r="H180" i="2"/>
  <c r="J180" i="2" s="1"/>
  <c r="H177" i="2"/>
  <c r="J177" i="2" s="1"/>
  <c r="H173" i="2"/>
  <c r="J173" i="2" s="1"/>
  <c r="H168" i="2"/>
  <c r="J168" i="2" s="1"/>
  <c r="H158" i="2"/>
  <c r="J158" i="2" s="1"/>
  <c r="H154" i="2"/>
  <c r="J154" i="2" s="1"/>
  <c r="H118" i="2"/>
  <c r="J118" i="2" s="1"/>
  <c r="H97" i="2"/>
  <c r="J97" i="2" s="1"/>
  <c r="H37" i="2"/>
  <c r="J37" i="2" s="1"/>
  <c r="D11" i="1"/>
  <c r="D27" i="1"/>
  <c r="H190" i="2"/>
  <c r="J190" i="2" s="1"/>
  <c r="H186" i="2"/>
  <c r="J186" i="2" s="1"/>
  <c r="H162" i="2"/>
  <c r="J162" i="2" s="1"/>
  <c r="H153" i="2"/>
  <c r="J153" i="2" s="1"/>
  <c r="H142" i="2"/>
  <c r="J142" i="2" s="1"/>
  <c r="H134" i="2"/>
  <c r="J134" i="2" s="1"/>
  <c r="H113" i="2"/>
  <c r="J113" i="2" s="1"/>
  <c r="H69" i="2"/>
  <c r="J69" i="2" s="1"/>
  <c r="H26" i="2"/>
  <c r="J26" i="2" s="1"/>
  <c r="D8" i="1"/>
  <c r="D18" i="1"/>
  <c r="D15" i="1"/>
  <c r="D23" i="1"/>
  <c r="D9" i="1"/>
  <c r="D21" i="1"/>
  <c r="D3" i="1"/>
  <c r="D14" i="1"/>
  <c r="D7" i="1"/>
  <c r="D22" i="1"/>
  <c r="H3" i="2"/>
  <c r="J3" i="2" s="1"/>
  <c r="H189" i="2"/>
  <c r="J189" i="2" s="1"/>
  <c r="H182" i="2"/>
  <c r="J182" i="2" s="1"/>
  <c r="H178" i="2"/>
  <c r="J178" i="2" s="1"/>
  <c r="H161" i="2"/>
  <c r="J161" i="2" s="1"/>
  <c r="H157" i="2"/>
  <c r="J157" i="2" s="1"/>
  <c r="H129" i="2"/>
  <c r="J129" i="2" s="1"/>
  <c r="H86" i="2"/>
  <c r="J86" i="2" s="1"/>
  <c r="H58" i="2"/>
  <c r="J58" i="2" s="1"/>
</calcChain>
</file>

<file path=xl/sharedStrings.xml><?xml version="1.0" encoding="utf-8"?>
<sst xmlns="http://schemas.openxmlformats.org/spreadsheetml/2006/main" count="684" uniqueCount="73">
  <si>
    <t>Code</t>
  </si>
  <si>
    <t>Boissons</t>
  </si>
  <si>
    <t>Stock</t>
  </si>
  <si>
    <t>Bière pression Afflighem</t>
  </si>
  <si>
    <t>Champagne B. de Blanc</t>
  </si>
  <si>
    <t>Champagne Brut 75cl</t>
  </si>
  <si>
    <t>Champagne Brut 1/2 btl</t>
  </si>
  <si>
    <t>Coca Cola 33cl</t>
  </si>
  <si>
    <t>Coca Cola Zéro 33cl</t>
  </si>
  <si>
    <t>FuzeTea 25cl</t>
  </si>
  <si>
    <t>Heineken 33cl</t>
  </si>
  <si>
    <t>Jus ACE</t>
  </si>
  <si>
    <t>Jus d'Ananas</t>
  </si>
  <si>
    <t>Jus Orange</t>
  </si>
  <si>
    <t>Jus Pomme</t>
  </si>
  <si>
    <t>Jus Tomate</t>
  </si>
  <si>
    <t>Orangina 25cl</t>
  </si>
  <si>
    <t>Perrier</t>
  </si>
  <si>
    <t>San Pellegrino 1L</t>
  </si>
  <si>
    <t>San Pellegrino 50cl</t>
  </si>
  <si>
    <t>Vin Blanc Aubrade</t>
  </si>
  <si>
    <t>Vin Blanc Ferrande</t>
  </si>
  <si>
    <t>Vin Rouge Arcins</t>
  </si>
  <si>
    <t xml:space="preserve">Vin Rouge Macqueline </t>
  </si>
  <si>
    <t>Vin Rouge Vigneau</t>
  </si>
  <si>
    <t>Vittel 1L</t>
  </si>
  <si>
    <t>Vittel 50cl</t>
  </si>
  <si>
    <t>Get 31</t>
  </si>
  <si>
    <t>Date</t>
  </si>
  <si>
    <t>Inventaire</t>
  </si>
  <si>
    <t>Livraison</t>
  </si>
  <si>
    <t>Vente</t>
  </si>
  <si>
    <t>Offert</t>
  </si>
  <si>
    <t>Mouvement</t>
  </si>
  <si>
    <t>Perte</t>
  </si>
  <si>
    <t>Nb</t>
  </si>
  <si>
    <t>Sens</t>
  </si>
  <si>
    <t>+</t>
  </si>
  <si>
    <t>-</t>
  </si>
  <si>
    <t>Sens Mvt</t>
  </si>
  <si>
    <t>Stock = ou inférieur à 10</t>
  </si>
  <si>
    <t>Stock = ou inférieur à 5</t>
  </si>
  <si>
    <t>Étiquettes de lignes</t>
  </si>
  <si>
    <t>Total général</t>
  </si>
  <si>
    <t xml:space="preserve"> Stock</t>
  </si>
  <si>
    <t>Étiquettes de colonnes</t>
  </si>
  <si>
    <t>janv</t>
  </si>
  <si>
    <t>févr</t>
  </si>
  <si>
    <t>Nb vente</t>
  </si>
  <si>
    <t>Mois</t>
  </si>
  <si>
    <t>Rillette du Mans</t>
  </si>
  <si>
    <t>Rillette Saumon</t>
  </si>
  <si>
    <t>Tartinade de Canard</t>
  </si>
  <si>
    <t>Fraîcheur d'Olives</t>
  </si>
  <si>
    <t>Soupe Détox</t>
  </si>
  <si>
    <t>Soupe de Potimarron</t>
  </si>
  <si>
    <t>Croque Monsieur</t>
  </si>
  <si>
    <t>Pizza aux fromages</t>
  </si>
  <si>
    <t>Pizza 4 saisons</t>
  </si>
  <si>
    <t>Pizza Epicée</t>
  </si>
  <si>
    <t>Gnocchi Gorgonzola</t>
  </si>
  <si>
    <t>Confit de Canard</t>
  </si>
  <si>
    <t>Risotto Champignons</t>
  </si>
  <si>
    <t>Petit Pot Chocolat Noir</t>
  </si>
  <si>
    <t>Glace Häagen Dazs</t>
  </si>
  <si>
    <t>Crème Vanille</t>
  </si>
  <si>
    <t>Tartiflette</t>
  </si>
  <si>
    <t>Blanquette de Veau</t>
  </si>
  <si>
    <t>Chips</t>
  </si>
  <si>
    <t>M&amp;M's</t>
  </si>
  <si>
    <t>Twix</t>
  </si>
  <si>
    <t>Mars</t>
  </si>
  <si>
    <t>Snack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</si>
</sst>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Segoe UI"/>
      <family val="2"/>
    </font>
    <font>
      <b/>
      <sz val="11"/>
      <color theme="1"/>
      <name val="Segoe UI"/>
      <family val="2"/>
    </font>
    <font>
      <b/>
      <sz val="11"/>
      <color rgb="FFFF0000"/>
      <name val="Segoe UI"/>
      <family val="2"/>
    </font>
    <font>
      <b/>
      <i/>
      <sz val="11"/>
      <color theme="1"/>
      <name val="Segoe UI"/>
      <family val="2"/>
    </font>
    <font>
      <b/>
      <sz val="11"/>
      <name val="Segoe UI"/>
      <family val="2"/>
    </font>
  </fonts>
  <fills count="5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/>
      <right/>
      <top style="thin">
        <color theme="0" tint="-0.24994659260841701"/>
      </top>
      <bottom style="thin">
        <color theme="0" tint="-0.24994659260841701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3" fontId="0" fillId="0" borderId="0" xfId="0" applyNumberFormat="1" applyAlignment="1">
      <alignment vertical="center"/>
    </xf>
    <xf numFmtId="0" fontId="1" fillId="4" borderId="0" xfId="0" applyFont="1" applyFill="1" applyAlignment="1">
      <alignment horizontal="center" vertical="center"/>
    </xf>
    <xf numFmtId="0" fontId="0" fillId="4" borderId="0" xfId="0" applyFill="1" applyAlignment="1">
      <alignment vertical="center"/>
    </xf>
    <xf numFmtId="0" fontId="0" fillId="4" borderId="0" xfId="0" applyFill="1" applyAlignment="1">
      <alignment horizontal="center" vertical="center"/>
    </xf>
    <xf numFmtId="14" fontId="0" fillId="4" borderId="0" xfId="0" applyNumberFormat="1" applyFill="1" applyAlignment="1">
      <alignment horizontal="center" vertical="center"/>
    </xf>
    <xf numFmtId="3" fontId="0" fillId="4" borderId="0" xfId="0" applyNumberFormat="1" applyFill="1" applyAlignment="1">
      <alignment horizontal="right" vertical="center"/>
    </xf>
    <xf numFmtId="0" fontId="0" fillId="4" borderId="0" xfId="0" applyFill="1" applyAlignment="1">
      <alignment horizontal="right" vertical="center"/>
    </xf>
    <xf numFmtId="0" fontId="2" fillId="4" borderId="0" xfId="0" applyFont="1" applyFill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3" fontId="0" fillId="0" borderId="0" xfId="0" applyNumberFormat="1"/>
    <xf numFmtId="0" fontId="1" fillId="0" borderId="0" xfId="0" pivotButton="1" applyFont="1" applyAlignment="1">
      <alignment horizontal="center"/>
    </xf>
    <xf numFmtId="0" fontId="4" fillId="0" borderId="1" xfId="0" applyFont="1" applyFill="1" applyBorder="1" applyAlignment="1">
      <alignment horizontal="center" vertical="center"/>
    </xf>
    <xf numFmtId="14" fontId="4" fillId="0" borderId="1" xfId="0" applyNumberFormat="1" applyFont="1" applyFill="1" applyBorder="1" applyAlignment="1">
      <alignment horizontal="center" vertical="center"/>
    </xf>
    <xf numFmtId="3" fontId="4" fillId="0" borderId="1" xfId="0" applyNumberFormat="1" applyFont="1" applyFill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3" fillId="2" borderId="0" xfId="0" applyFont="1" applyFill="1" applyAlignment="1">
      <alignment horizontal="centerContinuous" vertical="center"/>
    </xf>
    <xf numFmtId="0" fontId="0" fillId="2" borderId="0" xfId="0" applyFill="1" applyAlignment="1">
      <alignment horizontal="centerContinuous" vertical="center"/>
    </xf>
    <xf numFmtId="0" fontId="0" fillId="0" borderId="0" xfId="0" pivotButton="1" applyAlignment="1">
      <alignment horizontal="center"/>
    </xf>
    <xf numFmtId="0" fontId="3" fillId="3" borderId="0" xfId="0" applyFont="1" applyFill="1" applyAlignment="1">
      <alignment horizontal="centerContinuous" vertical="center"/>
    </xf>
    <xf numFmtId="0" fontId="0" fillId="3" borderId="0" xfId="0" applyFill="1" applyAlignment="1">
      <alignment horizontal="centerContinuous" vertical="center"/>
    </xf>
    <xf numFmtId="0" fontId="0" fillId="0" borderId="0" xfId="0" pivotButton="1" applyAlignment="1">
      <alignment horizontal="left"/>
    </xf>
    <xf numFmtId="3" fontId="0" fillId="2" borderId="0" xfId="0" applyNumberFormat="1" applyFill="1" applyAlignment="1">
      <alignment horizontal="centerContinuous" vertical="center"/>
    </xf>
    <xf numFmtId="3" fontId="0" fillId="0" borderId="0" xfId="0" applyNumberFormat="1" applyAlignment="1">
      <alignment horizontal="center"/>
    </xf>
  </cellXfs>
  <cellStyles count="1">
    <cellStyle name="Normal" xfId="0" builtinId="0"/>
  </cellStyles>
  <dxfs count="145">
    <dxf>
      <alignment horizontal="center"/>
    </dxf>
    <dxf>
      <alignment horizontal="left"/>
    </dxf>
    <dxf>
      <alignment horizontal="center"/>
    </dxf>
    <dxf>
      <alignment horizontal="center"/>
    </dxf>
    <dxf>
      <alignment horizontal="center"/>
    </dxf>
    <dxf>
      <alignment horizontal="left"/>
    </dxf>
    <dxf>
      <alignment horizontal="center"/>
    </dxf>
    <dxf>
      <alignment horizontal="center"/>
    </dxf>
    <dxf>
      <alignment horizontal="center"/>
    </dxf>
    <dxf>
      <alignment horizontal="left"/>
    </dxf>
    <dxf>
      <alignment horizontal="center"/>
    </dxf>
    <dxf>
      <alignment horizontal="center"/>
    </dxf>
    <dxf>
      <numFmt numFmtId="3" formatCode="#,##0"/>
    </dxf>
    <dxf>
      <numFmt numFmtId="3" formatCode="#,##0"/>
    </dxf>
    <dxf>
      <alignment horizontal="center"/>
    </dxf>
    <dxf>
      <alignment horizontal="left"/>
    </dxf>
    <dxf>
      <alignment horizontal="center"/>
    </dxf>
    <dxf>
      <alignment horizontal="center"/>
    </dxf>
    <dxf>
      <alignment horizontal="center"/>
    </dxf>
    <dxf>
      <alignment horizontal="left"/>
    </dxf>
    <dxf>
      <alignment horizontal="center"/>
    </dxf>
    <dxf>
      <alignment horizontal="center"/>
    </dxf>
    <dxf>
      <numFmt numFmtId="3" formatCode="#,##0"/>
    </dxf>
    <dxf>
      <numFmt numFmtId="3" formatCode="#,##0"/>
    </dxf>
    <dxf>
      <alignment horizontal="center"/>
    </dxf>
    <dxf>
      <alignment horizontal="left"/>
    </dxf>
    <dxf>
      <alignment horizontal="center"/>
    </dxf>
    <dxf>
      <alignment horizontal="center"/>
    </dxf>
    <dxf>
      <numFmt numFmtId="3" formatCode="#,##0"/>
    </dxf>
    <dxf>
      <numFmt numFmtId="3" formatCode="#,##0"/>
    </dxf>
    <dxf>
      <alignment horizontal="center"/>
    </dxf>
    <dxf>
      <alignment horizontal="left"/>
    </dxf>
    <dxf>
      <alignment horizontal="center"/>
    </dxf>
    <dxf>
      <alignment horizontal="center"/>
    </dxf>
    <dxf>
      <numFmt numFmtId="3" formatCode="#,##0"/>
    </dxf>
    <dxf>
      <numFmt numFmtId="3" formatCode="#,##0"/>
    </dxf>
    <dxf>
      <alignment horizontal="center"/>
    </dxf>
    <dxf>
      <alignment horizontal="left"/>
    </dxf>
    <dxf>
      <alignment horizontal="center"/>
    </dxf>
    <dxf>
      <alignment horizontal="center"/>
    </dxf>
    <dxf>
      <numFmt numFmtId="3" formatCode="#,##0"/>
    </dxf>
    <dxf>
      <numFmt numFmtId="3" formatCode="#,##0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left"/>
    </dxf>
    <dxf>
      <alignment horizontal="center"/>
    </dxf>
    <dxf>
      <alignment horizontal="center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left"/>
    </dxf>
    <dxf>
      <alignment horizontal="center"/>
    </dxf>
    <dxf>
      <alignment horizontal="center"/>
    </dxf>
    <dxf>
      <alignment horizontal="left"/>
    </dxf>
    <dxf>
      <alignment horizontal="center"/>
    </dxf>
    <dxf>
      <alignment horizontal="center"/>
    </dxf>
    <dxf>
      <numFmt numFmtId="3" formatCode="#,##0"/>
    </dxf>
    <dxf>
      <numFmt numFmtId="3" formatCode="#,##0"/>
    </dxf>
    <dxf>
      <alignment horizontal="center"/>
    </dxf>
    <dxf>
      <alignment horizontal="left"/>
    </dxf>
    <dxf>
      <alignment horizontal="center"/>
    </dxf>
    <dxf>
      <alignment horizontal="center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alignment horizontal="center"/>
    </dxf>
    <dxf>
      <alignment horizontal="left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left"/>
    </dxf>
    <dxf>
      <alignment horizontal="center"/>
    </dxf>
    <dxf>
      <font>
        <b/>
        <i/>
      </font>
      <fill>
        <patternFill>
          <bgColor rgb="FFFFC000"/>
        </patternFill>
      </fill>
    </dxf>
    <dxf>
      <font>
        <b/>
        <i/>
      </font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ont>
        <b/>
        <i/>
      </font>
      <fill>
        <patternFill>
          <bgColor rgb="FFFFC000"/>
        </patternFill>
      </fill>
    </dxf>
    <dxf>
      <font>
        <b/>
        <i/>
      </font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alignment horizontal="center"/>
    </dxf>
    <dxf>
      <alignment horizontal="left"/>
    </dxf>
    <dxf>
      <alignment horizontal="general"/>
    </dxf>
    <dxf>
      <alignment horizontal="center"/>
    </dxf>
    <dxf>
      <alignment horizontal="general"/>
    </dxf>
    <dxf>
      <alignment horizontal="center"/>
    </dxf>
    <dxf>
      <alignment horizontal="center"/>
    </dxf>
    <dxf>
      <alignment horizontal="center"/>
    </dxf>
    <dxf>
      <alignment horizontal="left"/>
    </dxf>
    <dxf>
      <alignment horizontal="general"/>
    </dxf>
    <dxf>
      <alignment horizontal="center"/>
    </dxf>
    <dxf>
      <alignment horizontal="general"/>
    </dxf>
    <dxf>
      <alignment horizontal="center"/>
    </dxf>
    <dxf>
      <alignment horizontal="left"/>
    </dxf>
    <dxf>
      <alignment horizontal="center"/>
    </dxf>
    <dxf>
      <alignment horizontal="center"/>
    </dxf>
    <dxf>
      <alignment horizontal="center"/>
    </dxf>
    <dxf>
      <alignment horizontal="left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general"/>
    </dxf>
    <dxf>
      <alignment horizontal="general"/>
    </dxf>
    <dxf>
      <alignment horizontal="center"/>
    </dxf>
    <dxf>
      <alignment horizontal="general"/>
    </dxf>
    <dxf>
      <alignment horizontal="general"/>
    </dxf>
    <dxf>
      <alignment horizontal="center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/>
    </dxf>
    <dxf>
      <font>
        <b/>
      </font>
    </dxf>
    <dxf>
      <alignment horizontal="center"/>
    </dxf>
    <dxf>
      <font>
        <b/>
      </font>
    </dxf>
    <dxf>
      <numFmt numFmtId="3" formatCode="#,##0"/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border>
        <bottom style="thin">
          <color theme="0" tint="-0.2499465926084170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alignment horizontal="center" vertical="center" textRotation="0" wrapText="0" indent="0" justifyLastLine="0" shrinkToFit="0" readingOrder="0"/>
    </dxf>
    <dxf>
      <numFmt numFmtId="3" formatCode="#,##0"/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border>
        <bottom style="thin">
          <color theme="0" tint="-0.2499465926084170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pivotCacheDefinition" Target="pivotCache/pivotCacheDefinition4.xml"/><Relationship Id="rId1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3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pivotCacheDefinition" Target="pivotCache/pivotCacheDefinition2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1.xml"/><Relationship Id="rId1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[Stock Snack &amp; Boisson.xlsx]TCD Boisson!Tableau croisé dynamique1</c:name>
    <c:fmtId val="3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Etat du stock Boisson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'TCD Boisson'!$B$3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'TCD Boisson'!$A$4:$A$24</c:f>
              <c:strCache>
                <c:ptCount val="21"/>
                <c:pt idx="0">
                  <c:v>Bière pression Afflighem</c:v>
                </c:pt>
                <c:pt idx="1">
                  <c:v>Champagne B. de Blanc</c:v>
                </c:pt>
                <c:pt idx="2">
                  <c:v>Champagne Brut 1/2 btl</c:v>
                </c:pt>
                <c:pt idx="3">
                  <c:v>Champagne Brut 75cl</c:v>
                </c:pt>
                <c:pt idx="4">
                  <c:v>Coca Cola 33cl</c:v>
                </c:pt>
                <c:pt idx="5">
                  <c:v>Coca Cola Zéro 33cl</c:v>
                </c:pt>
                <c:pt idx="6">
                  <c:v>FuzeTea 25cl</c:v>
                </c:pt>
                <c:pt idx="7">
                  <c:v>Get 31</c:v>
                </c:pt>
                <c:pt idx="8">
                  <c:v>Heineken 33cl</c:v>
                </c:pt>
                <c:pt idx="9">
                  <c:v>Jus ACE</c:v>
                </c:pt>
                <c:pt idx="10">
                  <c:v>Jus d'Ananas</c:v>
                </c:pt>
                <c:pt idx="11">
                  <c:v>Jus Orange</c:v>
                </c:pt>
                <c:pt idx="12">
                  <c:v>Jus Pomme</c:v>
                </c:pt>
                <c:pt idx="13">
                  <c:v>Jus Tomate</c:v>
                </c:pt>
                <c:pt idx="14">
                  <c:v>Orangina 25cl</c:v>
                </c:pt>
                <c:pt idx="15">
                  <c:v>Perrier</c:v>
                </c:pt>
                <c:pt idx="16">
                  <c:v>San Pellegrino 1L</c:v>
                </c:pt>
                <c:pt idx="17">
                  <c:v>Vin Blanc Aubrade</c:v>
                </c:pt>
                <c:pt idx="18">
                  <c:v>Vin Blanc Ferrande</c:v>
                </c:pt>
                <c:pt idx="19">
                  <c:v>Vittel 1L</c:v>
                </c:pt>
                <c:pt idx="20">
                  <c:v>Vittel 50cl</c:v>
                </c:pt>
              </c:strCache>
            </c:strRef>
          </c:cat>
          <c:val>
            <c:numRef>
              <c:f>'TCD Boisson'!$B$4:$B$24</c:f>
              <c:numCache>
                <c:formatCode>#,##0</c:formatCode>
                <c:ptCount val="21"/>
                <c:pt idx="0">
                  <c:v>37</c:v>
                </c:pt>
                <c:pt idx="1">
                  <c:v>5</c:v>
                </c:pt>
                <c:pt idx="2">
                  <c:v>8</c:v>
                </c:pt>
                <c:pt idx="3">
                  <c:v>7</c:v>
                </c:pt>
                <c:pt idx="4">
                  <c:v>36</c:v>
                </c:pt>
                <c:pt idx="5">
                  <c:v>42</c:v>
                </c:pt>
                <c:pt idx="6">
                  <c:v>60</c:v>
                </c:pt>
                <c:pt idx="7">
                  <c:v>1</c:v>
                </c:pt>
                <c:pt idx="8">
                  <c:v>47</c:v>
                </c:pt>
                <c:pt idx="9">
                  <c:v>27</c:v>
                </c:pt>
                <c:pt idx="10">
                  <c:v>29</c:v>
                </c:pt>
                <c:pt idx="11">
                  <c:v>33</c:v>
                </c:pt>
                <c:pt idx="12">
                  <c:v>27</c:v>
                </c:pt>
                <c:pt idx="13">
                  <c:v>50</c:v>
                </c:pt>
                <c:pt idx="14">
                  <c:v>29</c:v>
                </c:pt>
                <c:pt idx="15">
                  <c:v>36</c:v>
                </c:pt>
                <c:pt idx="16">
                  <c:v>36</c:v>
                </c:pt>
                <c:pt idx="17">
                  <c:v>11</c:v>
                </c:pt>
                <c:pt idx="18">
                  <c:v>12</c:v>
                </c:pt>
                <c:pt idx="19">
                  <c:v>36</c:v>
                </c:pt>
                <c:pt idx="20">
                  <c:v>106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2D31-4C49-806E-B8354191EDE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82"/>
        <c:axId val="575426976"/>
        <c:axId val="575422712"/>
      </c:barChart>
      <c:catAx>
        <c:axId val="575426976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75422712"/>
        <c:crosses val="autoZero"/>
        <c:auto val="1"/>
        <c:lblAlgn val="ctr"/>
        <c:lblOffset val="100"/>
        <c:noMultiLvlLbl val="0"/>
      </c:catAx>
      <c:valAx>
        <c:axId val="575422712"/>
        <c:scaling>
          <c:orientation val="minMax"/>
        </c:scaling>
        <c:delete val="0"/>
        <c:axPos val="b"/>
        <c:numFmt formatCode="#,##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7542697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[Stock Snack &amp; Boisson.xlsx]TCD Boisson!Tableau croisé dynamique3</c:name>
    <c:fmtId val="7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Top 5 des ventes Boisson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  <a:sp3d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  <a:sp3d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  <a:sp3d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/>
          <a:sp3d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>
            <a:noFill/>
          </a:ln>
          <a:effectLst/>
          <a:sp3d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>
            <a:noFill/>
          </a:ln>
          <a:effectLst/>
          <a:sp3d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'TCD Boisson'!$B$33:$B$34</c:f>
              <c:strCache>
                <c:ptCount val="1"/>
                <c:pt idx="0">
                  <c:v>janv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  <a:sp3d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'TCD Boisson'!$A$35:$A$40</c:f>
              <c:strCache>
                <c:ptCount val="5"/>
                <c:pt idx="0">
                  <c:v>Bière pression Afflighem</c:v>
                </c:pt>
                <c:pt idx="1">
                  <c:v>Coca Cola 33cl</c:v>
                </c:pt>
                <c:pt idx="2">
                  <c:v>Vittel 50cl</c:v>
                </c:pt>
                <c:pt idx="3">
                  <c:v>Coca Cola Zéro 33cl</c:v>
                </c:pt>
                <c:pt idx="4">
                  <c:v>Heineken 33cl</c:v>
                </c:pt>
              </c:strCache>
            </c:strRef>
          </c:cat>
          <c:val>
            <c:numRef>
              <c:f>'TCD Boisson'!$B$35:$B$40</c:f>
              <c:numCache>
                <c:formatCode>#,##0</c:formatCode>
                <c:ptCount val="5"/>
                <c:pt idx="0">
                  <c:v>71</c:v>
                </c:pt>
                <c:pt idx="1">
                  <c:v>51</c:v>
                </c:pt>
                <c:pt idx="2">
                  <c:v>38</c:v>
                </c:pt>
                <c:pt idx="3">
                  <c:v>35</c:v>
                </c:pt>
                <c:pt idx="4">
                  <c:v>34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4F3-48B7-B5A3-F843AF17CDB1}"/>
            </c:ext>
          </c:extLst>
        </c:ser>
        <c:ser>
          <c:idx val="1"/>
          <c:order val="1"/>
          <c:tx>
            <c:strRef>
              <c:f>'TCD Boisson'!$C$33:$C$34</c:f>
              <c:strCache>
                <c:ptCount val="1"/>
                <c:pt idx="0">
                  <c:v>févr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  <a:sp3d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'TCD Boisson'!$A$35:$A$40</c:f>
              <c:strCache>
                <c:ptCount val="5"/>
                <c:pt idx="0">
                  <c:v>Bière pression Afflighem</c:v>
                </c:pt>
                <c:pt idx="1">
                  <c:v>Coca Cola 33cl</c:v>
                </c:pt>
                <c:pt idx="2">
                  <c:v>Vittel 50cl</c:v>
                </c:pt>
                <c:pt idx="3">
                  <c:v>Coca Cola Zéro 33cl</c:v>
                </c:pt>
                <c:pt idx="4">
                  <c:v>Heineken 33cl</c:v>
                </c:pt>
              </c:strCache>
            </c:strRef>
          </c:cat>
          <c:val>
            <c:numRef>
              <c:f>'TCD Boisson'!$C$35:$C$40</c:f>
              <c:numCache>
                <c:formatCode>#,##0</c:formatCode>
                <c:ptCount val="5"/>
                <c:pt idx="1">
                  <c:v>2</c:v>
                </c:pt>
                <c:pt idx="3">
                  <c:v>2</c:v>
                </c:pt>
                <c:pt idx="4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D4F3-48B7-B5A3-F843AF17CDB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848264848"/>
        <c:axId val="848266488"/>
        <c:axId val="0"/>
      </c:bar3DChart>
      <c:catAx>
        <c:axId val="84826484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48266488"/>
        <c:crosses val="autoZero"/>
        <c:auto val="1"/>
        <c:lblAlgn val="ctr"/>
        <c:lblOffset val="100"/>
        <c:noMultiLvlLbl val="0"/>
      </c:catAx>
      <c:valAx>
        <c:axId val="84826648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4826484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[Stock Snack &amp; Boisson.xlsx]TCD Boisson!Tableau croisé dynamique5</c:name>
    <c:fmtId val="3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Etat du stock Snack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'TCD Boisson'!$F$3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'TCD Boisson'!$E$4:$E$23</c:f>
              <c:strCache>
                <c:ptCount val="20"/>
                <c:pt idx="0">
                  <c:v>Mars</c:v>
                </c:pt>
                <c:pt idx="1">
                  <c:v>Blanquette de Veau</c:v>
                </c:pt>
                <c:pt idx="2">
                  <c:v>Chips</c:v>
                </c:pt>
                <c:pt idx="3">
                  <c:v>Crème Vanille</c:v>
                </c:pt>
                <c:pt idx="4">
                  <c:v>Croque Monsieur</c:v>
                </c:pt>
                <c:pt idx="5">
                  <c:v>Glace Häagen Dazs</c:v>
                </c:pt>
                <c:pt idx="6">
                  <c:v>Gnocchi Gorgonzola</c:v>
                </c:pt>
                <c:pt idx="7">
                  <c:v>M&amp;M's</c:v>
                </c:pt>
                <c:pt idx="8">
                  <c:v>Petit Pot Chocolat Noir</c:v>
                </c:pt>
                <c:pt idx="9">
                  <c:v>Pizza 4 saisons</c:v>
                </c:pt>
                <c:pt idx="10">
                  <c:v>Pizza aux fromages</c:v>
                </c:pt>
                <c:pt idx="11">
                  <c:v>Pizza Epicée</c:v>
                </c:pt>
                <c:pt idx="12">
                  <c:v>Rillette du Mans</c:v>
                </c:pt>
                <c:pt idx="13">
                  <c:v>Rillette Saumon</c:v>
                </c:pt>
                <c:pt idx="14">
                  <c:v>Risotto Champignons</c:v>
                </c:pt>
                <c:pt idx="15">
                  <c:v>Soupe de Potimarron</c:v>
                </c:pt>
                <c:pt idx="16">
                  <c:v>Soupe Détox</c:v>
                </c:pt>
                <c:pt idx="17">
                  <c:v>Tartiflette</c:v>
                </c:pt>
                <c:pt idx="18">
                  <c:v>Tartinade de Canard</c:v>
                </c:pt>
                <c:pt idx="19">
                  <c:v>Twix</c:v>
                </c:pt>
              </c:strCache>
            </c:strRef>
          </c:cat>
          <c:val>
            <c:numRef>
              <c:f>'TCD Boisson'!$F$4:$F$23</c:f>
              <c:numCache>
                <c:formatCode>#,##0</c:formatCode>
                <c:ptCount val="20"/>
                <c:pt idx="0">
                  <c:v>68</c:v>
                </c:pt>
                <c:pt idx="1">
                  <c:v>3</c:v>
                </c:pt>
                <c:pt idx="2">
                  <c:v>51</c:v>
                </c:pt>
                <c:pt idx="3">
                  <c:v>14</c:v>
                </c:pt>
                <c:pt idx="4">
                  <c:v>11</c:v>
                </c:pt>
                <c:pt idx="5">
                  <c:v>35</c:v>
                </c:pt>
                <c:pt idx="6">
                  <c:v>8</c:v>
                </c:pt>
                <c:pt idx="7">
                  <c:v>24</c:v>
                </c:pt>
                <c:pt idx="8">
                  <c:v>10</c:v>
                </c:pt>
                <c:pt idx="9">
                  <c:v>13</c:v>
                </c:pt>
                <c:pt idx="10">
                  <c:v>13</c:v>
                </c:pt>
                <c:pt idx="11">
                  <c:v>14</c:v>
                </c:pt>
                <c:pt idx="12">
                  <c:v>24</c:v>
                </c:pt>
                <c:pt idx="13">
                  <c:v>21</c:v>
                </c:pt>
                <c:pt idx="14">
                  <c:v>11</c:v>
                </c:pt>
                <c:pt idx="15">
                  <c:v>10</c:v>
                </c:pt>
                <c:pt idx="16">
                  <c:v>17</c:v>
                </c:pt>
                <c:pt idx="17">
                  <c:v>1</c:v>
                </c:pt>
                <c:pt idx="18">
                  <c:v>30</c:v>
                </c:pt>
                <c:pt idx="19">
                  <c:v>94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428B-4A7E-A10F-2BC5FB13BC6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82"/>
        <c:axId val="575277568"/>
        <c:axId val="575275600"/>
      </c:barChart>
      <c:catAx>
        <c:axId val="575277568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75275600"/>
        <c:crosses val="autoZero"/>
        <c:auto val="1"/>
        <c:lblAlgn val="ctr"/>
        <c:lblOffset val="100"/>
        <c:noMultiLvlLbl val="0"/>
      </c:catAx>
      <c:valAx>
        <c:axId val="575275600"/>
        <c:scaling>
          <c:orientation val="minMax"/>
        </c:scaling>
        <c:delete val="0"/>
        <c:axPos val="b"/>
        <c:numFmt formatCode="#,##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7527756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[Stock Snack &amp; Boisson.xlsx]TCD Boisson!Tableau croisé dynamique6</c:name>
    <c:fmtId val="3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Top 5 des ventes Snack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  <a:sp3d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  <a:sp3d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  <a:sp3d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/>
          <a:sp3d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>
            <a:noFill/>
          </a:ln>
          <a:effectLst/>
          <a:sp3d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>
            <a:noFill/>
          </a:ln>
          <a:effectLst/>
          <a:sp3d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'TCD Boisson'!$B$45:$B$46</c:f>
              <c:strCache>
                <c:ptCount val="1"/>
                <c:pt idx="0">
                  <c:v>janv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  <a:sp3d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'TCD Boisson'!$A$47:$A$52</c:f>
              <c:strCache>
                <c:ptCount val="5"/>
                <c:pt idx="0">
                  <c:v>Croque Monsieur</c:v>
                </c:pt>
                <c:pt idx="1">
                  <c:v>Glace Häagen Dazs</c:v>
                </c:pt>
                <c:pt idx="2">
                  <c:v>Pizza aux fromages</c:v>
                </c:pt>
                <c:pt idx="3">
                  <c:v>Pizza Epicée</c:v>
                </c:pt>
                <c:pt idx="4">
                  <c:v>Confit de Canard</c:v>
                </c:pt>
              </c:strCache>
            </c:strRef>
          </c:cat>
          <c:val>
            <c:numRef>
              <c:f>'TCD Boisson'!$B$47:$B$52</c:f>
              <c:numCache>
                <c:formatCode>#,##0</c:formatCode>
                <c:ptCount val="5"/>
                <c:pt idx="0">
                  <c:v>48</c:v>
                </c:pt>
                <c:pt idx="1">
                  <c:v>48</c:v>
                </c:pt>
                <c:pt idx="2">
                  <c:v>27</c:v>
                </c:pt>
                <c:pt idx="3">
                  <c:v>25</c:v>
                </c:pt>
                <c:pt idx="4">
                  <c:v>12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039-4CAB-A441-F74DB02EE8ED}"/>
            </c:ext>
          </c:extLst>
        </c:ser>
        <c:ser>
          <c:idx val="1"/>
          <c:order val="1"/>
          <c:tx>
            <c:strRef>
              <c:f>'TCD Boisson'!$C$45:$C$46</c:f>
              <c:strCache>
                <c:ptCount val="1"/>
                <c:pt idx="0">
                  <c:v>févr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  <a:sp3d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'TCD Boisson'!$A$47:$A$52</c:f>
              <c:strCache>
                <c:ptCount val="5"/>
                <c:pt idx="0">
                  <c:v>Croque Monsieur</c:v>
                </c:pt>
                <c:pt idx="1">
                  <c:v>Glace Häagen Dazs</c:v>
                </c:pt>
                <c:pt idx="2">
                  <c:v>Pizza aux fromages</c:v>
                </c:pt>
                <c:pt idx="3">
                  <c:v>Pizza Epicée</c:v>
                </c:pt>
                <c:pt idx="4">
                  <c:v>Confit de Canard</c:v>
                </c:pt>
              </c:strCache>
            </c:strRef>
          </c:cat>
          <c:val>
            <c:numRef>
              <c:f>'TCD Boisson'!$C$47:$C$52</c:f>
              <c:numCache>
                <c:formatCode>#,##0</c:formatCode>
                <c:ptCount val="5"/>
                <c:pt idx="0">
                  <c:v>20</c:v>
                </c:pt>
                <c:pt idx="1">
                  <c:v>5</c:v>
                </c:pt>
                <c:pt idx="2">
                  <c:v>9</c:v>
                </c:pt>
                <c:pt idx="3">
                  <c:v>10</c:v>
                </c:pt>
                <c:pt idx="4">
                  <c:v>16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B039-4CAB-A441-F74DB02EE8E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575268056"/>
        <c:axId val="575272648"/>
        <c:axId val="0"/>
      </c:bar3DChart>
      <c:catAx>
        <c:axId val="57526805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75272648"/>
        <c:crosses val="autoZero"/>
        <c:auto val="1"/>
        <c:lblAlgn val="ctr"/>
        <c:lblOffset val="100"/>
        <c:noMultiLvlLbl val="0"/>
      </c:catAx>
      <c:valAx>
        <c:axId val="57527264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7526805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1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8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1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8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</xdr:row>
      <xdr:rowOff>7620</xdr:rowOff>
    </xdr:from>
    <xdr:to>
      <xdr:col>6</xdr:col>
      <xdr:colOff>52800</xdr:colOff>
      <xdr:row>14</xdr:row>
      <xdr:rowOff>113940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8C2ACB6F-AE44-443E-9BBA-C568226EAE71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137160</xdr:colOff>
      <xdr:row>1</xdr:row>
      <xdr:rowOff>7620</xdr:rowOff>
    </xdr:from>
    <xdr:to>
      <xdr:col>11</xdr:col>
      <xdr:colOff>189960</xdr:colOff>
      <xdr:row>14</xdr:row>
      <xdr:rowOff>113940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F9941D91-0162-4D8B-B98A-57F13ADA6956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</xdr:col>
      <xdr:colOff>0</xdr:colOff>
      <xdr:row>16</xdr:row>
      <xdr:rowOff>0</xdr:rowOff>
    </xdr:from>
    <xdr:to>
      <xdr:col>6</xdr:col>
      <xdr:colOff>52800</xdr:colOff>
      <xdr:row>29</xdr:row>
      <xdr:rowOff>106320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4ECA828B-D67C-4CD8-A026-B523F0B1A4D8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6</xdr:col>
      <xdr:colOff>137160</xdr:colOff>
      <xdr:row>16</xdr:row>
      <xdr:rowOff>0</xdr:rowOff>
    </xdr:from>
    <xdr:to>
      <xdr:col>11</xdr:col>
      <xdr:colOff>189960</xdr:colOff>
      <xdr:row>29</xdr:row>
      <xdr:rowOff>106320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3113EB50-2FE3-4CAF-89FD-F312DA9C02A9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UIVI%20DE%20STOCKS%20DRINK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écap boissons"/>
      <sheetName val="Stock boissons"/>
      <sheetName val="TCD (boissons)"/>
      <sheetName val="Graphique (boissons)"/>
      <sheetName val="Récap snack"/>
      <sheetName val="Stock snack"/>
      <sheetName val="TCD (snack)"/>
      <sheetName val="Graphique (snack)"/>
      <sheetName val="Feuil1"/>
      <sheetName val="PERRIER"/>
      <sheetName val="COCA"/>
      <sheetName val="COCA 0"/>
      <sheetName val="ORANG."/>
      <sheetName val="FUZETEA"/>
      <sheetName val="VITTEL 50CL"/>
      <sheetName val="VITTEL 1L"/>
      <sheetName val="SAN P. 50CL"/>
      <sheetName val="SAN P. 1L"/>
      <sheetName val="ANANAS"/>
      <sheetName val="ACE"/>
      <sheetName val="ORANGE"/>
      <sheetName val="POMME"/>
      <sheetName val="TOMATE"/>
      <sheetName val="MACQUELINE"/>
      <sheetName val="ARCINS"/>
      <sheetName val="AUBRADE"/>
      <sheetName val="FERRANDE"/>
      <sheetName val="CAFE"/>
      <sheetName val="HEINEKEIN"/>
      <sheetName val="PRESSION"/>
      <sheetName val="SUIVI DE STOCKS DRINK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_rels/pivotCacheDefinition4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4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Zébulon" refreshedDate="43908.789529629626" createdVersion="6" refreshedVersion="6" minRefreshableVersion="3" recordCount="25" xr:uid="{EB16EB88-190F-4EE6-832E-02346F8E231B}">
  <cacheSource type="worksheet">
    <worksheetSource name="T_StockBoissons"/>
  </cacheSource>
  <cacheFields count="3">
    <cacheField name="Code" numFmtId="0">
      <sharedItems containsSemiMixedTypes="0" containsString="0" containsNumber="1" containsInteger="1" minValue="305" maxValue="382" count="25">
        <n v="305"/>
        <n v="306"/>
        <n v="307"/>
        <n v="308"/>
        <n v="309"/>
        <n v="310"/>
        <n v="311"/>
        <n v="312"/>
        <n v="313"/>
        <n v="320"/>
        <n v="321"/>
        <n v="322"/>
        <n v="323"/>
        <n v="324"/>
        <n v="351"/>
        <n v="353"/>
        <n v="355"/>
        <n v="357"/>
        <n v="359"/>
        <n v="360"/>
        <n v="362"/>
        <n v="363"/>
        <n v="374"/>
        <n v="380"/>
        <n v="382"/>
      </sharedItems>
    </cacheField>
    <cacheField name="Boissons" numFmtId="0">
      <sharedItems count="25">
        <s v="Perrier"/>
        <s v="Coca Cola 33cl"/>
        <s v="Coca Cola Zéro 33cl"/>
        <s v="Orangina 25cl"/>
        <s v="FuzeTea 25cl"/>
        <s v="Vittel 50cl"/>
        <s v="Vittel 1L"/>
        <s v="San Pellegrino 50cl"/>
        <s v="San Pellegrino 1L"/>
        <s v="Jus d'Ananas"/>
        <s v="Jus ACE"/>
        <s v="Jus Orange"/>
        <s v="Jus Pomme"/>
        <s v="Jus Tomate"/>
        <s v="Vin Rouge Macqueline "/>
        <s v="Vin Rouge Arcins"/>
        <s v="Vin Rouge Vigneau"/>
        <s v="Vin Blanc Aubrade"/>
        <s v="Vin Blanc Ferrande"/>
        <s v="Champagne Brut 75cl"/>
        <s v="Champagne Brut 1/2 btl"/>
        <s v="Champagne B. de Blanc"/>
        <s v="Get 31"/>
        <s v="Bière pression Afflighem"/>
        <s v="Heineken 33cl"/>
      </sharedItems>
    </cacheField>
    <cacheField name="Stock" numFmtId="3">
      <sharedItems containsSemiMixedTypes="0" containsString="0" containsNumber="1" containsInteger="1" minValue="0" maxValue="106" count="17">
        <n v="36"/>
        <n v="42"/>
        <n v="29"/>
        <n v="60"/>
        <n v="106"/>
        <n v="0"/>
        <n v="27"/>
        <n v="33"/>
        <n v="50"/>
        <n v="11"/>
        <n v="12"/>
        <n v="7"/>
        <n v="8"/>
        <n v="5"/>
        <n v="1"/>
        <n v="37"/>
        <n v="47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Zébulon" refreshedDate="43908.793326157407" createdVersion="6" refreshedVersion="6" minRefreshableVersion="3" recordCount="997" xr:uid="{748446E9-1CB6-489D-86B7-8C21C077ED61}">
  <cacheSource type="worksheet">
    <worksheetSource ref="B2:H999" sheet="Récap boisson"/>
  </cacheSource>
  <cacheFields count="8">
    <cacheField name="Code" numFmtId="0">
      <sharedItems containsString="0" containsBlank="1" containsNumber="1" containsInteger="1" minValue="305" maxValue="382"/>
    </cacheField>
    <cacheField name="Boissons" numFmtId="0">
      <sharedItems count="22">
        <s v="Heineken 33cl"/>
        <s v="Jus Tomate"/>
        <s v="Coca Cola 33cl"/>
        <s v="Coca Cola Zéro 33cl"/>
        <s v="Bière pression Afflighem"/>
        <s v="Jus Pomme"/>
        <s v="Vittel 50cl"/>
        <s v="FuzeTea 25cl"/>
        <s v="Orangina 25cl"/>
        <s v="Jus d'Ananas"/>
        <s v="Jus Orange"/>
        <s v="Jus ACE"/>
        <s v="Perrier"/>
        <s v="Champagne Brut 1/2 btl"/>
        <s v="Champagne B. de Blanc"/>
        <s v="Get 31"/>
        <s v="Vin Blanc Ferrande"/>
        <s v="Vin Blanc Aubrade"/>
        <s v="Champagne Brut 75cl"/>
        <s v="San Pellegrino 1L"/>
        <s v="Vittel 1L"/>
        <s v=""/>
      </sharedItems>
    </cacheField>
    <cacheField name="Date" numFmtId="14">
      <sharedItems containsNonDate="0" containsDate="1" containsString="0" containsBlank="1" minDate="2020-01-01T00:00:00" maxDate="2020-02-04T00:00:00" count="34">
        <d v="2020-01-01T00:00:00"/>
        <d v="2020-01-02T00:00:00"/>
        <d v="2020-01-03T00:00:00"/>
        <d v="2020-01-04T00:00:00"/>
        <d v="2020-01-05T00:00:00"/>
        <d v="2020-01-06T00:00:00"/>
        <d v="2020-01-07T00:00:00"/>
        <d v="2020-01-08T00:00:00"/>
        <d v="2020-01-09T00:00:00"/>
        <d v="2020-01-10T00:00:00"/>
        <d v="2020-01-11T00:00:00"/>
        <d v="2020-01-12T00:00:00"/>
        <d v="2020-01-13T00:00:00"/>
        <d v="2020-01-14T00:00:00"/>
        <d v="2020-01-15T00:00:00"/>
        <d v="2020-01-16T00:00:00"/>
        <d v="2020-01-17T00:00:00"/>
        <d v="2020-01-18T00:00:00"/>
        <d v="2020-01-19T00:00:00"/>
        <d v="2020-01-20T00:00:00"/>
        <d v="2020-01-21T00:00:00"/>
        <d v="2020-01-22T00:00:00"/>
        <d v="2020-01-23T00:00:00"/>
        <d v="2020-01-24T00:00:00"/>
        <d v="2020-01-25T00:00:00"/>
        <d v="2020-01-26T00:00:00"/>
        <d v="2020-01-27T00:00:00"/>
        <d v="2020-01-28T00:00:00"/>
        <d v="2020-01-30T00:00:00"/>
        <d v="2020-01-31T00:00:00"/>
        <d v="2020-02-01T00:00:00"/>
        <d v="2020-02-02T00:00:00"/>
        <d v="2020-02-03T00:00:00"/>
        <m/>
      </sharedItems>
      <fieldGroup par="7" base="2">
        <rangePr groupBy="days" startDate="2020-01-01T00:00:00" endDate="2020-02-04T00:00:00"/>
        <groupItems count="368">
          <s v="(vide)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4/02/2020"/>
        </groupItems>
      </fieldGroup>
    </cacheField>
    <cacheField name="Mouvement" numFmtId="0">
      <sharedItems containsBlank="1" count="4">
        <s v="Inventaire"/>
        <s v="Vente"/>
        <s v="Livraison"/>
        <m/>
      </sharedItems>
    </cacheField>
    <cacheField name="Nb" numFmtId="3">
      <sharedItems containsString="0" containsBlank="1" containsNumber="1" containsInteger="1" minValue="0" maxValue="144"/>
    </cacheField>
    <cacheField name="Sens Mvt" numFmtId="0">
      <sharedItems containsMixedTypes="1" containsNumber="1" containsInteger="1" minValue="-10" maxValue="144"/>
    </cacheField>
    <cacheField name="Stock" numFmtId="0">
      <sharedItems containsMixedTypes="1" containsNumber="1" containsInteger="1" minValue="-3" maxValue="144"/>
    </cacheField>
    <cacheField name="Mois" numFmtId="0" databaseField="0">
      <fieldGroup base="2">
        <rangePr groupBy="months" startDate="2020-01-01T00:00:00" endDate="2020-02-04T00:00:00"/>
        <groupItems count="14">
          <s v="&lt;01/01/2020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4/02/2020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Zébulon" refreshedDate="43908.827549074071" createdVersion="6" refreshedVersion="6" minRefreshableVersion="3" recordCount="997" xr:uid="{A87B70FC-86F3-4EA0-9B22-340CA6A01606}">
  <cacheSource type="worksheet">
    <worksheetSource ref="B2:H999" sheet="Récap snack"/>
  </cacheSource>
  <cacheFields count="8">
    <cacheField name="Code" numFmtId="0">
      <sharedItems containsString="0" containsBlank="1" containsNumber="1" containsInteger="1" minValue="210" maxValue="270"/>
    </cacheField>
    <cacheField name="Snack" numFmtId="0">
      <sharedItems count="22">
        <s v="Soupe de Potimarron"/>
        <s v="Confit de Canard"/>
        <s v="Crème Vanille"/>
        <s v="Tartinade de Canard"/>
        <s v="Risotto Champignons"/>
        <s v="Soupe Détox"/>
        <s v="Gnocchi Gorgonzola"/>
        <s v="Glace Häagen Dazs"/>
        <s v="Pizza 4 saisons"/>
        <s v="Croque Monsieur"/>
        <s v="Pizza Epicée"/>
        <s v="Pizza aux fromages"/>
        <s v="Rillette du Mans"/>
        <s v="Rillette Saumon"/>
        <s v="Petit Pot Chocolat Noir"/>
        <s v="Tartiflette"/>
        <s v="Blanquette de Veau"/>
        <s v="Chips"/>
        <s v="M&amp;M's"/>
        <s v="Mars"/>
        <s v="Twix"/>
        <s v=""/>
      </sharedItems>
    </cacheField>
    <cacheField name="Date" numFmtId="14">
      <sharedItems containsNonDate="0" containsDate="1" containsString="0" containsBlank="1" minDate="2020-01-01T00:00:00" maxDate="2020-02-13T00:00:00" count="43">
        <d v="2020-01-01T00:00:00"/>
        <d v="2020-01-02T00:00:00"/>
        <d v="2020-01-03T00:00:00"/>
        <d v="2020-01-04T00:00:00"/>
        <d v="2020-01-05T00:00:00"/>
        <d v="2020-01-06T00:00:00"/>
        <d v="2020-01-07T00:00:00"/>
        <d v="2020-01-08T00:00:00"/>
        <d v="2020-01-09T00:00:00"/>
        <d v="2020-01-10T00:00:00"/>
        <d v="2020-01-11T00:00:00"/>
        <d v="2020-01-12T00:00:00"/>
        <d v="2020-01-13T00:00:00"/>
        <d v="2020-01-14T00:00:00"/>
        <d v="2020-01-15T00:00:00"/>
        <d v="2020-01-16T00:00:00"/>
        <d v="2020-01-17T00:00:00"/>
        <d v="2020-01-18T00:00:00"/>
        <d v="2020-01-19T00:00:00"/>
        <d v="2020-01-20T00:00:00"/>
        <d v="2020-01-21T00:00:00"/>
        <d v="2020-01-22T00:00:00"/>
        <d v="2020-01-23T00:00:00"/>
        <d v="2020-01-24T00:00:00"/>
        <d v="2020-01-25T00:00:00"/>
        <d v="2020-01-26T00:00:00"/>
        <d v="2020-01-27T00:00:00"/>
        <d v="2020-01-28T00:00:00"/>
        <d v="2020-01-29T00:00:00"/>
        <d v="2020-01-30T00:00:00"/>
        <d v="2020-02-01T00:00:00"/>
        <d v="2020-02-02T00:00:00"/>
        <d v="2020-02-03T00:00:00"/>
        <d v="2020-02-04T00:00:00"/>
        <d v="2020-02-05T00:00:00"/>
        <d v="2020-02-06T00:00:00"/>
        <d v="2020-02-07T00:00:00"/>
        <d v="2020-02-08T00:00:00"/>
        <d v="2020-02-09T00:00:00"/>
        <d v="2020-02-10T00:00:00"/>
        <d v="2020-02-11T00:00:00"/>
        <d v="2020-02-12T00:00:00"/>
        <m/>
      </sharedItems>
      <fieldGroup par="7" base="2">
        <rangePr groupBy="days" startDate="2020-01-01T00:00:00" endDate="2020-02-13T00:00:00"/>
        <groupItems count="368">
          <s v="(vide)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13/02/2020"/>
        </groupItems>
      </fieldGroup>
    </cacheField>
    <cacheField name="Mouvement" numFmtId="0">
      <sharedItems containsBlank="1" count="4">
        <s v="Inventaire"/>
        <s v="Vente"/>
        <s v="Livraison"/>
        <m/>
      </sharedItems>
    </cacheField>
    <cacheField name="Nb" numFmtId="3">
      <sharedItems containsString="0" containsBlank="1" containsNumber="1" containsInteger="1" minValue="1" maxValue="94"/>
    </cacheField>
    <cacheField name="Sens Mvt" numFmtId="0">
      <sharedItems containsMixedTypes="1" containsNumber="1" containsInteger="1" minValue="-6" maxValue="94"/>
    </cacheField>
    <cacheField name="Stock" numFmtId="0">
      <sharedItems containsMixedTypes="1" containsNumber="1" containsInteger="1" minValue="0" maxValue="94"/>
    </cacheField>
    <cacheField name="Mois" numFmtId="0" databaseField="0">
      <fieldGroup base="2">
        <rangePr groupBy="months" startDate="2020-01-01T00:00:00" endDate="2020-02-13T00:00:00"/>
        <groupItems count="14">
          <s v="&lt;01/01/2020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3/02/2020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4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Zébulon" refreshedDate="43908.993509375003" createdVersion="6" refreshedVersion="6" minRefreshableVersion="3" recordCount="22" xr:uid="{3BA77A21-7E26-4421-A1AB-CED13065CDD3}">
  <cacheSource type="worksheet">
    <worksheetSource name="T_StockSnack"/>
  </cacheSource>
  <cacheFields count="3">
    <cacheField name="Code" numFmtId="0">
      <sharedItems containsSemiMixedTypes="0" containsString="0" containsNumber="1" containsInteger="1" minValue="210" maxValue="270" count="22">
        <n v="210"/>
        <n v="211"/>
        <n v="212"/>
        <n v="213"/>
        <n v="214"/>
        <n v="215"/>
        <n v="220"/>
        <n v="221"/>
        <n v="222"/>
        <n v="223"/>
        <n v="224"/>
        <n v="225"/>
        <n v="226"/>
        <n v="230"/>
        <n v="231"/>
        <n v="232"/>
        <n v="228"/>
        <n v="229"/>
        <n v="240"/>
        <n v="260"/>
        <n v="250"/>
        <n v="270"/>
      </sharedItems>
    </cacheField>
    <cacheField name="Snack" numFmtId="0">
      <sharedItems count="22">
        <s v="Rillette du Mans"/>
        <s v="Rillette Saumon"/>
        <s v="Tartinade de Canard"/>
        <s v="Fraîcheur d'Olives"/>
        <s v="Soupe Détox"/>
        <s v="Soupe de Potimarron"/>
        <s v="Croque Monsieur"/>
        <s v="Pizza aux fromages"/>
        <s v="Pizza 4 saisons"/>
        <s v="Pizza Epicée"/>
        <s v="Gnocchi Gorgonzola"/>
        <s v="Confit de Canard"/>
        <s v="Risotto Champignons"/>
        <s v="Petit Pot Chocolat Noir"/>
        <s v="Glace Häagen Dazs"/>
        <s v="Crème Vanille"/>
        <s v="Tartiflette"/>
        <s v="Blanquette de Veau"/>
        <s v="Chips"/>
        <s v="M&amp;M's"/>
        <s v="Twix"/>
        <s v="Mars"/>
      </sharedItems>
    </cacheField>
    <cacheField name="Stock" numFmtId="3">
      <sharedItems containsSemiMixedTypes="0" containsString="0" containsNumber="1" containsInteger="1" minValue="0" maxValue="94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5">
  <r>
    <x v="0"/>
    <x v="0"/>
    <x v="0"/>
  </r>
  <r>
    <x v="1"/>
    <x v="1"/>
    <x v="0"/>
  </r>
  <r>
    <x v="2"/>
    <x v="2"/>
    <x v="1"/>
  </r>
  <r>
    <x v="3"/>
    <x v="3"/>
    <x v="2"/>
  </r>
  <r>
    <x v="4"/>
    <x v="4"/>
    <x v="3"/>
  </r>
  <r>
    <x v="5"/>
    <x v="5"/>
    <x v="4"/>
  </r>
  <r>
    <x v="6"/>
    <x v="6"/>
    <x v="0"/>
  </r>
  <r>
    <x v="7"/>
    <x v="7"/>
    <x v="5"/>
  </r>
  <r>
    <x v="8"/>
    <x v="8"/>
    <x v="0"/>
  </r>
  <r>
    <x v="9"/>
    <x v="9"/>
    <x v="2"/>
  </r>
  <r>
    <x v="10"/>
    <x v="10"/>
    <x v="6"/>
  </r>
  <r>
    <x v="11"/>
    <x v="11"/>
    <x v="7"/>
  </r>
  <r>
    <x v="12"/>
    <x v="12"/>
    <x v="6"/>
  </r>
  <r>
    <x v="13"/>
    <x v="13"/>
    <x v="8"/>
  </r>
  <r>
    <x v="14"/>
    <x v="14"/>
    <x v="5"/>
  </r>
  <r>
    <x v="15"/>
    <x v="15"/>
    <x v="5"/>
  </r>
  <r>
    <x v="16"/>
    <x v="16"/>
    <x v="5"/>
  </r>
  <r>
    <x v="17"/>
    <x v="17"/>
    <x v="9"/>
  </r>
  <r>
    <x v="18"/>
    <x v="18"/>
    <x v="10"/>
  </r>
  <r>
    <x v="19"/>
    <x v="19"/>
    <x v="11"/>
  </r>
  <r>
    <x v="20"/>
    <x v="20"/>
    <x v="12"/>
  </r>
  <r>
    <x v="21"/>
    <x v="21"/>
    <x v="13"/>
  </r>
  <r>
    <x v="22"/>
    <x v="22"/>
    <x v="14"/>
  </r>
  <r>
    <x v="23"/>
    <x v="23"/>
    <x v="15"/>
  </r>
  <r>
    <x v="24"/>
    <x v="24"/>
    <x v="16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997">
  <r>
    <n v="382"/>
    <x v="0"/>
    <x v="0"/>
    <x v="0"/>
    <n v="58"/>
    <n v="58"/>
    <n v="58"/>
  </r>
  <r>
    <n v="324"/>
    <x v="1"/>
    <x v="0"/>
    <x v="0"/>
    <n v="39"/>
    <n v="39"/>
    <n v="39"/>
  </r>
  <r>
    <n v="306"/>
    <x v="2"/>
    <x v="0"/>
    <x v="0"/>
    <n v="17"/>
    <n v="17"/>
    <n v="17"/>
  </r>
  <r>
    <n v="307"/>
    <x v="3"/>
    <x v="0"/>
    <x v="0"/>
    <n v="31"/>
    <n v="31"/>
    <n v="31"/>
  </r>
  <r>
    <n v="380"/>
    <x v="4"/>
    <x v="0"/>
    <x v="0"/>
    <n v="36"/>
    <n v="36"/>
    <n v="36"/>
  </r>
  <r>
    <n v="323"/>
    <x v="5"/>
    <x v="0"/>
    <x v="0"/>
    <n v="33"/>
    <n v="33"/>
    <n v="33"/>
  </r>
  <r>
    <n v="310"/>
    <x v="6"/>
    <x v="0"/>
    <x v="0"/>
    <n v="144"/>
    <n v="144"/>
    <n v="144"/>
  </r>
  <r>
    <n v="309"/>
    <x v="7"/>
    <x v="0"/>
    <x v="0"/>
    <n v="72"/>
    <n v="72"/>
    <n v="72"/>
  </r>
  <r>
    <n v="308"/>
    <x v="8"/>
    <x v="0"/>
    <x v="0"/>
    <n v="42"/>
    <n v="42"/>
    <n v="42"/>
  </r>
  <r>
    <n v="320"/>
    <x v="9"/>
    <x v="0"/>
    <x v="0"/>
    <n v="23"/>
    <n v="23"/>
    <n v="23"/>
  </r>
  <r>
    <n v="322"/>
    <x v="10"/>
    <x v="0"/>
    <x v="0"/>
    <n v="27"/>
    <n v="27"/>
    <n v="27"/>
  </r>
  <r>
    <n v="321"/>
    <x v="11"/>
    <x v="0"/>
    <x v="0"/>
    <n v="24"/>
    <n v="24"/>
    <n v="24"/>
  </r>
  <r>
    <n v="307"/>
    <x v="3"/>
    <x v="0"/>
    <x v="1"/>
    <n v="3"/>
    <n v="-3"/>
    <n v="28"/>
  </r>
  <r>
    <n v="308"/>
    <x v="8"/>
    <x v="0"/>
    <x v="1"/>
    <n v="1"/>
    <n v="-1"/>
    <n v="41"/>
  </r>
  <r>
    <n v="310"/>
    <x v="6"/>
    <x v="0"/>
    <x v="1"/>
    <n v="1"/>
    <n v="-1"/>
    <n v="143"/>
  </r>
  <r>
    <n v="307"/>
    <x v="3"/>
    <x v="1"/>
    <x v="1"/>
    <n v="5"/>
    <n v="-5"/>
    <n v="23"/>
  </r>
  <r>
    <n v="308"/>
    <x v="8"/>
    <x v="1"/>
    <x v="1"/>
    <n v="1"/>
    <n v="-1"/>
    <n v="40"/>
  </r>
  <r>
    <n v="382"/>
    <x v="0"/>
    <x v="1"/>
    <x v="1"/>
    <n v="1"/>
    <n v="-1"/>
    <n v="57"/>
  </r>
  <r>
    <n v="380"/>
    <x v="4"/>
    <x v="1"/>
    <x v="1"/>
    <n v="1"/>
    <n v="-1"/>
    <n v="35"/>
  </r>
  <r>
    <n v="306"/>
    <x v="2"/>
    <x v="1"/>
    <x v="1"/>
    <n v="4"/>
    <n v="-4"/>
    <n v="13"/>
  </r>
  <r>
    <n v="309"/>
    <x v="7"/>
    <x v="2"/>
    <x v="1"/>
    <n v="3"/>
    <n v="-3"/>
    <n v="69"/>
  </r>
  <r>
    <n v="306"/>
    <x v="2"/>
    <x v="2"/>
    <x v="1"/>
    <n v="1"/>
    <n v="-1"/>
    <n v="12"/>
  </r>
  <r>
    <n v="321"/>
    <x v="11"/>
    <x v="2"/>
    <x v="1"/>
    <n v="1"/>
    <n v="-1"/>
    <n v="23"/>
  </r>
  <r>
    <n v="307"/>
    <x v="3"/>
    <x v="2"/>
    <x v="1"/>
    <n v="4"/>
    <n v="-4"/>
    <n v="19"/>
  </r>
  <r>
    <n v="380"/>
    <x v="4"/>
    <x v="2"/>
    <x v="1"/>
    <n v="2"/>
    <n v="-2"/>
    <n v="33"/>
  </r>
  <r>
    <n v="310"/>
    <x v="6"/>
    <x v="2"/>
    <x v="1"/>
    <n v="1"/>
    <n v="-1"/>
    <n v="142"/>
  </r>
  <r>
    <n v="307"/>
    <x v="3"/>
    <x v="3"/>
    <x v="1"/>
    <n v="1"/>
    <n v="-1"/>
    <n v="18"/>
  </r>
  <r>
    <n v="380"/>
    <x v="4"/>
    <x v="3"/>
    <x v="1"/>
    <n v="4"/>
    <n v="-4"/>
    <n v="29"/>
  </r>
  <r>
    <n v="306"/>
    <x v="2"/>
    <x v="3"/>
    <x v="1"/>
    <n v="4"/>
    <n v="-4"/>
    <n v="8"/>
  </r>
  <r>
    <n v="305"/>
    <x v="12"/>
    <x v="3"/>
    <x v="1"/>
    <n v="1"/>
    <n v="-1"/>
    <n v="-1"/>
  </r>
  <r>
    <n v="310"/>
    <x v="6"/>
    <x v="3"/>
    <x v="1"/>
    <n v="1"/>
    <n v="-1"/>
    <n v="141"/>
  </r>
  <r>
    <n v="382"/>
    <x v="0"/>
    <x v="3"/>
    <x v="1"/>
    <n v="3"/>
    <n v="-3"/>
    <n v="54"/>
  </r>
  <r>
    <n v="308"/>
    <x v="8"/>
    <x v="3"/>
    <x v="1"/>
    <n v="3"/>
    <n v="-3"/>
    <n v="37"/>
  </r>
  <r>
    <n v="305"/>
    <x v="12"/>
    <x v="3"/>
    <x v="0"/>
    <n v="35"/>
    <n v="35"/>
    <n v="34"/>
  </r>
  <r>
    <n v="305"/>
    <x v="12"/>
    <x v="4"/>
    <x v="1"/>
    <n v="1"/>
    <n v="-1"/>
    <n v="33"/>
  </r>
  <r>
    <n v="380"/>
    <x v="4"/>
    <x v="4"/>
    <x v="1"/>
    <n v="4"/>
    <n v="-4"/>
    <n v="25"/>
  </r>
  <r>
    <n v="380"/>
    <x v="4"/>
    <x v="5"/>
    <x v="1"/>
    <n v="1"/>
    <n v="-1"/>
    <n v="24"/>
  </r>
  <r>
    <n v="308"/>
    <x v="8"/>
    <x v="5"/>
    <x v="1"/>
    <n v="1"/>
    <n v="-1"/>
    <n v="36"/>
  </r>
  <r>
    <n v="382"/>
    <x v="0"/>
    <x v="5"/>
    <x v="2"/>
    <n v="24"/>
    <n v="24"/>
    <n v="78"/>
  </r>
  <r>
    <n v="380"/>
    <x v="4"/>
    <x v="5"/>
    <x v="2"/>
    <n v="16"/>
    <n v="16"/>
    <n v="40"/>
  </r>
  <r>
    <n v="306"/>
    <x v="2"/>
    <x v="5"/>
    <x v="2"/>
    <n v="24"/>
    <n v="24"/>
    <n v="32"/>
  </r>
  <r>
    <n v="306"/>
    <x v="2"/>
    <x v="5"/>
    <x v="1"/>
    <n v="3"/>
    <n v="-3"/>
    <n v="29"/>
  </r>
  <r>
    <n v="307"/>
    <x v="3"/>
    <x v="5"/>
    <x v="1"/>
    <n v="1"/>
    <n v="-1"/>
    <n v="17"/>
  </r>
  <r>
    <n v="380"/>
    <x v="4"/>
    <x v="6"/>
    <x v="1"/>
    <n v="6"/>
    <n v="-6"/>
    <n v="34"/>
  </r>
  <r>
    <n v="306"/>
    <x v="2"/>
    <x v="6"/>
    <x v="1"/>
    <n v="2"/>
    <n v="-2"/>
    <n v="27"/>
  </r>
  <r>
    <n v="310"/>
    <x v="6"/>
    <x v="6"/>
    <x v="1"/>
    <n v="1"/>
    <n v="-1"/>
    <n v="140"/>
  </r>
  <r>
    <n v="309"/>
    <x v="7"/>
    <x v="6"/>
    <x v="1"/>
    <n v="1"/>
    <n v="-1"/>
    <n v="68"/>
  </r>
  <r>
    <n v="305"/>
    <x v="12"/>
    <x v="6"/>
    <x v="1"/>
    <n v="1"/>
    <n v="-1"/>
    <n v="32"/>
  </r>
  <r>
    <n v="307"/>
    <x v="3"/>
    <x v="6"/>
    <x v="1"/>
    <n v="2"/>
    <n v="-2"/>
    <n v="15"/>
  </r>
  <r>
    <n v="308"/>
    <x v="8"/>
    <x v="7"/>
    <x v="1"/>
    <n v="2"/>
    <n v="-2"/>
    <n v="34"/>
  </r>
  <r>
    <n v="307"/>
    <x v="3"/>
    <x v="7"/>
    <x v="1"/>
    <n v="2"/>
    <n v="-2"/>
    <n v="13"/>
  </r>
  <r>
    <n v="306"/>
    <x v="2"/>
    <x v="7"/>
    <x v="1"/>
    <n v="1"/>
    <n v="-1"/>
    <n v="26"/>
  </r>
  <r>
    <n v="323"/>
    <x v="5"/>
    <x v="7"/>
    <x v="1"/>
    <n v="2"/>
    <n v="-2"/>
    <n v="31"/>
  </r>
  <r>
    <n v="310"/>
    <x v="6"/>
    <x v="7"/>
    <x v="1"/>
    <n v="5"/>
    <n v="-5"/>
    <n v="135"/>
  </r>
  <r>
    <n v="322"/>
    <x v="10"/>
    <x v="7"/>
    <x v="1"/>
    <n v="1"/>
    <n v="-1"/>
    <n v="26"/>
  </r>
  <r>
    <n v="380"/>
    <x v="4"/>
    <x v="7"/>
    <x v="1"/>
    <n v="10"/>
    <n v="-10"/>
    <n v="24"/>
  </r>
  <r>
    <n v="305"/>
    <x v="12"/>
    <x v="7"/>
    <x v="1"/>
    <n v="1"/>
    <n v="-1"/>
    <n v="31"/>
  </r>
  <r>
    <n v="307"/>
    <x v="3"/>
    <x v="8"/>
    <x v="1"/>
    <n v="1"/>
    <n v="-1"/>
    <n v="12"/>
  </r>
  <r>
    <n v="306"/>
    <x v="2"/>
    <x v="8"/>
    <x v="1"/>
    <n v="2"/>
    <n v="-2"/>
    <n v="24"/>
  </r>
  <r>
    <n v="310"/>
    <x v="6"/>
    <x v="8"/>
    <x v="1"/>
    <n v="4"/>
    <n v="-4"/>
    <n v="131"/>
  </r>
  <r>
    <n v="322"/>
    <x v="10"/>
    <x v="8"/>
    <x v="1"/>
    <n v="1"/>
    <n v="-1"/>
    <n v="25"/>
  </r>
  <r>
    <n v="380"/>
    <x v="4"/>
    <x v="8"/>
    <x v="1"/>
    <n v="2"/>
    <n v="-2"/>
    <n v="22"/>
  </r>
  <r>
    <n v="380"/>
    <x v="4"/>
    <x v="9"/>
    <x v="1"/>
    <n v="1"/>
    <n v="-1"/>
    <n v="21"/>
  </r>
  <r>
    <n v="307"/>
    <x v="3"/>
    <x v="9"/>
    <x v="1"/>
    <n v="1"/>
    <n v="-1"/>
    <n v="11"/>
  </r>
  <r>
    <n v="309"/>
    <x v="7"/>
    <x v="10"/>
    <x v="1"/>
    <n v="2"/>
    <n v="-2"/>
    <n v="66"/>
  </r>
  <r>
    <n v="323"/>
    <x v="5"/>
    <x v="10"/>
    <x v="1"/>
    <n v="1"/>
    <n v="-1"/>
    <n v="30"/>
  </r>
  <r>
    <n v="310"/>
    <x v="6"/>
    <x v="10"/>
    <x v="1"/>
    <n v="3"/>
    <n v="-3"/>
    <n v="128"/>
  </r>
  <r>
    <n v="306"/>
    <x v="2"/>
    <x v="10"/>
    <x v="1"/>
    <n v="5"/>
    <n v="-5"/>
    <n v="19"/>
  </r>
  <r>
    <n v="307"/>
    <x v="3"/>
    <x v="11"/>
    <x v="1"/>
    <n v="1"/>
    <n v="-1"/>
    <n v="10"/>
  </r>
  <r>
    <n v="308"/>
    <x v="8"/>
    <x v="11"/>
    <x v="1"/>
    <n v="1"/>
    <n v="-1"/>
    <n v="33"/>
  </r>
  <r>
    <n v="310"/>
    <x v="6"/>
    <x v="11"/>
    <x v="1"/>
    <n v="1"/>
    <n v="-1"/>
    <n v="127"/>
  </r>
  <r>
    <n v="306"/>
    <x v="2"/>
    <x v="11"/>
    <x v="1"/>
    <n v="3"/>
    <n v="-3"/>
    <n v="16"/>
  </r>
  <r>
    <n v="321"/>
    <x v="11"/>
    <x v="11"/>
    <x v="1"/>
    <n v="2"/>
    <n v="-2"/>
    <n v="21"/>
  </r>
  <r>
    <n v="380"/>
    <x v="4"/>
    <x v="12"/>
    <x v="1"/>
    <n v="2"/>
    <n v="-2"/>
    <n v="19"/>
  </r>
  <r>
    <n v="306"/>
    <x v="2"/>
    <x v="12"/>
    <x v="1"/>
    <n v="1"/>
    <n v="-1"/>
    <n v="15"/>
  </r>
  <r>
    <n v="322"/>
    <x v="10"/>
    <x v="13"/>
    <x v="1"/>
    <n v="1"/>
    <n v="-1"/>
    <n v="24"/>
  </r>
  <r>
    <n v="310"/>
    <x v="6"/>
    <x v="13"/>
    <x v="1"/>
    <n v="2"/>
    <n v="-2"/>
    <n v="125"/>
  </r>
  <r>
    <n v="321"/>
    <x v="11"/>
    <x v="13"/>
    <x v="1"/>
    <n v="1"/>
    <n v="-1"/>
    <n v="20"/>
  </r>
  <r>
    <n v="307"/>
    <x v="3"/>
    <x v="13"/>
    <x v="1"/>
    <n v="2"/>
    <n v="-2"/>
    <n v="8"/>
  </r>
  <r>
    <n v="307"/>
    <x v="3"/>
    <x v="13"/>
    <x v="2"/>
    <n v="24"/>
    <n v="24"/>
    <n v="32"/>
  </r>
  <r>
    <n v="380"/>
    <x v="4"/>
    <x v="13"/>
    <x v="1"/>
    <n v="1"/>
    <n v="-1"/>
    <n v="18"/>
  </r>
  <r>
    <n v="306"/>
    <x v="2"/>
    <x v="13"/>
    <x v="2"/>
    <n v="24"/>
    <n v="24"/>
    <n v="39"/>
  </r>
  <r>
    <n v="382"/>
    <x v="0"/>
    <x v="13"/>
    <x v="1"/>
    <n v="1"/>
    <n v="-1"/>
    <n v="77"/>
  </r>
  <r>
    <n v="380"/>
    <x v="4"/>
    <x v="13"/>
    <x v="2"/>
    <n v="16"/>
    <n v="16"/>
    <n v="34"/>
  </r>
  <r>
    <n v="306"/>
    <x v="2"/>
    <x v="14"/>
    <x v="1"/>
    <n v="2"/>
    <n v="-2"/>
    <n v="37"/>
  </r>
  <r>
    <n v="380"/>
    <x v="4"/>
    <x v="14"/>
    <x v="1"/>
    <n v="3"/>
    <n v="-3"/>
    <n v="31"/>
  </r>
  <r>
    <n v="382"/>
    <x v="0"/>
    <x v="14"/>
    <x v="1"/>
    <n v="5"/>
    <n v="-5"/>
    <n v="72"/>
  </r>
  <r>
    <n v="305"/>
    <x v="12"/>
    <x v="14"/>
    <x v="1"/>
    <n v="1"/>
    <n v="-1"/>
    <n v="30"/>
  </r>
  <r>
    <n v="310"/>
    <x v="6"/>
    <x v="14"/>
    <x v="1"/>
    <n v="1"/>
    <n v="-1"/>
    <n v="124"/>
  </r>
  <r>
    <n v="310"/>
    <x v="6"/>
    <x v="15"/>
    <x v="1"/>
    <n v="1"/>
    <n v="-1"/>
    <n v="123"/>
  </r>
  <r>
    <n v="380"/>
    <x v="4"/>
    <x v="15"/>
    <x v="1"/>
    <n v="0"/>
    <n v="0"/>
    <n v="31"/>
  </r>
  <r>
    <n v="324"/>
    <x v="1"/>
    <x v="15"/>
    <x v="1"/>
    <n v="1"/>
    <n v="-1"/>
    <n v="38"/>
  </r>
  <r>
    <n v="307"/>
    <x v="3"/>
    <x v="15"/>
    <x v="1"/>
    <n v="1"/>
    <n v="-1"/>
    <n v="31"/>
  </r>
  <r>
    <n v="306"/>
    <x v="2"/>
    <x v="15"/>
    <x v="1"/>
    <n v="1"/>
    <n v="-1"/>
    <n v="36"/>
  </r>
  <r>
    <n v="305"/>
    <x v="12"/>
    <x v="15"/>
    <x v="1"/>
    <n v="3"/>
    <n v="-3"/>
    <n v="27"/>
  </r>
  <r>
    <n v="320"/>
    <x v="9"/>
    <x v="16"/>
    <x v="1"/>
    <n v="2"/>
    <n v="-2"/>
    <n v="21"/>
  </r>
  <r>
    <n v="306"/>
    <x v="2"/>
    <x v="16"/>
    <x v="1"/>
    <n v="1"/>
    <n v="-1"/>
    <n v="35"/>
  </r>
  <r>
    <n v="380"/>
    <x v="4"/>
    <x v="16"/>
    <x v="1"/>
    <n v="1"/>
    <n v="-1"/>
    <n v="30"/>
  </r>
  <r>
    <n v="307"/>
    <x v="3"/>
    <x v="16"/>
    <x v="1"/>
    <n v="2"/>
    <n v="-2"/>
    <n v="29"/>
  </r>
  <r>
    <n v="380"/>
    <x v="4"/>
    <x v="17"/>
    <x v="1"/>
    <n v="2"/>
    <n v="-2"/>
    <n v="28"/>
  </r>
  <r>
    <n v="320"/>
    <x v="9"/>
    <x v="17"/>
    <x v="1"/>
    <n v="1"/>
    <n v="-1"/>
    <n v="20"/>
  </r>
  <r>
    <n v="380"/>
    <x v="4"/>
    <x v="18"/>
    <x v="1"/>
    <n v="1"/>
    <n v="-1"/>
    <n v="27"/>
  </r>
  <r>
    <n v="306"/>
    <x v="2"/>
    <x v="18"/>
    <x v="1"/>
    <n v="1"/>
    <n v="-1"/>
    <n v="34"/>
  </r>
  <r>
    <n v="307"/>
    <x v="3"/>
    <x v="18"/>
    <x v="1"/>
    <n v="1"/>
    <n v="-1"/>
    <n v="28"/>
  </r>
  <r>
    <n v="305"/>
    <x v="12"/>
    <x v="18"/>
    <x v="1"/>
    <n v="1"/>
    <n v="-1"/>
    <n v="26"/>
  </r>
  <r>
    <n v="310"/>
    <x v="6"/>
    <x v="18"/>
    <x v="1"/>
    <n v="1"/>
    <n v="-1"/>
    <n v="122"/>
  </r>
  <r>
    <n v="307"/>
    <x v="3"/>
    <x v="19"/>
    <x v="1"/>
    <n v="1"/>
    <n v="-1"/>
    <n v="27"/>
  </r>
  <r>
    <n v="305"/>
    <x v="12"/>
    <x v="19"/>
    <x v="1"/>
    <n v="1"/>
    <n v="-1"/>
    <n v="25"/>
  </r>
  <r>
    <n v="310"/>
    <x v="6"/>
    <x v="19"/>
    <x v="1"/>
    <n v="4"/>
    <n v="-4"/>
    <n v="118"/>
  </r>
  <r>
    <n v="308"/>
    <x v="8"/>
    <x v="19"/>
    <x v="1"/>
    <n v="1"/>
    <n v="-1"/>
    <n v="32"/>
  </r>
  <r>
    <n v="380"/>
    <x v="4"/>
    <x v="19"/>
    <x v="1"/>
    <n v="1"/>
    <n v="-1"/>
    <n v="26"/>
  </r>
  <r>
    <n v="323"/>
    <x v="5"/>
    <x v="19"/>
    <x v="1"/>
    <n v="2"/>
    <n v="-2"/>
    <n v="28"/>
  </r>
  <r>
    <n v="310"/>
    <x v="6"/>
    <x v="20"/>
    <x v="1"/>
    <n v="1"/>
    <n v="-1"/>
    <n v="117"/>
  </r>
  <r>
    <n v="321"/>
    <x v="11"/>
    <x v="20"/>
    <x v="1"/>
    <n v="2"/>
    <n v="-2"/>
    <n v="18"/>
  </r>
  <r>
    <n v="382"/>
    <x v="0"/>
    <x v="20"/>
    <x v="1"/>
    <n v="1"/>
    <n v="-1"/>
    <n v="71"/>
  </r>
  <r>
    <n v="308"/>
    <x v="8"/>
    <x v="20"/>
    <x v="1"/>
    <n v="1"/>
    <n v="-1"/>
    <n v="31"/>
  </r>
  <r>
    <n v="307"/>
    <x v="3"/>
    <x v="20"/>
    <x v="1"/>
    <n v="1"/>
    <n v="-1"/>
    <n v="26"/>
  </r>
  <r>
    <n v="380"/>
    <x v="4"/>
    <x v="20"/>
    <x v="1"/>
    <n v="4"/>
    <n v="-4"/>
    <n v="22"/>
  </r>
  <r>
    <n v="305"/>
    <x v="12"/>
    <x v="20"/>
    <x v="1"/>
    <n v="3"/>
    <n v="-3"/>
    <n v="22"/>
  </r>
  <r>
    <n v="322"/>
    <x v="10"/>
    <x v="20"/>
    <x v="1"/>
    <n v="1"/>
    <n v="-1"/>
    <n v="23"/>
  </r>
  <r>
    <n v="307"/>
    <x v="3"/>
    <x v="21"/>
    <x v="1"/>
    <n v="1"/>
    <n v="-1"/>
    <n v="25"/>
  </r>
  <r>
    <n v="382"/>
    <x v="0"/>
    <x v="21"/>
    <x v="1"/>
    <n v="1"/>
    <n v="-1"/>
    <n v="70"/>
  </r>
  <r>
    <n v="306"/>
    <x v="2"/>
    <x v="21"/>
    <x v="1"/>
    <n v="1"/>
    <n v="-1"/>
    <n v="33"/>
  </r>
  <r>
    <n v="380"/>
    <x v="4"/>
    <x v="21"/>
    <x v="1"/>
    <n v="2"/>
    <n v="-2"/>
    <n v="20"/>
  </r>
  <r>
    <n v="310"/>
    <x v="6"/>
    <x v="21"/>
    <x v="1"/>
    <n v="1"/>
    <n v="-1"/>
    <n v="116"/>
  </r>
  <r>
    <n v="321"/>
    <x v="11"/>
    <x v="21"/>
    <x v="1"/>
    <n v="1"/>
    <n v="-1"/>
    <n v="17"/>
  </r>
  <r>
    <n v="380"/>
    <x v="4"/>
    <x v="22"/>
    <x v="1"/>
    <n v="5"/>
    <n v="-5"/>
    <n v="15"/>
  </r>
  <r>
    <n v="307"/>
    <x v="3"/>
    <x v="22"/>
    <x v="1"/>
    <n v="1"/>
    <n v="-1"/>
    <n v="24"/>
  </r>
  <r>
    <n v="306"/>
    <x v="2"/>
    <x v="22"/>
    <x v="1"/>
    <n v="5"/>
    <n v="-5"/>
    <n v="28"/>
  </r>
  <r>
    <n v="310"/>
    <x v="6"/>
    <x v="22"/>
    <x v="1"/>
    <n v="1"/>
    <n v="-1"/>
    <n v="115"/>
  </r>
  <r>
    <n v="382"/>
    <x v="0"/>
    <x v="22"/>
    <x v="1"/>
    <n v="5"/>
    <n v="-5"/>
    <n v="65"/>
  </r>
  <r>
    <n v="380"/>
    <x v="4"/>
    <x v="23"/>
    <x v="1"/>
    <n v="2"/>
    <n v="-2"/>
    <n v="13"/>
  </r>
  <r>
    <n v="308"/>
    <x v="8"/>
    <x v="23"/>
    <x v="1"/>
    <n v="1"/>
    <n v="-1"/>
    <n v="30"/>
  </r>
  <r>
    <n v="306"/>
    <x v="2"/>
    <x v="23"/>
    <x v="1"/>
    <n v="2"/>
    <n v="-2"/>
    <n v="26"/>
  </r>
  <r>
    <n v="382"/>
    <x v="0"/>
    <x v="23"/>
    <x v="1"/>
    <n v="2"/>
    <n v="-2"/>
    <n v="63"/>
  </r>
  <r>
    <n v="320"/>
    <x v="9"/>
    <x v="23"/>
    <x v="1"/>
    <n v="2"/>
    <n v="-2"/>
    <n v="18"/>
  </r>
  <r>
    <n v="306"/>
    <x v="2"/>
    <x v="24"/>
    <x v="1"/>
    <n v="3"/>
    <n v="-3"/>
    <n v="23"/>
  </r>
  <r>
    <n v="323"/>
    <x v="5"/>
    <x v="24"/>
    <x v="1"/>
    <n v="1"/>
    <n v="-1"/>
    <n v="27"/>
  </r>
  <r>
    <n v="305"/>
    <x v="12"/>
    <x v="24"/>
    <x v="1"/>
    <n v="5"/>
    <n v="-5"/>
    <n v="17"/>
  </r>
  <r>
    <n v="382"/>
    <x v="0"/>
    <x v="24"/>
    <x v="1"/>
    <n v="2"/>
    <n v="-2"/>
    <n v="61"/>
  </r>
  <r>
    <n v="380"/>
    <x v="4"/>
    <x v="24"/>
    <x v="1"/>
    <n v="1"/>
    <n v="-1"/>
    <n v="12"/>
  </r>
  <r>
    <n v="310"/>
    <x v="6"/>
    <x v="25"/>
    <x v="1"/>
    <n v="6"/>
    <n v="-6"/>
    <n v="109"/>
  </r>
  <r>
    <n v="380"/>
    <x v="4"/>
    <x v="25"/>
    <x v="1"/>
    <n v="3"/>
    <n v="-3"/>
    <n v="9"/>
  </r>
  <r>
    <n v="380"/>
    <x v="4"/>
    <x v="25"/>
    <x v="1"/>
    <n v="1"/>
    <n v="-1"/>
    <n v="8"/>
  </r>
  <r>
    <n v="307"/>
    <x v="3"/>
    <x v="25"/>
    <x v="1"/>
    <n v="2"/>
    <n v="-2"/>
    <n v="22"/>
  </r>
  <r>
    <n v="321"/>
    <x v="11"/>
    <x v="25"/>
    <x v="1"/>
    <n v="1"/>
    <n v="-1"/>
    <n v="16"/>
  </r>
  <r>
    <n v="322"/>
    <x v="10"/>
    <x v="26"/>
    <x v="1"/>
    <n v="1"/>
    <n v="-1"/>
    <n v="22"/>
  </r>
  <r>
    <n v="380"/>
    <x v="4"/>
    <x v="26"/>
    <x v="1"/>
    <n v="5"/>
    <n v="-5"/>
    <n v="3"/>
  </r>
  <r>
    <n v="321"/>
    <x v="11"/>
    <x v="26"/>
    <x v="1"/>
    <n v="1"/>
    <n v="-1"/>
    <n v="15"/>
  </r>
  <r>
    <n v="382"/>
    <x v="0"/>
    <x v="26"/>
    <x v="1"/>
    <n v="4"/>
    <n v="-4"/>
    <n v="57"/>
  </r>
  <r>
    <n v="306"/>
    <x v="2"/>
    <x v="26"/>
    <x v="1"/>
    <n v="1"/>
    <n v="-1"/>
    <n v="22"/>
  </r>
  <r>
    <n v="310"/>
    <x v="6"/>
    <x v="26"/>
    <x v="1"/>
    <n v="1"/>
    <n v="-1"/>
    <n v="108"/>
  </r>
  <r>
    <n v="309"/>
    <x v="7"/>
    <x v="26"/>
    <x v="1"/>
    <n v="3"/>
    <n v="-3"/>
    <n v="63"/>
  </r>
  <r>
    <n v="322"/>
    <x v="10"/>
    <x v="27"/>
    <x v="1"/>
    <n v="1"/>
    <n v="-1"/>
    <n v="21"/>
  </r>
  <r>
    <n v="382"/>
    <x v="0"/>
    <x v="27"/>
    <x v="1"/>
    <n v="1"/>
    <n v="-1"/>
    <n v="56"/>
  </r>
  <r>
    <n v="380"/>
    <x v="4"/>
    <x v="27"/>
    <x v="1"/>
    <n v="2"/>
    <n v="-2"/>
    <n v="1"/>
  </r>
  <r>
    <n v="320"/>
    <x v="9"/>
    <x v="27"/>
    <x v="1"/>
    <n v="1"/>
    <n v="-1"/>
    <n v="17"/>
  </r>
  <r>
    <n v="310"/>
    <x v="6"/>
    <x v="27"/>
    <x v="1"/>
    <n v="1"/>
    <n v="-1"/>
    <n v="107"/>
  </r>
  <r>
    <n v="309"/>
    <x v="7"/>
    <x v="27"/>
    <x v="1"/>
    <n v="2"/>
    <n v="-2"/>
    <n v="61"/>
  </r>
  <r>
    <n v="306"/>
    <x v="2"/>
    <x v="27"/>
    <x v="1"/>
    <n v="4"/>
    <n v="-4"/>
    <n v="18"/>
  </r>
  <r>
    <n v="310"/>
    <x v="6"/>
    <x v="28"/>
    <x v="1"/>
    <n v="1"/>
    <n v="-1"/>
    <n v="106"/>
  </r>
  <r>
    <n v="309"/>
    <x v="7"/>
    <x v="28"/>
    <x v="1"/>
    <n v="1"/>
    <n v="-1"/>
    <n v="60"/>
  </r>
  <r>
    <n v="382"/>
    <x v="0"/>
    <x v="28"/>
    <x v="1"/>
    <n v="8"/>
    <n v="-8"/>
    <n v="48"/>
  </r>
  <r>
    <n v="380"/>
    <x v="4"/>
    <x v="28"/>
    <x v="1"/>
    <n v="4"/>
    <n v="-4"/>
    <n v="-3"/>
  </r>
  <r>
    <n v="307"/>
    <x v="3"/>
    <x v="28"/>
    <x v="1"/>
    <n v="2"/>
    <n v="-2"/>
    <n v="20"/>
  </r>
  <r>
    <n v="306"/>
    <x v="2"/>
    <x v="28"/>
    <x v="1"/>
    <n v="4"/>
    <n v="-4"/>
    <n v="14"/>
  </r>
  <r>
    <n v="305"/>
    <x v="12"/>
    <x v="28"/>
    <x v="1"/>
    <n v="2"/>
    <n v="-2"/>
    <n v="15"/>
  </r>
  <r>
    <n v="308"/>
    <x v="8"/>
    <x v="29"/>
    <x v="1"/>
    <n v="1"/>
    <n v="-1"/>
    <n v="29"/>
  </r>
  <r>
    <n v="362"/>
    <x v="13"/>
    <x v="30"/>
    <x v="0"/>
    <n v="8"/>
    <n v="8"/>
    <n v="8"/>
  </r>
  <r>
    <n v="363"/>
    <x v="14"/>
    <x v="30"/>
    <x v="0"/>
    <n v="5"/>
    <n v="5"/>
    <n v="5"/>
  </r>
  <r>
    <n v="374"/>
    <x v="15"/>
    <x v="30"/>
    <x v="0"/>
    <n v="1"/>
    <n v="1"/>
    <n v="1"/>
  </r>
  <r>
    <n v="359"/>
    <x v="16"/>
    <x v="30"/>
    <x v="0"/>
    <n v="12"/>
    <n v="12"/>
    <n v="12"/>
  </r>
  <r>
    <n v="357"/>
    <x v="17"/>
    <x v="30"/>
    <x v="0"/>
    <n v="11"/>
    <n v="11"/>
    <n v="11"/>
  </r>
  <r>
    <n v="360"/>
    <x v="18"/>
    <x v="30"/>
    <x v="0"/>
    <n v="7"/>
    <n v="7"/>
    <n v="7"/>
  </r>
  <r>
    <n v="307"/>
    <x v="3"/>
    <x v="30"/>
    <x v="1"/>
    <n v="2"/>
    <n v="-2"/>
    <n v="18"/>
  </r>
  <r>
    <n v="382"/>
    <x v="0"/>
    <x v="30"/>
    <x v="1"/>
    <n v="1"/>
    <n v="-1"/>
    <n v="47"/>
  </r>
  <r>
    <n v="306"/>
    <x v="2"/>
    <x v="31"/>
    <x v="1"/>
    <n v="2"/>
    <n v="-2"/>
    <n v="12"/>
  </r>
  <r>
    <n v="305"/>
    <x v="12"/>
    <x v="31"/>
    <x v="1"/>
    <n v="3"/>
    <n v="-3"/>
    <n v="12"/>
  </r>
  <r>
    <n v="313"/>
    <x v="19"/>
    <x v="32"/>
    <x v="2"/>
    <n v="36"/>
    <n v="36"/>
    <n v="36"/>
  </r>
  <r>
    <n v="305"/>
    <x v="12"/>
    <x v="32"/>
    <x v="2"/>
    <n v="24"/>
    <n v="24"/>
    <n v="36"/>
  </r>
  <r>
    <n v="320"/>
    <x v="9"/>
    <x v="32"/>
    <x v="2"/>
    <n v="12"/>
    <n v="12"/>
    <n v="29"/>
  </r>
  <r>
    <n v="321"/>
    <x v="11"/>
    <x v="32"/>
    <x v="2"/>
    <n v="12"/>
    <n v="12"/>
    <n v="27"/>
  </r>
  <r>
    <n v="306"/>
    <x v="2"/>
    <x v="32"/>
    <x v="2"/>
    <n v="24"/>
    <n v="24"/>
    <n v="36"/>
  </r>
  <r>
    <n v="307"/>
    <x v="3"/>
    <x v="32"/>
    <x v="2"/>
    <n v="24"/>
    <n v="24"/>
    <n v="42"/>
  </r>
  <r>
    <n v="322"/>
    <x v="10"/>
    <x v="32"/>
    <x v="2"/>
    <n v="12"/>
    <n v="12"/>
    <n v="33"/>
  </r>
  <r>
    <n v="311"/>
    <x v="20"/>
    <x v="32"/>
    <x v="2"/>
    <n v="36"/>
    <n v="36"/>
    <n v="36"/>
  </r>
  <r>
    <n v="380"/>
    <x v="4"/>
    <x v="32"/>
    <x v="2"/>
    <n v="40"/>
    <n v="40"/>
    <n v="37"/>
  </r>
  <r>
    <n v="324"/>
    <x v="1"/>
    <x v="32"/>
    <x v="2"/>
    <n v="12"/>
    <n v="12"/>
    <n v="50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  <r>
    <m/>
    <x v="21"/>
    <x v="33"/>
    <x v="3"/>
    <m/>
    <s v=""/>
    <s v=""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997">
  <r>
    <n v="215"/>
    <x v="0"/>
    <x v="0"/>
    <x v="0"/>
    <n v="11"/>
    <n v="11"/>
    <n v="11"/>
  </r>
  <r>
    <n v="225"/>
    <x v="1"/>
    <x v="0"/>
    <x v="0"/>
    <n v="10"/>
    <n v="10"/>
    <n v="10"/>
  </r>
  <r>
    <n v="232"/>
    <x v="2"/>
    <x v="0"/>
    <x v="0"/>
    <n v="20"/>
    <n v="20"/>
    <n v="20"/>
  </r>
  <r>
    <n v="212"/>
    <x v="3"/>
    <x v="0"/>
    <x v="0"/>
    <n v="13"/>
    <n v="13"/>
    <n v="13"/>
  </r>
  <r>
    <n v="226"/>
    <x v="4"/>
    <x v="0"/>
    <x v="0"/>
    <n v="8"/>
    <n v="8"/>
    <n v="8"/>
  </r>
  <r>
    <n v="214"/>
    <x v="5"/>
    <x v="0"/>
    <x v="0"/>
    <n v="11"/>
    <n v="11"/>
    <n v="11"/>
  </r>
  <r>
    <n v="224"/>
    <x v="6"/>
    <x v="0"/>
    <x v="0"/>
    <n v="10"/>
    <n v="10"/>
    <n v="10"/>
  </r>
  <r>
    <n v="231"/>
    <x v="7"/>
    <x v="0"/>
    <x v="0"/>
    <n v="28"/>
    <n v="28"/>
    <n v="28"/>
  </r>
  <r>
    <n v="222"/>
    <x v="8"/>
    <x v="0"/>
    <x v="0"/>
    <n v="13"/>
    <n v="13"/>
    <n v="13"/>
  </r>
  <r>
    <n v="220"/>
    <x v="9"/>
    <x v="0"/>
    <x v="0"/>
    <n v="7"/>
    <n v="7"/>
    <n v="7"/>
  </r>
  <r>
    <n v="223"/>
    <x v="10"/>
    <x v="0"/>
    <x v="0"/>
    <n v="11"/>
    <n v="11"/>
    <n v="11"/>
  </r>
  <r>
    <n v="221"/>
    <x v="11"/>
    <x v="0"/>
    <x v="0"/>
    <n v="5"/>
    <n v="5"/>
    <n v="5"/>
  </r>
  <r>
    <n v="210"/>
    <x v="12"/>
    <x v="0"/>
    <x v="0"/>
    <n v="4"/>
    <n v="4"/>
    <n v="4"/>
  </r>
  <r>
    <n v="211"/>
    <x v="13"/>
    <x v="0"/>
    <x v="0"/>
    <n v="12"/>
    <n v="12"/>
    <n v="12"/>
  </r>
  <r>
    <n v="230"/>
    <x v="14"/>
    <x v="0"/>
    <x v="0"/>
    <n v="16"/>
    <n v="16"/>
    <n v="16"/>
  </r>
  <r>
    <n v="228"/>
    <x v="15"/>
    <x v="0"/>
    <x v="0"/>
    <n v="5"/>
    <n v="5"/>
    <n v="5"/>
  </r>
  <r>
    <n v="222"/>
    <x v="8"/>
    <x v="0"/>
    <x v="1"/>
    <n v="1"/>
    <n v="-1"/>
    <n v="12"/>
  </r>
  <r>
    <n v="226"/>
    <x v="4"/>
    <x v="0"/>
    <x v="1"/>
    <n v="2"/>
    <n v="-2"/>
    <n v="6"/>
  </r>
  <r>
    <n v="215"/>
    <x v="0"/>
    <x v="0"/>
    <x v="1"/>
    <n v="2"/>
    <n v="-2"/>
    <n v="9"/>
  </r>
  <r>
    <n v="232"/>
    <x v="2"/>
    <x v="0"/>
    <x v="1"/>
    <n v="1"/>
    <n v="-1"/>
    <n v="19"/>
  </r>
  <r>
    <n v="221"/>
    <x v="11"/>
    <x v="0"/>
    <x v="1"/>
    <n v="1"/>
    <n v="-1"/>
    <n v="4"/>
  </r>
  <r>
    <n v="231"/>
    <x v="7"/>
    <x v="0"/>
    <x v="1"/>
    <n v="1"/>
    <n v="-1"/>
    <n v="27"/>
  </r>
  <r>
    <n v="223"/>
    <x v="10"/>
    <x v="0"/>
    <x v="1"/>
    <n v="1"/>
    <n v="-1"/>
    <n v="10"/>
  </r>
  <r>
    <n v="220"/>
    <x v="9"/>
    <x v="1"/>
    <x v="1"/>
    <n v="2"/>
    <n v="-2"/>
    <n v="5"/>
  </r>
  <r>
    <n v="215"/>
    <x v="0"/>
    <x v="1"/>
    <x v="1"/>
    <n v="1"/>
    <n v="-1"/>
    <n v="8"/>
  </r>
  <r>
    <n v="221"/>
    <x v="11"/>
    <x v="1"/>
    <x v="1"/>
    <n v="2"/>
    <n v="-2"/>
    <n v="2"/>
  </r>
  <r>
    <n v="223"/>
    <x v="10"/>
    <x v="1"/>
    <x v="1"/>
    <n v="1"/>
    <n v="-1"/>
    <n v="9"/>
  </r>
  <r>
    <n v="231"/>
    <x v="7"/>
    <x v="1"/>
    <x v="1"/>
    <n v="1"/>
    <n v="-1"/>
    <n v="26"/>
  </r>
  <r>
    <n v="231"/>
    <x v="7"/>
    <x v="2"/>
    <x v="1"/>
    <n v="3"/>
    <n v="-3"/>
    <n v="23"/>
  </r>
  <r>
    <n v="222"/>
    <x v="8"/>
    <x v="2"/>
    <x v="1"/>
    <n v="1"/>
    <n v="-1"/>
    <n v="11"/>
  </r>
  <r>
    <n v="220"/>
    <x v="9"/>
    <x v="2"/>
    <x v="1"/>
    <n v="2"/>
    <n v="-2"/>
    <n v="3"/>
  </r>
  <r>
    <n v="225"/>
    <x v="1"/>
    <x v="2"/>
    <x v="1"/>
    <n v="1"/>
    <n v="-1"/>
    <n v="9"/>
  </r>
  <r>
    <n v="226"/>
    <x v="4"/>
    <x v="2"/>
    <x v="1"/>
    <n v="2"/>
    <n v="-2"/>
    <n v="4"/>
  </r>
  <r>
    <n v="223"/>
    <x v="10"/>
    <x v="2"/>
    <x v="1"/>
    <n v="3"/>
    <n v="-3"/>
    <n v="6"/>
  </r>
  <r>
    <n v="214"/>
    <x v="5"/>
    <x v="2"/>
    <x v="1"/>
    <n v="1"/>
    <n v="-1"/>
    <n v="10"/>
  </r>
  <r>
    <n v="220"/>
    <x v="9"/>
    <x v="3"/>
    <x v="2"/>
    <n v="24"/>
    <n v="24"/>
    <n v="27"/>
  </r>
  <r>
    <n v="221"/>
    <x v="11"/>
    <x v="3"/>
    <x v="1"/>
    <n v="2"/>
    <n v="-2"/>
    <n v="0"/>
  </r>
  <r>
    <n v="212"/>
    <x v="3"/>
    <x v="3"/>
    <x v="1"/>
    <n v="1"/>
    <n v="-1"/>
    <n v="12"/>
  </r>
  <r>
    <n v="226"/>
    <x v="4"/>
    <x v="3"/>
    <x v="1"/>
    <n v="4"/>
    <n v="-4"/>
    <n v="0"/>
  </r>
  <r>
    <n v="230"/>
    <x v="14"/>
    <x v="3"/>
    <x v="1"/>
    <n v="2"/>
    <n v="-2"/>
    <n v="14"/>
  </r>
  <r>
    <n v="224"/>
    <x v="6"/>
    <x v="3"/>
    <x v="1"/>
    <n v="2"/>
    <n v="-2"/>
    <n v="8"/>
  </r>
  <r>
    <n v="210"/>
    <x v="12"/>
    <x v="3"/>
    <x v="1"/>
    <n v="1"/>
    <n v="-1"/>
    <n v="3"/>
  </r>
  <r>
    <n v="220"/>
    <x v="9"/>
    <x v="3"/>
    <x v="1"/>
    <n v="3"/>
    <n v="-3"/>
    <n v="24"/>
  </r>
  <r>
    <n v="231"/>
    <x v="7"/>
    <x v="3"/>
    <x v="1"/>
    <n v="3"/>
    <n v="-3"/>
    <n v="20"/>
  </r>
  <r>
    <n v="222"/>
    <x v="8"/>
    <x v="3"/>
    <x v="1"/>
    <n v="1"/>
    <n v="-1"/>
    <n v="10"/>
  </r>
  <r>
    <n v="228"/>
    <x v="15"/>
    <x v="3"/>
    <x v="1"/>
    <n v="1"/>
    <n v="-1"/>
    <n v="4"/>
  </r>
  <r>
    <n v="215"/>
    <x v="0"/>
    <x v="3"/>
    <x v="1"/>
    <n v="2"/>
    <n v="-2"/>
    <n v="6"/>
  </r>
  <r>
    <n v="225"/>
    <x v="1"/>
    <x v="3"/>
    <x v="1"/>
    <n v="3"/>
    <n v="-3"/>
    <n v="6"/>
  </r>
  <r>
    <n v="232"/>
    <x v="2"/>
    <x v="3"/>
    <x v="1"/>
    <n v="2"/>
    <n v="-2"/>
    <n v="17"/>
  </r>
  <r>
    <n v="214"/>
    <x v="5"/>
    <x v="3"/>
    <x v="1"/>
    <n v="2"/>
    <n v="-2"/>
    <n v="8"/>
  </r>
  <r>
    <n v="215"/>
    <x v="0"/>
    <x v="4"/>
    <x v="1"/>
    <n v="1"/>
    <n v="-1"/>
    <n v="5"/>
  </r>
  <r>
    <n v="210"/>
    <x v="12"/>
    <x v="4"/>
    <x v="1"/>
    <n v="1"/>
    <n v="-1"/>
    <n v="2"/>
  </r>
  <r>
    <n v="232"/>
    <x v="2"/>
    <x v="5"/>
    <x v="1"/>
    <n v="1"/>
    <n v="-1"/>
    <n v="16"/>
  </r>
  <r>
    <n v="220"/>
    <x v="9"/>
    <x v="5"/>
    <x v="1"/>
    <n v="1"/>
    <n v="-1"/>
    <n v="23"/>
  </r>
  <r>
    <n v="215"/>
    <x v="0"/>
    <x v="5"/>
    <x v="1"/>
    <n v="2"/>
    <n v="-2"/>
    <n v="3"/>
  </r>
  <r>
    <n v="224"/>
    <x v="6"/>
    <x v="6"/>
    <x v="1"/>
    <n v="2"/>
    <n v="-2"/>
    <n v="6"/>
  </r>
  <r>
    <n v="225"/>
    <x v="1"/>
    <x v="6"/>
    <x v="1"/>
    <n v="1"/>
    <n v="-1"/>
    <n v="5"/>
  </r>
  <r>
    <n v="230"/>
    <x v="14"/>
    <x v="6"/>
    <x v="1"/>
    <n v="1"/>
    <n v="-1"/>
    <n v="13"/>
  </r>
  <r>
    <n v="210"/>
    <x v="12"/>
    <x v="6"/>
    <x v="1"/>
    <n v="2"/>
    <n v="-2"/>
    <n v="0"/>
  </r>
  <r>
    <n v="231"/>
    <x v="7"/>
    <x v="6"/>
    <x v="1"/>
    <n v="3"/>
    <n v="-3"/>
    <n v="17"/>
  </r>
  <r>
    <n v="232"/>
    <x v="2"/>
    <x v="6"/>
    <x v="1"/>
    <n v="1"/>
    <n v="-1"/>
    <n v="15"/>
  </r>
  <r>
    <n v="223"/>
    <x v="10"/>
    <x v="6"/>
    <x v="1"/>
    <n v="6"/>
    <n v="-6"/>
    <n v="0"/>
  </r>
  <r>
    <n v="220"/>
    <x v="9"/>
    <x v="6"/>
    <x v="1"/>
    <n v="1"/>
    <n v="-1"/>
    <n v="22"/>
  </r>
  <r>
    <n v="215"/>
    <x v="0"/>
    <x v="6"/>
    <x v="1"/>
    <n v="2"/>
    <n v="-2"/>
    <n v="1"/>
  </r>
  <r>
    <n v="222"/>
    <x v="8"/>
    <x v="6"/>
    <x v="1"/>
    <n v="1"/>
    <n v="-1"/>
    <n v="9"/>
  </r>
  <r>
    <n v="212"/>
    <x v="3"/>
    <x v="6"/>
    <x v="1"/>
    <n v="1"/>
    <n v="-1"/>
    <n v="11"/>
  </r>
  <r>
    <n v="221"/>
    <x v="11"/>
    <x v="7"/>
    <x v="2"/>
    <n v="15"/>
    <n v="15"/>
    <n v="15"/>
  </r>
  <r>
    <n v="223"/>
    <x v="10"/>
    <x v="7"/>
    <x v="2"/>
    <n v="12"/>
    <n v="12"/>
    <n v="12"/>
  </r>
  <r>
    <n v="222"/>
    <x v="8"/>
    <x v="7"/>
    <x v="2"/>
    <n v="8"/>
    <n v="8"/>
    <n v="17"/>
  </r>
  <r>
    <n v="228"/>
    <x v="15"/>
    <x v="7"/>
    <x v="1"/>
    <n v="2"/>
    <n v="-2"/>
    <n v="2"/>
  </r>
  <r>
    <n v="221"/>
    <x v="11"/>
    <x v="7"/>
    <x v="1"/>
    <n v="1"/>
    <n v="-1"/>
    <n v="14"/>
  </r>
  <r>
    <n v="215"/>
    <x v="0"/>
    <x v="7"/>
    <x v="1"/>
    <n v="1"/>
    <n v="-1"/>
    <n v="0"/>
  </r>
  <r>
    <n v="212"/>
    <x v="3"/>
    <x v="7"/>
    <x v="1"/>
    <n v="1"/>
    <n v="-1"/>
    <n v="10"/>
  </r>
  <r>
    <n v="230"/>
    <x v="14"/>
    <x v="7"/>
    <x v="1"/>
    <n v="2"/>
    <n v="-2"/>
    <n v="11"/>
  </r>
  <r>
    <n v="224"/>
    <x v="6"/>
    <x v="7"/>
    <x v="1"/>
    <n v="3"/>
    <n v="-3"/>
    <n v="3"/>
  </r>
  <r>
    <n v="220"/>
    <x v="9"/>
    <x v="7"/>
    <x v="1"/>
    <n v="6"/>
    <n v="-6"/>
    <n v="16"/>
  </r>
  <r>
    <n v="231"/>
    <x v="7"/>
    <x v="7"/>
    <x v="1"/>
    <n v="3"/>
    <n v="-3"/>
    <n v="14"/>
  </r>
  <r>
    <n v="232"/>
    <x v="2"/>
    <x v="7"/>
    <x v="1"/>
    <n v="3"/>
    <n v="-3"/>
    <n v="12"/>
  </r>
  <r>
    <n v="223"/>
    <x v="10"/>
    <x v="8"/>
    <x v="1"/>
    <n v="2"/>
    <n v="-2"/>
    <n v="10"/>
  </r>
  <r>
    <n v="211"/>
    <x v="13"/>
    <x v="8"/>
    <x v="1"/>
    <n v="1"/>
    <n v="-1"/>
    <n v="11"/>
  </r>
  <r>
    <n v="224"/>
    <x v="6"/>
    <x v="8"/>
    <x v="1"/>
    <n v="2"/>
    <n v="-2"/>
    <n v="1"/>
  </r>
  <r>
    <n v="230"/>
    <x v="14"/>
    <x v="8"/>
    <x v="1"/>
    <n v="1"/>
    <n v="-1"/>
    <n v="10"/>
  </r>
  <r>
    <n v="221"/>
    <x v="11"/>
    <x v="8"/>
    <x v="1"/>
    <n v="1"/>
    <n v="-1"/>
    <n v="13"/>
  </r>
  <r>
    <n v="231"/>
    <x v="7"/>
    <x v="8"/>
    <x v="1"/>
    <n v="3"/>
    <n v="-3"/>
    <n v="11"/>
  </r>
  <r>
    <n v="220"/>
    <x v="9"/>
    <x v="8"/>
    <x v="1"/>
    <n v="3"/>
    <n v="-3"/>
    <n v="13"/>
  </r>
  <r>
    <n v="220"/>
    <x v="9"/>
    <x v="9"/>
    <x v="2"/>
    <n v="24"/>
    <n v="24"/>
    <n v="37"/>
  </r>
  <r>
    <n v="211"/>
    <x v="13"/>
    <x v="9"/>
    <x v="1"/>
    <n v="1"/>
    <n v="-1"/>
    <n v="10"/>
  </r>
  <r>
    <n v="222"/>
    <x v="8"/>
    <x v="9"/>
    <x v="1"/>
    <n v="2"/>
    <n v="-2"/>
    <n v="15"/>
  </r>
  <r>
    <n v="231"/>
    <x v="7"/>
    <x v="10"/>
    <x v="1"/>
    <n v="1"/>
    <n v="-1"/>
    <n v="10"/>
  </r>
  <r>
    <n v="228"/>
    <x v="15"/>
    <x v="11"/>
    <x v="1"/>
    <n v="1"/>
    <n v="-1"/>
    <n v="1"/>
  </r>
  <r>
    <n v="232"/>
    <x v="2"/>
    <x v="11"/>
    <x v="1"/>
    <n v="1"/>
    <n v="-1"/>
    <n v="11"/>
  </r>
  <r>
    <n v="231"/>
    <x v="7"/>
    <x v="11"/>
    <x v="1"/>
    <n v="2"/>
    <n v="-2"/>
    <n v="8"/>
  </r>
  <r>
    <n v="220"/>
    <x v="9"/>
    <x v="11"/>
    <x v="1"/>
    <n v="3"/>
    <n v="-3"/>
    <n v="34"/>
  </r>
  <r>
    <n v="221"/>
    <x v="11"/>
    <x v="11"/>
    <x v="1"/>
    <n v="3"/>
    <n v="-3"/>
    <n v="10"/>
  </r>
  <r>
    <n v="212"/>
    <x v="3"/>
    <x v="12"/>
    <x v="1"/>
    <n v="1"/>
    <n v="-1"/>
    <n v="9"/>
  </r>
  <r>
    <n v="220"/>
    <x v="9"/>
    <x v="12"/>
    <x v="1"/>
    <n v="5"/>
    <n v="-5"/>
    <n v="29"/>
  </r>
  <r>
    <n v="211"/>
    <x v="13"/>
    <x v="12"/>
    <x v="1"/>
    <n v="2"/>
    <n v="-2"/>
    <n v="8"/>
  </r>
  <r>
    <n v="221"/>
    <x v="11"/>
    <x v="12"/>
    <x v="1"/>
    <n v="2"/>
    <n v="-2"/>
    <n v="8"/>
  </r>
  <r>
    <n v="231"/>
    <x v="7"/>
    <x v="12"/>
    <x v="1"/>
    <n v="2"/>
    <n v="-2"/>
    <n v="6"/>
  </r>
  <r>
    <n v="228"/>
    <x v="15"/>
    <x v="12"/>
    <x v="1"/>
    <n v="1"/>
    <n v="-1"/>
    <n v="0"/>
  </r>
  <r>
    <n v="225"/>
    <x v="1"/>
    <x v="12"/>
    <x v="1"/>
    <n v="1"/>
    <n v="-1"/>
    <n v="4"/>
  </r>
  <r>
    <n v="230"/>
    <x v="14"/>
    <x v="12"/>
    <x v="1"/>
    <n v="2"/>
    <n v="-2"/>
    <n v="8"/>
  </r>
  <r>
    <n v="222"/>
    <x v="8"/>
    <x v="12"/>
    <x v="1"/>
    <n v="2"/>
    <n v="-2"/>
    <n v="13"/>
  </r>
  <r>
    <n v="229"/>
    <x v="16"/>
    <x v="13"/>
    <x v="0"/>
    <n v="18"/>
    <n v="18"/>
    <n v="18"/>
  </r>
  <r>
    <n v="212"/>
    <x v="3"/>
    <x v="13"/>
    <x v="2"/>
    <n v="24"/>
    <n v="24"/>
    <n v="33"/>
  </r>
  <r>
    <n v="225"/>
    <x v="1"/>
    <x v="13"/>
    <x v="2"/>
    <n v="18"/>
    <n v="18"/>
    <n v="22"/>
  </r>
  <r>
    <n v="226"/>
    <x v="4"/>
    <x v="13"/>
    <x v="2"/>
    <n v="18"/>
    <n v="18"/>
    <n v="18"/>
  </r>
  <r>
    <n v="224"/>
    <x v="6"/>
    <x v="13"/>
    <x v="2"/>
    <n v="18"/>
    <n v="18"/>
    <n v="19"/>
  </r>
  <r>
    <n v="215"/>
    <x v="0"/>
    <x v="13"/>
    <x v="2"/>
    <n v="24"/>
    <n v="24"/>
    <n v="24"/>
  </r>
  <r>
    <n v="230"/>
    <x v="14"/>
    <x v="13"/>
    <x v="2"/>
    <n v="12"/>
    <n v="12"/>
    <n v="20"/>
  </r>
  <r>
    <n v="214"/>
    <x v="5"/>
    <x v="13"/>
    <x v="2"/>
    <n v="18"/>
    <n v="18"/>
    <n v="26"/>
  </r>
  <r>
    <n v="211"/>
    <x v="13"/>
    <x v="13"/>
    <x v="2"/>
    <n v="24"/>
    <n v="24"/>
    <n v="32"/>
  </r>
  <r>
    <n v="228"/>
    <x v="15"/>
    <x v="13"/>
    <x v="2"/>
    <n v="18"/>
    <n v="18"/>
    <n v="18"/>
  </r>
  <r>
    <n v="210"/>
    <x v="12"/>
    <x v="13"/>
    <x v="2"/>
    <n v="36"/>
    <n v="36"/>
    <n v="36"/>
  </r>
  <r>
    <n v="232"/>
    <x v="2"/>
    <x v="13"/>
    <x v="2"/>
    <n v="12"/>
    <n v="12"/>
    <n v="23"/>
  </r>
  <r>
    <n v="225"/>
    <x v="1"/>
    <x v="13"/>
    <x v="1"/>
    <n v="1"/>
    <n v="-1"/>
    <n v="21"/>
  </r>
  <r>
    <n v="220"/>
    <x v="9"/>
    <x v="13"/>
    <x v="1"/>
    <n v="1"/>
    <n v="-1"/>
    <n v="28"/>
  </r>
  <r>
    <n v="231"/>
    <x v="7"/>
    <x v="13"/>
    <x v="1"/>
    <n v="2"/>
    <n v="-2"/>
    <n v="4"/>
  </r>
  <r>
    <n v="223"/>
    <x v="10"/>
    <x v="13"/>
    <x v="1"/>
    <n v="1"/>
    <n v="-1"/>
    <n v="9"/>
  </r>
  <r>
    <n v="221"/>
    <x v="11"/>
    <x v="13"/>
    <x v="1"/>
    <n v="2"/>
    <n v="-2"/>
    <n v="6"/>
  </r>
  <r>
    <n v="222"/>
    <x v="8"/>
    <x v="13"/>
    <x v="1"/>
    <n v="1"/>
    <n v="-1"/>
    <n v="12"/>
  </r>
  <r>
    <n v="221"/>
    <x v="11"/>
    <x v="14"/>
    <x v="1"/>
    <n v="2"/>
    <n v="-2"/>
    <n v="4"/>
  </r>
  <r>
    <n v="211"/>
    <x v="13"/>
    <x v="14"/>
    <x v="1"/>
    <n v="1"/>
    <n v="-1"/>
    <n v="31"/>
  </r>
  <r>
    <n v="225"/>
    <x v="1"/>
    <x v="14"/>
    <x v="1"/>
    <n v="1"/>
    <n v="-1"/>
    <n v="20"/>
  </r>
  <r>
    <n v="226"/>
    <x v="4"/>
    <x v="14"/>
    <x v="1"/>
    <n v="1"/>
    <n v="-1"/>
    <n v="17"/>
  </r>
  <r>
    <n v="231"/>
    <x v="7"/>
    <x v="14"/>
    <x v="1"/>
    <n v="4"/>
    <n v="-4"/>
    <n v="0"/>
  </r>
  <r>
    <n v="210"/>
    <x v="12"/>
    <x v="14"/>
    <x v="1"/>
    <n v="2"/>
    <n v="-2"/>
    <n v="34"/>
  </r>
  <r>
    <n v="215"/>
    <x v="0"/>
    <x v="14"/>
    <x v="1"/>
    <n v="2"/>
    <n v="-2"/>
    <n v="22"/>
  </r>
  <r>
    <n v="222"/>
    <x v="8"/>
    <x v="14"/>
    <x v="1"/>
    <n v="4"/>
    <n v="-4"/>
    <n v="8"/>
  </r>
  <r>
    <n v="220"/>
    <x v="9"/>
    <x v="14"/>
    <x v="1"/>
    <n v="1"/>
    <n v="-1"/>
    <n v="27"/>
  </r>
  <r>
    <n v="232"/>
    <x v="2"/>
    <x v="14"/>
    <x v="1"/>
    <n v="2"/>
    <n v="-2"/>
    <n v="21"/>
  </r>
  <r>
    <n v="221"/>
    <x v="11"/>
    <x v="15"/>
    <x v="2"/>
    <n v="8"/>
    <n v="8"/>
    <n v="12"/>
  </r>
  <r>
    <n v="231"/>
    <x v="7"/>
    <x v="15"/>
    <x v="2"/>
    <n v="28"/>
    <n v="28"/>
    <n v="28"/>
  </r>
  <r>
    <n v="223"/>
    <x v="10"/>
    <x v="15"/>
    <x v="1"/>
    <n v="1"/>
    <n v="-1"/>
    <n v="8"/>
  </r>
  <r>
    <n v="211"/>
    <x v="13"/>
    <x v="15"/>
    <x v="1"/>
    <n v="1"/>
    <n v="-1"/>
    <n v="30"/>
  </r>
  <r>
    <n v="231"/>
    <x v="7"/>
    <x v="15"/>
    <x v="1"/>
    <n v="1"/>
    <n v="-1"/>
    <n v="27"/>
  </r>
  <r>
    <n v="214"/>
    <x v="5"/>
    <x v="15"/>
    <x v="1"/>
    <n v="1"/>
    <n v="-1"/>
    <n v="25"/>
  </r>
  <r>
    <n v="220"/>
    <x v="9"/>
    <x v="16"/>
    <x v="1"/>
    <n v="2"/>
    <n v="-2"/>
    <n v="25"/>
  </r>
  <r>
    <n v="221"/>
    <x v="11"/>
    <x v="16"/>
    <x v="1"/>
    <n v="1"/>
    <n v="-1"/>
    <n v="11"/>
  </r>
  <r>
    <n v="230"/>
    <x v="14"/>
    <x v="16"/>
    <x v="1"/>
    <n v="2"/>
    <n v="-2"/>
    <n v="18"/>
  </r>
  <r>
    <n v="229"/>
    <x v="16"/>
    <x v="17"/>
    <x v="1"/>
    <n v="2"/>
    <n v="-2"/>
    <n v="16"/>
  </r>
  <r>
    <n v="228"/>
    <x v="15"/>
    <x v="17"/>
    <x v="1"/>
    <n v="2"/>
    <n v="-2"/>
    <n v="16"/>
  </r>
  <r>
    <n v="210"/>
    <x v="12"/>
    <x v="17"/>
    <x v="1"/>
    <n v="1"/>
    <n v="-1"/>
    <n v="33"/>
  </r>
  <r>
    <n v="228"/>
    <x v="15"/>
    <x v="18"/>
    <x v="1"/>
    <n v="1"/>
    <n v="-1"/>
    <n v="15"/>
  </r>
  <r>
    <n v="214"/>
    <x v="5"/>
    <x v="18"/>
    <x v="1"/>
    <n v="1"/>
    <n v="-1"/>
    <n v="24"/>
  </r>
  <r>
    <n v="224"/>
    <x v="6"/>
    <x v="18"/>
    <x v="1"/>
    <n v="1"/>
    <n v="-1"/>
    <n v="18"/>
  </r>
  <r>
    <n v="230"/>
    <x v="14"/>
    <x v="19"/>
    <x v="1"/>
    <n v="1"/>
    <n v="-1"/>
    <n v="17"/>
  </r>
  <r>
    <n v="225"/>
    <x v="1"/>
    <x v="19"/>
    <x v="1"/>
    <n v="1"/>
    <n v="-1"/>
    <n v="19"/>
  </r>
  <r>
    <n v="220"/>
    <x v="9"/>
    <x v="19"/>
    <x v="1"/>
    <n v="2"/>
    <n v="-2"/>
    <n v="23"/>
  </r>
  <r>
    <n v="215"/>
    <x v="0"/>
    <x v="19"/>
    <x v="1"/>
    <n v="2"/>
    <n v="-2"/>
    <n v="20"/>
  </r>
  <r>
    <n v="221"/>
    <x v="11"/>
    <x v="19"/>
    <x v="1"/>
    <n v="2"/>
    <n v="-2"/>
    <n v="9"/>
  </r>
  <r>
    <n v="215"/>
    <x v="0"/>
    <x v="20"/>
    <x v="1"/>
    <n v="1"/>
    <n v="-1"/>
    <n v="19"/>
  </r>
  <r>
    <n v="222"/>
    <x v="8"/>
    <x v="20"/>
    <x v="1"/>
    <n v="1"/>
    <n v="-1"/>
    <n v="7"/>
  </r>
  <r>
    <n v="229"/>
    <x v="16"/>
    <x v="20"/>
    <x v="1"/>
    <n v="1"/>
    <n v="-1"/>
    <n v="15"/>
  </r>
  <r>
    <n v="230"/>
    <x v="14"/>
    <x v="20"/>
    <x v="1"/>
    <n v="2"/>
    <n v="-2"/>
    <n v="15"/>
  </r>
  <r>
    <n v="212"/>
    <x v="3"/>
    <x v="20"/>
    <x v="1"/>
    <n v="1"/>
    <n v="-1"/>
    <n v="32"/>
  </r>
  <r>
    <n v="231"/>
    <x v="7"/>
    <x v="20"/>
    <x v="1"/>
    <n v="1"/>
    <n v="-1"/>
    <n v="26"/>
  </r>
  <r>
    <n v="224"/>
    <x v="6"/>
    <x v="20"/>
    <x v="1"/>
    <n v="3"/>
    <n v="-3"/>
    <n v="15"/>
  </r>
  <r>
    <n v="221"/>
    <x v="11"/>
    <x v="20"/>
    <x v="1"/>
    <n v="2"/>
    <n v="-2"/>
    <n v="7"/>
  </r>
  <r>
    <n v="231"/>
    <x v="7"/>
    <x v="21"/>
    <x v="1"/>
    <n v="3"/>
    <n v="-3"/>
    <n v="23"/>
  </r>
  <r>
    <n v="210"/>
    <x v="12"/>
    <x v="21"/>
    <x v="1"/>
    <n v="1"/>
    <n v="-1"/>
    <n v="32"/>
  </r>
  <r>
    <n v="215"/>
    <x v="0"/>
    <x v="21"/>
    <x v="1"/>
    <n v="1"/>
    <n v="-1"/>
    <n v="18"/>
  </r>
  <r>
    <n v="223"/>
    <x v="10"/>
    <x v="21"/>
    <x v="1"/>
    <n v="1"/>
    <n v="-1"/>
    <n v="7"/>
  </r>
  <r>
    <n v="221"/>
    <x v="11"/>
    <x v="21"/>
    <x v="1"/>
    <n v="1"/>
    <n v="-1"/>
    <n v="6"/>
  </r>
  <r>
    <n v="228"/>
    <x v="15"/>
    <x v="21"/>
    <x v="1"/>
    <n v="1"/>
    <n v="-1"/>
    <n v="14"/>
  </r>
  <r>
    <n v="226"/>
    <x v="4"/>
    <x v="22"/>
    <x v="1"/>
    <n v="1"/>
    <n v="-1"/>
    <n v="16"/>
  </r>
  <r>
    <n v="210"/>
    <x v="12"/>
    <x v="22"/>
    <x v="1"/>
    <n v="1"/>
    <n v="-1"/>
    <n v="31"/>
  </r>
  <r>
    <n v="225"/>
    <x v="1"/>
    <x v="22"/>
    <x v="1"/>
    <n v="1"/>
    <n v="-1"/>
    <n v="18"/>
  </r>
  <r>
    <n v="231"/>
    <x v="7"/>
    <x v="22"/>
    <x v="1"/>
    <n v="4"/>
    <n v="-4"/>
    <n v="19"/>
  </r>
  <r>
    <n v="224"/>
    <x v="6"/>
    <x v="22"/>
    <x v="1"/>
    <n v="2"/>
    <n v="-2"/>
    <n v="13"/>
  </r>
  <r>
    <n v="230"/>
    <x v="14"/>
    <x v="22"/>
    <x v="1"/>
    <n v="1"/>
    <n v="-1"/>
    <n v="14"/>
  </r>
  <r>
    <n v="222"/>
    <x v="8"/>
    <x v="22"/>
    <x v="1"/>
    <n v="1"/>
    <n v="-1"/>
    <n v="6"/>
  </r>
  <r>
    <n v="229"/>
    <x v="16"/>
    <x v="22"/>
    <x v="1"/>
    <n v="2"/>
    <n v="-2"/>
    <n v="13"/>
  </r>
  <r>
    <n v="228"/>
    <x v="15"/>
    <x v="22"/>
    <x v="1"/>
    <n v="3"/>
    <n v="-3"/>
    <n v="11"/>
  </r>
  <r>
    <n v="215"/>
    <x v="0"/>
    <x v="22"/>
    <x v="1"/>
    <n v="1"/>
    <n v="-1"/>
    <n v="17"/>
  </r>
  <r>
    <n v="221"/>
    <x v="11"/>
    <x v="22"/>
    <x v="1"/>
    <n v="1"/>
    <n v="-1"/>
    <n v="5"/>
  </r>
  <r>
    <n v="220"/>
    <x v="9"/>
    <x v="22"/>
    <x v="1"/>
    <n v="2"/>
    <n v="-2"/>
    <n v="21"/>
  </r>
  <r>
    <n v="211"/>
    <x v="13"/>
    <x v="22"/>
    <x v="1"/>
    <n v="1"/>
    <n v="-1"/>
    <n v="29"/>
  </r>
  <r>
    <n v="214"/>
    <x v="5"/>
    <x v="22"/>
    <x v="1"/>
    <n v="3"/>
    <n v="-3"/>
    <n v="21"/>
  </r>
  <r>
    <n v="220"/>
    <x v="9"/>
    <x v="23"/>
    <x v="1"/>
    <n v="1"/>
    <n v="-1"/>
    <n v="20"/>
  </r>
  <r>
    <n v="215"/>
    <x v="0"/>
    <x v="23"/>
    <x v="1"/>
    <n v="1"/>
    <n v="-1"/>
    <n v="16"/>
  </r>
  <r>
    <n v="229"/>
    <x v="16"/>
    <x v="23"/>
    <x v="1"/>
    <n v="1"/>
    <n v="-1"/>
    <n v="12"/>
  </r>
  <r>
    <n v="231"/>
    <x v="7"/>
    <x v="23"/>
    <x v="1"/>
    <n v="1"/>
    <n v="-1"/>
    <n v="18"/>
  </r>
  <r>
    <n v="228"/>
    <x v="15"/>
    <x v="23"/>
    <x v="1"/>
    <n v="2"/>
    <n v="-2"/>
    <n v="9"/>
  </r>
  <r>
    <n v="230"/>
    <x v="14"/>
    <x v="23"/>
    <x v="1"/>
    <n v="1"/>
    <n v="-1"/>
    <n v="13"/>
  </r>
  <r>
    <n v="231"/>
    <x v="7"/>
    <x v="24"/>
    <x v="1"/>
    <n v="2"/>
    <n v="-2"/>
    <n v="16"/>
  </r>
  <r>
    <n v="223"/>
    <x v="10"/>
    <x v="24"/>
    <x v="1"/>
    <n v="2"/>
    <n v="-2"/>
    <n v="5"/>
  </r>
  <r>
    <n v="224"/>
    <x v="6"/>
    <x v="24"/>
    <x v="1"/>
    <n v="1"/>
    <n v="-1"/>
    <n v="12"/>
  </r>
  <r>
    <n v="226"/>
    <x v="4"/>
    <x v="24"/>
    <x v="1"/>
    <n v="1"/>
    <n v="-1"/>
    <n v="15"/>
  </r>
  <r>
    <n v="229"/>
    <x v="16"/>
    <x v="25"/>
    <x v="1"/>
    <n v="2"/>
    <n v="-2"/>
    <n v="10"/>
  </r>
  <r>
    <n v="231"/>
    <x v="7"/>
    <x v="25"/>
    <x v="1"/>
    <n v="2"/>
    <n v="-2"/>
    <n v="14"/>
  </r>
  <r>
    <n v="223"/>
    <x v="10"/>
    <x v="25"/>
    <x v="1"/>
    <n v="1"/>
    <n v="-1"/>
    <n v="4"/>
  </r>
  <r>
    <n v="225"/>
    <x v="1"/>
    <x v="26"/>
    <x v="1"/>
    <n v="1"/>
    <n v="-1"/>
    <n v="17"/>
  </r>
  <r>
    <n v="230"/>
    <x v="14"/>
    <x v="26"/>
    <x v="1"/>
    <n v="1"/>
    <n v="-1"/>
    <n v="12"/>
  </r>
  <r>
    <n v="228"/>
    <x v="15"/>
    <x v="26"/>
    <x v="1"/>
    <n v="3"/>
    <n v="-3"/>
    <n v="6"/>
  </r>
  <r>
    <n v="231"/>
    <x v="7"/>
    <x v="26"/>
    <x v="1"/>
    <n v="1"/>
    <n v="-1"/>
    <n v="13"/>
  </r>
  <r>
    <n v="220"/>
    <x v="9"/>
    <x v="26"/>
    <x v="1"/>
    <n v="4"/>
    <n v="-4"/>
    <n v="16"/>
  </r>
  <r>
    <n v="222"/>
    <x v="8"/>
    <x v="26"/>
    <x v="1"/>
    <n v="1"/>
    <n v="-1"/>
    <n v="5"/>
  </r>
  <r>
    <n v="232"/>
    <x v="2"/>
    <x v="26"/>
    <x v="1"/>
    <n v="2"/>
    <n v="-2"/>
    <n v="19"/>
  </r>
  <r>
    <n v="226"/>
    <x v="4"/>
    <x v="26"/>
    <x v="1"/>
    <n v="1"/>
    <n v="-1"/>
    <n v="14"/>
  </r>
  <r>
    <n v="229"/>
    <x v="16"/>
    <x v="26"/>
    <x v="1"/>
    <n v="2"/>
    <n v="-2"/>
    <n v="8"/>
  </r>
  <r>
    <n v="231"/>
    <x v="7"/>
    <x v="27"/>
    <x v="1"/>
    <n v="1"/>
    <n v="-1"/>
    <n v="12"/>
  </r>
  <r>
    <n v="211"/>
    <x v="13"/>
    <x v="27"/>
    <x v="1"/>
    <n v="2"/>
    <n v="-2"/>
    <n v="27"/>
  </r>
  <r>
    <n v="210"/>
    <x v="12"/>
    <x v="27"/>
    <x v="1"/>
    <n v="2"/>
    <n v="-2"/>
    <n v="29"/>
  </r>
  <r>
    <n v="230"/>
    <x v="14"/>
    <x v="27"/>
    <x v="1"/>
    <n v="1"/>
    <n v="-1"/>
    <n v="11"/>
  </r>
  <r>
    <n v="223"/>
    <x v="10"/>
    <x v="27"/>
    <x v="1"/>
    <n v="1"/>
    <n v="-1"/>
    <n v="3"/>
  </r>
  <r>
    <n v="228"/>
    <x v="15"/>
    <x v="27"/>
    <x v="1"/>
    <n v="2"/>
    <n v="-2"/>
    <n v="4"/>
  </r>
  <r>
    <n v="224"/>
    <x v="6"/>
    <x v="27"/>
    <x v="1"/>
    <n v="1"/>
    <n v="-1"/>
    <n v="11"/>
  </r>
  <r>
    <n v="221"/>
    <x v="11"/>
    <x v="27"/>
    <x v="1"/>
    <n v="2"/>
    <n v="-2"/>
    <n v="3"/>
  </r>
  <r>
    <n v="220"/>
    <x v="9"/>
    <x v="27"/>
    <x v="1"/>
    <n v="3"/>
    <n v="-3"/>
    <n v="13"/>
  </r>
  <r>
    <n v="232"/>
    <x v="2"/>
    <x v="27"/>
    <x v="1"/>
    <n v="2"/>
    <n v="-2"/>
    <n v="17"/>
  </r>
  <r>
    <n v="226"/>
    <x v="4"/>
    <x v="28"/>
    <x v="1"/>
    <n v="1"/>
    <n v="-1"/>
    <n v="13"/>
  </r>
  <r>
    <n v="229"/>
    <x v="16"/>
    <x v="28"/>
    <x v="1"/>
    <n v="2"/>
    <n v="-2"/>
    <n v="6"/>
  </r>
  <r>
    <n v="228"/>
    <x v="15"/>
    <x v="28"/>
    <x v="1"/>
    <n v="1"/>
    <n v="-1"/>
    <n v="3"/>
  </r>
  <r>
    <n v="231"/>
    <x v="7"/>
    <x v="28"/>
    <x v="1"/>
    <n v="1"/>
    <n v="-1"/>
    <n v="11"/>
  </r>
  <r>
    <n v="210"/>
    <x v="12"/>
    <x v="28"/>
    <x v="1"/>
    <n v="1"/>
    <n v="-1"/>
    <n v="28"/>
  </r>
  <r>
    <n v="221"/>
    <x v="11"/>
    <x v="28"/>
    <x v="1"/>
    <n v="2"/>
    <n v="-2"/>
    <n v="1"/>
  </r>
  <r>
    <n v="220"/>
    <x v="9"/>
    <x v="28"/>
    <x v="1"/>
    <n v="2"/>
    <n v="-2"/>
    <n v="11"/>
  </r>
  <r>
    <n v="225"/>
    <x v="1"/>
    <x v="28"/>
    <x v="1"/>
    <n v="1"/>
    <n v="-1"/>
    <n v="16"/>
  </r>
  <r>
    <n v="232"/>
    <x v="2"/>
    <x v="28"/>
    <x v="1"/>
    <n v="2"/>
    <n v="-2"/>
    <n v="15"/>
  </r>
  <r>
    <n v="221"/>
    <x v="11"/>
    <x v="29"/>
    <x v="2"/>
    <n v="11"/>
    <n v="11"/>
    <n v="12"/>
  </r>
  <r>
    <n v="222"/>
    <x v="8"/>
    <x v="29"/>
    <x v="2"/>
    <n v="4"/>
    <n v="4"/>
    <n v="9"/>
  </r>
  <r>
    <n v="231"/>
    <x v="7"/>
    <x v="29"/>
    <x v="2"/>
    <n v="24"/>
    <n v="24"/>
    <n v="35"/>
  </r>
  <r>
    <n v="223"/>
    <x v="10"/>
    <x v="29"/>
    <x v="2"/>
    <n v="6"/>
    <n v="6"/>
    <n v="9"/>
  </r>
  <r>
    <n v="223"/>
    <x v="10"/>
    <x v="29"/>
    <x v="1"/>
    <n v="5"/>
    <n v="-5"/>
    <n v="4"/>
  </r>
  <r>
    <n v="222"/>
    <x v="8"/>
    <x v="29"/>
    <x v="1"/>
    <n v="1"/>
    <n v="-1"/>
    <n v="8"/>
  </r>
  <r>
    <n v="224"/>
    <x v="6"/>
    <x v="29"/>
    <x v="1"/>
    <n v="1"/>
    <n v="-1"/>
    <n v="10"/>
  </r>
  <r>
    <n v="231"/>
    <x v="7"/>
    <x v="29"/>
    <x v="1"/>
    <n v="3"/>
    <n v="-3"/>
    <n v="32"/>
  </r>
  <r>
    <n v="226"/>
    <x v="4"/>
    <x v="29"/>
    <x v="1"/>
    <n v="1"/>
    <n v="-1"/>
    <n v="12"/>
  </r>
  <r>
    <n v="220"/>
    <x v="9"/>
    <x v="29"/>
    <x v="1"/>
    <n v="4"/>
    <n v="-4"/>
    <n v="7"/>
  </r>
  <r>
    <n v="211"/>
    <x v="13"/>
    <x v="29"/>
    <x v="1"/>
    <n v="2"/>
    <n v="-2"/>
    <n v="25"/>
  </r>
  <r>
    <n v="210"/>
    <x v="12"/>
    <x v="29"/>
    <x v="1"/>
    <n v="2"/>
    <n v="-2"/>
    <n v="26"/>
  </r>
  <r>
    <n v="212"/>
    <x v="3"/>
    <x v="29"/>
    <x v="1"/>
    <n v="1"/>
    <n v="-1"/>
    <n v="31"/>
  </r>
  <r>
    <n v="215"/>
    <x v="0"/>
    <x v="29"/>
    <x v="1"/>
    <n v="1"/>
    <n v="-1"/>
    <n v="15"/>
  </r>
  <r>
    <n v="214"/>
    <x v="5"/>
    <x v="29"/>
    <x v="1"/>
    <n v="1"/>
    <n v="-1"/>
    <n v="20"/>
  </r>
  <r>
    <n v="240"/>
    <x v="17"/>
    <x v="30"/>
    <x v="0"/>
    <n v="52"/>
    <n v="52"/>
    <n v="52"/>
  </r>
  <r>
    <n v="260"/>
    <x v="18"/>
    <x v="30"/>
    <x v="0"/>
    <n v="26"/>
    <n v="26"/>
    <n v="26"/>
  </r>
  <r>
    <n v="270"/>
    <x v="19"/>
    <x v="30"/>
    <x v="0"/>
    <n v="68"/>
    <n v="68"/>
    <n v="68"/>
  </r>
  <r>
    <n v="250"/>
    <x v="20"/>
    <x v="30"/>
    <x v="0"/>
    <n v="94"/>
    <n v="94"/>
    <n v="94"/>
  </r>
  <r>
    <n v="220"/>
    <x v="9"/>
    <x v="31"/>
    <x v="1"/>
    <n v="2"/>
    <n v="-2"/>
    <n v="5"/>
  </r>
  <r>
    <n v="221"/>
    <x v="11"/>
    <x v="31"/>
    <x v="1"/>
    <n v="1"/>
    <n v="-1"/>
    <n v="11"/>
  </r>
  <r>
    <n v="229"/>
    <x v="16"/>
    <x v="32"/>
    <x v="1"/>
    <n v="1"/>
    <n v="-1"/>
    <n v="5"/>
  </r>
  <r>
    <n v="231"/>
    <x v="7"/>
    <x v="32"/>
    <x v="1"/>
    <n v="1"/>
    <n v="-1"/>
    <n v="31"/>
  </r>
  <r>
    <n v="223"/>
    <x v="10"/>
    <x v="32"/>
    <x v="1"/>
    <n v="2"/>
    <n v="-2"/>
    <n v="2"/>
  </r>
  <r>
    <n v="222"/>
    <x v="8"/>
    <x v="32"/>
    <x v="1"/>
    <n v="1"/>
    <n v="-1"/>
    <n v="7"/>
  </r>
  <r>
    <n v="211"/>
    <x v="13"/>
    <x v="32"/>
    <x v="1"/>
    <n v="1"/>
    <n v="-1"/>
    <n v="24"/>
  </r>
  <r>
    <n v="220"/>
    <x v="9"/>
    <x v="33"/>
    <x v="2"/>
    <n v="24"/>
    <n v="24"/>
    <n v="29"/>
  </r>
  <r>
    <n v="260"/>
    <x v="18"/>
    <x v="33"/>
    <x v="1"/>
    <n v="1"/>
    <n v="-1"/>
    <n v="25"/>
  </r>
  <r>
    <n v="225"/>
    <x v="1"/>
    <x v="33"/>
    <x v="1"/>
    <n v="2"/>
    <n v="-2"/>
    <n v="14"/>
  </r>
  <r>
    <n v="231"/>
    <x v="7"/>
    <x v="33"/>
    <x v="1"/>
    <n v="2"/>
    <n v="-2"/>
    <n v="29"/>
  </r>
  <r>
    <n v="224"/>
    <x v="6"/>
    <x v="33"/>
    <x v="1"/>
    <n v="1"/>
    <n v="-1"/>
    <n v="9"/>
  </r>
  <r>
    <n v="229"/>
    <x v="16"/>
    <x v="33"/>
    <x v="1"/>
    <n v="1"/>
    <n v="-1"/>
    <n v="4"/>
  </r>
  <r>
    <n v="232"/>
    <x v="2"/>
    <x v="33"/>
    <x v="1"/>
    <n v="1"/>
    <n v="-1"/>
    <n v="14"/>
  </r>
  <r>
    <n v="226"/>
    <x v="4"/>
    <x v="33"/>
    <x v="1"/>
    <n v="1"/>
    <n v="-1"/>
    <n v="11"/>
  </r>
  <r>
    <n v="228"/>
    <x v="15"/>
    <x v="33"/>
    <x v="1"/>
    <n v="1"/>
    <n v="-1"/>
    <n v="2"/>
  </r>
  <r>
    <n v="223"/>
    <x v="10"/>
    <x v="33"/>
    <x v="1"/>
    <n v="1"/>
    <n v="-1"/>
    <n v="1"/>
  </r>
  <r>
    <n v="220"/>
    <x v="9"/>
    <x v="33"/>
    <x v="1"/>
    <n v="1"/>
    <n v="-1"/>
    <n v="28"/>
  </r>
  <r>
    <n v="214"/>
    <x v="5"/>
    <x v="33"/>
    <x v="1"/>
    <n v="1"/>
    <n v="-1"/>
    <n v="19"/>
  </r>
  <r>
    <n v="215"/>
    <x v="0"/>
    <x v="33"/>
    <x v="1"/>
    <n v="1"/>
    <n v="-1"/>
    <n v="14"/>
  </r>
  <r>
    <n v="222"/>
    <x v="8"/>
    <x v="33"/>
    <x v="1"/>
    <n v="1"/>
    <n v="-1"/>
    <n v="6"/>
  </r>
  <r>
    <n v="212"/>
    <x v="3"/>
    <x v="33"/>
    <x v="1"/>
    <n v="1"/>
    <n v="-1"/>
    <n v="30"/>
  </r>
  <r>
    <n v="210"/>
    <x v="12"/>
    <x v="33"/>
    <x v="1"/>
    <n v="1"/>
    <n v="-1"/>
    <n v="25"/>
  </r>
  <r>
    <n v="223"/>
    <x v="10"/>
    <x v="34"/>
    <x v="1"/>
    <n v="1"/>
    <n v="-1"/>
    <n v="0"/>
  </r>
  <r>
    <n v="229"/>
    <x v="16"/>
    <x v="34"/>
    <x v="1"/>
    <n v="1"/>
    <n v="-1"/>
    <n v="3"/>
  </r>
  <r>
    <n v="231"/>
    <x v="7"/>
    <x v="34"/>
    <x v="1"/>
    <n v="1"/>
    <n v="-1"/>
    <n v="28"/>
  </r>
  <r>
    <n v="260"/>
    <x v="18"/>
    <x v="34"/>
    <x v="1"/>
    <n v="1"/>
    <n v="-1"/>
    <n v="24"/>
  </r>
  <r>
    <n v="215"/>
    <x v="0"/>
    <x v="34"/>
    <x v="1"/>
    <n v="2"/>
    <n v="-2"/>
    <n v="12"/>
  </r>
  <r>
    <n v="220"/>
    <x v="9"/>
    <x v="34"/>
    <x v="1"/>
    <n v="1"/>
    <n v="-1"/>
    <n v="27"/>
  </r>
  <r>
    <n v="224"/>
    <x v="6"/>
    <x v="34"/>
    <x v="1"/>
    <n v="1"/>
    <n v="-1"/>
    <n v="8"/>
  </r>
  <r>
    <n v="225"/>
    <x v="1"/>
    <x v="34"/>
    <x v="1"/>
    <n v="2"/>
    <n v="-2"/>
    <n v="12"/>
  </r>
  <r>
    <n v="228"/>
    <x v="15"/>
    <x v="35"/>
    <x v="1"/>
    <n v="1"/>
    <n v="-1"/>
    <n v="1"/>
  </r>
  <r>
    <n v="240"/>
    <x v="17"/>
    <x v="35"/>
    <x v="1"/>
    <n v="1"/>
    <n v="-1"/>
    <n v="51"/>
  </r>
  <r>
    <n v="222"/>
    <x v="8"/>
    <x v="35"/>
    <x v="1"/>
    <n v="2"/>
    <n v="-2"/>
    <n v="4"/>
  </r>
  <r>
    <n v="220"/>
    <x v="9"/>
    <x v="35"/>
    <x v="1"/>
    <n v="1"/>
    <n v="-1"/>
    <n v="26"/>
  </r>
  <r>
    <n v="230"/>
    <x v="14"/>
    <x v="35"/>
    <x v="1"/>
    <n v="1"/>
    <n v="-1"/>
    <n v="10"/>
  </r>
  <r>
    <n v="231"/>
    <x v="7"/>
    <x v="35"/>
    <x v="1"/>
    <n v="1"/>
    <n v="-1"/>
    <n v="27"/>
  </r>
  <r>
    <n v="225"/>
    <x v="1"/>
    <x v="35"/>
    <x v="1"/>
    <n v="1"/>
    <n v="-1"/>
    <n v="11"/>
  </r>
  <r>
    <n v="215"/>
    <x v="0"/>
    <x v="36"/>
    <x v="1"/>
    <n v="1"/>
    <n v="-1"/>
    <n v="11"/>
  </r>
  <r>
    <n v="222"/>
    <x v="8"/>
    <x v="36"/>
    <x v="1"/>
    <n v="1"/>
    <n v="-1"/>
    <n v="3"/>
  </r>
  <r>
    <n v="225"/>
    <x v="1"/>
    <x v="36"/>
    <x v="1"/>
    <n v="2"/>
    <n v="-2"/>
    <n v="9"/>
  </r>
  <r>
    <n v="220"/>
    <x v="9"/>
    <x v="36"/>
    <x v="1"/>
    <n v="1"/>
    <n v="-1"/>
    <n v="25"/>
  </r>
  <r>
    <n v="211"/>
    <x v="13"/>
    <x v="36"/>
    <x v="1"/>
    <n v="1"/>
    <n v="-1"/>
    <n v="23"/>
  </r>
  <r>
    <n v="221"/>
    <x v="11"/>
    <x v="37"/>
    <x v="1"/>
    <n v="2"/>
    <n v="-2"/>
    <n v="9"/>
  </r>
  <r>
    <n v="220"/>
    <x v="9"/>
    <x v="37"/>
    <x v="1"/>
    <n v="2"/>
    <n v="-2"/>
    <n v="23"/>
  </r>
  <r>
    <n v="225"/>
    <x v="1"/>
    <x v="37"/>
    <x v="1"/>
    <n v="1"/>
    <n v="-1"/>
    <n v="8"/>
  </r>
  <r>
    <n v="222"/>
    <x v="8"/>
    <x v="37"/>
    <x v="1"/>
    <n v="1"/>
    <n v="-1"/>
    <n v="2"/>
  </r>
  <r>
    <n v="221"/>
    <x v="11"/>
    <x v="38"/>
    <x v="1"/>
    <n v="3"/>
    <n v="-3"/>
    <n v="6"/>
  </r>
  <r>
    <n v="225"/>
    <x v="1"/>
    <x v="38"/>
    <x v="1"/>
    <n v="2"/>
    <n v="-2"/>
    <n v="6"/>
  </r>
  <r>
    <n v="220"/>
    <x v="9"/>
    <x v="38"/>
    <x v="1"/>
    <n v="4"/>
    <n v="-4"/>
    <n v="19"/>
  </r>
  <r>
    <n v="231"/>
    <x v="7"/>
    <x v="39"/>
    <x v="2"/>
    <n v="8"/>
    <n v="8"/>
    <n v="35"/>
  </r>
  <r>
    <n v="223"/>
    <x v="10"/>
    <x v="39"/>
    <x v="2"/>
    <n v="8"/>
    <n v="8"/>
    <n v="8"/>
  </r>
  <r>
    <n v="222"/>
    <x v="8"/>
    <x v="39"/>
    <x v="2"/>
    <n v="8"/>
    <n v="8"/>
    <n v="10"/>
  </r>
  <r>
    <n v="214"/>
    <x v="5"/>
    <x v="39"/>
    <x v="1"/>
    <n v="1"/>
    <n v="-1"/>
    <n v="18"/>
  </r>
  <r>
    <n v="225"/>
    <x v="1"/>
    <x v="39"/>
    <x v="1"/>
    <n v="1"/>
    <n v="-1"/>
    <n v="5"/>
  </r>
  <r>
    <n v="225"/>
    <x v="1"/>
    <x v="39"/>
    <x v="1"/>
    <n v="4"/>
    <n v="-4"/>
    <n v="1"/>
  </r>
  <r>
    <n v="220"/>
    <x v="9"/>
    <x v="39"/>
    <x v="1"/>
    <n v="3"/>
    <n v="-3"/>
    <n v="16"/>
  </r>
  <r>
    <n v="221"/>
    <x v="11"/>
    <x v="39"/>
    <x v="1"/>
    <n v="2"/>
    <n v="-2"/>
    <n v="4"/>
  </r>
  <r>
    <n v="225"/>
    <x v="1"/>
    <x v="40"/>
    <x v="1"/>
    <n v="1"/>
    <n v="-1"/>
    <n v="0"/>
  </r>
  <r>
    <n v="223"/>
    <x v="10"/>
    <x v="40"/>
    <x v="1"/>
    <n v="2"/>
    <n v="-2"/>
    <n v="6"/>
  </r>
  <r>
    <n v="215"/>
    <x v="0"/>
    <x v="40"/>
    <x v="1"/>
    <n v="1"/>
    <n v="-1"/>
    <n v="10"/>
  </r>
  <r>
    <n v="220"/>
    <x v="9"/>
    <x v="40"/>
    <x v="1"/>
    <n v="2"/>
    <n v="-2"/>
    <n v="14"/>
  </r>
  <r>
    <n v="211"/>
    <x v="13"/>
    <x v="40"/>
    <x v="1"/>
    <n v="1"/>
    <n v="-1"/>
    <n v="22"/>
  </r>
  <r>
    <n v="210"/>
    <x v="12"/>
    <x v="40"/>
    <x v="1"/>
    <n v="1"/>
    <n v="-1"/>
    <n v="24"/>
  </r>
  <r>
    <n v="222"/>
    <x v="8"/>
    <x v="40"/>
    <x v="1"/>
    <n v="2"/>
    <n v="-2"/>
    <n v="8"/>
  </r>
  <r>
    <n v="221"/>
    <x v="11"/>
    <x v="40"/>
    <x v="1"/>
    <n v="1"/>
    <n v="-1"/>
    <n v="3"/>
  </r>
  <r>
    <n v="222"/>
    <x v="8"/>
    <x v="41"/>
    <x v="2"/>
    <n v="6"/>
    <n v="6"/>
    <n v="14"/>
  </r>
  <r>
    <n v="221"/>
    <x v="11"/>
    <x v="41"/>
    <x v="2"/>
    <n v="10"/>
    <n v="10"/>
    <n v="13"/>
  </r>
  <r>
    <n v="223"/>
    <x v="10"/>
    <x v="41"/>
    <x v="2"/>
    <n v="12"/>
    <n v="12"/>
    <n v="18"/>
  </r>
  <r>
    <n v="211"/>
    <x v="13"/>
    <x v="41"/>
    <x v="1"/>
    <n v="1"/>
    <n v="-1"/>
    <n v="21"/>
  </r>
  <r>
    <n v="222"/>
    <x v="8"/>
    <x v="41"/>
    <x v="1"/>
    <n v="1"/>
    <n v="-1"/>
    <n v="13"/>
  </r>
  <r>
    <n v="220"/>
    <x v="9"/>
    <x v="41"/>
    <x v="1"/>
    <n v="3"/>
    <n v="-3"/>
    <n v="11"/>
  </r>
  <r>
    <n v="223"/>
    <x v="10"/>
    <x v="41"/>
    <x v="1"/>
    <n v="4"/>
    <n v="-4"/>
    <n v="14"/>
  </r>
  <r>
    <n v="214"/>
    <x v="5"/>
    <x v="41"/>
    <x v="1"/>
    <n v="1"/>
    <n v="-1"/>
    <n v="17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  <r>
    <m/>
    <x v="21"/>
    <x v="42"/>
    <x v="3"/>
    <m/>
    <s v=""/>
    <s v=""/>
  </r>
</pivotCacheRecords>
</file>

<file path=xl/pivotCache/pivotCacheRecords4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2">
  <r>
    <x v="0"/>
    <x v="0"/>
    <n v="24"/>
  </r>
  <r>
    <x v="1"/>
    <x v="1"/>
    <n v="21"/>
  </r>
  <r>
    <x v="2"/>
    <x v="2"/>
    <n v="30"/>
  </r>
  <r>
    <x v="3"/>
    <x v="3"/>
    <n v="0"/>
  </r>
  <r>
    <x v="4"/>
    <x v="4"/>
    <n v="17"/>
  </r>
  <r>
    <x v="5"/>
    <x v="5"/>
    <n v="10"/>
  </r>
  <r>
    <x v="6"/>
    <x v="6"/>
    <n v="11"/>
  </r>
  <r>
    <x v="7"/>
    <x v="7"/>
    <n v="13"/>
  </r>
  <r>
    <x v="8"/>
    <x v="8"/>
    <n v="13"/>
  </r>
  <r>
    <x v="9"/>
    <x v="9"/>
    <n v="14"/>
  </r>
  <r>
    <x v="10"/>
    <x v="10"/>
    <n v="8"/>
  </r>
  <r>
    <x v="11"/>
    <x v="11"/>
    <n v="0"/>
  </r>
  <r>
    <x v="12"/>
    <x v="12"/>
    <n v="11"/>
  </r>
  <r>
    <x v="13"/>
    <x v="13"/>
    <n v="10"/>
  </r>
  <r>
    <x v="14"/>
    <x v="14"/>
    <n v="35"/>
  </r>
  <r>
    <x v="15"/>
    <x v="15"/>
    <n v="14"/>
  </r>
  <r>
    <x v="16"/>
    <x v="16"/>
    <n v="1"/>
  </r>
  <r>
    <x v="17"/>
    <x v="17"/>
    <n v="3"/>
  </r>
  <r>
    <x v="18"/>
    <x v="18"/>
    <n v="51"/>
  </r>
  <r>
    <x v="19"/>
    <x v="19"/>
    <n v="24"/>
  </r>
  <r>
    <x v="20"/>
    <x v="20"/>
    <n v="94"/>
  </r>
  <r>
    <x v="21"/>
    <x v="21"/>
    <n v="6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4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4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4.xml"/></Relationships>
</file>

<file path=xl/pivotTables/_rels/pivotTable7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8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9D876EB-AF86-4A1B-B228-D71079AA9710}" name="Tableau croisé dynamique10" cacheId="45" applyNumberFormats="0" applyBorderFormats="0" applyFontFormats="0" applyPatternFormats="0" applyAlignmentFormats="0" applyWidthHeightFormats="1" dataCaption="Valeurs" updatedVersion="6" minRefreshableVersion="3" showDrill="0" rowGrandTotals="0" colGrandTotals="0" itemPrintTitles="1" createdVersion="6" indent="0" compact="0" compactData="0" multipleFieldFilters="0">
  <location ref="K3:M9" firstHeaderRow="1" firstDataRow="1" firstDataCol="2"/>
  <pivotFields count="3">
    <pivotField axis="axisRow" compact="0" outline="0" showAll="0" defaultSubtotal="0">
      <items count="2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</items>
    </pivotField>
    <pivotField axis="axisRow" compact="0" outline="0" showAll="0" measureFilter="1" sortType="ascending" defaultSubtotal="0">
      <items count="25">
        <item x="23"/>
        <item x="21"/>
        <item x="20"/>
        <item x="19"/>
        <item x="1"/>
        <item x="2"/>
        <item x="4"/>
        <item x="22"/>
        <item x="24"/>
        <item x="10"/>
        <item x="9"/>
        <item x="11"/>
        <item x="12"/>
        <item x="13"/>
        <item x="3"/>
        <item x="0"/>
        <item x="8"/>
        <item x="7"/>
        <item x="17"/>
        <item x="18"/>
        <item x="15"/>
        <item x="14"/>
        <item x="16"/>
        <item x="6"/>
        <item x="5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dataField="1" compact="0" numFmtId="3" outline="0" showAll="0" defaultSubtotal="0"/>
  </pivotFields>
  <rowFields count="2">
    <field x="0"/>
    <field x="1"/>
  </rowFields>
  <rowItems count="6">
    <i>
      <x v="7"/>
      <x v="17"/>
    </i>
    <i>
      <x v="14"/>
      <x v="21"/>
    </i>
    <i>
      <x v="15"/>
      <x v="20"/>
    </i>
    <i>
      <x v="16"/>
      <x v="22"/>
    </i>
    <i>
      <x v="21"/>
      <x v="1"/>
    </i>
    <i>
      <x v="22"/>
      <x v="7"/>
    </i>
  </rowItems>
  <colItems count="1">
    <i/>
  </colItems>
  <dataFields count="1">
    <dataField name=" Stock" fld="2" baseField="0" baseItem="0" numFmtId="3"/>
  </dataFields>
  <formats count="5">
    <format dxfId="117">
      <pivotArea dataOnly="0" labelOnly="1" outline="0" fieldPosition="0">
        <references count="1">
          <reference field="0" count="0"/>
        </references>
      </pivotArea>
    </format>
    <format dxfId="116">
      <pivotArea field="1" type="button" dataOnly="0" labelOnly="1" outline="0" axis="axisRow" fieldPosition="1"/>
    </format>
    <format dxfId="115">
      <pivotArea dataOnly="0" labelOnly="1" outline="0" axis="axisValues" fieldPosition="0"/>
    </format>
    <format dxfId="99">
      <pivotArea dataOnly="0" labelOnly="1" outline="0" fieldPosition="0">
        <references count="1">
          <reference field="0" count="2">
            <x v="19"/>
            <x v="20"/>
          </reference>
        </references>
      </pivotArea>
    </format>
    <format dxfId="97">
      <pivotArea field="0" type="button" dataOnly="0" labelOnly="1" outline="0" axis="axisRow" fieldPosition="0"/>
    </format>
  </formats>
  <pivotTableStyleInfo name="PivotStyleLight1" showRowHeaders="1" showColHeaders="1" showRowStripes="0" showColStripes="0" showLastColumn="1"/>
  <filters count="1">
    <filter fld="1" type="valueBetween" evalOrder="-1" id="4" iMeasureFld="0">
      <autoFilter ref="A1">
        <filterColumn colId="0">
          <customFilters and="1">
            <customFilter operator="greaterThanOrEqual" val="0"/>
            <customFilter operator="lessThanOrEqual" val="5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C8F291D-C82F-444D-8359-C68C68AC8DF6}" name="Tableau croisé dynamique9" cacheId="45" applyNumberFormats="0" applyBorderFormats="0" applyFontFormats="0" applyPatternFormats="0" applyAlignmentFormats="0" applyWidthHeightFormats="1" dataCaption="Valeurs" updatedVersion="6" minRefreshableVersion="3" showDrill="0" rowGrandTotals="0" colGrandTotals="0" itemPrintTitles="1" createdVersion="6" indent="0" compact="0" compactData="0" multipleFieldFilters="0">
  <location ref="G3:I5" firstHeaderRow="1" firstDataRow="1" firstDataCol="2"/>
  <pivotFields count="3">
    <pivotField axis="axisRow" compact="0" outline="0" showAll="0" defaultSubtotal="0">
      <items count="2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</items>
    </pivotField>
    <pivotField axis="axisRow" compact="0" outline="0" showAll="0" measureFilter="1" sortType="ascending" defaultSubtotal="0">
      <items count="25">
        <item x="23"/>
        <item x="21"/>
        <item x="20"/>
        <item x="19"/>
        <item x="1"/>
        <item x="2"/>
        <item x="4"/>
        <item x="22"/>
        <item x="24"/>
        <item x="10"/>
        <item x="9"/>
        <item x="11"/>
        <item x="12"/>
        <item x="13"/>
        <item x="3"/>
        <item x="0"/>
        <item x="8"/>
        <item x="7"/>
        <item x="17"/>
        <item x="18"/>
        <item x="15"/>
        <item x="14"/>
        <item x="16"/>
        <item x="6"/>
        <item x="5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dataField="1" compact="0" numFmtId="3" outline="0" showAll="0" defaultSubtotal="0">
      <items count="17">
        <item x="5"/>
        <item x="14"/>
        <item x="13"/>
        <item x="11"/>
        <item x="12"/>
        <item x="9"/>
        <item x="10"/>
        <item x="6"/>
        <item x="2"/>
        <item x="7"/>
        <item x="0"/>
        <item x="15"/>
        <item x="1"/>
        <item x="16"/>
        <item x="8"/>
        <item x="3"/>
        <item x="4"/>
      </items>
    </pivotField>
  </pivotFields>
  <rowFields count="2">
    <field x="0"/>
    <field x="1"/>
  </rowFields>
  <rowItems count="2">
    <i>
      <x v="19"/>
      <x v="3"/>
    </i>
    <i>
      <x v="20"/>
      <x v="2"/>
    </i>
  </rowItems>
  <colItems count="1">
    <i/>
  </colItems>
  <dataFields count="1">
    <dataField name=" Stock" fld="2" baseField="1" baseItem="0" numFmtId="3"/>
  </dataFields>
  <formats count="4">
    <format dxfId="123">
      <pivotArea field="1" type="button" dataOnly="0" labelOnly="1" outline="0" axis="axisRow" fieldPosition="1"/>
    </format>
    <format dxfId="120">
      <pivotArea dataOnly="0" labelOnly="1" outline="0" axis="axisValues" fieldPosition="0"/>
    </format>
    <format dxfId="106">
      <pivotArea dataOnly="0" labelOnly="1" outline="0" fieldPosition="0">
        <references count="1">
          <reference field="0" count="6">
            <x v="7"/>
            <x v="14"/>
            <x v="15"/>
            <x v="16"/>
            <x v="21"/>
            <x v="22"/>
          </reference>
        </references>
      </pivotArea>
    </format>
    <format dxfId="104">
      <pivotArea field="0" type="button" dataOnly="0" labelOnly="1" outline="0" axis="axisRow" fieldPosition="0"/>
    </format>
  </formats>
  <pivotTableStyleInfo name="PivotStyleLight1" showRowHeaders="1" showColHeaders="1" showRowStripes="0" showColStripes="0" showLastColumn="1"/>
  <filters count="1">
    <filter fld="1" type="valueBetween" evalOrder="-1" id="4" iMeasureFld="0">
      <autoFilter ref="A1">
        <filterColumn colId="0">
          <customFilters and="1">
            <customFilter operator="greaterThanOrEqual" val="6"/>
            <customFilter operator="lessThanOrEqual" val="1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EE14B36-58BD-4DAB-A712-3A367AEFF058}" name="Tableau croisé dynamique12" cacheId="52" applyNumberFormats="0" applyBorderFormats="0" applyFontFormats="0" applyPatternFormats="0" applyAlignmentFormats="0" applyWidthHeightFormats="1" dataCaption="Valeurs" updatedVersion="6" minRefreshableVersion="3" showDrill="0" rowGrandTotals="0" colGrandTotals="0" itemPrintTitles="1" createdVersion="6" indent="0" compact="0" compactData="0" multipleFieldFilters="0">
  <location ref="K3:M7" firstHeaderRow="1" firstDataRow="1" firstDataCol="2"/>
  <pivotFields count="3">
    <pivotField axis="axisRow" compact="0" outline="0" showAll="0" defaultSubtotal="0">
      <items count="22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6"/>
        <item x="17"/>
        <item x="13"/>
        <item x="14"/>
        <item x="15"/>
        <item x="18"/>
        <item x="20"/>
        <item x="19"/>
        <item x="21"/>
      </items>
    </pivotField>
    <pivotField axis="axisRow" compact="0" outline="0" showAll="0" measureFilter="1" sortType="ascending" defaultSubtotal="0">
      <items count="22">
        <item x="21"/>
        <item x="17"/>
        <item x="18"/>
        <item x="11"/>
        <item x="15"/>
        <item x="6"/>
        <item x="3"/>
        <item x="14"/>
        <item x="10"/>
        <item x="19"/>
        <item x="13"/>
        <item x="8"/>
        <item x="7"/>
        <item x="9"/>
        <item x="0"/>
        <item x="1"/>
        <item x="12"/>
        <item x="5"/>
        <item x="4"/>
        <item x="16"/>
        <item x="2"/>
        <item x="20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dataField="1" compact="0" numFmtId="3" outline="0" showAll="0" defaultSubtotal="0"/>
  </pivotFields>
  <rowFields count="2">
    <field x="0"/>
    <field x="1"/>
  </rowFields>
  <rowItems count="4">
    <i>
      <x v="3"/>
      <x v="6"/>
    </i>
    <i>
      <x v="11"/>
      <x v="3"/>
    </i>
    <i>
      <x v="13"/>
      <x v="19"/>
    </i>
    <i>
      <x v="14"/>
      <x v="1"/>
    </i>
  </rowItems>
  <colItems count="1">
    <i/>
  </colItems>
  <dataFields count="1">
    <dataField name=" Stock" fld="2" baseField="0" baseItem="0" numFmtId="3"/>
  </dataFields>
  <formats count="4">
    <format dxfId="60">
      <pivotArea dataOnly="0" labelOnly="1" outline="0" fieldPosition="0">
        <references count="1">
          <reference field="0" count="0"/>
        </references>
      </pivotArea>
    </format>
    <format dxfId="59">
      <pivotArea field="0" type="button" dataOnly="0" labelOnly="1" outline="0" axis="axisRow" fieldPosition="0"/>
    </format>
    <format dxfId="57">
      <pivotArea field="1" type="button" dataOnly="0" labelOnly="1" outline="0" axis="axisRow" fieldPosition="1"/>
    </format>
    <format dxfId="56">
      <pivotArea dataOnly="0" labelOnly="1" outline="0" axis="axisValues" fieldPosition="0"/>
    </format>
  </formats>
  <pivotTableStyleInfo name="PivotStyleLight1" showRowHeaders="1" showColHeaders="1" showRowStripes="0" showColStripes="0" showLastColumn="1"/>
  <filters count="1">
    <filter fld="1" type="valueBetween" evalOrder="-1" id="1" iMeasureFld="0">
      <autoFilter ref="A1">
        <filterColumn colId="0">
          <customFilters and="1">
            <customFilter operator="greaterThanOrEqual" val="0"/>
            <customFilter operator="lessThanOrEqual" val="5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37FC1EF8-C63B-426B-9043-254BE4D95AFB}" name="Tableau croisé dynamique11" cacheId="52" applyNumberFormats="0" applyBorderFormats="0" applyFontFormats="0" applyPatternFormats="0" applyAlignmentFormats="0" applyWidthHeightFormats="1" dataCaption="Valeurs" updatedVersion="6" minRefreshableVersion="3" showDrill="0" rowGrandTotals="0" colGrandTotals="0" itemPrintTitles="1" createdVersion="6" indent="0" compact="0" compactData="0" multipleFieldFilters="0">
  <location ref="G3:I6" firstHeaderRow="1" firstDataRow="1" firstDataCol="2"/>
  <pivotFields count="3">
    <pivotField axis="axisRow" compact="0" outline="0" showAll="0" defaultSubtotal="0">
      <items count="22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6"/>
        <item x="17"/>
        <item x="13"/>
        <item x="14"/>
        <item x="15"/>
        <item x="18"/>
        <item x="20"/>
        <item x="19"/>
        <item x="21"/>
      </items>
    </pivotField>
    <pivotField axis="axisRow" compact="0" outline="0" showAll="0" measureFilter="1" sortType="ascending" defaultSubtotal="0">
      <items count="22">
        <item x="21"/>
        <item x="17"/>
        <item x="18"/>
        <item x="11"/>
        <item x="15"/>
        <item x="6"/>
        <item x="3"/>
        <item x="14"/>
        <item x="10"/>
        <item x="19"/>
        <item x="13"/>
        <item x="8"/>
        <item x="7"/>
        <item x="9"/>
        <item x="0"/>
        <item x="1"/>
        <item x="12"/>
        <item x="5"/>
        <item x="4"/>
        <item x="16"/>
        <item x="2"/>
        <item x="20"/>
      </items>
    </pivotField>
    <pivotField dataField="1" compact="0" numFmtId="3" outline="0" showAll="0" defaultSubtotal="0"/>
  </pivotFields>
  <rowFields count="2">
    <field x="0"/>
    <field x="1"/>
  </rowFields>
  <rowItems count="3">
    <i>
      <x v="5"/>
      <x v="17"/>
    </i>
    <i>
      <x v="10"/>
      <x v="8"/>
    </i>
    <i>
      <x v="15"/>
      <x v="10"/>
    </i>
  </rowItems>
  <colItems count="1">
    <i/>
  </colItems>
  <dataFields count="1">
    <dataField name=" Stock" fld="2" baseField="0" baseItem="0" numFmtId="3"/>
  </dataFields>
  <formats count="6">
    <format dxfId="85">
      <pivotArea dataOnly="0" labelOnly="1" outline="0" fieldPosition="0">
        <references count="1">
          <reference field="0" count="0"/>
        </references>
      </pivotArea>
    </format>
    <format dxfId="84">
      <pivotArea field="0" type="button" dataOnly="0" labelOnly="1" outline="0" axis="axisRow" fieldPosition="0"/>
    </format>
    <format dxfId="82">
      <pivotArea field="1" type="button" dataOnly="0" labelOnly="1" outline="0" axis="axisRow" fieldPosition="1"/>
    </format>
    <format dxfId="81">
      <pivotArea dataOnly="0" labelOnly="1" outline="0" axis="axisValues" fieldPosition="0"/>
    </format>
    <format dxfId="75">
      <pivotArea outline="0" collapsedLevelsAreSubtotals="1" fieldPosition="0"/>
    </format>
    <format dxfId="74">
      <pivotArea dataOnly="0" labelOnly="1" outline="0" axis="axisValues" fieldPosition="0"/>
    </format>
  </formats>
  <pivotTableStyleInfo name="PivotStyleLight1" showRowHeaders="1" showColHeaders="1" showRowStripes="0" showColStripes="0" showLastColumn="1"/>
  <filters count="1">
    <filter fld="1" type="valueBetween" evalOrder="-1" id="2" iMeasureFld="0">
      <autoFilter ref="A1">
        <filterColumn colId="0">
          <customFilters and="1">
            <customFilter operator="greaterThanOrEqual" val="6"/>
            <customFilter operator="lessThanOrEqual" val="1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5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32C64C99-C8AD-4EDA-909E-58A7A4BC0439}" name="Tableau croisé dynamique6" cacheId="37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4">
  <location ref="A45:D52" firstHeaderRow="1" firstDataRow="2" firstDataCol="1" rowPageCount="1" colPageCount="1"/>
  <pivotFields count="8">
    <pivotField showAll="0"/>
    <pivotField axis="axisRow" showAll="0" measureFilter="1" sortType="descending">
      <items count="23">
        <item x="19"/>
        <item x="21"/>
        <item x="16"/>
        <item x="17"/>
        <item x="1"/>
        <item x="2"/>
        <item x="9"/>
        <item x="7"/>
        <item x="6"/>
        <item x="18"/>
        <item x="14"/>
        <item x="8"/>
        <item x="11"/>
        <item x="10"/>
        <item x="12"/>
        <item x="13"/>
        <item x="4"/>
        <item x="0"/>
        <item x="5"/>
        <item x="15"/>
        <item x="3"/>
        <item x="20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axis="axisPage" multipleItemSelectionAllowed="1" showAll="0">
      <items count="5">
        <item h="1" x="0"/>
        <item h="1" x="2"/>
        <item x="1"/>
        <item h="1" x="3"/>
        <item t="default"/>
      </items>
    </pivotField>
    <pivotField dataField="1" showAll="0"/>
    <pivotField showAll="0"/>
    <pivotField showAll="0"/>
    <pivotField axis="axisCol" showAll="0">
      <items count="15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t="default"/>
      </items>
    </pivotField>
  </pivotFields>
  <rowFields count="1">
    <field x="1"/>
  </rowFields>
  <rowItems count="6">
    <i>
      <x v="6"/>
    </i>
    <i>
      <x v="7"/>
    </i>
    <i>
      <x v="12"/>
    </i>
    <i>
      <x v="13"/>
    </i>
    <i>
      <x v="4"/>
    </i>
    <i t="grand">
      <x/>
    </i>
  </rowItems>
  <colFields count="1">
    <field x="7"/>
  </colFields>
  <colItems count="3">
    <i>
      <x v="1"/>
    </i>
    <i>
      <x v="2"/>
    </i>
    <i t="grand">
      <x/>
    </i>
  </colItems>
  <pageFields count="1">
    <pageField fld="3" hier="-1"/>
  </pageFields>
  <dataFields count="1">
    <dataField name="Nb vente" fld="4" baseField="1" baseItem="2" numFmtId="3"/>
  </dataFields>
  <chartFormats count="2">
    <chartFormat chart="3" format="4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1"/>
          </reference>
        </references>
      </pivotArea>
    </chartFormat>
    <chartFormat chart="3" format="5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1" type="count" evalOrder="-1" id="1" iMeasureFld="0">
      <autoFilter ref="A1">
        <filterColumn colId="0">
          <top10 val="5" filterVal="5"/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6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0C685E2-0475-433B-BFD6-CB31BBA0CF94}" name="Tableau croisé dynamique5" cacheId="52" applyNumberFormats="0" applyBorderFormats="0" applyFontFormats="0" applyPatternFormats="0" applyAlignmentFormats="0" applyWidthHeightFormats="1" dataCaption="Valeurs" updatedVersion="6" minRefreshableVersion="3" showDrill="0" rowGrandTotals="0" colGrandTotals="0" itemPrintTitles="1" createdVersion="6" indent="0" compact="0" compactData="0" multipleFieldFilters="0" chartFormat="4">
  <location ref="E3:F23" firstHeaderRow="1" firstDataRow="1" firstDataCol="1"/>
  <pivotFields count="3">
    <pivotField compact="0" outline="0" showAll="0" defaultSubtotal="0"/>
    <pivotField axis="axisRow" compact="0" outline="0" showAll="0" measureFilter="1" defaultSubtotal="0">
      <items count="22">
        <item x="21"/>
        <item x="17"/>
        <item x="18"/>
        <item x="11"/>
        <item x="15"/>
        <item x="6"/>
        <item x="3"/>
        <item x="14"/>
        <item x="10"/>
        <item x="19"/>
        <item x="13"/>
        <item x="8"/>
        <item x="7"/>
        <item x="9"/>
        <item x="0"/>
        <item x="1"/>
        <item x="12"/>
        <item x="5"/>
        <item x="4"/>
        <item x="16"/>
        <item x="2"/>
        <item x="20"/>
      </items>
    </pivotField>
    <pivotField dataField="1" compact="0" numFmtId="3" outline="0" showAll="0" defaultSubtotal="0"/>
  </pivotFields>
  <rowFields count="1">
    <field x="1"/>
  </rowFields>
  <rowItems count="20">
    <i>
      <x/>
    </i>
    <i>
      <x v="1"/>
    </i>
    <i>
      <x v="2"/>
    </i>
    <i>
      <x v="4"/>
    </i>
    <i>
      <x v="5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</rowItems>
  <colItems count="1">
    <i/>
  </colItems>
  <dataFields count="1">
    <dataField name=" Stock" fld="2" baseField="1" baseItem="0" numFmtId="3"/>
  </dataFields>
  <chartFormats count="1">
    <chartFormat chart="3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1" type="valueNotEqual" evalOrder="-1" id="1" iMeasureFld="0">
      <autoFilter ref="A1">
        <filterColumn colId="0">
          <customFilters>
            <customFilter operator="notEqual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7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750AF1B-9CF1-4E4A-8268-9BA9AAD4B1FB}" name="Tableau croisé dynamique3" cacheId="35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 chartFormat="8">
  <location ref="A33:D40" firstHeaderRow="1" firstDataRow="2" firstDataCol="1" rowPageCount="1" colPageCount="1"/>
  <pivotFields count="8">
    <pivotField compact="0" outline="0" showAll="0" defaultSubtotal="0"/>
    <pivotField axis="axisRow" compact="0" outline="0" showAll="0" measureFilter="1" sortType="descending" defaultSubtotal="0">
      <items count="22">
        <item x="21"/>
        <item x="4"/>
        <item x="14"/>
        <item x="13"/>
        <item x="18"/>
        <item x="2"/>
        <item x="3"/>
        <item x="7"/>
        <item x="15"/>
        <item x="0"/>
        <item x="11"/>
        <item x="9"/>
        <item x="10"/>
        <item x="5"/>
        <item x="1"/>
        <item x="8"/>
        <item x="12"/>
        <item x="19"/>
        <item x="17"/>
        <item x="16"/>
        <item x="20"/>
        <item x="6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compact="0" outline="0" showAll="0" defaultSubtotal="0">
      <items count="36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</items>
    </pivotField>
    <pivotField axis="axisPage" compact="0" outline="0" multipleItemSelectionAllowed="1" showAll="0" defaultSubtotal="0">
      <items count="4">
        <item h="1" x="0"/>
        <item h="1" x="2"/>
        <item x="1"/>
        <item h="1" x="3"/>
      </items>
    </pivotField>
    <pivotField dataField="1" compact="0" outline="0" showAll="0" defaultSubtotal="0"/>
    <pivotField compact="0" outline="0" showAll="0" defaultSubtotal="0"/>
    <pivotField compact="0" outline="0" showAll="0" defaultSubtotal="0"/>
    <pivotField axis="axisCol" compact="0" outline="0" showAll="0" defaultSubtotal="0">
      <items count="14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</items>
    </pivotField>
  </pivotFields>
  <rowFields count="1">
    <field x="1"/>
  </rowFields>
  <rowItems count="6">
    <i>
      <x v="1"/>
    </i>
    <i>
      <x v="5"/>
    </i>
    <i>
      <x v="21"/>
    </i>
    <i>
      <x v="6"/>
    </i>
    <i>
      <x v="9"/>
    </i>
    <i t="grand">
      <x/>
    </i>
  </rowItems>
  <colFields count="1">
    <field x="7"/>
  </colFields>
  <colItems count="3">
    <i>
      <x v="1"/>
    </i>
    <i>
      <x v="2"/>
    </i>
    <i t="grand">
      <x/>
    </i>
  </colItems>
  <pageFields count="1">
    <pageField fld="3" hier="-1"/>
  </pageFields>
  <dataFields count="1">
    <dataField name="Nb vente" fld="4" baseField="1" baseItem="1" numFmtId="3"/>
  </dataFields>
  <chartFormats count="6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1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2"/>
          </reference>
        </references>
      </pivotArea>
    </chartFormat>
    <chartFormat chart="3" format="4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1"/>
          </reference>
        </references>
      </pivotArea>
    </chartFormat>
    <chartFormat chart="3" format="5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2"/>
          </reference>
        </references>
      </pivotArea>
    </chartFormat>
    <chartFormat chart="7" format="4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1"/>
          </reference>
        </references>
      </pivotArea>
    </chartFormat>
    <chartFormat chart="7" format="5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1" type="count" evalOrder="-1" id="1" iMeasureFld="0">
      <autoFilter ref="A1">
        <filterColumn colId="0">
          <top10 val="5" filterVal="5"/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8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E373E1C-A3AC-4925-BD79-AC54A599334C}" name="Tableau croisé dynamique1" cacheId="45" applyNumberFormats="0" applyBorderFormats="0" applyFontFormats="0" applyPatternFormats="0" applyAlignmentFormats="0" applyWidthHeightFormats="1" dataCaption="Valeurs" updatedVersion="6" minRefreshableVersion="3" showDrill="0" rowGrandTotals="0" colGrandTotals="0" itemPrintTitles="1" createdVersion="6" indent="0" compact="0" compactData="0" multipleFieldFilters="0" chartFormat="4">
  <location ref="A3:B24" firstHeaderRow="1" firstDataRow="1" firstDataCol="1"/>
  <pivotFields count="3">
    <pivotField compact="0" outline="0" showAll="0" defaultSubtotal="0"/>
    <pivotField axis="axisRow" compact="0" outline="0" showAll="0" measureFilter="1" defaultSubtotal="0">
      <items count="25">
        <item x="23"/>
        <item x="21"/>
        <item x="20"/>
        <item x="19"/>
        <item x="1"/>
        <item x="2"/>
        <item x="4"/>
        <item x="22"/>
        <item x="24"/>
        <item x="10"/>
        <item x="9"/>
        <item x="11"/>
        <item x="12"/>
        <item x="13"/>
        <item x="3"/>
        <item x="0"/>
        <item x="8"/>
        <item x="7"/>
        <item x="17"/>
        <item x="18"/>
        <item x="15"/>
        <item x="14"/>
        <item x="16"/>
        <item x="6"/>
        <item x="5"/>
      </items>
    </pivotField>
    <pivotField dataField="1" compact="0" numFmtId="3" outline="0" showAll="0" defaultSubtotal="0"/>
  </pivotFields>
  <rowFields count="1">
    <field x="1"/>
  </rowFields>
  <rowItems count="2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8"/>
    </i>
    <i>
      <x v="19"/>
    </i>
    <i>
      <x v="23"/>
    </i>
    <i>
      <x v="24"/>
    </i>
  </rowItems>
  <colItems count="1">
    <i/>
  </colItems>
  <dataFields count="1">
    <dataField name=" Stock" fld="2" baseField="1" baseItem="0" numFmtId="3"/>
  </dataFields>
  <formats count="4">
    <format dxfId="132">
      <pivotArea dataOnly="0" labelOnly="1" outline="0" axis="axisValues" fieldPosition="0"/>
    </format>
    <format dxfId="131">
      <pivotArea dataOnly="0" labelOnly="1" outline="0" axis="axisValues" fieldPosition="0"/>
    </format>
    <format dxfId="130">
      <pivotArea field="1" type="button" dataOnly="0" labelOnly="1" outline="0" axis="axisRow" fieldPosition="0"/>
    </format>
    <format dxfId="129">
      <pivotArea field="1" type="button" dataOnly="0" labelOnly="1" outline="0" axis="axisRow" fieldPosition="0"/>
    </format>
  </formats>
  <chartFormats count="1">
    <chartFormat chart="3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1" type="valueNotEqual" evalOrder="-1" id="1" iMeasureFld="0">
      <autoFilter ref="A1">
        <filterColumn colId="0">
          <customFilters>
            <customFilter operator="notEqual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FE762BB-2FC2-49AE-B424-F656179B0010}" name="T_StockBoissons" displayName="T_StockBoissons" ref="B2:D27" totalsRowShown="0" headerRowDxfId="144" dataDxfId="142" headerRowBorderDxfId="143">
  <autoFilter ref="B2:D27" xr:uid="{94B88379-7059-485B-8A49-22319815D0F5}">
    <filterColumn colId="0" hiddenButton="1"/>
    <filterColumn colId="1" hiddenButton="1"/>
    <filterColumn colId="2" hiddenButton="1"/>
  </autoFilter>
  <sortState ref="B3:D27">
    <sortCondition ref="B2:B27"/>
  </sortState>
  <tableColumns count="3">
    <tableColumn id="1" xr3:uid="{930F8888-348A-484D-8659-50B73B529FA5}" name="Code" dataDxfId="141"/>
    <tableColumn id="2" xr3:uid="{6DDDAD6A-D9AD-4777-B57E-3429D66527B8}" name="Boissons" dataDxfId="140"/>
    <tableColumn id="3" xr3:uid="{C9773FFC-7E3B-4B60-B51D-1E484BB30BBC}" name="Stock" dataDxfId="139">
      <calculatedColumnFormula>SUMIFS('Récap boisson'!G:G,'Récap boisson'!C:C,T_StockBoissons[[#This Row],[Boissons]])</calculatedColumnFormula>
    </tableColumn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CAF19454-07FA-4C89-979A-292E0FE42E6F}" name="T_StockSnack" displayName="T_StockSnack" ref="B2:D24" totalsRowShown="0" headerRowDxfId="138" dataDxfId="136" headerRowBorderDxfId="137">
  <autoFilter ref="B2:D24" xr:uid="{94B88379-7059-485B-8A49-22319815D0F5}">
    <filterColumn colId="0" hiddenButton="1"/>
    <filterColumn colId="1" hiddenButton="1"/>
    <filterColumn colId="2" hiddenButton="1"/>
  </autoFilter>
  <sortState ref="B3:D24">
    <sortCondition ref="B2:B24"/>
  </sortState>
  <tableColumns count="3">
    <tableColumn id="1" xr3:uid="{406EC569-9059-4972-8CBE-541D81BB8D95}" name="Code" dataDxfId="135"/>
    <tableColumn id="2" xr3:uid="{4F9B7401-1269-4AF3-85C3-4D0EC0050859}" name="Snack" dataDxfId="134"/>
    <tableColumn id="3" xr3:uid="{CF8971B2-57AB-418B-9AB9-D13CE704F4EA}" name="Stock" dataDxfId="133">
      <calculatedColumnFormula>SUMIFS('Récap snack'!G:G,'Récap snack'!C:C,T_StockSnack[[#This Row],[Snack]])</calculatedColumnFormula>
    </tableColumn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2AC79127-7CFD-4536-AF17-E2526EB5E042}" name="T_Mouvement" displayName="T_Mouvement" ref="B2:C7" totalsRowShown="0" headerRowDxfId="128">
  <autoFilter ref="B2:C7" xr:uid="{EE41A747-9F8A-427D-9B98-A941010F43AA}">
    <filterColumn colId="0" hiddenButton="1"/>
    <filterColumn colId="1" hiddenButton="1"/>
  </autoFilter>
  <sortState ref="B3:B7">
    <sortCondition ref="B2:B7"/>
  </sortState>
  <tableColumns count="2">
    <tableColumn id="1" xr3:uid="{BDAD77F8-FC80-466A-95A2-CC1D0469685B}" name="Mouvement"/>
    <tableColumn id="2" xr3:uid="{C64DDB1F-A588-4337-BDE0-3246960A71A2}" name="Sens" dataDxfId="127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4.bin"/><Relationship Id="rId2" Type="http://schemas.openxmlformats.org/officeDocument/2006/relationships/pivotTable" Target="../pivotTables/pivotTable4.xml"/><Relationship Id="rId1" Type="http://schemas.openxmlformats.org/officeDocument/2006/relationships/pivotTable" Target="../pivotTables/pivotTable3.xml"/><Relationship Id="rId4" Type="http://schemas.openxmlformats.org/officeDocument/2006/relationships/table" Target="../tables/table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7.xml"/><Relationship Id="rId2" Type="http://schemas.openxmlformats.org/officeDocument/2006/relationships/pivotTable" Target="../pivotTables/pivotTable6.xml"/><Relationship Id="rId1" Type="http://schemas.openxmlformats.org/officeDocument/2006/relationships/pivotTable" Target="../pivotTables/pivotTable5.xml"/><Relationship Id="rId5" Type="http://schemas.openxmlformats.org/officeDocument/2006/relationships/printerSettings" Target="../printerSettings/printerSettings5.bin"/><Relationship Id="rId4" Type="http://schemas.openxmlformats.org/officeDocument/2006/relationships/pivotTable" Target="../pivotTables/pivotTable8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4BBEF4-A54B-4C2D-9388-5BB9701F4BD2}">
  <dimension ref="B2:J999"/>
  <sheetViews>
    <sheetView showGridLines="0" tabSelected="1" workbookViewId="0">
      <selection activeCell="H3" sqref="H3"/>
    </sheetView>
  </sheetViews>
  <sheetFormatPr baseColWidth="10" defaultRowHeight="16.8" outlineLevelCol="1" x14ac:dyDescent="0.4"/>
  <cols>
    <col min="1" max="1" width="3.69921875" style="7" customWidth="1"/>
    <col min="2" max="2" width="6.69921875" style="8" customWidth="1"/>
    <col min="3" max="3" width="25.69921875" style="7" customWidth="1"/>
    <col min="4" max="4" width="12.69921875" style="9" customWidth="1"/>
    <col min="5" max="5" width="12.69921875" style="7" customWidth="1"/>
    <col min="6" max="6" width="6.69921875" style="10" customWidth="1"/>
    <col min="7" max="7" width="11.19921875" style="11" hidden="1" customWidth="1" outlineLevel="1"/>
    <col min="8" max="8" width="6.69921875" style="11" customWidth="1" collapsed="1"/>
    <col min="9" max="9" width="2.69921875" style="7" customWidth="1"/>
    <col min="10" max="10" width="48" style="6" customWidth="1"/>
    <col min="11" max="16384" width="11.19921875" style="7"/>
  </cols>
  <sheetData>
    <row r="2" spans="2:10" x14ac:dyDescent="0.4">
      <c r="B2" s="17" t="s">
        <v>0</v>
      </c>
      <c r="C2" s="17" t="s">
        <v>1</v>
      </c>
      <c r="D2" s="18" t="s">
        <v>28</v>
      </c>
      <c r="E2" s="17" t="s">
        <v>33</v>
      </c>
      <c r="F2" s="19" t="s">
        <v>35</v>
      </c>
      <c r="G2" s="17" t="s">
        <v>39</v>
      </c>
      <c r="H2" s="17" t="s">
        <v>2</v>
      </c>
      <c r="I2" s="6"/>
    </row>
    <row r="3" spans="2:10" x14ac:dyDescent="0.4">
      <c r="B3" s="8">
        <v>382</v>
      </c>
      <c r="C3" s="7" t="str">
        <f>IFERROR(INDEX(T_StockBoissons[Boissons],MATCH($B3,T_StockBoissons[Code],0)),"")</f>
        <v>Heineken 33cl</v>
      </c>
      <c r="D3" s="9">
        <v>43831</v>
      </c>
      <c r="E3" s="7" t="s">
        <v>29</v>
      </c>
      <c r="F3" s="10">
        <v>58</v>
      </c>
      <c r="G3" s="11">
        <f>IFERROR(IF(B3&lt;&gt;"",F3*(VLOOKUP(E3,T_Mouvement[],2)&amp;1),""),"")</f>
        <v>58</v>
      </c>
      <c r="H3" s="11">
        <f>IF(B3&lt;&gt;"",SUMIF($C$3:C3,C3,$G$3:G3),"")</f>
        <v>58</v>
      </c>
      <c r="J3" s="12" t="str">
        <f>IF(AND(B3&lt;&gt;"",H3&lt;0),"Attention le stock est négatif, vérifier vos saisies !","")</f>
        <v/>
      </c>
    </row>
    <row r="4" spans="2:10" x14ac:dyDescent="0.4">
      <c r="B4" s="8">
        <v>324</v>
      </c>
      <c r="C4" s="7" t="str">
        <f>IFERROR(INDEX(T_StockBoissons[Boissons],MATCH($B4,T_StockBoissons[Code],0)),"")</f>
        <v>Jus Tomate</v>
      </c>
      <c r="D4" s="9">
        <v>43831</v>
      </c>
      <c r="E4" s="7" t="s">
        <v>29</v>
      </c>
      <c r="F4" s="10">
        <v>39</v>
      </c>
      <c r="G4" s="11">
        <f>IFERROR(IF(B4&lt;&gt;"",F4*(VLOOKUP(E4,T_Mouvement[],2)&amp;1),""),"")</f>
        <v>39</v>
      </c>
      <c r="H4" s="11">
        <f>IF(B4&lt;&gt;"",SUMIF($C$3:C4,C4,$G$3:G4),"")</f>
        <v>39</v>
      </c>
      <c r="J4" s="12" t="str">
        <f t="shared" ref="J4:J67" si="0">IF(AND(B4&lt;&gt;"",H4&lt;0),"Attention le stock est négatif, vérifier vos saisies !","")</f>
        <v/>
      </c>
    </row>
    <row r="5" spans="2:10" x14ac:dyDescent="0.4">
      <c r="B5" s="8">
        <v>306</v>
      </c>
      <c r="C5" s="7" t="str">
        <f>IFERROR(INDEX(T_StockBoissons[Boissons],MATCH($B5,T_StockBoissons[Code],0)),"")</f>
        <v>Coca Cola 33cl</v>
      </c>
      <c r="D5" s="9">
        <v>43831</v>
      </c>
      <c r="E5" s="7" t="s">
        <v>29</v>
      </c>
      <c r="F5" s="10">
        <v>17</v>
      </c>
      <c r="G5" s="11">
        <f>IFERROR(IF(B5&lt;&gt;"",F5*(VLOOKUP(E5,T_Mouvement[],2)&amp;1),""),"")</f>
        <v>17</v>
      </c>
      <c r="H5" s="11">
        <f>IF(B5&lt;&gt;"",SUMIF($C$3:C5,C5,$G$3:G5),"")</f>
        <v>17</v>
      </c>
      <c r="J5" s="12" t="str">
        <f t="shared" si="0"/>
        <v/>
      </c>
    </row>
    <row r="6" spans="2:10" x14ac:dyDescent="0.4">
      <c r="B6" s="8">
        <v>307</v>
      </c>
      <c r="C6" s="7" t="str">
        <f>IFERROR(INDEX(T_StockBoissons[Boissons],MATCH($B6,T_StockBoissons[Code],0)),"")</f>
        <v>Coca Cola Zéro 33cl</v>
      </c>
      <c r="D6" s="9">
        <v>43831</v>
      </c>
      <c r="E6" s="7" t="s">
        <v>29</v>
      </c>
      <c r="F6" s="10">
        <v>31</v>
      </c>
      <c r="G6" s="11">
        <f>IFERROR(IF(B6&lt;&gt;"",F6*(VLOOKUP(E6,T_Mouvement[],2)&amp;1),""),"")</f>
        <v>31</v>
      </c>
      <c r="H6" s="11">
        <f>IF(B6&lt;&gt;"",SUMIF($C$3:C6,C6,$G$3:G6),"")</f>
        <v>31</v>
      </c>
      <c r="J6" s="12" t="str">
        <f t="shared" si="0"/>
        <v/>
      </c>
    </row>
    <row r="7" spans="2:10" x14ac:dyDescent="0.4">
      <c r="B7" s="8">
        <v>380</v>
      </c>
      <c r="C7" s="7" t="str">
        <f>IFERROR(INDEX(T_StockBoissons[Boissons],MATCH($B7,T_StockBoissons[Code],0)),"")</f>
        <v>Bière pression Afflighem</v>
      </c>
      <c r="D7" s="9">
        <v>43831</v>
      </c>
      <c r="E7" s="7" t="s">
        <v>29</v>
      </c>
      <c r="F7" s="10">
        <v>36</v>
      </c>
      <c r="G7" s="11">
        <f>IFERROR(IF(B7&lt;&gt;"",F7*(VLOOKUP(E7,T_Mouvement[],2)&amp;1),""),"")</f>
        <v>36</v>
      </c>
      <c r="H7" s="11">
        <f>IF(B7&lt;&gt;"",SUMIF($C$3:C7,C7,$G$3:G7),"")</f>
        <v>36</v>
      </c>
      <c r="J7" s="12" t="str">
        <f t="shared" si="0"/>
        <v/>
      </c>
    </row>
    <row r="8" spans="2:10" x14ac:dyDescent="0.4">
      <c r="B8" s="8">
        <v>323</v>
      </c>
      <c r="C8" s="7" t="str">
        <f>IFERROR(INDEX(T_StockBoissons[Boissons],MATCH($B8,T_StockBoissons[Code],0)),"")</f>
        <v>Jus Pomme</v>
      </c>
      <c r="D8" s="9">
        <v>43831</v>
      </c>
      <c r="E8" s="7" t="s">
        <v>29</v>
      </c>
      <c r="F8" s="10">
        <v>33</v>
      </c>
      <c r="G8" s="11">
        <f>IFERROR(IF(B8&lt;&gt;"",F8*(VLOOKUP(E8,T_Mouvement[],2)&amp;1),""),"")</f>
        <v>33</v>
      </c>
      <c r="H8" s="11">
        <f>IF(B8&lt;&gt;"",SUMIF($C$3:C8,C8,$G$3:G8),"")</f>
        <v>33</v>
      </c>
      <c r="J8" s="12" t="str">
        <f t="shared" si="0"/>
        <v/>
      </c>
    </row>
    <row r="9" spans="2:10" x14ac:dyDescent="0.4">
      <c r="B9" s="8">
        <v>310</v>
      </c>
      <c r="C9" s="7" t="str">
        <f>IFERROR(INDEX(T_StockBoissons[Boissons],MATCH($B9,T_StockBoissons[Code],0)),"")</f>
        <v>Vittel 50cl</v>
      </c>
      <c r="D9" s="9">
        <v>43831</v>
      </c>
      <c r="E9" s="7" t="s">
        <v>29</v>
      </c>
      <c r="F9" s="10">
        <v>144</v>
      </c>
      <c r="G9" s="11">
        <f>IFERROR(IF(B9&lt;&gt;"",F9*(VLOOKUP(E9,T_Mouvement[],2)&amp;1),""),"")</f>
        <v>144</v>
      </c>
      <c r="H9" s="11">
        <f>IF(B9&lt;&gt;"",SUMIF($C$3:C9,C9,$G$3:G9),"")</f>
        <v>144</v>
      </c>
      <c r="J9" s="12" t="str">
        <f t="shared" si="0"/>
        <v/>
      </c>
    </row>
    <row r="10" spans="2:10" x14ac:dyDescent="0.4">
      <c r="B10" s="8">
        <v>309</v>
      </c>
      <c r="C10" s="7" t="str">
        <f>IFERROR(INDEX(T_StockBoissons[Boissons],MATCH($B10,T_StockBoissons[Code],0)),"")</f>
        <v>FuzeTea 25cl</v>
      </c>
      <c r="D10" s="9">
        <v>43831</v>
      </c>
      <c r="E10" s="7" t="s">
        <v>29</v>
      </c>
      <c r="F10" s="10">
        <v>72</v>
      </c>
      <c r="G10" s="11">
        <f>IFERROR(IF(B10&lt;&gt;"",F10*(VLOOKUP(E10,T_Mouvement[],2)&amp;1),""),"")</f>
        <v>72</v>
      </c>
      <c r="H10" s="11">
        <f>IF(B10&lt;&gt;"",SUMIF($C$3:C10,C10,$G$3:G10),"")</f>
        <v>72</v>
      </c>
      <c r="J10" s="12" t="str">
        <f t="shared" si="0"/>
        <v/>
      </c>
    </row>
    <row r="11" spans="2:10" x14ac:dyDescent="0.4">
      <c r="B11" s="8">
        <v>308</v>
      </c>
      <c r="C11" s="7" t="str">
        <f>IFERROR(INDEX(T_StockBoissons[Boissons],MATCH($B11,T_StockBoissons[Code],0)),"")</f>
        <v>Orangina 25cl</v>
      </c>
      <c r="D11" s="9">
        <v>43831</v>
      </c>
      <c r="E11" s="7" t="s">
        <v>29</v>
      </c>
      <c r="F11" s="10">
        <v>42</v>
      </c>
      <c r="G11" s="11">
        <f>IFERROR(IF(B11&lt;&gt;"",F11*(VLOOKUP(E11,T_Mouvement[],2)&amp;1),""),"")</f>
        <v>42</v>
      </c>
      <c r="H11" s="11">
        <f>IF(B11&lt;&gt;"",SUMIF($C$3:C11,C11,$G$3:G11),"")</f>
        <v>42</v>
      </c>
      <c r="J11" s="12" t="str">
        <f t="shared" si="0"/>
        <v/>
      </c>
    </row>
    <row r="12" spans="2:10" x14ac:dyDescent="0.4">
      <c r="B12" s="8">
        <v>320</v>
      </c>
      <c r="C12" s="7" t="str">
        <f>IFERROR(INDEX(T_StockBoissons[Boissons],MATCH($B12,T_StockBoissons[Code],0)),"")</f>
        <v>Jus d'Ananas</v>
      </c>
      <c r="D12" s="9">
        <v>43831</v>
      </c>
      <c r="E12" s="7" t="s">
        <v>29</v>
      </c>
      <c r="F12" s="10">
        <v>23</v>
      </c>
      <c r="G12" s="11">
        <f>IFERROR(IF(B12&lt;&gt;"",F12*(VLOOKUP(E12,T_Mouvement[],2)&amp;1),""),"")</f>
        <v>23</v>
      </c>
      <c r="H12" s="11">
        <f>IF(B12&lt;&gt;"",SUMIF($C$3:C12,C12,$G$3:G12),"")</f>
        <v>23</v>
      </c>
      <c r="J12" s="12" t="str">
        <f t="shared" si="0"/>
        <v/>
      </c>
    </row>
    <row r="13" spans="2:10" x14ac:dyDescent="0.4">
      <c r="B13" s="8">
        <v>322</v>
      </c>
      <c r="C13" s="7" t="str">
        <f>IFERROR(INDEX(T_StockBoissons[Boissons],MATCH($B13,T_StockBoissons[Code],0)),"")</f>
        <v>Jus Orange</v>
      </c>
      <c r="D13" s="9">
        <v>43831</v>
      </c>
      <c r="E13" s="7" t="s">
        <v>29</v>
      </c>
      <c r="F13" s="10">
        <v>27</v>
      </c>
      <c r="G13" s="11">
        <f>IFERROR(IF(B13&lt;&gt;"",F13*(VLOOKUP(E13,T_Mouvement[],2)&amp;1),""),"")</f>
        <v>27</v>
      </c>
      <c r="H13" s="11">
        <f>IF(B13&lt;&gt;"",SUMIF($C$3:C13,C13,$G$3:G13),"")</f>
        <v>27</v>
      </c>
      <c r="J13" s="12" t="str">
        <f t="shared" si="0"/>
        <v/>
      </c>
    </row>
    <row r="14" spans="2:10" x14ac:dyDescent="0.4">
      <c r="B14" s="8">
        <v>321</v>
      </c>
      <c r="C14" s="7" t="str">
        <f>IFERROR(INDEX(T_StockBoissons[Boissons],MATCH($B14,T_StockBoissons[Code],0)),"")</f>
        <v>Jus ACE</v>
      </c>
      <c r="D14" s="9">
        <v>43831</v>
      </c>
      <c r="E14" s="7" t="s">
        <v>29</v>
      </c>
      <c r="F14" s="10">
        <v>24</v>
      </c>
      <c r="G14" s="11">
        <f>IFERROR(IF(B14&lt;&gt;"",F14*(VLOOKUP(E14,T_Mouvement[],2)&amp;1),""),"")</f>
        <v>24</v>
      </c>
      <c r="H14" s="11">
        <f>IF(B14&lt;&gt;"",SUMIF($C$3:C14,C14,$G$3:G14),"")</f>
        <v>24</v>
      </c>
      <c r="J14" s="12" t="str">
        <f t="shared" si="0"/>
        <v/>
      </c>
    </row>
    <row r="15" spans="2:10" x14ac:dyDescent="0.4">
      <c r="B15" s="8">
        <v>307</v>
      </c>
      <c r="C15" s="7" t="str">
        <f>IFERROR(INDEX(T_StockBoissons[Boissons],MATCH($B15,T_StockBoissons[Code],0)),"")</f>
        <v>Coca Cola Zéro 33cl</v>
      </c>
      <c r="D15" s="9">
        <v>43831</v>
      </c>
      <c r="E15" s="7" t="s">
        <v>31</v>
      </c>
      <c r="F15" s="10">
        <v>3</v>
      </c>
      <c r="G15" s="11">
        <f>IFERROR(IF(B15&lt;&gt;"",F15*(VLOOKUP(E15,T_Mouvement[],2)&amp;1),""),"")</f>
        <v>-3</v>
      </c>
      <c r="H15" s="11">
        <f>IF(B15&lt;&gt;"",SUMIF($C$3:C15,C15,$G$3:G15),"")</f>
        <v>28</v>
      </c>
      <c r="J15" s="12" t="str">
        <f t="shared" si="0"/>
        <v/>
      </c>
    </row>
    <row r="16" spans="2:10" x14ac:dyDescent="0.4">
      <c r="B16" s="8">
        <v>308</v>
      </c>
      <c r="C16" s="7" t="str">
        <f>IFERROR(INDEX(T_StockBoissons[Boissons],MATCH($B16,T_StockBoissons[Code],0)),"")</f>
        <v>Orangina 25cl</v>
      </c>
      <c r="D16" s="9">
        <v>43831</v>
      </c>
      <c r="E16" s="7" t="s">
        <v>31</v>
      </c>
      <c r="F16" s="10">
        <v>1</v>
      </c>
      <c r="G16" s="11">
        <f>IFERROR(IF(B16&lt;&gt;"",F16*(VLOOKUP(E16,T_Mouvement[],2)&amp;1),""),"")</f>
        <v>-1</v>
      </c>
      <c r="H16" s="11">
        <f>IF(B16&lt;&gt;"",SUMIF($C$3:C16,C16,$G$3:G16),"")</f>
        <v>41</v>
      </c>
      <c r="J16" s="12" t="str">
        <f t="shared" si="0"/>
        <v/>
      </c>
    </row>
    <row r="17" spans="2:10" x14ac:dyDescent="0.4">
      <c r="B17" s="8">
        <v>310</v>
      </c>
      <c r="C17" s="7" t="str">
        <f>IFERROR(INDEX(T_StockBoissons[Boissons],MATCH($B17,T_StockBoissons[Code],0)),"")</f>
        <v>Vittel 50cl</v>
      </c>
      <c r="D17" s="9">
        <v>43831</v>
      </c>
      <c r="E17" s="7" t="s">
        <v>31</v>
      </c>
      <c r="F17" s="10">
        <v>1</v>
      </c>
      <c r="G17" s="11">
        <f>IFERROR(IF(B17&lt;&gt;"",F17*(VLOOKUP(E17,T_Mouvement[],2)&amp;1),""),"")</f>
        <v>-1</v>
      </c>
      <c r="H17" s="11">
        <f>IF(B17&lt;&gt;"",SUMIF($C$3:C17,C17,$G$3:G17),"")</f>
        <v>143</v>
      </c>
      <c r="J17" s="12" t="str">
        <f t="shared" si="0"/>
        <v/>
      </c>
    </row>
    <row r="18" spans="2:10" x14ac:dyDescent="0.4">
      <c r="B18" s="8">
        <v>307</v>
      </c>
      <c r="C18" s="7" t="str">
        <f>IFERROR(INDEX(T_StockBoissons[Boissons],MATCH($B18,T_StockBoissons[Code],0)),"")</f>
        <v>Coca Cola Zéro 33cl</v>
      </c>
      <c r="D18" s="9">
        <v>43832</v>
      </c>
      <c r="E18" s="7" t="s">
        <v>31</v>
      </c>
      <c r="F18" s="10">
        <v>5</v>
      </c>
      <c r="G18" s="11">
        <f>IFERROR(IF(B18&lt;&gt;"",F18*(VLOOKUP(E18,T_Mouvement[],2)&amp;1),""),"")</f>
        <v>-5</v>
      </c>
      <c r="H18" s="11">
        <f>IF(B18&lt;&gt;"",SUMIF($C$3:C18,C18,$G$3:G18),"")</f>
        <v>23</v>
      </c>
      <c r="J18" s="12" t="str">
        <f t="shared" si="0"/>
        <v/>
      </c>
    </row>
    <row r="19" spans="2:10" x14ac:dyDescent="0.4">
      <c r="B19" s="8">
        <v>308</v>
      </c>
      <c r="C19" s="7" t="str">
        <f>IFERROR(INDEX(T_StockBoissons[Boissons],MATCH($B19,T_StockBoissons[Code],0)),"")</f>
        <v>Orangina 25cl</v>
      </c>
      <c r="D19" s="9">
        <v>43832</v>
      </c>
      <c r="E19" s="7" t="s">
        <v>31</v>
      </c>
      <c r="F19" s="10">
        <v>1</v>
      </c>
      <c r="G19" s="11">
        <f>IFERROR(IF(B19&lt;&gt;"",F19*(VLOOKUP(E19,T_Mouvement[],2)&amp;1),""),"")</f>
        <v>-1</v>
      </c>
      <c r="H19" s="11">
        <f>IF(B19&lt;&gt;"",SUMIF($C$3:C19,C19,$G$3:G19),"")</f>
        <v>40</v>
      </c>
      <c r="J19" s="12" t="str">
        <f t="shared" si="0"/>
        <v/>
      </c>
    </row>
    <row r="20" spans="2:10" x14ac:dyDescent="0.4">
      <c r="B20" s="8">
        <v>382</v>
      </c>
      <c r="C20" s="7" t="str">
        <f>IFERROR(INDEX(T_StockBoissons[Boissons],MATCH($B20,T_StockBoissons[Code],0)),"")</f>
        <v>Heineken 33cl</v>
      </c>
      <c r="D20" s="9">
        <v>43832</v>
      </c>
      <c r="E20" s="7" t="s">
        <v>31</v>
      </c>
      <c r="F20" s="10">
        <v>1</v>
      </c>
      <c r="G20" s="11">
        <f>IFERROR(IF(B20&lt;&gt;"",F20*(VLOOKUP(E20,T_Mouvement[],2)&amp;1),""),"")</f>
        <v>-1</v>
      </c>
      <c r="H20" s="11">
        <f>IF(B20&lt;&gt;"",SUMIF($C$3:C20,C20,$G$3:G20),"")</f>
        <v>57</v>
      </c>
      <c r="J20" s="12" t="str">
        <f t="shared" si="0"/>
        <v/>
      </c>
    </row>
    <row r="21" spans="2:10" x14ac:dyDescent="0.4">
      <c r="B21" s="8">
        <v>380</v>
      </c>
      <c r="C21" s="7" t="str">
        <f>IFERROR(INDEX(T_StockBoissons[Boissons],MATCH($B21,T_StockBoissons[Code],0)),"")</f>
        <v>Bière pression Afflighem</v>
      </c>
      <c r="D21" s="9">
        <v>43832</v>
      </c>
      <c r="E21" s="7" t="s">
        <v>31</v>
      </c>
      <c r="F21" s="10">
        <v>1</v>
      </c>
      <c r="G21" s="11">
        <f>IFERROR(IF(B21&lt;&gt;"",F21*(VLOOKUP(E21,T_Mouvement[],2)&amp;1),""),"")</f>
        <v>-1</v>
      </c>
      <c r="H21" s="11">
        <f>IF(B21&lt;&gt;"",SUMIF($C$3:C21,C21,$G$3:G21),"")</f>
        <v>35</v>
      </c>
      <c r="J21" s="12" t="str">
        <f t="shared" si="0"/>
        <v/>
      </c>
    </row>
    <row r="22" spans="2:10" x14ac:dyDescent="0.4">
      <c r="B22" s="8">
        <v>306</v>
      </c>
      <c r="C22" s="7" t="str">
        <f>IFERROR(INDEX(T_StockBoissons[Boissons],MATCH($B22,T_StockBoissons[Code],0)),"")</f>
        <v>Coca Cola 33cl</v>
      </c>
      <c r="D22" s="9">
        <v>43832</v>
      </c>
      <c r="E22" s="7" t="s">
        <v>31</v>
      </c>
      <c r="F22" s="10">
        <v>4</v>
      </c>
      <c r="G22" s="11">
        <f>IFERROR(IF(B22&lt;&gt;"",F22*(VLOOKUP(E22,T_Mouvement[],2)&amp;1),""),"")</f>
        <v>-4</v>
      </c>
      <c r="H22" s="11">
        <f>IF(B22&lt;&gt;"",SUMIF($C$3:C22,C22,$G$3:G22),"")</f>
        <v>13</v>
      </c>
      <c r="J22" s="12" t="str">
        <f t="shared" si="0"/>
        <v/>
      </c>
    </row>
    <row r="23" spans="2:10" x14ac:dyDescent="0.4">
      <c r="B23" s="8">
        <v>309</v>
      </c>
      <c r="C23" s="7" t="str">
        <f>IFERROR(INDEX(T_StockBoissons[Boissons],MATCH($B23,T_StockBoissons[Code],0)),"")</f>
        <v>FuzeTea 25cl</v>
      </c>
      <c r="D23" s="9">
        <v>43833</v>
      </c>
      <c r="E23" s="7" t="s">
        <v>31</v>
      </c>
      <c r="F23" s="10">
        <v>3</v>
      </c>
      <c r="G23" s="11">
        <f>IFERROR(IF(B23&lt;&gt;"",F23*(VLOOKUP(E23,T_Mouvement[],2)&amp;1),""),"")</f>
        <v>-3</v>
      </c>
      <c r="H23" s="11">
        <f>IF(B23&lt;&gt;"",SUMIF($C$3:C23,C23,$G$3:G23),"")</f>
        <v>69</v>
      </c>
      <c r="J23" s="12" t="str">
        <f t="shared" si="0"/>
        <v/>
      </c>
    </row>
    <row r="24" spans="2:10" x14ac:dyDescent="0.4">
      <c r="B24" s="8">
        <v>306</v>
      </c>
      <c r="C24" s="7" t="str">
        <f>IFERROR(INDEX(T_StockBoissons[Boissons],MATCH($B24,T_StockBoissons[Code],0)),"")</f>
        <v>Coca Cola 33cl</v>
      </c>
      <c r="D24" s="9">
        <v>43833</v>
      </c>
      <c r="E24" s="7" t="s">
        <v>31</v>
      </c>
      <c r="F24" s="10">
        <v>1</v>
      </c>
      <c r="G24" s="11">
        <f>IFERROR(IF(B24&lt;&gt;"",F24*(VLOOKUP(E24,T_Mouvement[],2)&amp;1),""),"")</f>
        <v>-1</v>
      </c>
      <c r="H24" s="11">
        <f>IF(B24&lt;&gt;"",SUMIF($C$3:C24,C24,$G$3:G24),"")</f>
        <v>12</v>
      </c>
      <c r="J24" s="12" t="str">
        <f t="shared" si="0"/>
        <v/>
      </c>
    </row>
    <row r="25" spans="2:10" x14ac:dyDescent="0.4">
      <c r="B25" s="8">
        <v>321</v>
      </c>
      <c r="C25" s="7" t="str">
        <f>IFERROR(INDEX(T_StockBoissons[Boissons],MATCH($B25,T_StockBoissons[Code],0)),"")</f>
        <v>Jus ACE</v>
      </c>
      <c r="D25" s="9">
        <v>43833</v>
      </c>
      <c r="E25" s="7" t="s">
        <v>31</v>
      </c>
      <c r="F25" s="10">
        <v>1</v>
      </c>
      <c r="G25" s="11">
        <f>IFERROR(IF(B25&lt;&gt;"",F25*(VLOOKUP(E25,T_Mouvement[],2)&amp;1),""),"")</f>
        <v>-1</v>
      </c>
      <c r="H25" s="11">
        <f>IF(B25&lt;&gt;"",SUMIF($C$3:C25,C25,$G$3:G25),"")</f>
        <v>23</v>
      </c>
      <c r="J25" s="12" t="str">
        <f t="shared" si="0"/>
        <v/>
      </c>
    </row>
    <row r="26" spans="2:10" x14ac:dyDescent="0.4">
      <c r="B26" s="8">
        <v>307</v>
      </c>
      <c r="C26" s="7" t="str">
        <f>IFERROR(INDEX(T_StockBoissons[Boissons],MATCH($B26,T_StockBoissons[Code],0)),"")</f>
        <v>Coca Cola Zéro 33cl</v>
      </c>
      <c r="D26" s="9">
        <v>43833</v>
      </c>
      <c r="E26" s="7" t="s">
        <v>31</v>
      </c>
      <c r="F26" s="10">
        <v>4</v>
      </c>
      <c r="G26" s="11">
        <f>IFERROR(IF(B26&lt;&gt;"",F26*(VLOOKUP(E26,T_Mouvement[],2)&amp;1),""),"")</f>
        <v>-4</v>
      </c>
      <c r="H26" s="11">
        <f>IF(B26&lt;&gt;"",SUMIF($C$3:C26,C26,$G$3:G26),"")</f>
        <v>19</v>
      </c>
      <c r="J26" s="12" t="str">
        <f t="shared" si="0"/>
        <v/>
      </c>
    </row>
    <row r="27" spans="2:10" x14ac:dyDescent="0.4">
      <c r="B27" s="8">
        <v>380</v>
      </c>
      <c r="C27" s="7" t="str">
        <f>IFERROR(INDEX(T_StockBoissons[Boissons],MATCH($B27,T_StockBoissons[Code],0)),"")</f>
        <v>Bière pression Afflighem</v>
      </c>
      <c r="D27" s="9">
        <v>43833</v>
      </c>
      <c r="E27" s="7" t="s">
        <v>31</v>
      </c>
      <c r="F27" s="10">
        <v>2</v>
      </c>
      <c r="G27" s="11">
        <f>IFERROR(IF(B27&lt;&gt;"",F27*(VLOOKUP(E27,T_Mouvement[],2)&amp;1),""),"")</f>
        <v>-2</v>
      </c>
      <c r="H27" s="11">
        <f>IF(B27&lt;&gt;"",SUMIF($C$3:C27,C27,$G$3:G27),"")</f>
        <v>33</v>
      </c>
      <c r="J27" s="12" t="str">
        <f t="shared" si="0"/>
        <v/>
      </c>
    </row>
    <row r="28" spans="2:10" x14ac:dyDescent="0.4">
      <c r="B28" s="8">
        <v>310</v>
      </c>
      <c r="C28" s="7" t="str">
        <f>IFERROR(INDEX(T_StockBoissons[Boissons],MATCH($B28,T_StockBoissons[Code],0)),"")</f>
        <v>Vittel 50cl</v>
      </c>
      <c r="D28" s="9">
        <v>43833</v>
      </c>
      <c r="E28" s="7" t="s">
        <v>31</v>
      </c>
      <c r="F28" s="10">
        <v>1</v>
      </c>
      <c r="G28" s="11">
        <f>IFERROR(IF(B28&lt;&gt;"",F28*(VLOOKUP(E28,T_Mouvement[],2)&amp;1),""),"")</f>
        <v>-1</v>
      </c>
      <c r="H28" s="11">
        <f>IF(B28&lt;&gt;"",SUMIF($C$3:C28,C28,$G$3:G28),"")</f>
        <v>142</v>
      </c>
      <c r="J28" s="12" t="str">
        <f t="shared" si="0"/>
        <v/>
      </c>
    </row>
    <row r="29" spans="2:10" x14ac:dyDescent="0.4">
      <c r="B29" s="8">
        <v>307</v>
      </c>
      <c r="C29" s="7" t="str">
        <f>IFERROR(INDEX(T_StockBoissons[Boissons],MATCH($B29,T_StockBoissons[Code],0)),"")</f>
        <v>Coca Cola Zéro 33cl</v>
      </c>
      <c r="D29" s="9">
        <v>43834</v>
      </c>
      <c r="E29" s="7" t="s">
        <v>31</v>
      </c>
      <c r="F29" s="10">
        <v>1</v>
      </c>
      <c r="G29" s="11">
        <f>IFERROR(IF(B29&lt;&gt;"",F29*(VLOOKUP(E29,T_Mouvement[],2)&amp;1),""),"")</f>
        <v>-1</v>
      </c>
      <c r="H29" s="11">
        <f>IF(B29&lt;&gt;"",SUMIF($C$3:C29,C29,$G$3:G29),"")</f>
        <v>18</v>
      </c>
      <c r="J29" s="12" t="str">
        <f t="shared" si="0"/>
        <v/>
      </c>
    </row>
    <row r="30" spans="2:10" x14ac:dyDescent="0.4">
      <c r="B30" s="8">
        <v>380</v>
      </c>
      <c r="C30" s="7" t="str">
        <f>IFERROR(INDEX(T_StockBoissons[Boissons],MATCH($B30,T_StockBoissons[Code],0)),"")</f>
        <v>Bière pression Afflighem</v>
      </c>
      <c r="D30" s="9">
        <v>43834</v>
      </c>
      <c r="E30" s="7" t="s">
        <v>31</v>
      </c>
      <c r="F30" s="10">
        <v>4</v>
      </c>
      <c r="G30" s="11">
        <f>IFERROR(IF(B30&lt;&gt;"",F30*(VLOOKUP(E30,T_Mouvement[],2)&amp;1),""),"")</f>
        <v>-4</v>
      </c>
      <c r="H30" s="11">
        <f>IF(B30&lt;&gt;"",SUMIF($C$3:C30,C30,$G$3:G30),"")</f>
        <v>29</v>
      </c>
      <c r="J30" s="12" t="str">
        <f t="shared" si="0"/>
        <v/>
      </c>
    </row>
    <row r="31" spans="2:10" x14ac:dyDescent="0.4">
      <c r="B31" s="8">
        <v>306</v>
      </c>
      <c r="C31" s="7" t="str">
        <f>IFERROR(INDEX(T_StockBoissons[Boissons],MATCH($B31,T_StockBoissons[Code],0)),"")</f>
        <v>Coca Cola 33cl</v>
      </c>
      <c r="D31" s="9">
        <v>43834</v>
      </c>
      <c r="E31" s="7" t="s">
        <v>31</v>
      </c>
      <c r="F31" s="10">
        <v>4</v>
      </c>
      <c r="G31" s="11">
        <f>IFERROR(IF(B31&lt;&gt;"",F31*(VLOOKUP(E31,T_Mouvement[],2)&amp;1),""),"")</f>
        <v>-4</v>
      </c>
      <c r="H31" s="11">
        <f>IF(B31&lt;&gt;"",SUMIF($C$3:C31,C31,$G$3:G31),"")</f>
        <v>8</v>
      </c>
      <c r="J31" s="12" t="str">
        <f t="shared" si="0"/>
        <v/>
      </c>
    </row>
    <row r="32" spans="2:10" x14ac:dyDescent="0.4">
      <c r="B32" s="8">
        <v>305</v>
      </c>
      <c r="C32" s="7" t="str">
        <f>IFERROR(INDEX(T_StockBoissons[Boissons],MATCH($B32,T_StockBoissons[Code],0)),"")</f>
        <v>Perrier</v>
      </c>
      <c r="D32" s="9">
        <v>43834</v>
      </c>
      <c r="E32" s="7" t="s">
        <v>31</v>
      </c>
      <c r="F32" s="10">
        <v>1</v>
      </c>
      <c r="G32" s="11">
        <f>IFERROR(IF(B32&lt;&gt;"",F32*(VLOOKUP(E32,T_Mouvement[],2)&amp;1),""),"")</f>
        <v>-1</v>
      </c>
      <c r="H32" s="11">
        <f>IF(B32&lt;&gt;"",SUMIF($C$3:C32,C32,$G$3:G32),"")</f>
        <v>-1</v>
      </c>
      <c r="J32" s="12" t="str">
        <f t="shared" si="0"/>
        <v>Attention le stock est négatif, vérifier vos saisies !</v>
      </c>
    </row>
    <row r="33" spans="2:10" x14ac:dyDescent="0.4">
      <c r="B33" s="8">
        <v>310</v>
      </c>
      <c r="C33" s="7" t="str">
        <f>IFERROR(INDEX(T_StockBoissons[Boissons],MATCH($B33,T_StockBoissons[Code],0)),"")</f>
        <v>Vittel 50cl</v>
      </c>
      <c r="D33" s="9">
        <v>43834</v>
      </c>
      <c r="E33" s="7" t="s">
        <v>31</v>
      </c>
      <c r="F33" s="10">
        <v>1</v>
      </c>
      <c r="G33" s="11">
        <f>IFERROR(IF(B33&lt;&gt;"",F33*(VLOOKUP(E33,T_Mouvement[],2)&amp;1),""),"")</f>
        <v>-1</v>
      </c>
      <c r="H33" s="11">
        <f>IF(B33&lt;&gt;"",SUMIF($C$3:C33,C33,$G$3:G33),"")</f>
        <v>141</v>
      </c>
      <c r="J33" s="12" t="str">
        <f t="shared" si="0"/>
        <v/>
      </c>
    </row>
    <row r="34" spans="2:10" x14ac:dyDescent="0.4">
      <c r="B34" s="8">
        <v>382</v>
      </c>
      <c r="C34" s="7" t="str">
        <f>IFERROR(INDEX(T_StockBoissons[Boissons],MATCH($B34,T_StockBoissons[Code],0)),"")</f>
        <v>Heineken 33cl</v>
      </c>
      <c r="D34" s="9">
        <v>43834</v>
      </c>
      <c r="E34" s="7" t="s">
        <v>31</v>
      </c>
      <c r="F34" s="10">
        <v>3</v>
      </c>
      <c r="G34" s="11">
        <f>IFERROR(IF(B34&lt;&gt;"",F34*(VLOOKUP(E34,T_Mouvement[],2)&amp;1),""),"")</f>
        <v>-3</v>
      </c>
      <c r="H34" s="11">
        <f>IF(B34&lt;&gt;"",SUMIF($C$3:C34,C34,$G$3:G34),"")</f>
        <v>54</v>
      </c>
      <c r="J34" s="12" t="str">
        <f t="shared" si="0"/>
        <v/>
      </c>
    </row>
    <row r="35" spans="2:10" x14ac:dyDescent="0.4">
      <c r="B35" s="8">
        <v>308</v>
      </c>
      <c r="C35" s="7" t="str">
        <f>IFERROR(INDEX(T_StockBoissons[Boissons],MATCH($B35,T_StockBoissons[Code],0)),"")</f>
        <v>Orangina 25cl</v>
      </c>
      <c r="D35" s="9">
        <v>43834</v>
      </c>
      <c r="E35" s="7" t="s">
        <v>31</v>
      </c>
      <c r="F35" s="10">
        <v>3</v>
      </c>
      <c r="G35" s="11">
        <f>IFERROR(IF(B35&lt;&gt;"",F35*(VLOOKUP(E35,T_Mouvement[],2)&amp;1),""),"")</f>
        <v>-3</v>
      </c>
      <c r="H35" s="11">
        <f>IF(B35&lt;&gt;"",SUMIF($C$3:C35,C35,$G$3:G35),"")</f>
        <v>37</v>
      </c>
      <c r="J35" s="12" t="str">
        <f t="shared" si="0"/>
        <v/>
      </c>
    </row>
    <row r="36" spans="2:10" x14ac:dyDescent="0.4">
      <c r="B36" s="8">
        <v>305</v>
      </c>
      <c r="C36" s="7" t="str">
        <f>IFERROR(INDEX(T_StockBoissons[Boissons],MATCH($B36,T_StockBoissons[Code],0)),"")</f>
        <v>Perrier</v>
      </c>
      <c r="D36" s="9">
        <v>43834</v>
      </c>
      <c r="E36" s="7" t="s">
        <v>29</v>
      </c>
      <c r="F36" s="10">
        <v>35</v>
      </c>
      <c r="G36" s="11">
        <f>IFERROR(IF(B36&lt;&gt;"",F36*(VLOOKUP(E36,T_Mouvement[],2)&amp;1),""),"")</f>
        <v>35</v>
      </c>
      <c r="H36" s="11">
        <f>IF(B36&lt;&gt;"",SUMIF($C$3:C36,C36,$G$3:G36),"")</f>
        <v>34</v>
      </c>
      <c r="J36" s="12" t="str">
        <f t="shared" si="0"/>
        <v/>
      </c>
    </row>
    <row r="37" spans="2:10" x14ac:dyDescent="0.4">
      <c r="B37" s="8">
        <v>305</v>
      </c>
      <c r="C37" s="7" t="str">
        <f>IFERROR(INDEX(T_StockBoissons[Boissons],MATCH($B37,T_StockBoissons[Code],0)),"")</f>
        <v>Perrier</v>
      </c>
      <c r="D37" s="9">
        <v>43835</v>
      </c>
      <c r="E37" s="7" t="s">
        <v>31</v>
      </c>
      <c r="F37" s="10">
        <v>1</v>
      </c>
      <c r="G37" s="11">
        <f>IFERROR(IF(B37&lt;&gt;"",F37*(VLOOKUP(E37,T_Mouvement[],2)&amp;1),""),"")</f>
        <v>-1</v>
      </c>
      <c r="H37" s="11">
        <f>IF(B37&lt;&gt;"",SUMIF($C$3:C37,C37,$G$3:G37),"")</f>
        <v>33</v>
      </c>
      <c r="J37" s="12" t="str">
        <f t="shared" si="0"/>
        <v/>
      </c>
    </row>
    <row r="38" spans="2:10" x14ac:dyDescent="0.4">
      <c r="B38" s="8">
        <v>380</v>
      </c>
      <c r="C38" s="7" t="str">
        <f>IFERROR(INDEX(T_StockBoissons[Boissons],MATCH($B38,T_StockBoissons[Code],0)),"")</f>
        <v>Bière pression Afflighem</v>
      </c>
      <c r="D38" s="9">
        <v>43835</v>
      </c>
      <c r="E38" s="7" t="s">
        <v>31</v>
      </c>
      <c r="F38" s="10">
        <v>4</v>
      </c>
      <c r="G38" s="11">
        <f>IFERROR(IF(B38&lt;&gt;"",F38*(VLOOKUP(E38,T_Mouvement[],2)&amp;1),""),"")</f>
        <v>-4</v>
      </c>
      <c r="H38" s="11">
        <f>IF(B38&lt;&gt;"",SUMIF($C$3:C38,C38,$G$3:G38),"")</f>
        <v>25</v>
      </c>
      <c r="J38" s="12" t="str">
        <f t="shared" si="0"/>
        <v/>
      </c>
    </row>
    <row r="39" spans="2:10" x14ac:dyDescent="0.4">
      <c r="B39" s="8">
        <v>380</v>
      </c>
      <c r="C39" s="7" t="str">
        <f>IFERROR(INDEX(T_StockBoissons[Boissons],MATCH($B39,T_StockBoissons[Code],0)),"")</f>
        <v>Bière pression Afflighem</v>
      </c>
      <c r="D39" s="9">
        <v>43836</v>
      </c>
      <c r="E39" s="7" t="s">
        <v>31</v>
      </c>
      <c r="F39" s="10">
        <v>1</v>
      </c>
      <c r="G39" s="11">
        <f>IFERROR(IF(B39&lt;&gt;"",F39*(VLOOKUP(E39,T_Mouvement[],2)&amp;1),""),"")</f>
        <v>-1</v>
      </c>
      <c r="H39" s="11">
        <f>IF(B39&lt;&gt;"",SUMIF($C$3:C39,C39,$G$3:G39),"")</f>
        <v>24</v>
      </c>
      <c r="J39" s="12" t="str">
        <f t="shared" si="0"/>
        <v/>
      </c>
    </row>
    <row r="40" spans="2:10" x14ac:dyDescent="0.4">
      <c r="B40" s="8">
        <v>308</v>
      </c>
      <c r="C40" s="7" t="str">
        <f>IFERROR(INDEX(T_StockBoissons[Boissons],MATCH($B40,T_StockBoissons[Code],0)),"")</f>
        <v>Orangina 25cl</v>
      </c>
      <c r="D40" s="9">
        <v>43836</v>
      </c>
      <c r="E40" s="7" t="s">
        <v>31</v>
      </c>
      <c r="F40" s="10">
        <v>1</v>
      </c>
      <c r="G40" s="11">
        <f>IFERROR(IF(B40&lt;&gt;"",F40*(VLOOKUP(E40,T_Mouvement[],2)&amp;1),""),"")</f>
        <v>-1</v>
      </c>
      <c r="H40" s="11">
        <f>IF(B40&lt;&gt;"",SUMIF($C$3:C40,C40,$G$3:G40),"")</f>
        <v>36</v>
      </c>
      <c r="J40" s="12" t="str">
        <f t="shared" si="0"/>
        <v/>
      </c>
    </row>
    <row r="41" spans="2:10" x14ac:dyDescent="0.4">
      <c r="B41" s="8">
        <v>382</v>
      </c>
      <c r="C41" s="7" t="str">
        <f>IFERROR(INDEX(T_StockBoissons[Boissons],MATCH($B41,T_StockBoissons[Code],0)),"")</f>
        <v>Heineken 33cl</v>
      </c>
      <c r="D41" s="9">
        <v>43836</v>
      </c>
      <c r="E41" s="7" t="s">
        <v>30</v>
      </c>
      <c r="F41" s="10">
        <v>24</v>
      </c>
      <c r="G41" s="11">
        <f>IFERROR(IF(B41&lt;&gt;"",F41*(VLOOKUP(E41,T_Mouvement[],2)&amp;1),""),"")</f>
        <v>24</v>
      </c>
      <c r="H41" s="11">
        <f>IF(B41&lt;&gt;"",SUMIF($C$3:C41,C41,$G$3:G41),"")</f>
        <v>78</v>
      </c>
      <c r="J41" s="12" t="str">
        <f t="shared" si="0"/>
        <v/>
      </c>
    </row>
    <row r="42" spans="2:10" x14ac:dyDescent="0.4">
      <c r="B42" s="8">
        <v>380</v>
      </c>
      <c r="C42" s="7" t="str">
        <f>IFERROR(INDEX(T_StockBoissons[Boissons],MATCH($B42,T_StockBoissons[Code],0)),"")</f>
        <v>Bière pression Afflighem</v>
      </c>
      <c r="D42" s="9">
        <v>43836</v>
      </c>
      <c r="E42" s="7" t="s">
        <v>30</v>
      </c>
      <c r="F42" s="10">
        <v>16</v>
      </c>
      <c r="G42" s="11">
        <f>IFERROR(IF(B42&lt;&gt;"",F42*(VLOOKUP(E42,T_Mouvement[],2)&amp;1),""),"")</f>
        <v>16</v>
      </c>
      <c r="H42" s="11">
        <f>IF(B42&lt;&gt;"",SUMIF($C$3:C42,C42,$G$3:G42),"")</f>
        <v>40</v>
      </c>
      <c r="J42" s="12" t="str">
        <f t="shared" si="0"/>
        <v/>
      </c>
    </row>
    <row r="43" spans="2:10" x14ac:dyDescent="0.4">
      <c r="B43" s="8">
        <v>306</v>
      </c>
      <c r="C43" s="7" t="str">
        <f>IFERROR(INDEX(T_StockBoissons[Boissons],MATCH($B43,T_StockBoissons[Code],0)),"")</f>
        <v>Coca Cola 33cl</v>
      </c>
      <c r="D43" s="9">
        <v>43836</v>
      </c>
      <c r="E43" s="7" t="s">
        <v>30</v>
      </c>
      <c r="F43" s="10">
        <v>24</v>
      </c>
      <c r="G43" s="11">
        <f>IFERROR(IF(B43&lt;&gt;"",F43*(VLOOKUP(E43,T_Mouvement[],2)&amp;1),""),"")</f>
        <v>24</v>
      </c>
      <c r="H43" s="11">
        <f>IF(B43&lt;&gt;"",SUMIF($C$3:C43,C43,$G$3:G43),"")</f>
        <v>32</v>
      </c>
      <c r="J43" s="12" t="str">
        <f t="shared" si="0"/>
        <v/>
      </c>
    </row>
    <row r="44" spans="2:10" x14ac:dyDescent="0.4">
      <c r="B44" s="8">
        <v>306</v>
      </c>
      <c r="C44" s="7" t="str">
        <f>IFERROR(INDEX(T_StockBoissons[Boissons],MATCH($B44,T_StockBoissons[Code],0)),"")</f>
        <v>Coca Cola 33cl</v>
      </c>
      <c r="D44" s="9">
        <v>43836</v>
      </c>
      <c r="E44" s="7" t="s">
        <v>31</v>
      </c>
      <c r="F44" s="10">
        <v>3</v>
      </c>
      <c r="G44" s="11">
        <f>IFERROR(IF(B44&lt;&gt;"",F44*(VLOOKUP(E44,T_Mouvement[],2)&amp;1),""),"")</f>
        <v>-3</v>
      </c>
      <c r="H44" s="11">
        <f>IF(B44&lt;&gt;"",SUMIF($C$3:C44,C44,$G$3:G44),"")</f>
        <v>29</v>
      </c>
      <c r="J44" s="12" t="str">
        <f t="shared" si="0"/>
        <v/>
      </c>
    </row>
    <row r="45" spans="2:10" x14ac:dyDescent="0.4">
      <c r="B45" s="8">
        <v>307</v>
      </c>
      <c r="C45" s="7" t="str">
        <f>IFERROR(INDEX(T_StockBoissons[Boissons],MATCH($B45,T_StockBoissons[Code],0)),"")</f>
        <v>Coca Cola Zéro 33cl</v>
      </c>
      <c r="D45" s="9">
        <v>43836</v>
      </c>
      <c r="E45" s="7" t="s">
        <v>31</v>
      </c>
      <c r="F45" s="10">
        <v>1</v>
      </c>
      <c r="G45" s="11">
        <f>IFERROR(IF(B45&lt;&gt;"",F45*(VLOOKUP(E45,T_Mouvement[],2)&amp;1),""),"")</f>
        <v>-1</v>
      </c>
      <c r="H45" s="11">
        <f>IF(B45&lt;&gt;"",SUMIF($C$3:C45,C45,$G$3:G45),"")</f>
        <v>17</v>
      </c>
      <c r="J45" s="12" t="str">
        <f t="shared" si="0"/>
        <v/>
      </c>
    </row>
    <row r="46" spans="2:10" x14ac:dyDescent="0.4">
      <c r="B46" s="8">
        <v>380</v>
      </c>
      <c r="C46" s="7" t="str">
        <f>IFERROR(INDEX(T_StockBoissons[Boissons],MATCH($B46,T_StockBoissons[Code],0)),"")</f>
        <v>Bière pression Afflighem</v>
      </c>
      <c r="D46" s="9">
        <v>43837</v>
      </c>
      <c r="E46" s="7" t="s">
        <v>31</v>
      </c>
      <c r="F46" s="10">
        <v>6</v>
      </c>
      <c r="G46" s="11">
        <f>IFERROR(IF(B46&lt;&gt;"",F46*(VLOOKUP(E46,T_Mouvement[],2)&amp;1),""),"")</f>
        <v>-6</v>
      </c>
      <c r="H46" s="11">
        <f>IF(B46&lt;&gt;"",SUMIF($C$3:C46,C46,$G$3:G46),"")</f>
        <v>34</v>
      </c>
      <c r="J46" s="12" t="str">
        <f t="shared" si="0"/>
        <v/>
      </c>
    </row>
    <row r="47" spans="2:10" x14ac:dyDescent="0.4">
      <c r="B47" s="8">
        <v>306</v>
      </c>
      <c r="C47" s="7" t="str">
        <f>IFERROR(INDEX(T_StockBoissons[Boissons],MATCH($B47,T_StockBoissons[Code],0)),"")</f>
        <v>Coca Cola 33cl</v>
      </c>
      <c r="D47" s="9">
        <v>43837</v>
      </c>
      <c r="E47" s="7" t="s">
        <v>31</v>
      </c>
      <c r="F47" s="10">
        <v>2</v>
      </c>
      <c r="G47" s="11">
        <f>IFERROR(IF(B47&lt;&gt;"",F47*(VLOOKUP(E47,T_Mouvement[],2)&amp;1),""),"")</f>
        <v>-2</v>
      </c>
      <c r="H47" s="11">
        <f>IF(B47&lt;&gt;"",SUMIF($C$3:C47,C47,$G$3:G47),"")</f>
        <v>27</v>
      </c>
      <c r="J47" s="12" t="str">
        <f t="shared" si="0"/>
        <v/>
      </c>
    </row>
    <row r="48" spans="2:10" x14ac:dyDescent="0.4">
      <c r="B48" s="8">
        <v>310</v>
      </c>
      <c r="C48" s="7" t="str">
        <f>IFERROR(INDEX(T_StockBoissons[Boissons],MATCH($B48,T_StockBoissons[Code],0)),"")</f>
        <v>Vittel 50cl</v>
      </c>
      <c r="D48" s="9">
        <v>43837</v>
      </c>
      <c r="E48" s="7" t="s">
        <v>31</v>
      </c>
      <c r="F48" s="10">
        <v>1</v>
      </c>
      <c r="G48" s="11">
        <f>IFERROR(IF(B48&lt;&gt;"",F48*(VLOOKUP(E48,T_Mouvement[],2)&amp;1),""),"")</f>
        <v>-1</v>
      </c>
      <c r="H48" s="11">
        <f>IF(B48&lt;&gt;"",SUMIF($C$3:C48,C48,$G$3:G48),"")</f>
        <v>140</v>
      </c>
      <c r="J48" s="12" t="str">
        <f t="shared" si="0"/>
        <v/>
      </c>
    </row>
    <row r="49" spans="2:10" x14ac:dyDescent="0.4">
      <c r="B49" s="8">
        <v>309</v>
      </c>
      <c r="C49" s="7" t="str">
        <f>IFERROR(INDEX(T_StockBoissons[Boissons],MATCH($B49,T_StockBoissons[Code],0)),"")</f>
        <v>FuzeTea 25cl</v>
      </c>
      <c r="D49" s="9">
        <v>43837</v>
      </c>
      <c r="E49" s="7" t="s">
        <v>31</v>
      </c>
      <c r="F49" s="10">
        <v>1</v>
      </c>
      <c r="G49" s="11">
        <f>IFERROR(IF(B49&lt;&gt;"",F49*(VLOOKUP(E49,T_Mouvement[],2)&amp;1),""),"")</f>
        <v>-1</v>
      </c>
      <c r="H49" s="11">
        <f>IF(B49&lt;&gt;"",SUMIF($C$3:C49,C49,$G$3:G49),"")</f>
        <v>68</v>
      </c>
      <c r="J49" s="12" t="str">
        <f t="shared" si="0"/>
        <v/>
      </c>
    </row>
    <row r="50" spans="2:10" x14ac:dyDescent="0.4">
      <c r="B50" s="8">
        <v>305</v>
      </c>
      <c r="C50" s="7" t="str">
        <f>IFERROR(INDEX(T_StockBoissons[Boissons],MATCH($B50,T_StockBoissons[Code],0)),"")</f>
        <v>Perrier</v>
      </c>
      <c r="D50" s="9">
        <v>43837</v>
      </c>
      <c r="E50" s="7" t="s">
        <v>31</v>
      </c>
      <c r="F50" s="10">
        <v>1</v>
      </c>
      <c r="G50" s="11">
        <f>IFERROR(IF(B50&lt;&gt;"",F50*(VLOOKUP(E50,T_Mouvement[],2)&amp;1),""),"")</f>
        <v>-1</v>
      </c>
      <c r="H50" s="11">
        <f>IF(B50&lt;&gt;"",SUMIF($C$3:C50,C50,$G$3:G50),"")</f>
        <v>32</v>
      </c>
      <c r="J50" s="12" t="str">
        <f t="shared" si="0"/>
        <v/>
      </c>
    </row>
    <row r="51" spans="2:10" x14ac:dyDescent="0.4">
      <c r="B51" s="8">
        <v>307</v>
      </c>
      <c r="C51" s="7" t="str">
        <f>IFERROR(INDEX(T_StockBoissons[Boissons],MATCH($B51,T_StockBoissons[Code],0)),"")</f>
        <v>Coca Cola Zéro 33cl</v>
      </c>
      <c r="D51" s="9">
        <v>43837</v>
      </c>
      <c r="E51" s="7" t="s">
        <v>31</v>
      </c>
      <c r="F51" s="10">
        <v>2</v>
      </c>
      <c r="G51" s="11">
        <f>IFERROR(IF(B51&lt;&gt;"",F51*(VLOOKUP(E51,T_Mouvement[],2)&amp;1),""),"")</f>
        <v>-2</v>
      </c>
      <c r="H51" s="11">
        <f>IF(B51&lt;&gt;"",SUMIF($C$3:C51,C51,$G$3:G51),"")</f>
        <v>15</v>
      </c>
      <c r="J51" s="12" t="str">
        <f t="shared" si="0"/>
        <v/>
      </c>
    </row>
    <row r="52" spans="2:10" x14ac:dyDescent="0.4">
      <c r="B52" s="8">
        <v>308</v>
      </c>
      <c r="C52" s="7" t="str">
        <f>IFERROR(INDEX(T_StockBoissons[Boissons],MATCH($B52,T_StockBoissons[Code],0)),"")</f>
        <v>Orangina 25cl</v>
      </c>
      <c r="D52" s="9">
        <v>43838</v>
      </c>
      <c r="E52" s="7" t="s">
        <v>31</v>
      </c>
      <c r="F52" s="10">
        <v>2</v>
      </c>
      <c r="G52" s="11">
        <f>IFERROR(IF(B52&lt;&gt;"",F52*(VLOOKUP(E52,T_Mouvement[],2)&amp;1),""),"")</f>
        <v>-2</v>
      </c>
      <c r="H52" s="11">
        <f>IF(B52&lt;&gt;"",SUMIF($C$3:C52,C52,$G$3:G52),"")</f>
        <v>34</v>
      </c>
      <c r="J52" s="12" t="str">
        <f t="shared" si="0"/>
        <v/>
      </c>
    </row>
    <row r="53" spans="2:10" x14ac:dyDescent="0.4">
      <c r="B53" s="8">
        <v>307</v>
      </c>
      <c r="C53" s="7" t="str">
        <f>IFERROR(INDEX(T_StockBoissons[Boissons],MATCH($B53,T_StockBoissons[Code],0)),"")</f>
        <v>Coca Cola Zéro 33cl</v>
      </c>
      <c r="D53" s="9">
        <v>43838</v>
      </c>
      <c r="E53" s="7" t="s">
        <v>31</v>
      </c>
      <c r="F53" s="10">
        <v>2</v>
      </c>
      <c r="G53" s="11">
        <f>IFERROR(IF(B53&lt;&gt;"",F53*(VLOOKUP(E53,T_Mouvement[],2)&amp;1),""),"")</f>
        <v>-2</v>
      </c>
      <c r="H53" s="11">
        <f>IF(B53&lt;&gt;"",SUMIF($C$3:C53,C53,$G$3:G53),"")</f>
        <v>13</v>
      </c>
      <c r="J53" s="12" t="str">
        <f t="shared" si="0"/>
        <v/>
      </c>
    </row>
    <row r="54" spans="2:10" x14ac:dyDescent="0.4">
      <c r="B54" s="8">
        <v>306</v>
      </c>
      <c r="C54" s="7" t="str">
        <f>IFERROR(INDEX(T_StockBoissons[Boissons],MATCH($B54,T_StockBoissons[Code],0)),"")</f>
        <v>Coca Cola 33cl</v>
      </c>
      <c r="D54" s="9">
        <v>43838</v>
      </c>
      <c r="E54" s="7" t="s">
        <v>31</v>
      </c>
      <c r="F54" s="10">
        <v>1</v>
      </c>
      <c r="G54" s="11">
        <f>IFERROR(IF(B54&lt;&gt;"",F54*(VLOOKUP(E54,T_Mouvement[],2)&amp;1),""),"")</f>
        <v>-1</v>
      </c>
      <c r="H54" s="11">
        <f>IF(B54&lt;&gt;"",SUMIF($C$3:C54,C54,$G$3:G54),"")</f>
        <v>26</v>
      </c>
      <c r="J54" s="12" t="str">
        <f t="shared" si="0"/>
        <v/>
      </c>
    </row>
    <row r="55" spans="2:10" x14ac:dyDescent="0.4">
      <c r="B55" s="8">
        <v>323</v>
      </c>
      <c r="C55" s="7" t="str">
        <f>IFERROR(INDEX(T_StockBoissons[Boissons],MATCH($B55,T_StockBoissons[Code],0)),"")</f>
        <v>Jus Pomme</v>
      </c>
      <c r="D55" s="9">
        <v>43838</v>
      </c>
      <c r="E55" s="7" t="s">
        <v>31</v>
      </c>
      <c r="F55" s="10">
        <v>2</v>
      </c>
      <c r="G55" s="11">
        <f>IFERROR(IF(B55&lt;&gt;"",F55*(VLOOKUP(E55,T_Mouvement[],2)&amp;1),""),"")</f>
        <v>-2</v>
      </c>
      <c r="H55" s="11">
        <f>IF(B55&lt;&gt;"",SUMIF($C$3:C55,C55,$G$3:G55),"")</f>
        <v>31</v>
      </c>
      <c r="J55" s="12" t="str">
        <f t="shared" si="0"/>
        <v/>
      </c>
    </row>
    <row r="56" spans="2:10" x14ac:dyDescent="0.4">
      <c r="B56" s="8">
        <v>310</v>
      </c>
      <c r="C56" s="7" t="str">
        <f>IFERROR(INDEX(T_StockBoissons[Boissons],MATCH($B56,T_StockBoissons[Code],0)),"")</f>
        <v>Vittel 50cl</v>
      </c>
      <c r="D56" s="9">
        <v>43838</v>
      </c>
      <c r="E56" s="7" t="s">
        <v>31</v>
      </c>
      <c r="F56" s="10">
        <v>5</v>
      </c>
      <c r="G56" s="11">
        <f>IFERROR(IF(B56&lt;&gt;"",F56*(VLOOKUP(E56,T_Mouvement[],2)&amp;1),""),"")</f>
        <v>-5</v>
      </c>
      <c r="H56" s="11">
        <f>IF(B56&lt;&gt;"",SUMIF($C$3:C56,C56,$G$3:G56),"")</f>
        <v>135</v>
      </c>
      <c r="J56" s="12" t="str">
        <f t="shared" si="0"/>
        <v/>
      </c>
    </row>
    <row r="57" spans="2:10" x14ac:dyDescent="0.4">
      <c r="B57" s="8">
        <v>322</v>
      </c>
      <c r="C57" s="7" t="str">
        <f>IFERROR(INDEX(T_StockBoissons[Boissons],MATCH($B57,T_StockBoissons[Code],0)),"")</f>
        <v>Jus Orange</v>
      </c>
      <c r="D57" s="9">
        <v>43838</v>
      </c>
      <c r="E57" s="7" t="s">
        <v>31</v>
      </c>
      <c r="F57" s="10">
        <v>1</v>
      </c>
      <c r="G57" s="11">
        <f>IFERROR(IF(B57&lt;&gt;"",F57*(VLOOKUP(E57,T_Mouvement[],2)&amp;1),""),"")</f>
        <v>-1</v>
      </c>
      <c r="H57" s="11">
        <f>IF(B57&lt;&gt;"",SUMIF($C$3:C57,C57,$G$3:G57),"")</f>
        <v>26</v>
      </c>
      <c r="J57" s="12" t="str">
        <f t="shared" si="0"/>
        <v/>
      </c>
    </row>
    <row r="58" spans="2:10" x14ac:dyDescent="0.4">
      <c r="B58" s="8">
        <v>380</v>
      </c>
      <c r="C58" s="7" t="str">
        <f>IFERROR(INDEX(T_StockBoissons[Boissons],MATCH($B58,T_StockBoissons[Code],0)),"")</f>
        <v>Bière pression Afflighem</v>
      </c>
      <c r="D58" s="9">
        <v>43838</v>
      </c>
      <c r="E58" s="7" t="s">
        <v>31</v>
      </c>
      <c r="F58" s="10">
        <v>10</v>
      </c>
      <c r="G58" s="11">
        <f>IFERROR(IF(B58&lt;&gt;"",F58*(VLOOKUP(E58,T_Mouvement[],2)&amp;1),""),"")</f>
        <v>-10</v>
      </c>
      <c r="H58" s="11">
        <f>IF(B58&lt;&gt;"",SUMIF($C$3:C58,C58,$G$3:G58),"")</f>
        <v>24</v>
      </c>
      <c r="J58" s="12" t="str">
        <f t="shared" si="0"/>
        <v/>
      </c>
    </row>
    <row r="59" spans="2:10" x14ac:dyDescent="0.4">
      <c r="B59" s="8">
        <v>305</v>
      </c>
      <c r="C59" s="7" t="str">
        <f>IFERROR(INDEX(T_StockBoissons[Boissons],MATCH($B59,T_StockBoissons[Code],0)),"")</f>
        <v>Perrier</v>
      </c>
      <c r="D59" s="9">
        <v>43838</v>
      </c>
      <c r="E59" s="7" t="s">
        <v>31</v>
      </c>
      <c r="F59" s="10">
        <v>1</v>
      </c>
      <c r="G59" s="11">
        <f>IFERROR(IF(B59&lt;&gt;"",F59*(VLOOKUP(E59,T_Mouvement[],2)&amp;1),""),"")</f>
        <v>-1</v>
      </c>
      <c r="H59" s="11">
        <f>IF(B59&lt;&gt;"",SUMIF($C$3:C59,C59,$G$3:G59),"")</f>
        <v>31</v>
      </c>
      <c r="J59" s="12" t="str">
        <f t="shared" si="0"/>
        <v/>
      </c>
    </row>
    <row r="60" spans="2:10" x14ac:dyDescent="0.4">
      <c r="B60" s="8">
        <v>307</v>
      </c>
      <c r="C60" s="7" t="str">
        <f>IFERROR(INDEX(T_StockBoissons[Boissons],MATCH($B60,T_StockBoissons[Code],0)),"")</f>
        <v>Coca Cola Zéro 33cl</v>
      </c>
      <c r="D60" s="9">
        <v>43839</v>
      </c>
      <c r="E60" s="7" t="s">
        <v>31</v>
      </c>
      <c r="F60" s="10">
        <v>1</v>
      </c>
      <c r="G60" s="11">
        <f>IFERROR(IF(B60&lt;&gt;"",F60*(VLOOKUP(E60,T_Mouvement[],2)&amp;1),""),"")</f>
        <v>-1</v>
      </c>
      <c r="H60" s="11">
        <f>IF(B60&lt;&gt;"",SUMIF($C$3:C60,C60,$G$3:G60),"")</f>
        <v>12</v>
      </c>
      <c r="J60" s="12" t="str">
        <f t="shared" si="0"/>
        <v/>
      </c>
    </row>
    <row r="61" spans="2:10" x14ac:dyDescent="0.4">
      <c r="B61" s="8">
        <v>306</v>
      </c>
      <c r="C61" s="7" t="str">
        <f>IFERROR(INDEX(T_StockBoissons[Boissons],MATCH($B61,T_StockBoissons[Code],0)),"")</f>
        <v>Coca Cola 33cl</v>
      </c>
      <c r="D61" s="9">
        <v>43839</v>
      </c>
      <c r="E61" s="7" t="s">
        <v>31</v>
      </c>
      <c r="F61" s="10">
        <v>2</v>
      </c>
      <c r="G61" s="11">
        <f>IFERROR(IF(B61&lt;&gt;"",F61*(VLOOKUP(E61,T_Mouvement[],2)&amp;1),""),"")</f>
        <v>-2</v>
      </c>
      <c r="H61" s="11">
        <f>IF(B61&lt;&gt;"",SUMIF($C$3:C61,C61,$G$3:G61),"")</f>
        <v>24</v>
      </c>
      <c r="J61" s="12" t="str">
        <f t="shared" si="0"/>
        <v/>
      </c>
    </row>
    <row r="62" spans="2:10" x14ac:dyDescent="0.4">
      <c r="B62" s="8">
        <v>310</v>
      </c>
      <c r="C62" s="7" t="str">
        <f>IFERROR(INDEX(T_StockBoissons[Boissons],MATCH($B62,T_StockBoissons[Code],0)),"")</f>
        <v>Vittel 50cl</v>
      </c>
      <c r="D62" s="9">
        <v>43839</v>
      </c>
      <c r="E62" s="7" t="s">
        <v>31</v>
      </c>
      <c r="F62" s="10">
        <v>4</v>
      </c>
      <c r="G62" s="11">
        <f>IFERROR(IF(B62&lt;&gt;"",F62*(VLOOKUP(E62,T_Mouvement[],2)&amp;1),""),"")</f>
        <v>-4</v>
      </c>
      <c r="H62" s="11">
        <f>IF(B62&lt;&gt;"",SUMIF($C$3:C62,C62,$G$3:G62),"")</f>
        <v>131</v>
      </c>
      <c r="J62" s="12" t="str">
        <f t="shared" si="0"/>
        <v/>
      </c>
    </row>
    <row r="63" spans="2:10" x14ac:dyDescent="0.4">
      <c r="B63" s="8">
        <v>322</v>
      </c>
      <c r="C63" s="7" t="str">
        <f>IFERROR(INDEX(T_StockBoissons[Boissons],MATCH($B63,T_StockBoissons[Code],0)),"")</f>
        <v>Jus Orange</v>
      </c>
      <c r="D63" s="9">
        <v>43839</v>
      </c>
      <c r="E63" s="7" t="s">
        <v>31</v>
      </c>
      <c r="F63" s="10">
        <v>1</v>
      </c>
      <c r="G63" s="11">
        <f>IFERROR(IF(B63&lt;&gt;"",F63*(VLOOKUP(E63,T_Mouvement[],2)&amp;1),""),"")</f>
        <v>-1</v>
      </c>
      <c r="H63" s="11">
        <f>IF(B63&lt;&gt;"",SUMIF($C$3:C63,C63,$G$3:G63),"")</f>
        <v>25</v>
      </c>
      <c r="J63" s="12" t="str">
        <f t="shared" si="0"/>
        <v/>
      </c>
    </row>
    <row r="64" spans="2:10" x14ac:dyDescent="0.4">
      <c r="B64" s="8">
        <v>380</v>
      </c>
      <c r="C64" s="7" t="str">
        <f>IFERROR(INDEX(T_StockBoissons[Boissons],MATCH($B64,T_StockBoissons[Code],0)),"")</f>
        <v>Bière pression Afflighem</v>
      </c>
      <c r="D64" s="9">
        <v>43839</v>
      </c>
      <c r="E64" s="7" t="s">
        <v>31</v>
      </c>
      <c r="F64" s="10">
        <v>2</v>
      </c>
      <c r="G64" s="11">
        <f>IFERROR(IF(B64&lt;&gt;"",F64*(VLOOKUP(E64,T_Mouvement[],2)&amp;1),""),"")</f>
        <v>-2</v>
      </c>
      <c r="H64" s="11">
        <f>IF(B64&lt;&gt;"",SUMIF($C$3:C64,C64,$G$3:G64),"")</f>
        <v>22</v>
      </c>
      <c r="J64" s="12" t="str">
        <f t="shared" si="0"/>
        <v/>
      </c>
    </row>
    <row r="65" spans="2:10" x14ac:dyDescent="0.4">
      <c r="B65" s="8">
        <v>380</v>
      </c>
      <c r="C65" s="7" t="str">
        <f>IFERROR(INDEX(T_StockBoissons[Boissons],MATCH($B65,T_StockBoissons[Code],0)),"")</f>
        <v>Bière pression Afflighem</v>
      </c>
      <c r="D65" s="9">
        <v>43840</v>
      </c>
      <c r="E65" s="7" t="s">
        <v>31</v>
      </c>
      <c r="F65" s="10">
        <v>1</v>
      </c>
      <c r="G65" s="11">
        <f>IFERROR(IF(B65&lt;&gt;"",F65*(VLOOKUP(E65,T_Mouvement[],2)&amp;1),""),"")</f>
        <v>-1</v>
      </c>
      <c r="H65" s="11">
        <f>IF(B65&lt;&gt;"",SUMIF($C$3:C65,C65,$G$3:G65),"")</f>
        <v>21</v>
      </c>
      <c r="J65" s="12" t="str">
        <f t="shared" si="0"/>
        <v/>
      </c>
    </row>
    <row r="66" spans="2:10" x14ac:dyDescent="0.4">
      <c r="B66" s="8">
        <v>307</v>
      </c>
      <c r="C66" s="7" t="str">
        <f>IFERROR(INDEX(T_StockBoissons[Boissons],MATCH($B66,T_StockBoissons[Code],0)),"")</f>
        <v>Coca Cola Zéro 33cl</v>
      </c>
      <c r="D66" s="9">
        <v>43840</v>
      </c>
      <c r="E66" s="7" t="s">
        <v>31</v>
      </c>
      <c r="F66" s="10">
        <v>1</v>
      </c>
      <c r="G66" s="11">
        <f>IFERROR(IF(B66&lt;&gt;"",F66*(VLOOKUP(E66,T_Mouvement[],2)&amp;1),""),"")</f>
        <v>-1</v>
      </c>
      <c r="H66" s="11">
        <f>IF(B66&lt;&gt;"",SUMIF($C$3:C66,C66,$G$3:G66),"")</f>
        <v>11</v>
      </c>
      <c r="J66" s="12" t="str">
        <f t="shared" si="0"/>
        <v/>
      </c>
    </row>
    <row r="67" spans="2:10" x14ac:dyDescent="0.4">
      <c r="B67" s="8">
        <v>309</v>
      </c>
      <c r="C67" s="7" t="str">
        <f>IFERROR(INDEX(T_StockBoissons[Boissons],MATCH($B67,T_StockBoissons[Code],0)),"")</f>
        <v>FuzeTea 25cl</v>
      </c>
      <c r="D67" s="9">
        <v>43841</v>
      </c>
      <c r="E67" s="7" t="s">
        <v>31</v>
      </c>
      <c r="F67" s="10">
        <v>2</v>
      </c>
      <c r="G67" s="11">
        <f>IFERROR(IF(B67&lt;&gt;"",F67*(VLOOKUP(E67,T_Mouvement[],2)&amp;1),""),"")</f>
        <v>-2</v>
      </c>
      <c r="H67" s="11">
        <f>IF(B67&lt;&gt;"",SUMIF($C$3:C67,C67,$G$3:G67),"")</f>
        <v>66</v>
      </c>
      <c r="J67" s="12" t="str">
        <f t="shared" si="0"/>
        <v/>
      </c>
    </row>
    <row r="68" spans="2:10" x14ac:dyDescent="0.4">
      <c r="B68" s="8">
        <v>323</v>
      </c>
      <c r="C68" s="7" t="str">
        <f>IFERROR(INDEX(T_StockBoissons[Boissons],MATCH($B68,T_StockBoissons[Code],0)),"")</f>
        <v>Jus Pomme</v>
      </c>
      <c r="D68" s="9">
        <v>43841</v>
      </c>
      <c r="E68" s="7" t="s">
        <v>31</v>
      </c>
      <c r="F68" s="10">
        <v>1</v>
      </c>
      <c r="G68" s="11">
        <f>IFERROR(IF(B68&lt;&gt;"",F68*(VLOOKUP(E68,T_Mouvement[],2)&amp;1),""),"")</f>
        <v>-1</v>
      </c>
      <c r="H68" s="11">
        <f>IF(B68&lt;&gt;"",SUMIF($C$3:C68,C68,$G$3:G68),"")</f>
        <v>30</v>
      </c>
      <c r="J68" s="12" t="str">
        <f t="shared" ref="J68:J131" si="1">IF(AND(B68&lt;&gt;"",H68&lt;0),"Attention le stock est négatif, vérifier vos saisies !","")</f>
        <v/>
      </c>
    </row>
    <row r="69" spans="2:10" x14ac:dyDescent="0.4">
      <c r="B69" s="8">
        <v>310</v>
      </c>
      <c r="C69" s="7" t="str">
        <f>IFERROR(INDEX(T_StockBoissons[Boissons],MATCH($B69,T_StockBoissons[Code],0)),"")</f>
        <v>Vittel 50cl</v>
      </c>
      <c r="D69" s="9">
        <v>43841</v>
      </c>
      <c r="E69" s="7" t="s">
        <v>31</v>
      </c>
      <c r="F69" s="10">
        <v>3</v>
      </c>
      <c r="G69" s="11">
        <f>IFERROR(IF(B69&lt;&gt;"",F69*(VLOOKUP(E69,T_Mouvement[],2)&amp;1),""),"")</f>
        <v>-3</v>
      </c>
      <c r="H69" s="11">
        <f>IF(B69&lt;&gt;"",SUMIF($C$3:C69,C69,$G$3:G69),"")</f>
        <v>128</v>
      </c>
      <c r="J69" s="12" t="str">
        <f t="shared" si="1"/>
        <v/>
      </c>
    </row>
    <row r="70" spans="2:10" x14ac:dyDescent="0.4">
      <c r="B70" s="8">
        <v>306</v>
      </c>
      <c r="C70" s="7" t="str">
        <f>IFERROR(INDEX(T_StockBoissons[Boissons],MATCH($B70,T_StockBoissons[Code],0)),"")</f>
        <v>Coca Cola 33cl</v>
      </c>
      <c r="D70" s="9">
        <v>43841</v>
      </c>
      <c r="E70" s="7" t="s">
        <v>31</v>
      </c>
      <c r="F70" s="10">
        <v>5</v>
      </c>
      <c r="G70" s="11">
        <f>IFERROR(IF(B70&lt;&gt;"",F70*(VLOOKUP(E70,T_Mouvement[],2)&amp;1),""),"")</f>
        <v>-5</v>
      </c>
      <c r="H70" s="11">
        <f>IF(B70&lt;&gt;"",SUMIF($C$3:C70,C70,$G$3:G70),"")</f>
        <v>19</v>
      </c>
      <c r="J70" s="12" t="str">
        <f t="shared" si="1"/>
        <v/>
      </c>
    </row>
    <row r="71" spans="2:10" x14ac:dyDescent="0.4">
      <c r="B71" s="8">
        <v>307</v>
      </c>
      <c r="C71" s="7" t="str">
        <f>IFERROR(INDEX(T_StockBoissons[Boissons],MATCH($B71,T_StockBoissons[Code],0)),"")</f>
        <v>Coca Cola Zéro 33cl</v>
      </c>
      <c r="D71" s="9">
        <v>43842</v>
      </c>
      <c r="E71" s="7" t="s">
        <v>31</v>
      </c>
      <c r="F71" s="10">
        <v>1</v>
      </c>
      <c r="G71" s="11">
        <f>IFERROR(IF(B71&lt;&gt;"",F71*(VLOOKUP(E71,T_Mouvement[],2)&amp;1),""),"")</f>
        <v>-1</v>
      </c>
      <c r="H71" s="11">
        <f>IF(B71&lt;&gt;"",SUMIF($C$3:C71,C71,$G$3:G71),"")</f>
        <v>10</v>
      </c>
      <c r="J71" s="12" t="str">
        <f t="shared" si="1"/>
        <v/>
      </c>
    </row>
    <row r="72" spans="2:10" x14ac:dyDescent="0.4">
      <c r="B72" s="8">
        <v>308</v>
      </c>
      <c r="C72" s="7" t="str">
        <f>IFERROR(INDEX(T_StockBoissons[Boissons],MATCH($B72,T_StockBoissons[Code],0)),"")</f>
        <v>Orangina 25cl</v>
      </c>
      <c r="D72" s="9">
        <v>43842</v>
      </c>
      <c r="E72" s="7" t="s">
        <v>31</v>
      </c>
      <c r="F72" s="10">
        <v>1</v>
      </c>
      <c r="G72" s="11">
        <f>IFERROR(IF(B72&lt;&gt;"",F72*(VLOOKUP(E72,T_Mouvement[],2)&amp;1),""),"")</f>
        <v>-1</v>
      </c>
      <c r="H72" s="11">
        <f>IF(B72&lt;&gt;"",SUMIF($C$3:C72,C72,$G$3:G72),"")</f>
        <v>33</v>
      </c>
      <c r="J72" s="12" t="str">
        <f t="shared" si="1"/>
        <v/>
      </c>
    </row>
    <row r="73" spans="2:10" x14ac:dyDescent="0.4">
      <c r="B73" s="8">
        <v>310</v>
      </c>
      <c r="C73" s="7" t="str">
        <f>IFERROR(INDEX(T_StockBoissons[Boissons],MATCH($B73,T_StockBoissons[Code],0)),"")</f>
        <v>Vittel 50cl</v>
      </c>
      <c r="D73" s="9">
        <v>43842</v>
      </c>
      <c r="E73" s="7" t="s">
        <v>31</v>
      </c>
      <c r="F73" s="10">
        <v>1</v>
      </c>
      <c r="G73" s="11">
        <f>IFERROR(IF(B73&lt;&gt;"",F73*(VLOOKUP(E73,T_Mouvement[],2)&amp;1),""),"")</f>
        <v>-1</v>
      </c>
      <c r="H73" s="11">
        <f>IF(B73&lt;&gt;"",SUMIF($C$3:C73,C73,$G$3:G73),"")</f>
        <v>127</v>
      </c>
      <c r="J73" s="12" t="str">
        <f t="shared" si="1"/>
        <v/>
      </c>
    </row>
    <row r="74" spans="2:10" x14ac:dyDescent="0.4">
      <c r="B74" s="8">
        <v>306</v>
      </c>
      <c r="C74" s="7" t="str">
        <f>IFERROR(INDEX(T_StockBoissons[Boissons],MATCH($B74,T_StockBoissons[Code],0)),"")</f>
        <v>Coca Cola 33cl</v>
      </c>
      <c r="D74" s="9">
        <v>43842</v>
      </c>
      <c r="E74" s="7" t="s">
        <v>31</v>
      </c>
      <c r="F74" s="10">
        <v>3</v>
      </c>
      <c r="G74" s="11">
        <f>IFERROR(IF(B74&lt;&gt;"",F74*(VLOOKUP(E74,T_Mouvement[],2)&amp;1),""),"")</f>
        <v>-3</v>
      </c>
      <c r="H74" s="11">
        <f>IF(B74&lt;&gt;"",SUMIF($C$3:C74,C74,$G$3:G74),"")</f>
        <v>16</v>
      </c>
      <c r="J74" s="12" t="str">
        <f t="shared" si="1"/>
        <v/>
      </c>
    </row>
    <row r="75" spans="2:10" x14ac:dyDescent="0.4">
      <c r="B75" s="8">
        <v>321</v>
      </c>
      <c r="C75" s="7" t="str">
        <f>IFERROR(INDEX(T_StockBoissons[Boissons],MATCH($B75,T_StockBoissons[Code],0)),"")</f>
        <v>Jus ACE</v>
      </c>
      <c r="D75" s="9">
        <v>43842</v>
      </c>
      <c r="E75" s="7" t="s">
        <v>31</v>
      </c>
      <c r="F75" s="10">
        <v>2</v>
      </c>
      <c r="G75" s="11">
        <f>IFERROR(IF(B75&lt;&gt;"",F75*(VLOOKUP(E75,T_Mouvement[],2)&amp;1),""),"")</f>
        <v>-2</v>
      </c>
      <c r="H75" s="11">
        <f>IF(B75&lt;&gt;"",SUMIF($C$3:C75,C75,$G$3:G75),"")</f>
        <v>21</v>
      </c>
      <c r="J75" s="12" t="str">
        <f t="shared" si="1"/>
        <v/>
      </c>
    </row>
    <row r="76" spans="2:10" x14ac:dyDescent="0.4">
      <c r="B76" s="8">
        <v>380</v>
      </c>
      <c r="C76" s="7" t="str">
        <f>IFERROR(INDEX(T_StockBoissons[Boissons],MATCH($B76,T_StockBoissons[Code],0)),"")</f>
        <v>Bière pression Afflighem</v>
      </c>
      <c r="D76" s="9">
        <v>43843</v>
      </c>
      <c r="E76" s="7" t="s">
        <v>31</v>
      </c>
      <c r="F76" s="10">
        <v>2</v>
      </c>
      <c r="G76" s="11">
        <f>IFERROR(IF(B76&lt;&gt;"",F76*(VLOOKUP(E76,T_Mouvement[],2)&amp;1),""),"")</f>
        <v>-2</v>
      </c>
      <c r="H76" s="11">
        <f>IF(B76&lt;&gt;"",SUMIF($C$3:C76,C76,$G$3:G76),"")</f>
        <v>19</v>
      </c>
      <c r="J76" s="12" t="str">
        <f t="shared" si="1"/>
        <v/>
      </c>
    </row>
    <row r="77" spans="2:10" x14ac:dyDescent="0.4">
      <c r="B77" s="8">
        <v>306</v>
      </c>
      <c r="C77" s="7" t="str">
        <f>IFERROR(INDEX(T_StockBoissons[Boissons],MATCH($B77,T_StockBoissons[Code],0)),"")</f>
        <v>Coca Cola 33cl</v>
      </c>
      <c r="D77" s="9">
        <v>43843</v>
      </c>
      <c r="E77" s="7" t="s">
        <v>31</v>
      </c>
      <c r="F77" s="10">
        <v>1</v>
      </c>
      <c r="G77" s="11">
        <f>IFERROR(IF(B77&lt;&gt;"",F77*(VLOOKUP(E77,T_Mouvement[],2)&amp;1),""),"")</f>
        <v>-1</v>
      </c>
      <c r="H77" s="11">
        <f>IF(B77&lt;&gt;"",SUMIF($C$3:C77,C77,$G$3:G77),"")</f>
        <v>15</v>
      </c>
      <c r="J77" s="12" t="str">
        <f t="shared" si="1"/>
        <v/>
      </c>
    </row>
    <row r="78" spans="2:10" x14ac:dyDescent="0.4">
      <c r="B78" s="8">
        <v>322</v>
      </c>
      <c r="C78" s="7" t="str">
        <f>IFERROR(INDEX(T_StockBoissons[Boissons],MATCH($B78,T_StockBoissons[Code],0)),"")</f>
        <v>Jus Orange</v>
      </c>
      <c r="D78" s="9">
        <v>43844</v>
      </c>
      <c r="E78" s="7" t="s">
        <v>31</v>
      </c>
      <c r="F78" s="10">
        <v>1</v>
      </c>
      <c r="G78" s="11">
        <f>IFERROR(IF(B78&lt;&gt;"",F78*(VLOOKUP(E78,T_Mouvement[],2)&amp;1),""),"")</f>
        <v>-1</v>
      </c>
      <c r="H78" s="11">
        <f>IF(B78&lt;&gt;"",SUMIF($C$3:C78,C78,$G$3:G78),"")</f>
        <v>24</v>
      </c>
      <c r="J78" s="12" t="str">
        <f t="shared" si="1"/>
        <v/>
      </c>
    </row>
    <row r="79" spans="2:10" x14ac:dyDescent="0.4">
      <c r="B79" s="8">
        <v>310</v>
      </c>
      <c r="C79" s="7" t="str">
        <f>IFERROR(INDEX(T_StockBoissons[Boissons],MATCH($B79,T_StockBoissons[Code],0)),"")</f>
        <v>Vittel 50cl</v>
      </c>
      <c r="D79" s="9">
        <v>43844</v>
      </c>
      <c r="E79" s="7" t="s">
        <v>31</v>
      </c>
      <c r="F79" s="10">
        <v>2</v>
      </c>
      <c r="G79" s="11">
        <f>IFERROR(IF(B79&lt;&gt;"",F79*(VLOOKUP(E79,T_Mouvement[],2)&amp;1),""),"")</f>
        <v>-2</v>
      </c>
      <c r="H79" s="11">
        <f>IF(B79&lt;&gt;"",SUMIF($C$3:C79,C79,$G$3:G79),"")</f>
        <v>125</v>
      </c>
      <c r="J79" s="12" t="str">
        <f t="shared" si="1"/>
        <v/>
      </c>
    </row>
    <row r="80" spans="2:10" x14ac:dyDescent="0.4">
      <c r="B80" s="8">
        <v>321</v>
      </c>
      <c r="C80" s="7" t="str">
        <f>IFERROR(INDEX(T_StockBoissons[Boissons],MATCH($B80,T_StockBoissons[Code],0)),"")</f>
        <v>Jus ACE</v>
      </c>
      <c r="D80" s="9">
        <v>43844</v>
      </c>
      <c r="E80" s="7" t="s">
        <v>31</v>
      </c>
      <c r="F80" s="10">
        <v>1</v>
      </c>
      <c r="G80" s="11">
        <f>IFERROR(IF(B80&lt;&gt;"",F80*(VLOOKUP(E80,T_Mouvement[],2)&amp;1),""),"")</f>
        <v>-1</v>
      </c>
      <c r="H80" s="11">
        <f>IF(B80&lt;&gt;"",SUMIF($C$3:C80,C80,$G$3:G80),"")</f>
        <v>20</v>
      </c>
      <c r="J80" s="12" t="str">
        <f t="shared" si="1"/>
        <v/>
      </c>
    </row>
    <row r="81" spans="2:10" x14ac:dyDescent="0.4">
      <c r="B81" s="8">
        <v>307</v>
      </c>
      <c r="C81" s="7" t="str">
        <f>IFERROR(INDEX(T_StockBoissons[Boissons],MATCH($B81,T_StockBoissons[Code],0)),"")</f>
        <v>Coca Cola Zéro 33cl</v>
      </c>
      <c r="D81" s="9">
        <v>43844</v>
      </c>
      <c r="E81" s="7" t="s">
        <v>31</v>
      </c>
      <c r="F81" s="10">
        <v>2</v>
      </c>
      <c r="G81" s="11">
        <f>IFERROR(IF(B81&lt;&gt;"",F81*(VLOOKUP(E81,T_Mouvement[],2)&amp;1),""),"")</f>
        <v>-2</v>
      </c>
      <c r="H81" s="11">
        <f>IF(B81&lt;&gt;"",SUMIF($C$3:C81,C81,$G$3:G81),"")</f>
        <v>8</v>
      </c>
      <c r="J81" s="12" t="str">
        <f t="shared" si="1"/>
        <v/>
      </c>
    </row>
    <row r="82" spans="2:10" x14ac:dyDescent="0.4">
      <c r="B82" s="8">
        <v>307</v>
      </c>
      <c r="C82" s="7" t="str">
        <f>IFERROR(INDEX(T_StockBoissons[Boissons],MATCH($B82,T_StockBoissons[Code],0)),"")</f>
        <v>Coca Cola Zéro 33cl</v>
      </c>
      <c r="D82" s="9">
        <v>43844</v>
      </c>
      <c r="E82" s="7" t="s">
        <v>30</v>
      </c>
      <c r="F82" s="10">
        <v>24</v>
      </c>
      <c r="G82" s="11">
        <f>IFERROR(IF(B82&lt;&gt;"",F82*(VLOOKUP(E82,T_Mouvement[],2)&amp;1),""),"")</f>
        <v>24</v>
      </c>
      <c r="H82" s="11">
        <f>IF(B82&lt;&gt;"",SUMIF($C$3:C82,C82,$G$3:G82),"")</f>
        <v>32</v>
      </c>
      <c r="J82" s="12" t="str">
        <f t="shared" si="1"/>
        <v/>
      </c>
    </row>
    <row r="83" spans="2:10" x14ac:dyDescent="0.4">
      <c r="B83" s="8">
        <v>380</v>
      </c>
      <c r="C83" s="7" t="str">
        <f>IFERROR(INDEX(T_StockBoissons[Boissons],MATCH($B83,T_StockBoissons[Code],0)),"")</f>
        <v>Bière pression Afflighem</v>
      </c>
      <c r="D83" s="9">
        <v>43844</v>
      </c>
      <c r="E83" s="7" t="s">
        <v>31</v>
      </c>
      <c r="F83" s="10">
        <v>1</v>
      </c>
      <c r="G83" s="11">
        <f>IFERROR(IF(B83&lt;&gt;"",F83*(VLOOKUP(E83,T_Mouvement[],2)&amp;1),""),"")</f>
        <v>-1</v>
      </c>
      <c r="H83" s="11">
        <f>IF(B83&lt;&gt;"",SUMIF($C$3:C83,C83,$G$3:G83),"")</f>
        <v>18</v>
      </c>
      <c r="J83" s="12" t="str">
        <f t="shared" si="1"/>
        <v/>
      </c>
    </row>
    <row r="84" spans="2:10" x14ac:dyDescent="0.4">
      <c r="B84" s="8">
        <v>306</v>
      </c>
      <c r="C84" s="7" t="str">
        <f>IFERROR(INDEX(T_StockBoissons[Boissons],MATCH($B84,T_StockBoissons[Code],0)),"")</f>
        <v>Coca Cola 33cl</v>
      </c>
      <c r="D84" s="9">
        <v>43844</v>
      </c>
      <c r="E84" s="7" t="s">
        <v>30</v>
      </c>
      <c r="F84" s="10">
        <v>24</v>
      </c>
      <c r="G84" s="11">
        <f>IFERROR(IF(B84&lt;&gt;"",F84*(VLOOKUP(E84,T_Mouvement[],2)&amp;1),""),"")</f>
        <v>24</v>
      </c>
      <c r="H84" s="11">
        <f>IF(B84&lt;&gt;"",SUMIF($C$3:C84,C84,$G$3:G84),"")</f>
        <v>39</v>
      </c>
      <c r="J84" s="12" t="str">
        <f t="shared" si="1"/>
        <v/>
      </c>
    </row>
    <row r="85" spans="2:10" x14ac:dyDescent="0.4">
      <c r="B85" s="8">
        <v>382</v>
      </c>
      <c r="C85" s="7" t="str">
        <f>IFERROR(INDEX(T_StockBoissons[Boissons],MATCH($B85,T_StockBoissons[Code],0)),"")</f>
        <v>Heineken 33cl</v>
      </c>
      <c r="D85" s="9">
        <v>43844</v>
      </c>
      <c r="E85" s="7" t="s">
        <v>31</v>
      </c>
      <c r="F85" s="10">
        <v>1</v>
      </c>
      <c r="G85" s="11">
        <f>IFERROR(IF(B85&lt;&gt;"",F85*(VLOOKUP(E85,T_Mouvement[],2)&amp;1),""),"")</f>
        <v>-1</v>
      </c>
      <c r="H85" s="11">
        <f>IF(B85&lt;&gt;"",SUMIF($C$3:C85,C85,$G$3:G85),"")</f>
        <v>77</v>
      </c>
      <c r="J85" s="12" t="str">
        <f t="shared" si="1"/>
        <v/>
      </c>
    </row>
    <row r="86" spans="2:10" x14ac:dyDescent="0.4">
      <c r="B86" s="8">
        <v>380</v>
      </c>
      <c r="C86" s="7" t="str">
        <f>IFERROR(INDEX(T_StockBoissons[Boissons],MATCH($B86,T_StockBoissons[Code],0)),"")</f>
        <v>Bière pression Afflighem</v>
      </c>
      <c r="D86" s="9">
        <v>43844</v>
      </c>
      <c r="E86" s="7" t="s">
        <v>30</v>
      </c>
      <c r="F86" s="10">
        <v>16</v>
      </c>
      <c r="G86" s="11">
        <f>IFERROR(IF(B86&lt;&gt;"",F86*(VLOOKUP(E86,T_Mouvement[],2)&amp;1),""),"")</f>
        <v>16</v>
      </c>
      <c r="H86" s="11">
        <f>IF(B86&lt;&gt;"",SUMIF($C$3:C86,C86,$G$3:G86),"")</f>
        <v>34</v>
      </c>
      <c r="J86" s="12" t="str">
        <f t="shared" si="1"/>
        <v/>
      </c>
    </row>
    <row r="87" spans="2:10" x14ac:dyDescent="0.4">
      <c r="B87" s="8">
        <v>306</v>
      </c>
      <c r="C87" s="7" t="str">
        <f>IFERROR(INDEX(T_StockBoissons[Boissons],MATCH($B87,T_StockBoissons[Code],0)),"")</f>
        <v>Coca Cola 33cl</v>
      </c>
      <c r="D87" s="9">
        <v>43845</v>
      </c>
      <c r="E87" s="7" t="s">
        <v>31</v>
      </c>
      <c r="F87" s="10">
        <v>2</v>
      </c>
      <c r="G87" s="11">
        <f>IFERROR(IF(B87&lt;&gt;"",F87*(VLOOKUP(E87,T_Mouvement[],2)&amp;1),""),"")</f>
        <v>-2</v>
      </c>
      <c r="H87" s="11">
        <f>IF(B87&lt;&gt;"",SUMIF($C$3:C87,C87,$G$3:G87),"")</f>
        <v>37</v>
      </c>
      <c r="J87" s="12" t="str">
        <f t="shared" si="1"/>
        <v/>
      </c>
    </row>
    <row r="88" spans="2:10" x14ac:dyDescent="0.4">
      <c r="B88" s="8">
        <v>380</v>
      </c>
      <c r="C88" s="7" t="str">
        <f>IFERROR(INDEX(T_StockBoissons[Boissons],MATCH($B88,T_StockBoissons[Code],0)),"")</f>
        <v>Bière pression Afflighem</v>
      </c>
      <c r="D88" s="9">
        <v>43845</v>
      </c>
      <c r="E88" s="7" t="s">
        <v>31</v>
      </c>
      <c r="F88" s="10">
        <v>3</v>
      </c>
      <c r="G88" s="11">
        <f>IFERROR(IF(B88&lt;&gt;"",F88*(VLOOKUP(E88,T_Mouvement[],2)&amp;1),""),"")</f>
        <v>-3</v>
      </c>
      <c r="H88" s="11">
        <f>IF(B88&lt;&gt;"",SUMIF($C$3:C88,C88,$G$3:G88),"")</f>
        <v>31</v>
      </c>
      <c r="J88" s="12" t="str">
        <f t="shared" si="1"/>
        <v/>
      </c>
    </row>
    <row r="89" spans="2:10" x14ac:dyDescent="0.4">
      <c r="B89" s="8">
        <v>382</v>
      </c>
      <c r="C89" s="7" t="str">
        <f>IFERROR(INDEX(T_StockBoissons[Boissons],MATCH($B89,T_StockBoissons[Code],0)),"")</f>
        <v>Heineken 33cl</v>
      </c>
      <c r="D89" s="9">
        <v>43845</v>
      </c>
      <c r="E89" s="7" t="s">
        <v>31</v>
      </c>
      <c r="F89" s="10">
        <v>5</v>
      </c>
      <c r="G89" s="11">
        <f>IFERROR(IF(B89&lt;&gt;"",F89*(VLOOKUP(E89,T_Mouvement[],2)&amp;1),""),"")</f>
        <v>-5</v>
      </c>
      <c r="H89" s="11">
        <f>IF(B89&lt;&gt;"",SUMIF($C$3:C89,C89,$G$3:G89),"")</f>
        <v>72</v>
      </c>
      <c r="J89" s="12" t="str">
        <f t="shared" si="1"/>
        <v/>
      </c>
    </row>
    <row r="90" spans="2:10" x14ac:dyDescent="0.4">
      <c r="B90" s="8">
        <v>305</v>
      </c>
      <c r="C90" s="7" t="str">
        <f>IFERROR(INDEX(T_StockBoissons[Boissons],MATCH($B90,T_StockBoissons[Code],0)),"")</f>
        <v>Perrier</v>
      </c>
      <c r="D90" s="9">
        <v>43845</v>
      </c>
      <c r="E90" s="7" t="s">
        <v>31</v>
      </c>
      <c r="F90" s="10">
        <v>1</v>
      </c>
      <c r="G90" s="11">
        <f>IFERROR(IF(B90&lt;&gt;"",F90*(VLOOKUP(E90,T_Mouvement[],2)&amp;1),""),"")</f>
        <v>-1</v>
      </c>
      <c r="H90" s="11">
        <f>IF(B90&lt;&gt;"",SUMIF($C$3:C90,C90,$G$3:G90),"")</f>
        <v>30</v>
      </c>
      <c r="J90" s="12" t="str">
        <f t="shared" si="1"/>
        <v/>
      </c>
    </row>
    <row r="91" spans="2:10" x14ac:dyDescent="0.4">
      <c r="B91" s="8">
        <v>310</v>
      </c>
      <c r="C91" s="7" t="str">
        <f>IFERROR(INDEX(T_StockBoissons[Boissons],MATCH($B91,T_StockBoissons[Code],0)),"")</f>
        <v>Vittel 50cl</v>
      </c>
      <c r="D91" s="9">
        <v>43845</v>
      </c>
      <c r="E91" s="7" t="s">
        <v>31</v>
      </c>
      <c r="F91" s="10">
        <v>1</v>
      </c>
      <c r="G91" s="11">
        <f>IFERROR(IF(B91&lt;&gt;"",F91*(VLOOKUP(E91,T_Mouvement[],2)&amp;1),""),"")</f>
        <v>-1</v>
      </c>
      <c r="H91" s="11">
        <f>IF(B91&lt;&gt;"",SUMIF($C$3:C91,C91,$G$3:G91),"")</f>
        <v>124</v>
      </c>
      <c r="J91" s="12" t="str">
        <f t="shared" si="1"/>
        <v/>
      </c>
    </row>
    <row r="92" spans="2:10" x14ac:dyDescent="0.4">
      <c r="B92" s="8">
        <v>310</v>
      </c>
      <c r="C92" s="7" t="str">
        <f>IFERROR(INDEX(T_StockBoissons[Boissons],MATCH($B92,T_StockBoissons[Code],0)),"")</f>
        <v>Vittel 50cl</v>
      </c>
      <c r="D92" s="9">
        <v>43846</v>
      </c>
      <c r="E92" s="7" t="s">
        <v>31</v>
      </c>
      <c r="F92" s="10">
        <v>1</v>
      </c>
      <c r="G92" s="11">
        <f>IFERROR(IF(B92&lt;&gt;"",F92*(VLOOKUP(E92,T_Mouvement[],2)&amp;1),""),"")</f>
        <v>-1</v>
      </c>
      <c r="H92" s="11">
        <f>IF(B92&lt;&gt;"",SUMIF($C$3:C92,C92,$G$3:G92),"")</f>
        <v>123</v>
      </c>
      <c r="J92" s="12" t="str">
        <f t="shared" si="1"/>
        <v/>
      </c>
    </row>
    <row r="93" spans="2:10" x14ac:dyDescent="0.4">
      <c r="B93" s="8">
        <v>380</v>
      </c>
      <c r="C93" s="7" t="str">
        <f>IFERROR(INDEX(T_StockBoissons[Boissons],MATCH($B93,T_StockBoissons[Code],0)),"")</f>
        <v>Bière pression Afflighem</v>
      </c>
      <c r="D93" s="9">
        <v>43846</v>
      </c>
      <c r="E93" s="7" t="s">
        <v>31</v>
      </c>
      <c r="F93" s="10">
        <v>0</v>
      </c>
      <c r="G93" s="11">
        <f>IFERROR(IF(B93&lt;&gt;"",F93*(VLOOKUP(E93,T_Mouvement[],2)&amp;1),""),"")</f>
        <v>0</v>
      </c>
      <c r="H93" s="11">
        <f>IF(B93&lt;&gt;"",SUMIF($C$3:C93,C93,$G$3:G93),"")</f>
        <v>31</v>
      </c>
      <c r="J93" s="12" t="str">
        <f t="shared" si="1"/>
        <v/>
      </c>
    </row>
    <row r="94" spans="2:10" x14ac:dyDescent="0.4">
      <c r="B94" s="8">
        <v>324</v>
      </c>
      <c r="C94" s="7" t="str">
        <f>IFERROR(INDEX(T_StockBoissons[Boissons],MATCH($B94,T_StockBoissons[Code],0)),"")</f>
        <v>Jus Tomate</v>
      </c>
      <c r="D94" s="9">
        <v>43846</v>
      </c>
      <c r="E94" s="7" t="s">
        <v>31</v>
      </c>
      <c r="F94" s="10">
        <v>1</v>
      </c>
      <c r="G94" s="11">
        <f>IFERROR(IF(B94&lt;&gt;"",F94*(VLOOKUP(E94,T_Mouvement[],2)&amp;1),""),"")</f>
        <v>-1</v>
      </c>
      <c r="H94" s="11">
        <f>IF(B94&lt;&gt;"",SUMIF($C$3:C94,C94,$G$3:G94),"")</f>
        <v>38</v>
      </c>
      <c r="J94" s="12" t="str">
        <f t="shared" si="1"/>
        <v/>
      </c>
    </row>
    <row r="95" spans="2:10" x14ac:dyDescent="0.4">
      <c r="B95" s="8">
        <v>307</v>
      </c>
      <c r="C95" s="7" t="str">
        <f>IFERROR(INDEX(T_StockBoissons[Boissons],MATCH($B95,T_StockBoissons[Code],0)),"")</f>
        <v>Coca Cola Zéro 33cl</v>
      </c>
      <c r="D95" s="9">
        <v>43846</v>
      </c>
      <c r="E95" s="7" t="s">
        <v>31</v>
      </c>
      <c r="F95" s="10">
        <v>1</v>
      </c>
      <c r="G95" s="11">
        <f>IFERROR(IF(B95&lt;&gt;"",F95*(VLOOKUP(E95,T_Mouvement[],2)&amp;1),""),"")</f>
        <v>-1</v>
      </c>
      <c r="H95" s="11">
        <f>IF(B95&lt;&gt;"",SUMIF($C$3:C95,C95,$G$3:G95),"")</f>
        <v>31</v>
      </c>
      <c r="J95" s="12" t="str">
        <f t="shared" si="1"/>
        <v/>
      </c>
    </row>
    <row r="96" spans="2:10" x14ac:dyDescent="0.4">
      <c r="B96" s="8">
        <v>306</v>
      </c>
      <c r="C96" s="7" t="str">
        <f>IFERROR(INDEX(T_StockBoissons[Boissons],MATCH($B96,T_StockBoissons[Code],0)),"")</f>
        <v>Coca Cola 33cl</v>
      </c>
      <c r="D96" s="9">
        <v>43846</v>
      </c>
      <c r="E96" s="7" t="s">
        <v>31</v>
      </c>
      <c r="F96" s="10">
        <v>1</v>
      </c>
      <c r="G96" s="11">
        <f>IFERROR(IF(B96&lt;&gt;"",F96*(VLOOKUP(E96,T_Mouvement[],2)&amp;1),""),"")</f>
        <v>-1</v>
      </c>
      <c r="H96" s="11">
        <f>IF(B96&lt;&gt;"",SUMIF($C$3:C96,C96,$G$3:G96),"")</f>
        <v>36</v>
      </c>
      <c r="J96" s="12" t="str">
        <f t="shared" si="1"/>
        <v/>
      </c>
    </row>
    <row r="97" spans="2:10" x14ac:dyDescent="0.4">
      <c r="B97" s="8">
        <v>305</v>
      </c>
      <c r="C97" s="7" t="str">
        <f>IFERROR(INDEX(T_StockBoissons[Boissons],MATCH($B97,T_StockBoissons[Code],0)),"")</f>
        <v>Perrier</v>
      </c>
      <c r="D97" s="9">
        <v>43846</v>
      </c>
      <c r="E97" s="7" t="s">
        <v>31</v>
      </c>
      <c r="F97" s="10">
        <v>3</v>
      </c>
      <c r="G97" s="11">
        <f>IFERROR(IF(B97&lt;&gt;"",F97*(VLOOKUP(E97,T_Mouvement[],2)&amp;1),""),"")</f>
        <v>-3</v>
      </c>
      <c r="H97" s="11">
        <f>IF(B97&lt;&gt;"",SUMIF($C$3:C97,C97,$G$3:G97),"")</f>
        <v>27</v>
      </c>
      <c r="J97" s="12" t="str">
        <f t="shared" si="1"/>
        <v/>
      </c>
    </row>
    <row r="98" spans="2:10" x14ac:dyDescent="0.4">
      <c r="B98" s="8">
        <v>320</v>
      </c>
      <c r="C98" s="7" t="str">
        <f>IFERROR(INDEX(T_StockBoissons[Boissons],MATCH($B98,T_StockBoissons[Code],0)),"")</f>
        <v>Jus d'Ananas</v>
      </c>
      <c r="D98" s="9">
        <v>43847</v>
      </c>
      <c r="E98" s="7" t="s">
        <v>31</v>
      </c>
      <c r="F98" s="10">
        <v>2</v>
      </c>
      <c r="G98" s="11">
        <f>IFERROR(IF(B98&lt;&gt;"",F98*(VLOOKUP(E98,T_Mouvement[],2)&amp;1),""),"")</f>
        <v>-2</v>
      </c>
      <c r="H98" s="11">
        <f>IF(B98&lt;&gt;"",SUMIF($C$3:C98,C98,$G$3:G98),"")</f>
        <v>21</v>
      </c>
      <c r="J98" s="12" t="str">
        <f t="shared" si="1"/>
        <v/>
      </c>
    </row>
    <row r="99" spans="2:10" x14ac:dyDescent="0.4">
      <c r="B99" s="8">
        <v>306</v>
      </c>
      <c r="C99" s="7" t="str">
        <f>IFERROR(INDEX(T_StockBoissons[Boissons],MATCH($B99,T_StockBoissons[Code],0)),"")</f>
        <v>Coca Cola 33cl</v>
      </c>
      <c r="D99" s="9">
        <v>43847</v>
      </c>
      <c r="E99" s="7" t="s">
        <v>31</v>
      </c>
      <c r="F99" s="10">
        <v>1</v>
      </c>
      <c r="G99" s="11">
        <f>IFERROR(IF(B99&lt;&gt;"",F99*(VLOOKUP(E99,T_Mouvement[],2)&amp;1),""),"")</f>
        <v>-1</v>
      </c>
      <c r="H99" s="11">
        <f>IF(B99&lt;&gt;"",SUMIF($C$3:C99,C99,$G$3:G99),"")</f>
        <v>35</v>
      </c>
      <c r="J99" s="12" t="str">
        <f t="shared" si="1"/>
        <v/>
      </c>
    </row>
    <row r="100" spans="2:10" x14ac:dyDescent="0.4">
      <c r="B100" s="8">
        <v>380</v>
      </c>
      <c r="C100" s="7" t="str">
        <f>IFERROR(INDEX(T_StockBoissons[Boissons],MATCH($B100,T_StockBoissons[Code],0)),"")</f>
        <v>Bière pression Afflighem</v>
      </c>
      <c r="D100" s="9">
        <v>43847</v>
      </c>
      <c r="E100" s="7" t="s">
        <v>31</v>
      </c>
      <c r="F100" s="10">
        <v>1</v>
      </c>
      <c r="G100" s="11">
        <f>IFERROR(IF(B100&lt;&gt;"",F100*(VLOOKUP(E100,T_Mouvement[],2)&amp;1),""),"")</f>
        <v>-1</v>
      </c>
      <c r="H100" s="11">
        <f>IF(B100&lt;&gt;"",SUMIF($C$3:C100,C100,$G$3:G100),"")</f>
        <v>30</v>
      </c>
      <c r="J100" s="12" t="str">
        <f t="shared" si="1"/>
        <v/>
      </c>
    </row>
    <row r="101" spans="2:10" x14ac:dyDescent="0.4">
      <c r="B101" s="8">
        <v>307</v>
      </c>
      <c r="C101" s="7" t="str">
        <f>IFERROR(INDEX(T_StockBoissons[Boissons],MATCH($B101,T_StockBoissons[Code],0)),"")</f>
        <v>Coca Cola Zéro 33cl</v>
      </c>
      <c r="D101" s="9">
        <v>43847</v>
      </c>
      <c r="E101" s="7" t="s">
        <v>31</v>
      </c>
      <c r="F101" s="10">
        <v>2</v>
      </c>
      <c r="G101" s="11">
        <f>IFERROR(IF(B101&lt;&gt;"",F101*(VLOOKUP(E101,T_Mouvement[],2)&amp;1),""),"")</f>
        <v>-2</v>
      </c>
      <c r="H101" s="11">
        <f>IF(B101&lt;&gt;"",SUMIF($C$3:C101,C101,$G$3:G101),"")</f>
        <v>29</v>
      </c>
      <c r="J101" s="12" t="str">
        <f t="shared" si="1"/>
        <v/>
      </c>
    </row>
    <row r="102" spans="2:10" x14ac:dyDescent="0.4">
      <c r="B102" s="8">
        <v>380</v>
      </c>
      <c r="C102" s="7" t="str">
        <f>IFERROR(INDEX(T_StockBoissons[Boissons],MATCH($B102,T_StockBoissons[Code],0)),"")</f>
        <v>Bière pression Afflighem</v>
      </c>
      <c r="D102" s="9">
        <v>43848</v>
      </c>
      <c r="E102" s="7" t="s">
        <v>31</v>
      </c>
      <c r="F102" s="10">
        <v>2</v>
      </c>
      <c r="G102" s="11">
        <f>IFERROR(IF(B102&lt;&gt;"",F102*(VLOOKUP(E102,T_Mouvement[],2)&amp;1),""),"")</f>
        <v>-2</v>
      </c>
      <c r="H102" s="11">
        <f>IF(B102&lt;&gt;"",SUMIF($C$3:C102,C102,$G$3:G102),"")</f>
        <v>28</v>
      </c>
      <c r="J102" s="12" t="str">
        <f t="shared" si="1"/>
        <v/>
      </c>
    </row>
    <row r="103" spans="2:10" x14ac:dyDescent="0.4">
      <c r="B103" s="8">
        <v>320</v>
      </c>
      <c r="C103" s="7" t="str">
        <f>IFERROR(INDEX(T_StockBoissons[Boissons],MATCH($B103,T_StockBoissons[Code],0)),"")</f>
        <v>Jus d'Ananas</v>
      </c>
      <c r="D103" s="9">
        <v>43848</v>
      </c>
      <c r="E103" s="7" t="s">
        <v>31</v>
      </c>
      <c r="F103" s="10">
        <v>1</v>
      </c>
      <c r="G103" s="11">
        <f>IFERROR(IF(B103&lt;&gt;"",F103*(VLOOKUP(E103,T_Mouvement[],2)&amp;1),""),"")</f>
        <v>-1</v>
      </c>
      <c r="H103" s="11">
        <f>IF(B103&lt;&gt;"",SUMIF($C$3:C103,C103,$G$3:G103),"")</f>
        <v>20</v>
      </c>
      <c r="J103" s="12" t="str">
        <f t="shared" si="1"/>
        <v/>
      </c>
    </row>
    <row r="104" spans="2:10" x14ac:dyDescent="0.4">
      <c r="B104" s="8">
        <v>380</v>
      </c>
      <c r="C104" s="7" t="str">
        <f>IFERROR(INDEX(T_StockBoissons[Boissons],MATCH($B104,T_StockBoissons[Code],0)),"")</f>
        <v>Bière pression Afflighem</v>
      </c>
      <c r="D104" s="9">
        <v>43849</v>
      </c>
      <c r="E104" s="7" t="s">
        <v>31</v>
      </c>
      <c r="F104" s="10">
        <v>1</v>
      </c>
      <c r="G104" s="11">
        <f>IFERROR(IF(B104&lt;&gt;"",F104*(VLOOKUP(E104,T_Mouvement[],2)&amp;1),""),"")</f>
        <v>-1</v>
      </c>
      <c r="H104" s="11">
        <f>IF(B104&lt;&gt;"",SUMIF($C$3:C104,C104,$G$3:G104),"")</f>
        <v>27</v>
      </c>
      <c r="J104" s="12" t="str">
        <f t="shared" si="1"/>
        <v/>
      </c>
    </row>
    <row r="105" spans="2:10" x14ac:dyDescent="0.4">
      <c r="B105" s="8">
        <v>306</v>
      </c>
      <c r="C105" s="7" t="str">
        <f>IFERROR(INDEX(T_StockBoissons[Boissons],MATCH($B105,T_StockBoissons[Code],0)),"")</f>
        <v>Coca Cola 33cl</v>
      </c>
      <c r="D105" s="9">
        <v>43849</v>
      </c>
      <c r="E105" s="7" t="s">
        <v>31</v>
      </c>
      <c r="F105" s="10">
        <v>1</v>
      </c>
      <c r="G105" s="11">
        <f>IFERROR(IF(B105&lt;&gt;"",F105*(VLOOKUP(E105,T_Mouvement[],2)&amp;1),""),"")</f>
        <v>-1</v>
      </c>
      <c r="H105" s="11">
        <f>IF(B105&lt;&gt;"",SUMIF($C$3:C105,C105,$G$3:G105),"")</f>
        <v>34</v>
      </c>
      <c r="J105" s="12" t="str">
        <f t="shared" si="1"/>
        <v/>
      </c>
    </row>
    <row r="106" spans="2:10" x14ac:dyDescent="0.4">
      <c r="B106" s="8">
        <v>307</v>
      </c>
      <c r="C106" s="7" t="str">
        <f>IFERROR(INDEX(T_StockBoissons[Boissons],MATCH($B106,T_StockBoissons[Code],0)),"")</f>
        <v>Coca Cola Zéro 33cl</v>
      </c>
      <c r="D106" s="9">
        <v>43849</v>
      </c>
      <c r="E106" s="7" t="s">
        <v>31</v>
      </c>
      <c r="F106" s="10">
        <v>1</v>
      </c>
      <c r="G106" s="11">
        <f>IFERROR(IF(B106&lt;&gt;"",F106*(VLOOKUP(E106,T_Mouvement[],2)&amp;1),""),"")</f>
        <v>-1</v>
      </c>
      <c r="H106" s="11">
        <f>IF(B106&lt;&gt;"",SUMIF($C$3:C106,C106,$G$3:G106),"")</f>
        <v>28</v>
      </c>
      <c r="J106" s="12" t="str">
        <f t="shared" si="1"/>
        <v/>
      </c>
    </row>
    <row r="107" spans="2:10" x14ac:dyDescent="0.4">
      <c r="B107" s="8">
        <v>305</v>
      </c>
      <c r="C107" s="7" t="str">
        <f>IFERROR(INDEX(T_StockBoissons[Boissons],MATCH($B107,T_StockBoissons[Code],0)),"")</f>
        <v>Perrier</v>
      </c>
      <c r="D107" s="9">
        <v>43849</v>
      </c>
      <c r="E107" s="7" t="s">
        <v>31</v>
      </c>
      <c r="F107" s="10">
        <v>1</v>
      </c>
      <c r="G107" s="11">
        <f>IFERROR(IF(B107&lt;&gt;"",F107*(VLOOKUP(E107,T_Mouvement[],2)&amp;1),""),"")</f>
        <v>-1</v>
      </c>
      <c r="H107" s="11">
        <f>IF(B107&lt;&gt;"",SUMIF($C$3:C107,C107,$G$3:G107),"")</f>
        <v>26</v>
      </c>
      <c r="J107" s="12" t="str">
        <f t="shared" si="1"/>
        <v/>
      </c>
    </row>
    <row r="108" spans="2:10" x14ac:dyDescent="0.4">
      <c r="B108" s="8">
        <v>310</v>
      </c>
      <c r="C108" s="7" t="str">
        <f>IFERROR(INDEX(T_StockBoissons[Boissons],MATCH($B108,T_StockBoissons[Code],0)),"")</f>
        <v>Vittel 50cl</v>
      </c>
      <c r="D108" s="9">
        <v>43849</v>
      </c>
      <c r="E108" s="7" t="s">
        <v>31</v>
      </c>
      <c r="F108" s="10">
        <v>1</v>
      </c>
      <c r="G108" s="11">
        <f>IFERROR(IF(B108&lt;&gt;"",F108*(VLOOKUP(E108,T_Mouvement[],2)&amp;1),""),"")</f>
        <v>-1</v>
      </c>
      <c r="H108" s="11">
        <f>IF(B108&lt;&gt;"",SUMIF($C$3:C108,C108,$G$3:G108),"")</f>
        <v>122</v>
      </c>
      <c r="J108" s="12" t="str">
        <f t="shared" si="1"/>
        <v/>
      </c>
    </row>
    <row r="109" spans="2:10" x14ac:dyDescent="0.4">
      <c r="B109" s="8">
        <v>307</v>
      </c>
      <c r="C109" s="7" t="str">
        <f>IFERROR(INDEX(T_StockBoissons[Boissons],MATCH($B109,T_StockBoissons[Code],0)),"")</f>
        <v>Coca Cola Zéro 33cl</v>
      </c>
      <c r="D109" s="9">
        <v>43850</v>
      </c>
      <c r="E109" s="7" t="s">
        <v>31</v>
      </c>
      <c r="F109" s="10">
        <v>1</v>
      </c>
      <c r="G109" s="11">
        <f>IFERROR(IF(B109&lt;&gt;"",F109*(VLOOKUP(E109,T_Mouvement[],2)&amp;1),""),"")</f>
        <v>-1</v>
      </c>
      <c r="H109" s="11">
        <f>IF(B109&lt;&gt;"",SUMIF($C$3:C109,C109,$G$3:G109),"")</f>
        <v>27</v>
      </c>
      <c r="J109" s="12" t="str">
        <f t="shared" si="1"/>
        <v/>
      </c>
    </row>
    <row r="110" spans="2:10" x14ac:dyDescent="0.4">
      <c r="B110" s="8">
        <v>305</v>
      </c>
      <c r="C110" s="7" t="str">
        <f>IFERROR(INDEX(T_StockBoissons[Boissons],MATCH($B110,T_StockBoissons[Code],0)),"")</f>
        <v>Perrier</v>
      </c>
      <c r="D110" s="9">
        <v>43850</v>
      </c>
      <c r="E110" s="7" t="s">
        <v>31</v>
      </c>
      <c r="F110" s="10">
        <v>1</v>
      </c>
      <c r="G110" s="11">
        <f>IFERROR(IF(B110&lt;&gt;"",F110*(VLOOKUP(E110,T_Mouvement[],2)&amp;1),""),"")</f>
        <v>-1</v>
      </c>
      <c r="H110" s="11">
        <f>IF(B110&lt;&gt;"",SUMIF($C$3:C110,C110,$G$3:G110),"")</f>
        <v>25</v>
      </c>
      <c r="J110" s="12" t="str">
        <f t="shared" si="1"/>
        <v/>
      </c>
    </row>
    <row r="111" spans="2:10" x14ac:dyDescent="0.4">
      <c r="B111" s="8">
        <v>310</v>
      </c>
      <c r="C111" s="7" t="str">
        <f>IFERROR(INDEX(T_StockBoissons[Boissons],MATCH($B111,T_StockBoissons[Code],0)),"")</f>
        <v>Vittel 50cl</v>
      </c>
      <c r="D111" s="9">
        <v>43850</v>
      </c>
      <c r="E111" s="7" t="s">
        <v>31</v>
      </c>
      <c r="F111" s="10">
        <v>4</v>
      </c>
      <c r="G111" s="11">
        <f>IFERROR(IF(B111&lt;&gt;"",F111*(VLOOKUP(E111,T_Mouvement[],2)&amp;1),""),"")</f>
        <v>-4</v>
      </c>
      <c r="H111" s="11">
        <f>IF(B111&lt;&gt;"",SUMIF($C$3:C111,C111,$G$3:G111),"")</f>
        <v>118</v>
      </c>
      <c r="J111" s="12" t="str">
        <f t="shared" si="1"/>
        <v/>
      </c>
    </row>
    <row r="112" spans="2:10" x14ac:dyDescent="0.4">
      <c r="B112" s="8">
        <v>308</v>
      </c>
      <c r="C112" s="7" t="str">
        <f>IFERROR(INDEX(T_StockBoissons[Boissons],MATCH($B112,T_StockBoissons[Code],0)),"")</f>
        <v>Orangina 25cl</v>
      </c>
      <c r="D112" s="9">
        <v>43850</v>
      </c>
      <c r="E112" s="7" t="s">
        <v>31</v>
      </c>
      <c r="F112" s="10">
        <v>1</v>
      </c>
      <c r="G112" s="11">
        <f>IFERROR(IF(B112&lt;&gt;"",F112*(VLOOKUP(E112,T_Mouvement[],2)&amp;1),""),"")</f>
        <v>-1</v>
      </c>
      <c r="H112" s="11">
        <f>IF(B112&lt;&gt;"",SUMIF($C$3:C112,C112,$G$3:G112),"")</f>
        <v>32</v>
      </c>
      <c r="J112" s="12" t="str">
        <f t="shared" si="1"/>
        <v/>
      </c>
    </row>
    <row r="113" spans="2:10" x14ac:dyDescent="0.4">
      <c r="B113" s="8">
        <v>380</v>
      </c>
      <c r="C113" s="7" t="str">
        <f>IFERROR(INDEX(T_StockBoissons[Boissons],MATCH($B113,T_StockBoissons[Code],0)),"")</f>
        <v>Bière pression Afflighem</v>
      </c>
      <c r="D113" s="9">
        <v>43850</v>
      </c>
      <c r="E113" s="7" t="s">
        <v>31</v>
      </c>
      <c r="F113" s="10">
        <v>1</v>
      </c>
      <c r="G113" s="11">
        <f>IFERROR(IF(B113&lt;&gt;"",F113*(VLOOKUP(E113,T_Mouvement[],2)&amp;1),""),"")</f>
        <v>-1</v>
      </c>
      <c r="H113" s="11">
        <f>IF(B113&lt;&gt;"",SUMIF($C$3:C113,C113,$G$3:G113),"")</f>
        <v>26</v>
      </c>
      <c r="J113" s="12" t="str">
        <f t="shared" si="1"/>
        <v/>
      </c>
    </row>
    <row r="114" spans="2:10" x14ac:dyDescent="0.4">
      <c r="B114" s="8">
        <v>323</v>
      </c>
      <c r="C114" s="7" t="str">
        <f>IFERROR(INDEX(T_StockBoissons[Boissons],MATCH($B114,T_StockBoissons[Code],0)),"")</f>
        <v>Jus Pomme</v>
      </c>
      <c r="D114" s="9">
        <v>43850</v>
      </c>
      <c r="E114" s="7" t="s">
        <v>31</v>
      </c>
      <c r="F114" s="10">
        <v>2</v>
      </c>
      <c r="G114" s="11">
        <f>IFERROR(IF(B114&lt;&gt;"",F114*(VLOOKUP(E114,T_Mouvement[],2)&amp;1),""),"")</f>
        <v>-2</v>
      </c>
      <c r="H114" s="11">
        <f>IF(B114&lt;&gt;"",SUMIF($C$3:C114,C114,$G$3:G114),"")</f>
        <v>28</v>
      </c>
      <c r="J114" s="12" t="str">
        <f t="shared" si="1"/>
        <v/>
      </c>
    </row>
    <row r="115" spans="2:10" x14ac:dyDescent="0.4">
      <c r="B115" s="8">
        <v>310</v>
      </c>
      <c r="C115" s="7" t="str">
        <f>IFERROR(INDEX(T_StockBoissons[Boissons],MATCH($B115,T_StockBoissons[Code],0)),"")</f>
        <v>Vittel 50cl</v>
      </c>
      <c r="D115" s="9">
        <v>43851</v>
      </c>
      <c r="E115" s="7" t="s">
        <v>31</v>
      </c>
      <c r="F115" s="10">
        <v>1</v>
      </c>
      <c r="G115" s="11">
        <f>IFERROR(IF(B115&lt;&gt;"",F115*(VLOOKUP(E115,T_Mouvement[],2)&amp;1),""),"")</f>
        <v>-1</v>
      </c>
      <c r="H115" s="11">
        <f>IF(B115&lt;&gt;"",SUMIF($C$3:C115,C115,$G$3:G115),"")</f>
        <v>117</v>
      </c>
      <c r="J115" s="12" t="str">
        <f t="shared" si="1"/>
        <v/>
      </c>
    </row>
    <row r="116" spans="2:10" x14ac:dyDescent="0.4">
      <c r="B116" s="8">
        <v>321</v>
      </c>
      <c r="C116" s="7" t="str">
        <f>IFERROR(INDEX(T_StockBoissons[Boissons],MATCH($B116,T_StockBoissons[Code],0)),"")</f>
        <v>Jus ACE</v>
      </c>
      <c r="D116" s="9">
        <v>43851</v>
      </c>
      <c r="E116" s="7" t="s">
        <v>31</v>
      </c>
      <c r="F116" s="10">
        <v>2</v>
      </c>
      <c r="G116" s="11">
        <f>IFERROR(IF(B116&lt;&gt;"",F116*(VLOOKUP(E116,T_Mouvement[],2)&amp;1),""),"")</f>
        <v>-2</v>
      </c>
      <c r="H116" s="11">
        <f>IF(B116&lt;&gt;"",SUMIF($C$3:C116,C116,$G$3:G116),"")</f>
        <v>18</v>
      </c>
      <c r="J116" s="12" t="str">
        <f t="shared" si="1"/>
        <v/>
      </c>
    </row>
    <row r="117" spans="2:10" x14ac:dyDescent="0.4">
      <c r="B117" s="8">
        <v>382</v>
      </c>
      <c r="C117" s="7" t="str">
        <f>IFERROR(INDEX(T_StockBoissons[Boissons],MATCH($B117,T_StockBoissons[Code],0)),"")</f>
        <v>Heineken 33cl</v>
      </c>
      <c r="D117" s="9">
        <v>43851</v>
      </c>
      <c r="E117" s="7" t="s">
        <v>31</v>
      </c>
      <c r="F117" s="10">
        <v>1</v>
      </c>
      <c r="G117" s="11">
        <f>IFERROR(IF(B117&lt;&gt;"",F117*(VLOOKUP(E117,T_Mouvement[],2)&amp;1),""),"")</f>
        <v>-1</v>
      </c>
      <c r="H117" s="11">
        <f>IF(B117&lt;&gt;"",SUMIF($C$3:C117,C117,$G$3:G117),"")</f>
        <v>71</v>
      </c>
      <c r="J117" s="12" t="str">
        <f t="shared" si="1"/>
        <v/>
      </c>
    </row>
    <row r="118" spans="2:10" x14ac:dyDescent="0.4">
      <c r="B118" s="8">
        <v>308</v>
      </c>
      <c r="C118" s="7" t="str">
        <f>IFERROR(INDEX(T_StockBoissons[Boissons],MATCH($B118,T_StockBoissons[Code],0)),"")</f>
        <v>Orangina 25cl</v>
      </c>
      <c r="D118" s="9">
        <v>43851</v>
      </c>
      <c r="E118" s="7" t="s">
        <v>31</v>
      </c>
      <c r="F118" s="10">
        <v>1</v>
      </c>
      <c r="G118" s="11">
        <f>IFERROR(IF(B118&lt;&gt;"",F118*(VLOOKUP(E118,T_Mouvement[],2)&amp;1),""),"")</f>
        <v>-1</v>
      </c>
      <c r="H118" s="11">
        <f>IF(B118&lt;&gt;"",SUMIF($C$3:C118,C118,$G$3:G118),"")</f>
        <v>31</v>
      </c>
      <c r="J118" s="12" t="str">
        <f t="shared" si="1"/>
        <v/>
      </c>
    </row>
    <row r="119" spans="2:10" x14ac:dyDescent="0.4">
      <c r="B119" s="8">
        <v>307</v>
      </c>
      <c r="C119" s="7" t="str">
        <f>IFERROR(INDEX(T_StockBoissons[Boissons],MATCH($B119,T_StockBoissons[Code],0)),"")</f>
        <v>Coca Cola Zéro 33cl</v>
      </c>
      <c r="D119" s="9">
        <v>43851</v>
      </c>
      <c r="E119" s="7" t="s">
        <v>31</v>
      </c>
      <c r="F119" s="10">
        <v>1</v>
      </c>
      <c r="G119" s="11">
        <f>IFERROR(IF(B119&lt;&gt;"",F119*(VLOOKUP(E119,T_Mouvement[],2)&amp;1),""),"")</f>
        <v>-1</v>
      </c>
      <c r="H119" s="11">
        <f>IF(B119&lt;&gt;"",SUMIF($C$3:C119,C119,$G$3:G119),"")</f>
        <v>26</v>
      </c>
      <c r="J119" s="12" t="str">
        <f t="shared" si="1"/>
        <v/>
      </c>
    </row>
    <row r="120" spans="2:10" x14ac:dyDescent="0.4">
      <c r="B120" s="8">
        <v>380</v>
      </c>
      <c r="C120" s="7" t="str">
        <f>IFERROR(INDEX(T_StockBoissons[Boissons],MATCH($B120,T_StockBoissons[Code],0)),"")</f>
        <v>Bière pression Afflighem</v>
      </c>
      <c r="D120" s="9">
        <v>43851</v>
      </c>
      <c r="E120" s="7" t="s">
        <v>31</v>
      </c>
      <c r="F120" s="10">
        <v>4</v>
      </c>
      <c r="G120" s="11">
        <f>IFERROR(IF(B120&lt;&gt;"",F120*(VLOOKUP(E120,T_Mouvement[],2)&amp;1),""),"")</f>
        <v>-4</v>
      </c>
      <c r="H120" s="11">
        <f>IF(B120&lt;&gt;"",SUMIF($C$3:C120,C120,$G$3:G120),"")</f>
        <v>22</v>
      </c>
      <c r="J120" s="12" t="str">
        <f t="shared" si="1"/>
        <v/>
      </c>
    </row>
    <row r="121" spans="2:10" x14ac:dyDescent="0.4">
      <c r="B121" s="8">
        <v>305</v>
      </c>
      <c r="C121" s="7" t="str">
        <f>IFERROR(INDEX(T_StockBoissons[Boissons],MATCH($B121,T_StockBoissons[Code],0)),"")</f>
        <v>Perrier</v>
      </c>
      <c r="D121" s="9">
        <v>43851</v>
      </c>
      <c r="E121" s="7" t="s">
        <v>31</v>
      </c>
      <c r="F121" s="10">
        <v>3</v>
      </c>
      <c r="G121" s="11">
        <f>IFERROR(IF(B121&lt;&gt;"",F121*(VLOOKUP(E121,T_Mouvement[],2)&amp;1),""),"")</f>
        <v>-3</v>
      </c>
      <c r="H121" s="11">
        <f>IF(B121&lt;&gt;"",SUMIF($C$3:C121,C121,$G$3:G121),"")</f>
        <v>22</v>
      </c>
      <c r="J121" s="12" t="str">
        <f t="shared" si="1"/>
        <v/>
      </c>
    </row>
    <row r="122" spans="2:10" x14ac:dyDescent="0.4">
      <c r="B122" s="8">
        <v>322</v>
      </c>
      <c r="C122" s="7" t="str">
        <f>IFERROR(INDEX(T_StockBoissons[Boissons],MATCH($B122,T_StockBoissons[Code],0)),"")</f>
        <v>Jus Orange</v>
      </c>
      <c r="D122" s="9">
        <v>43851</v>
      </c>
      <c r="E122" s="7" t="s">
        <v>31</v>
      </c>
      <c r="F122" s="10">
        <v>1</v>
      </c>
      <c r="G122" s="11">
        <f>IFERROR(IF(B122&lt;&gt;"",F122*(VLOOKUP(E122,T_Mouvement[],2)&amp;1),""),"")</f>
        <v>-1</v>
      </c>
      <c r="H122" s="11">
        <f>IF(B122&lt;&gt;"",SUMIF($C$3:C122,C122,$G$3:G122),"")</f>
        <v>23</v>
      </c>
      <c r="J122" s="12" t="str">
        <f t="shared" si="1"/>
        <v/>
      </c>
    </row>
    <row r="123" spans="2:10" x14ac:dyDescent="0.4">
      <c r="B123" s="8">
        <v>307</v>
      </c>
      <c r="C123" s="7" t="str">
        <f>IFERROR(INDEX(T_StockBoissons[Boissons],MATCH($B123,T_StockBoissons[Code],0)),"")</f>
        <v>Coca Cola Zéro 33cl</v>
      </c>
      <c r="D123" s="9">
        <v>43852</v>
      </c>
      <c r="E123" s="7" t="s">
        <v>31</v>
      </c>
      <c r="F123" s="10">
        <v>1</v>
      </c>
      <c r="G123" s="11">
        <f>IFERROR(IF(B123&lt;&gt;"",F123*(VLOOKUP(E123,T_Mouvement[],2)&amp;1),""),"")</f>
        <v>-1</v>
      </c>
      <c r="H123" s="11">
        <f>IF(B123&lt;&gt;"",SUMIF($C$3:C123,C123,$G$3:G123),"")</f>
        <v>25</v>
      </c>
      <c r="J123" s="12" t="str">
        <f t="shared" si="1"/>
        <v/>
      </c>
    </row>
    <row r="124" spans="2:10" x14ac:dyDescent="0.4">
      <c r="B124" s="8">
        <v>382</v>
      </c>
      <c r="C124" s="7" t="str">
        <f>IFERROR(INDEX(T_StockBoissons[Boissons],MATCH($B124,T_StockBoissons[Code],0)),"")</f>
        <v>Heineken 33cl</v>
      </c>
      <c r="D124" s="9">
        <v>43852</v>
      </c>
      <c r="E124" s="7" t="s">
        <v>31</v>
      </c>
      <c r="F124" s="10">
        <v>1</v>
      </c>
      <c r="G124" s="11">
        <f>IFERROR(IF(B124&lt;&gt;"",F124*(VLOOKUP(E124,T_Mouvement[],2)&amp;1),""),"")</f>
        <v>-1</v>
      </c>
      <c r="H124" s="11">
        <f>IF(B124&lt;&gt;"",SUMIF($C$3:C124,C124,$G$3:G124),"")</f>
        <v>70</v>
      </c>
      <c r="J124" s="12" t="str">
        <f t="shared" si="1"/>
        <v/>
      </c>
    </row>
    <row r="125" spans="2:10" x14ac:dyDescent="0.4">
      <c r="B125" s="8">
        <v>306</v>
      </c>
      <c r="C125" s="7" t="str">
        <f>IFERROR(INDEX(T_StockBoissons[Boissons],MATCH($B125,T_StockBoissons[Code],0)),"")</f>
        <v>Coca Cola 33cl</v>
      </c>
      <c r="D125" s="9">
        <v>43852</v>
      </c>
      <c r="E125" s="7" t="s">
        <v>31</v>
      </c>
      <c r="F125" s="10">
        <v>1</v>
      </c>
      <c r="G125" s="11">
        <f>IFERROR(IF(B125&lt;&gt;"",F125*(VLOOKUP(E125,T_Mouvement[],2)&amp;1),""),"")</f>
        <v>-1</v>
      </c>
      <c r="H125" s="11">
        <f>IF(B125&lt;&gt;"",SUMIF($C$3:C125,C125,$G$3:G125),"")</f>
        <v>33</v>
      </c>
      <c r="J125" s="12" t="str">
        <f t="shared" si="1"/>
        <v/>
      </c>
    </row>
    <row r="126" spans="2:10" x14ac:dyDescent="0.4">
      <c r="B126" s="8">
        <v>380</v>
      </c>
      <c r="C126" s="7" t="str">
        <f>IFERROR(INDEX(T_StockBoissons[Boissons],MATCH($B126,T_StockBoissons[Code],0)),"")</f>
        <v>Bière pression Afflighem</v>
      </c>
      <c r="D126" s="9">
        <v>43852</v>
      </c>
      <c r="E126" s="7" t="s">
        <v>31</v>
      </c>
      <c r="F126" s="10">
        <v>2</v>
      </c>
      <c r="G126" s="11">
        <f>IFERROR(IF(B126&lt;&gt;"",F126*(VLOOKUP(E126,T_Mouvement[],2)&amp;1),""),"")</f>
        <v>-2</v>
      </c>
      <c r="H126" s="11">
        <f>IF(B126&lt;&gt;"",SUMIF($C$3:C126,C126,$G$3:G126),"")</f>
        <v>20</v>
      </c>
      <c r="J126" s="12" t="str">
        <f t="shared" si="1"/>
        <v/>
      </c>
    </row>
    <row r="127" spans="2:10" x14ac:dyDescent="0.4">
      <c r="B127" s="8">
        <v>310</v>
      </c>
      <c r="C127" s="7" t="str">
        <f>IFERROR(INDEX(T_StockBoissons[Boissons],MATCH($B127,T_StockBoissons[Code],0)),"")</f>
        <v>Vittel 50cl</v>
      </c>
      <c r="D127" s="9">
        <v>43852</v>
      </c>
      <c r="E127" s="7" t="s">
        <v>31</v>
      </c>
      <c r="F127" s="10">
        <v>1</v>
      </c>
      <c r="G127" s="11">
        <f>IFERROR(IF(B127&lt;&gt;"",F127*(VLOOKUP(E127,T_Mouvement[],2)&amp;1),""),"")</f>
        <v>-1</v>
      </c>
      <c r="H127" s="11">
        <f>IF(B127&lt;&gt;"",SUMIF($C$3:C127,C127,$G$3:G127),"")</f>
        <v>116</v>
      </c>
      <c r="J127" s="12" t="str">
        <f t="shared" si="1"/>
        <v/>
      </c>
    </row>
    <row r="128" spans="2:10" x14ac:dyDescent="0.4">
      <c r="B128" s="8">
        <v>321</v>
      </c>
      <c r="C128" s="7" t="str">
        <f>IFERROR(INDEX(T_StockBoissons[Boissons],MATCH($B128,T_StockBoissons[Code],0)),"")</f>
        <v>Jus ACE</v>
      </c>
      <c r="D128" s="9">
        <v>43852</v>
      </c>
      <c r="E128" s="7" t="s">
        <v>31</v>
      </c>
      <c r="F128" s="10">
        <v>1</v>
      </c>
      <c r="G128" s="11">
        <f>IFERROR(IF(B128&lt;&gt;"",F128*(VLOOKUP(E128,T_Mouvement[],2)&amp;1),""),"")</f>
        <v>-1</v>
      </c>
      <c r="H128" s="11">
        <f>IF(B128&lt;&gt;"",SUMIF($C$3:C128,C128,$G$3:G128),"")</f>
        <v>17</v>
      </c>
      <c r="J128" s="12" t="str">
        <f t="shared" si="1"/>
        <v/>
      </c>
    </row>
    <row r="129" spans="2:10" x14ac:dyDescent="0.4">
      <c r="B129" s="8">
        <v>380</v>
      </c>
      <c r="C129" s="7" t="str">
        <f>IFERROR(INDEX(T_StockBoissons[Boissons],MATCH($B129,T_StockBoissons[Code],0)),"")</f>
        <v>Bière pression Afflighem</v>
      </c>
      <c r="D129" s="9">
        <v>43853</v>
      </c>
      <c r="E129" s="7" t="s">
        <v>31</v>
      </c>
      <c r="F129" s="10">
        <v>5</v>
      </c>
      <c r="G129" s="11">
        <f>IFERROR(IF(B129&lt;&gt;"",F129*(VLOOKUP(E129,T_Mouvement[],2)&amp;1),""),"")</f>
        <v>-5</v>
      </c>
      <c r="H129" s="11">
        <f>IF(B129&lt;&gt;"",SUMIF($C$3:C129,C129,$G$3:G129),"")</f>
        <v>15</v>
      </c>
      <c r="J129" s="12" t="str">
        <f t="shared" si="1"/>
        <v/>
      </c>
    </row>
    <row r="130" spans="2:10" x14ac:dyDescent="0.4">
      <c r="B130" s="8">
        <v>307</v>
      </c>
      <c r="C130" s="7" t="str">
        <f>IFERROR(INDEX(T_StockBoissons[Boissons],MATCH($B130,T_StockBoissons[Code],0)),"")</f>
        <v>Coca Cola Zéro 33cl</v>
      </c>
      <c r="D130" s="9">
        <v>43853</v>
      </c>
      <c r="E130" s="7" t="s">
        <v>31</v>
      </c>
      <c r="F130" s="10">
        <v>1</v>
      </c>
      <c r="G130" s="11">
        <f>IFERROR(IF(B130&lt;&gt;"",F130*(VLOOKUP(E130,T_Mouvement[],2)&amp;1),""),"")</f>
        <v>-1</v>
      </c>
      <c r="H130" s="11">
        <f>IF(B130&lt;&gt;"",SUMIF($C$3:C130,C130,$G$3:G130),"")</f>
        <v>24</v>
      </c>
      <c r="J130" s="12" t="str">
        <f t="shared" si="1"/>
        <v/>
      </c>
    </row>
    <row r="131" spans="2:10" x14ac:dyDescent="0.4">
      <c r="B131" s="8">
        <v>306</v>
      </c>
      <c r="C131" s="7" t="str">
        <f>IFERROR(INDEX(T_StockBoissons[Boissons],MATCH($B131,T_StockBoissons[Code],0)),"")</f>
        <v>Coca Cola 33cl</v>
      </c>
      <c r="D131" s="9">
        <v>43853</v>
      </c>
      <c r="E131" s="7" t="s">
        <v>31</v>
      </c>
      <c r="F131" s="10">
        <v>5</v>
      </c>
      <c r="G131" s="11">
        <f>IFERROR(IF(B131&lt;&gt;"",F131*(VLOOKUP(E131,T_Mouvement[],2)&amp;1),""),"")</f>
        <v>-5</v>
      </c>
      <c r="H131" s="11">
        <f>IF(B131&lt;&gt;"",SUMIF($C$3:C131,C131,$G$3:G131),"")</f>
        <v>28</v>
      </c>
      <c r="J131" s="12" t="str">
        <f t="shared" si="1"/>
        <v/>
      </c>
    </row>
    <row r="132" spans="2:10" x14ac:dyDescent="0.4">
      <c r="B132" s="8">
        <v>310</v>
      </c>
      <c r="C132" s="7" t="str">
        <f>IFERROR(INDEX(T_StockBoissons[Boissons],MATCH($B132,T_StockBoissons[Code],0)),"")</f>
        <v>Vittel 50cl</v>
      </c>
      <c r="D132" s="9">
        <v>43853</v>
      </c>
      <c r="E132" s="7" t="s">
        <v>31</v>
      </c>
      <c r="F132" s="10">
        <v>1</v>
      </c>
      <c r="G132" s="11">
        <f>IFERROR(IF(B132&lt;&gt;"",F132*(VLOOKUP(E132,T_Mouvement[],2)&amp;1),""),"")</f>
        <v>-1</v>
      </c>
      <c r="H132" s="11">
        <f>IF(B132&lt;&gt;"",SUMIF($C$3:C132,C132,$G$3:G132),"")</f>
        <v>115</v>
      </c>
      <c r="J132" s="12" t="str">
        <f t="shared" ref="J132:J195" si="2">IF(AND(B132&lt;&gt;"",H132&lt;0),"Attention le stock est négatif, vérifier vos saisies !","")</f>
        <v/>
      </c>
    </row>
    <row r="133" spans="2:10" x14ac:dyDescent="0.4">
      <c r="B133" s="8">
        <v>382</v>
      </c>
      <c r="C133" s="7" t="str">
        <f>IFERROR(INDEX(T_StockBoissons[Boissons],MATCH($B133,T_StockBoissons[Code],0)),"")</f>
        <v>Heineken 33cl</v>
      </c>
      <c r="D133" s="9">
        <v>43853</v>
      </c>
      <c r="E133" s="7" t="s">
        <v>31</v>
      </c>
      <c r="F133" s="10">
        <v>5</v>
      </c>
      <c r="G133" s="11">
        <f>IFERROR(IF(B133&lt;&gt;"",F133*(VLOOKUP(E133,T_Mouvement[],2)&amp;1),""),"")</f>
        <v>-5</v>
      </c>
      <c r="H133" s="11">
        <f>IF(B133&lt;&gt;"",SUMIF($C$3:C133,C133,$G$3:G133),"")</f>
        <v>65</v>
      </c>
      <c r="J133" s="12" t="str">
        <f t="shared" si="2"/>
        <v/>
      </c>
    </row>
    <row r="134" spans="2:10" x14ac:dyDescent="0.4">
      <c r="B134" s="8">
        <v>380</v>
      </c>
      <c r="C134" s="7" t="str">
        <f>IFERROR(INDEX(T_StockBoissons[Boissons],MATCH($B134,T_StockBoissons[Code],0)),"")</f>
        <v>Bière pression Afflighem</v>
      </c>
      <c r="D134" s="9">
        <v>43854</v>
      </c>
      <c r="E134" s="7" t="s">
        <v>31</v>
      </c>
      <c r="F134" s="10">
        <v>2</v>
      </c>
      <c r="G134" s="11">
        <f>IFERROR(IF(B134&lt;&gt;"",F134*(VLOOKUP(E134,T_Mouvement[],2)&amp;1),""),"")</f>
        <v>-2</v>
      </c>
      <c r="H134" s="11">
        <f>IF(B134&lt;&gt;"",SUMIF($C$3:C134,C134,$G$3:G134),"")</f>
        <v>13</v>
      </c>
      <c r="J134" s="12" t="str">
        <f t="shared" si="2"/>
        <v/>
      </c>
    </row>
    <row r="135" spans="2:10" x14ac:dyDescent="0.4">
      <c r="B135" s="8">
        <v>308</v>
      </c>
      <c r="C135" s="7" t="str">
        <f>IFERROR(INDEX(T_StockBoissons[Boissons],MATCH($B135,T_StockBoissons[Code],0)),"")</f>
        <v>Orangina 25cl</v>
      </c>
      <c r="D135" s="9">
        <v>43854</v>
      </c>
      <c r="E135" s="7" t="s">
        <v>31</v>
      </c>
      <c r="F135" s="10">
        <v>1</v>
      </c>
      <c r="G135" s="11">
        <f>IFERROR(IF(B135&lt;&gt;"",F135*(VLOOKUP(E135,T_Mouvement[],2)&amp;1),""),"")</f>
        <v>-1</v>
      </c>
      <c r="H135" s="11">
        <f>IF(B135&lt;&gt;"",SUMIF($C$3:C135,C135,$G$3:G135),"")</f>
        <v>30</v>
      </c>
      <c r="J135" s="12" t="str">
        <f t="shared" si="2"/>
        <v/>
      </c>
    </row>
    <row r="136" spans="2:10" x14ac:dyDescent="0.4">
      <c r="B136" s="8">
        <v>306</v>
      </c>
      <c r="C136" s="7" t="str">
        <f>IFERROR(INDEX(T_StockBoissons[Boissons],MATCH($B136,T_StockBoissons[Code],0)),"")</f>
        <v>Coca Cola 33cl</v>
      </c>
      <c r="D136" s="9">
        <v>43854</v>
      </c>
      <c r="E136" s="7" t="s">
        <v>31</v>
      </c>
      <c r="F136" s="10">
        <v>2</v>
      </c>
      <c r="G136" s="11">
        <f>IFERROR(IF(B136&lt;&gt;"",F136*(VLOOKUP(E136,T_Mouvement[],2)&amp;1),""),"")</f>
        <v>-2</v>
      </c>
      <c r="H136" s="11">
        <f>IF(B136&lt;&gt;"",SUMIF($C$3:C136,C136,$G$3:G136),"")</f>
        <v>26</v>
      </c>
      <c r="J136" s="12" t="str">
        <f t="shared" si="2"/>
        <v/>
      </c>
    </row>
    <row r="137" spans="2:10" x14ac:dyDescent="0.4">
      <c r="B137" s="8">
        <v>382</v>
      </c>
      <c r="C137" s="7" t="str">
        <f>IFERROR(INDEX(T_StockBoissons[Boissons],MATCH($B137,T_StockBoissons[Code],0)),"")</f>
        <v>Heineken 33cl</v>
      </c>
      <c r="D137" s="9">
        <v>43854</v>
      </c>
      <c r="E137" s="7" t="s">
        <v>31</v>
      </c>
      <c r="F137" s="10">
        <v>2</v>
      </c>
      <c r="G137" s="11">
        <f>IFERROR(IF(B137&lt;&gt;"",F137*(VLOOKUP(E137,T_Mouvement[],2)&amp;1),""),"")</f>
        <v>-2</v>
      </c>
      <c r="H137" s="11">
        <f>IF(B137&lt;&gt;"",SUMIF($C$3:C137,C137,$G$3:G137),"")</f>
        <v>63</v>
      </c>
      <c r="J137" s="12" t="str">
        <f t="shared" si="2"/>
        <v/>
      </c>
    </row>
    <row r="138" spans="2:10" x14ac:dyDescent="0.4">
      <c r="B138" s="8">
        <v>320</v>
      </c>
      <c r="C138" s="7" t="str">
        <f>IFERROR(INDEX(T_StockBoissons[Boissons],MATCH($B138,T_StockBoissons[Code],0)),"")</f>
        <v>Jus d'Ananas</v>
      </c>
      <c r="D138" s="9">
        <v>43854</v>
      </c>
      <c r="E138" s="7" t="s">
        <v>31</v>
      </c>
      <c r="F138" s="10">
        <v>2</v>
      </c>
      <c r="G138" s="11">
        <f>IFERROR(IF(B138&lt;&gt;"",F138*(VLOOKUP(E138,T_Mouvement[],2)&amp;1),""),"")</f>
        <v>-2</v>
      </c>
      <c r="H138" s="11">
        <f>IF(B138&lt;&gt;"",SUMIF($C$3:C138,C138,$G$3:G138),"")</f>
        <v>18</v>
      </c>
      <c r="J138" s="12" t="str">
        <f t="shared" si="2"/>
        <v/>
      </c>
    </row>
    <row r="139" spans="2:10" x14ac:dyDescent="0.4">
      <c r="B139" s="8">
        <v>306</v>
      </c>
      <c r="C139" s="7" t="str">
        <f>IFERROR(INDEX(T_StockBoissons[Boissons],MATCH($B139,T_StockBoissons[Code],0)),"")</f>
        <v>Coca Cola 33cl</v>
      </c>
      <c r="D139" s="9">
        <v>43855</v>
      </c>
      <c r="E139" s="7" t="s">
        <v>31</v>
      </c>
      <c r="F139" s="10">
        <v>3</v>
      </c>
      <c r="G139" s="11">
        <f>IFERROR(IF(B139&lt;&gt;"",F139*(VLOOKUP(E139,T_Mouvement[],2)&amp;1),""),"")</f>
        <v>-3</v>
      </c>
      <c r="H139" s="11">
        <f>IF(B139&lt;&gt;"",SUMIF($C$3:C139,C139,$G$3:G139),"")</f>
        <v>23</v>
      </c>
      <c r="J139" s="12" t="str">
        <f t="shared" si="2"/>
        <v/>
      </c>
    </row>
    <row r="140" spans="2:10" x14ac:dyDescent="0.4">
      <c r="B140" s="8">
        <v>323</v>
      </c>
      <c r="C140" s="7" t="str">
        <f>IFERROR(INDEX(T_StockBoissons[Boissons],MATCH($B140,T_StockBoissons[Code],0)),"")</f>
        <v>Jus Pomme</v>
      </c>
      <c r="D140" s="9">
        <v>43855</v>
      </c>
      <c r="E140" s="7" t="s">
        <v>31</v>
      </c>
      <c r="F140" s="10">
        <v>1</v>
      </c>
      <c r="G140" s="11">
        <f>IFERROR(IF(B140&lt;&gt;"",F140*(VLOOKUP(E140,T_Mouvement[],2)&amp;1),""),"")</f>
        <v>-1</v>
      </c>
      <c r="H140" s="11">
        <f>IF(B140&lt;&gt;"",SUMIF($C$3:C140,C140,$G$3:G140),"")</f>
        <v>27</v>
      </c>
      <c r="J140" s="12" t="str">
        <f t="shared" si="2"/>
        <v/>
      </c>
    </row>
    <row r="141" spans="2:10" x14ac:dyDescent="0.4">
      <c r="B141" s="8">
        <v>305</v>
      </c>
      <c r="C141" s="7" t="str">
        <f>IFERROR(INDEX(T_StockBoissons[Boissons],MATCH($B141,T_StockBoissons[Code],0)),"")</f>
        <v>Perrier</v>
      </c>
      <c r="D141" s="9">
        <v>43855</v>
      </c>
      <c r="E141" s="7" t="s">
        <v>31</v>
      </c>
      <c r="F141" s="10">
        <v>5</v>
      </c>
      <c r="G141" s="11">
        <f>IFERROR(IF(B141&lt;&gt;"",F141*(VLOOKUP(E141,T_Mouvement[],2)&amp;1),""),"")</f>
        <v>-5</v>
      </c>
      <c r="H141" s="11">
        <f>IF(B141&lt;&gt;"",SUMIF($C$3:C141,C141,$G$3:G141),"")</f>
        <v>17</v>
      </c>
      <c r="J141" s="12" t="str">
        <f t="shared" si="2"/>
        <v/>
      </c>
    </row>
    <row r="142" spans="2:10" x14ac:dyDescent="0.4">
      <c r="B142" s="8">
        <v>382</v>
      </c>
      <c r="C142" s="7" t="str">
        <f>IFERROR(INDEX(T_StockBoissons[Boissons],MATCH($B142,T_StockBoissons[Code],0)),"")</f>
        <v>Heineken 33cl</v>
      </c>
      <c r="D142" s="9">
        <v>43855</v>
      </c>
      <c r="E142" s="7" t="s">
        <v>31</v>
      </c>
      <c r="F142" s="10">
        <v>2</v>
      </c>
      <c r="G142" s="11">
        <f>IFERROR(IF(B142&lt;&gt;"",F142*(VLOOKUP(E142,T_Mouvement[],2)&amp;1),""),"")</f>
        <v>-2</v>
      </c>
      <c r="H142" s="11">
        <f>IF(B142&lt;&gt;"",SUMIF($C$3:C142,C142,$G$3:G142),"")</f>
        <v>61</v>
      </c>
      <c r="J142" s="12" t="str">
        <f t="shared" si="2"/>
        <v/>
      </c>
    </row>
    <row r="143" spans="2:10" x14ac:dyDescent="0.4">
      <c r="B143" s="8">
        <v>380</v>
      </c>
      <c r="C143" s="7" t="str">
        <f>IFERROR(INDEX(T_StockBoissons[Boissons],MATCH($B143,T_StockBoissons[Code],0)),"")</f>
        <v>Bière pression Afflighem</v>
      </c>
      <c r="D143" s="9">
        <v>43855</v>
      </c>
      <c r="E143" s="7" t="s">
        <v>31</v>
      </c>
      <c r="F143" s="10">
        <v>1</v>
      </c>
      <c r="G143" s="11">
        <f>IFERROR(IF(B143&lt;&gt;"",F143*(VLOOKUP(E143,T_Mouvement[],2)&amp;1),""),"")</f>
        <v>-1</v>
      </c>
      <c r="H143" s="11">
        <f>IF(B143&lt;&gt;"",SUMIF($C$3:C143,C143,$G$3:G143),"")</f>
        <v>12</v>
      </c>
      <c r="J143" s="12" t="str">
        <f t="shared" si="2"/>
        <v/>
      </c>
    </row>
    <row r="144" spans="2:10" x14ac:dyDescent="0.4">
      <c r="B144" s="8">
        <v>310</v>
      </c>
      <c r="C144" s="7" t="str">
        <f>IFERROR(INDEX(T_StockBoissons[Boissons],MATCH($B144,T_StockBoissons[Code],0)),"")</f>
        <v>Vittel 50cl</v>
      </c>
      <c r="D144" s="9">
        <v>43856</v>
      </c>
      <c r="E144" s="7" t="s">
        <v>31</v>
      </c>
      <c r="F144" s="10">
        <v>6</v>
      </c>
      <c r="G144" s="11">
        <f>IFERROR(IF(B144&lt;&gt;"",F144*(VLOOKUP(E144,T_Mouvement[],2)&amp;1),""),"")</f>
        <v>-6</v>
      </c>
      <c r="H144" s="11">
        <f>IF(B144&lt;&gt;"",SUMIF($C$3:C144,C144,$G$3:G144),"")</f>
        <v>109</v>
      </c>
      <c r="J144" s="12" t="str">
        <f t="shared" si="2"/>
        <v/>
      </c>
    </row>
    <row r="145" spans="2:10" x14ac:dyDescent="0.4">
      <c r="B145" s="8">
        <v>380</v>
      </c>
      <c r="C145" s="7" t="str">
        <f>IFERROR(INDEX(T_StockBoissons[Boissons],MATCH($B145,T_StockBoissons[Code],0)),"")</f>
        <v>Bière pression Afflighem</v>
      </c>
      <c r="D145" s="9">
        <v>43856</v>
      </c>
      <c r="E145" s="7" t="s">
        <v>31</v>
      </c>
      <c r="F145" s="10">
        <v>3</v>
      </c>
      <c r="G145" s="11">
        <f>IFERROR(IF(B145&lt;&gt;"",F145*(VLOOKUP(E145,T_Mouvement[],2)&amp;1),""),"")</f>
        <v>-3</v>
      </c>
      <c r="H145" s="11">
        <f>IF(B145&lt;&gt;"",SUMIF($C$3:C145,C145,$G$3:G145),"")</f>
        <v>9</v>
      </c>
      <c r="J145" s="12" t="str">
        <f t="shared" si="2"/>
        <v/>
      </c>
    </row>
    <row r="146" spans="2:10" x14ac:dyDescent="0.4">
      <c r="B146" s="8">
        <v>380</v>
      </c>
      <c r="C146" s="7" t="str">
        <f>IFERROR(INDEX(T_StockBoissons[Boissons],MATCH($B146,T_StockBoissons[Code],0)),"")</f>
        <v>Bière pression Afflighem</v>
      </c>
      <c r="D146" s="9">
        <v>43856</v>
      </c>
      <c r="E146" s="7" t="s">
        <v>31</v>
      </c>
      <c r="F146" s="10">
        <v>1</v>
      </c>
      <c r="G146" s="11">
        <f>IFERROR(IF(B146&lt;&gt;"",F146*(VLOOKUP(E146,T_Mouvement[],2)&amp;1),""),"")</f>
        <v>-1</v>
      </c>
      <c r="H146" s="11">
        <f>IF(B146&lt;&gt;"",SUMIF($C$3:C146,C146,$G$3:G146),"")</f>
        <v>8</v>
      </c>
      <c r="J146" s="12" t="str">
        <f t="shared" si="2"/>
        <v/>
      </c>
    </row>
    <row r="147" spans="2:10" x14ac:dyDescent="0.4">
      <c r="B147" s="8">
        <v>307</v>
      </c>
      <c r="C147" s="7" t="str">
        <f>IFERROR(INDEX(T_StockBoissons[Boissons],MATCH($B147,T_StockBoissons[Code],0)),"")</f>
        <v>Coca Cola Zéro 33cl</v>
      </c>
      <c r="D147" s="9">
        <v>43856</v>
      </c>
      <c r="E147" s="7" t="s">
        <v>31</v>
      </c>
      <c r="F147" s="10">
        <v>2</v>
      </c>
      <c r="G147" s="11">
        <f>IFERROR(IF(B147&lt;&gt;"",F147*(VLOOKUP(E147,T_Mouvement[],2)&amp;1),""),"")</f>
        <v>-2</v>
      </c>
      <c r="H147" s="11">
        <f>IF(B147&lt;&gt;"",SUMIF($C$3:C147,C147,$G$3:G147),"")</f>
        <v>22</v>
      </c>
      <c r="J147" s="12" t="str">
        <f t="shared" si="2"/>
        <v/>
      </c>
    </row>
    <row r="148" spans="2:10" x14ac:dyDescent="0.4">
      <c r="B148" s="8">
        <v>321</v>
      </c>
      <c r="C148" s="7" t="str">
        <f>IFERROR(INDEX(T_StockBoissons[Boissons],MATCH($B148,T_StockBoissons[Code],0)),"")</f>
        <v>Jus ACE</v>
      </c>
      <c r="D148" s="9">
        <v>43856</v>
      </c>
      <c r="E148" s="7" t="s">
        <v>31</v>
      </c>
      <c r="F148" s="10">
        <v>1</v>
      </c>
      <c r="G148" s="11">
        <f>IFERROR(IF(B148&lt;&gt;"",F148*(VLOOKUP(E148,T_Mouvement[],2)&amp;1),""),"")</f>
        <v>-1</v>
      </c>
      <c r="H148" s="11">
        <f>IF(B148&lt;&gt;"",SUMIF($C$3:C148,C148,$G$3:G148),"")</f>
        <v>16</v>
      </c>
      <c r="J148" s="12" t="str">
        <f t="shared" si="2"/>
        <v/>
      </c>
    </row>
    <row r="149" spans="2:10" x14ac:dyDescent="0.4">
      <c r="B149" s="8">
        <v>322</v>
      </c>
      <c r="C149" s="7" t="str">
        <f>IFERROR(INDEX(T_StockBoissons[Boissons],MATCH($B149,T_StockBoissons[Code],0)),"")</f>
        <v>Jus Orange</v>
      </c>
      <c r="D149" s="9">
        <v>43857</v>
      </c>
      <c r="E149" s="7" t="s">
        <v>31</v>
      </c>
      <c r="F149" s="10">
        <v>1</v>
      </c>
      <c r="G149" s="11">
        <f>IFERROR(IF(B149&lt;&gt;"",F149*(VLOOKUP(E149,T_Mouvement[],2)&amp;1),""),"")</f>
        <v>-1</v>
      </c>
      <c r="H149" s="11">
        <f>IF(B149&lt;&gt;"",SUMIF($C$3:C149,C149,$G$3:G149),"")</f>
        <v>22</v>
      </c>
      <c r="J149" s="12" t="str">
        <f t="shared" si="2"/>
        <v/>
      </c>
    </row>
    <row r="150" spans="2:10" x14ac:dyDescent="0.4">
      <c r="B150" s="8">
        <v>380</v>
      </c>
      <c r="C150" s="7" t="str">
        <f>IFERROR(INDEX(T_StockBoissons[Boissons],MATCH($B150,T_StockBoissons[Code],0)),"")</f>
        <v>Bière pression Afflighem</v>
      </c>
      <c r="D150" s="9">
        <v>43857</v>
      </c>
      <c r="E150" s="7" t="s">
        <v>31</v>
      </c>
      <c r="F150" s="10">
        <v>5</v>
      </c>
      <c r="G150" s="11">
        <f>IFERROR(IF(B150&lt;&gt;"",F150*(VLOOKUP(E150,T_Mouvement[],2)&amp;1),""),"")</f>
        <v>-5</v>
      </c>
      <c r="H150" s="11">
        <f>IF(B150&lt;&gt;"",SUMIF($C$3:C150,C150,$G$3:G150),"")</f>
        <v>3</v>
      </c>
      <c r="J150" s="12" t="str">
        <f t="shared" si="2"/>
        <v/>
      </c>
    </row>
    <row r="151" spans="2:10" x14ac:dyDescent="0.4">
      <c r="B151" s="8">
        <v>321</v>
      </c>
      <c r="C151" s="7" t="str">
        <f>IFERROR(INDEX(T_StockBoissons[Boissons],MATCH($B151,T_StockBoissons[Code],0)),"")</f>
        <v>Jus ACE</v>
      </c>
      <c r="D151" s="9">
        <v>43857</v>
      </c>
      <c r="E151" s="7" t="s">
        <v>31</v>
      </c>
      <c r="F151" s="10">
        <v>1</v>
      </c>
      <c r="G151" s="11">
        <f>IFERROR(IF(B151&lt;&gt;"",F151*(VLOOKUP(E151,T_Mouvement[],2)&amp;1),""),"")</f>
        <v>-1</v>
      </c>
      <c r="H151" s="11">
        <f>IF(B151&lt;&gt;"",SUMIF($C$3:C151,C151,$G$3:G151),"")</f>
        <v>15</v>
      </c>
      <c r="J151" s="12" t="str">
        <f t="shared" si="2"/>
        <v/>
      </c>
    </row>
    <row r="152" spans="2:10" x14ac:dyDescent="0.4">
      <c r="B152" s="8">
        <v>382</v>
      </c>
      <c r="C152" s="7" t="str">
        <f>IFERROR(INDEX(T_StockBoissons[Boissons],MATCH($B152,T_StockBoissons[Code],0)),"")</f>
        <v>Heineken 33cl</v>
      </c>
      <c r="D152" s="9">
        <v>43857</v>
      </c>
      <c r="E152" s="7" t="s">
        <v>31</v>
      </c>
      <c r="F152" s="10">
        <v>4</v>
      </c>
      <c r="G152" s="11">
        <f>IFERROR(IF(B152&lt;&gt;"",F152*(VLOOKUP(E152,T_Mouvement[],2)&amp;1),""),"")</f>
        <v>-4</v>
      </c>
      <c r="H152" s="11">
        <f>IF(B152&lt;&gt;"",SUMIF($C$3:C152,C152,$G$3:G152),"")</f>
        <v>57</v>
      </c>
      <c r="J152" s="12" t="str">
        <f t="shared" si="2"/>
        <v/>
      </c>
    </row>
    <row r="153" spans="2:10" x14ac:dyDescent="0.4">
      <c r="B153" s="8">
        <v>306</v>
      </c>
      <c r="C153" s="7" t="str">
        <f>IFERROR(INDEX(T_StockBoissons[Boissons],MATCH($B153,T_StockBoissons[Code],0)),"")</f>
        <v>Coca Cola 33cl</v>
      </c>
      <c r="D153" s="9">
        <v>43857</v>
      </c>
      <c r="E153" s="7" t="s">
        <v>31</v>
      </c>
      <c r="F153" s="10">
        <v>1</v>
      </c>
      <c r="G153" s="11">
        <f>IFERROR(IF(B153&lt;&gt;"",F153*(VLOOKUP(E153,T_Mouvement[],2)&amp;1),""),"")</f>
        <v>-1</v>
      </c>
      <c r="H153" s="11">
        <f>IF(B153&lt;&gt;"",SUMIF($C$3:C153,C153,$G$3:G153),"")</f>
        <v>22</v>
      </c>
      <c r="J153" s="12" t="str">
        <f t="shared" si="2"/>
        <v/>
      </c>
    </row>
    <row r="154" spans="2:10" x14ac:dyDescent="0.4">
      <c r="B154" s="8">
        <v>310</v>
      </c>
      <c r="C154" s="7" t="str">
        <f>IFERROR(INDEX(T_StockBoissons[Boissons],MATCH($B154,T_StockBoissons[Code],0)),"")</f>
        <v>Vittel 50cl</v>
      </c>
      <c r="D154" s="9">
        <v>43857</v>
      </c>
      <c r="E154" s="7" t="s">
        <v>31</v>
      </c>
      <c r="F154" s="10">
        <v>1</v>
      </c>
      <c r="G154" s="11">
        <f>IFERROR(IF(B154&lt;&gt;"",F154*(VLOOKUP(E154,T_Mouvement[],2)&amp;1),""),"")</f>
        <v>-1</v>
      </c>
      <c r="H154" s="11">
        <f>IF(B154&lt;&gt;"",SUMIF($C$3:C154,C154,$G$3:G154),"")</f>
        <v>108</v>
      </c>
      <c r="J154" s="12" t="str">
        <f t="shared" si="2"/>
        <v/>
      </c>
    </row>
    <row r="155" spans="2:10" x14ac:dyDescent="0.4">
      <c r="B155" s="8">
        <v>309</v>
      </c>
      <c r="C155" s="7" t="str">
        <f>IFERROR(INDEX(T_StockBoissons[Boissons],MATCH($B155,T_StockBoissons[Code],0)),"")</f>
        <v>FuzeTea 25cl</v>
      </c>
      <c r="D155" s="9">
        <v>43857</v>
      </c>
      <c r="E155" s="7" t="s">
        <v>31</v>
      </c>
      <c r="F155" s="10">
        <v>3</v>
      </c>
      <c r="G155" s="11">
        <f>IFERROR(IF(B155&lt;&gt;"",F155*(VLOOKUP(E155,T_Mouvement[],2)&amp;1),""),"")</f>
        <v>-3</v>
      </c>
      <c r="H155" s="11">
        <f>IF(B155&lt;&gt;"",SUMIF($C$3:C155,C155,$G$3:G155),"")</f>
        <v>63</v>
      </c>
      <c r="J155" s="12" t="str">
        <f t="shared" si="2"/>
        <v/>
      </c>
    </row>
    <row r="156" spans="2:10" x14ac:dyDescent="0.4">
      <c r="B156" s="8">
        <v>322</v>
      </c>
      <c r="C156" s="7" t="str">
        <f>IFERROR(INDEX(T_StockBoissons[Boissons],MATCH($B156,T_StockBoissons[Code],0)),"")</f>
        <v>Jus Orange</v>
      </c>
      <c r="D156" s="9">
        <v>43858</v>
      </c>
      <c r="E156" s="7" t="s">
        <v>31</v>
      </c>
      <c r="F156" s="10">
        <v>1</v>
      </c>
      <c r="G156" s="11">
        <f>IFERROR(IF(B156&lt;&gt;"",F156*(VLOOKUP(E156,T_Mouvement[],2)&amp;1),""),"")</f>
        <v>-1</v>
      </c>
      <c r="H156" s="11">
        <f>IF(B156&lt;&gt;"",SUMIF($C$3:C156,C156,$G$3:G156),"")</f>
        <v>21</v>
      </c>
      <c r="J156" s="12" t="str">
        <f t="shared" si="2"/>
        <v/>
      </c>
    </row>
    <row r="157" spans="2:10" x14ac:dyDescent="0.4">
      <c r="B157" s="8">
        <v>382</v>
      </c>
      <c r="C157" s="7" t="str">
        <f>IFERROR(INDEX(T_StockBoissons[Boissons],MATCH($B157,T_StockBoissons[Code],0)),"")</f>
        <v>Heineken 33cl</v>
      </c>
      <c r="D157" s="9">
        <v>43858</v>
      </c>
      <c r="E157" s="7" t="s">
        <v>31</v>
      </c>
      <c r="F157" s="10">
        <v>1</v>
      </c>
      <c r="G157" s="11">
        <f>IFERROR(IF(B157&lt;&gt;"",F157*(VLOOKUP(E157,T_Mouvement[],2)&amp;1),""),"")</f>
        <v>-1</v>
      </c>
      <c r="H157" s="11">
        <f>IF(B157&lt;&gt;"",SUMIF($C$3:C157,C157,$G$3:G157),"")</f>
        <v>56</v>
      </c>
      <c r="J157" s="12" t="str">
        <f t="shared" si="2"/>
        <v/>
      </c>
    </row>
    <row r="158" spans="2:10" x14ac:dyDescent="0.4">
      <c r="B158" s="8">
        <v>380</v>
      </c>
      <c r="C158" s="7" t="str">
        <f>IFERROR(INDEX(T_StockBoissons[Boissons],MATCH($B158,T_StockBoissons[Code],0)),"")</f>
        <v>Bière pression Afflighem</v>
      </c>
      <c r="D158" s="9">
        <v>43858</v>
      </c>
      <c r="E158" s="7" t="s">
        <v>31</v>
      </c>
      <c r="F158" s="10">
        <v>2</v>
      </c>
      <c r="G158" s="11">
        <f>IFERROR(IF(B158&lt;&gt;"",F158*(VLOOKUP(E158,T_Mouvement[],2)&amp;1),""),"")</f>
        <v>-2</v>
      </c>
      <c r="H158" s="11">
        <f>IF(B158&lt;&gt;"",SUMIF($C$3:C158,C158,$G$3:G158),"")</f>
        <v>1</v>
      </c>
      <c r="J158" s="12" t="str">
        <f t="shared" si="2"/>
        <v/>
      </c>
    </row>
    <row r="159" spans="2:10" x14ac:dyDescent="0.4">
      <c r="B159" s="8">
        <v>320</v>
      </c>
      <c r="C159" s="7" t="str">
        <f>IFERROR(INDEX(T_StockBoissons[Boissons],MATCH($B159,T_StockBoissons[Code],0)),"")</f>
        <v>Jus d'Ananas</v>
      </c>
      <c r="D159" s="9">
        <v>43858</v>
      </c>
      <c r="E159" s="7" t="s">
        <v>31</v>
      </c>
      <c r="F159" s="10">
        <v>1</v>
      </c>
      <c r="G159" s="11">
        <f>IFERROR(IF(B159&lt;&gt;"",F159*(VLOOKUP(E159,T_Mouvement[],2)&amp;1),""),"")</f>
        <v>-1</v>
      </c>
      <c r="H159" s="11">
        <f>IF(B159&lt;&gt;"",SUMIF($C$3:C159,C159,$G$3:G159),"")</f>
        <v>17</v>
      </c>
      <c r="J159" s="12" t="str">
        <f t="shared" si="2"/>
        <v/>
      </c>
    </row>
    <row r="160" spans="2:10" x14ac:dyDescent="0.4">
      <c r="B160" s="8">
        <v>310</v>
      </c>
      <c r="C160" s="7" t="str">
        <f>IFERROR(INDEX(T_StockBoissons[Boissons],MATCH($B160,T_StockBoissons[Code],0)),"")</f>
        <v>Vittel 50cl</v>
      </c>
      <c r="D160" s="9">
        <v>43858</v>
      </c>
      <c r="E160" s="7" t="s">
        <v>31</v>
      </c>
      <c r="F160" s="10">
        <v>1</v>
      </c>
      <c r="G160" s="11">
        <f>IFERROR(IF(B160&lt;&gt;"",F160*(VLOOKUP(E160,T_Mouvement[],2)&amp;1),""),"")</f>
        <v>-1</v>
      </c>
      <c r="H160" s="11">
        <f>IF(B160&lt;&gt;"",SUMIF($C$3:C160,C160,$G$3:G160),"")</f>
        <v>107</v>
      </c>
      <c r="J160" s="12" t="str">
        <f t="shared" si="2"/>
        <v/>
      </c>
    </row>
    <row r="161" spans="2:10" x14ac:dyDescent="0.4">
      <c r="B161" s="8">
        <v>309</v>
      </c>
      <c r="C161" s="7" t="str">
        <f>IFERROR(INDEX(T_StockBoissons[Boissons],MATCH($B161,T_StockBoissons[Code],0)),"")</f>
        <v>FuzeTea 25cl</v>
      </c>
      <c r="D161" s="9">
        <v>43858</v>
      </c>
      <c r="E161" s="7" t="s">
        <v>31</v>
      </c>
      <c r="F161" s="10">
        <v>2</v>
      </c>
      <c r="G161" s="11">
        <f>IFERROR(IF(B161&lt;&gt;"",F161*(VLOOKUP(E161,T_Mouvement[],2)&amp;1),""),"")</f>
        <v>-2</v>
      </c>
      <c r="H161" s="11">
        <f>IF(B161&lt;&gt;"",SUMIF($C$3:C161,C161,$G$3:G161),"")</f>
        <v>61</v>
      </c>
      <c r="J161" s="12" t="str">
        <f t="shared" si="2"/>
        <v/>
      </c>
    </row>
    <row r="162" spans="2:10" x14ac:dyDescent="0.4">
      <c r="B162" s="8">
        <v>306</v>
      </c>
      <c r="C162" s="7" t="str">
        <f>IFERROR(INDEX(T_StockBoissons[Boissons],MATCH($B162,T_StockBoissons[Code],0)),"")</f>
        <v>Coca Cola 33cl</v>
      </c>
      <c r="D162" s="9">
        <v>43858</v>
      </c>
      <c r="E162" s="7" t="s">
        <v>31</v>
      </c>
      <c r="F162" s="10">
        <v>4</v>
      </c>
      <c r="G162" s="11">
        <f>IFERROR(IF(B162&lt;&gt;"",F162*(VLOOKUP(E162,T_Mouvement[],2)&amp;1),""),"")</f>
        <v>-4</v>
      </c>
      <c r="H162" s="11">
        <f>IF(B162&lt;&gt;"",SUMIF($C$3:C162,C162,$G$3:G162),"")</f>
        <v>18</v>
      </c>
      <c r="J162" s="12" t="str">
        <f t="shared" si="2"/>
        <v/>
      </c>
    </row>
    <row r="163" spans="2:10" x14ac:dyDescent="0.4">
      <c r="B163" s="8">
        <v>310</v>
      </c>
      <c r="C163" s="7" t="str">
        <f>IFERROR(INDEX(T_StockBoissons[Boissons],MATCH($B163,T_StockBoissons[Code],0)),"")</f>
        <v>Vittel 50cl</v>
      </c>
      <c r="D163" s="9">
        <v>43860</v>
      </c>
      <c r="E163" s="7" t="s">
        <v>31</v>
      </c>
      <c r="F163" s="10">
        <v>1</v>
      </c>
      <c r="G163" s="11">
        <f>IFERROR(IF(B163&lt;&gt;"",F163*(VLOOKUP(E163,T_Mouvement[],2)&amp;1),""),"")</f>
        <v>-1</v>
      </c>
      <c r="H163" s="11">
        <f>IF(B163&lt;&gt;"",SUMIF($C$3:C163,C163,$G$3:G163),"")</f>
        <v>106</v>
      </c>
      <c r="J163" s="12" t="str">
        <f t="shared" si="2"/>
        <v/>
      </c>
    </row>
    <row r="164" spans="2:10" x14ac:dyDescent="0.4">
      <c r="B164" s="8">
        <v>309</v>
      </c>
      <c r="C164" s="7" t="str">
        <f>IFERROR(INDEX(T_StockBoissons[Boissons],MATCH($B164,T_StockBoissons[Code],0)),"")</f>
        <v>FuzeTea 25cl</v>
      </c>
      <c r="D164" s="9">
        <v>43860</v>
      </c>
      <c r="E164" s="7" t="s">
        <v>31</v>
      </c>
      <c r="F164" s="10">
        <v>1</v>
      </c>
      <c r="G164" s="11">
        <f>IFERROR(IF(B164&lt;&gt;"",F164*(VLOOKUP(E164,T_Mouvement[],2)&amp;1),""),"")</f>
        <v>-1</v>
      </c>
      <c r="H164" s="11">
        <f>IF(B164&lt;&gt;"",SUMIF($C$3:C164,C164,$G$3:G164),"")</f>
        <v>60</v>
      </c>
      <c r="J164" s="12" t="str">
        <f t="shared" si="2"/>
        <v/>
      </c>
    </row>
    <row r="165" spans="2:10" x14ac:dyDescent="0.4">
      <c r="B165" s="8">
        <v>382</v>
      </c>
      <c r="C165" s="7" t="str">
        <f>IFERROR(INDEX(T_StockBoissons[Boissons],MATCH($B165,T_StockBoissons[Code],0)),"")</f>
        <v>Heineken 33cl</v>
      </c>
      <c r="D165" s="9">
        <v>43860</v>
      </c>
      <c r="E165" s="7" t="s">
        <v>31</v>
      </c>
      <c r="F165" s="10">
        <v>8</v>
      </c>
      <c r="G165" s="11">
        <f>IFERROR(IF(B165&lt;&gt;"",F165*(VLOOKUP(E165,T_Mouvement[],2)&amp;1),""),"")</f>
        <v>-8</v>
      </c>
      <c r="H165" s="11">
        <f>IF(B165&lt;&gt;"",SUMIF($C$3:C165,C165,$G$3:G165),"")</f>
        <v>48</v>
      </c>
      <c r="J165" s="12" t="str">
        <f t="shared" si="2"/>
        <v/>
      </c>
    </row>
    <row r="166" spans="2:10" x14ac:dyDescent="0.4">
      <c r="B166" s="8">
        <v>380</v>
      </c>
      <c r="C166" s="7" t="str">
        <f>IFERROR(INDEX(T_StockBoissons[Boissons],MATCH($B166,T_StockBoissons[Code],0)),"")</f>
        <v>Bière pression Afflighem</v>
      </c>
      <c r="D166" s="9">
        <v>43860</v>
      </c>
      <c r="E166" s="7" t="s">
        <v>31</v>
      </c>
      <c r="F166" s="10">
        <v>4</v>
      </c>
      <c r="G166" s="11">
        <f>IFERROR(IF(B166&lt;&gt;"",F166*(VLOOKUP(E166,T_Mouvement[],2)&amp;1),""),"")</f>
        <v>-4</v>
      </c>
      <c r="H166" s="11">
        <f>IF(B166&lt;&gt;"",SUMIF($C$3:C166,C166,$G$3:G166),"")</f>
        <v>-3</v>
      </c>
      <c r="J166" s="12" t="str">
        <f t="shared" si="2"/>
        <v>Attention le stock est négatif, vérifier vos saisies !</v>
      </c>
    </row>
    <row r="167" spans="2:10" x14ac:dyDescent="0.4">
      <c r="B167" s="8">
        <v>307</v>
      </c>
      <c r="C167" s="7" t="str">
        <f>IFERROR(INDEX(T_StockBoissons[Boissons],MATCH($B167,T_StockBoissons[Code],0)),"")</f>
        <v>Coca Cola Zéro 33cl</v>
      </c>
      <c r="D167" s="9">
        <v>43860</v>
      </c>
      <c r="E167" s="7" t="s">
        <v>31</v>
      </c>
      <c r="F167" s="10">
        <v>2</v>
      </c>
      <c r="G167" s="11">
        <f>IFERROR(IF(B167&lt;&gt;"",F167*(VLOOKUP(E167,T_Mouvement[],2)&amp;1),""),"")</f>
        <v>-2</v>
      </c>
      <c r="H167" s="11">
        <f>IF(B167&lt;&gt;"",SUMIF($C$3:C167,C167,$G$3:G167),"")</f>
        <v>20</v>
      </c>
      <c r="J167" s="12" t="str">
        <f t="shared" si="2"/>
        <v/>
      </c>
    </row>
    <row r="168" spans="2:10" x14ac:dyDescent="0.4">
      <c r="B168" s="8">
        <v>306</v>
      </c>
      <c r="C168" s="7" t="str">
        <f>IFERROR(INDEX(T_StockBoissons[Boissons],MATCH($B168,T_StockBoissons[Code],0)),"")</f>
        <v>Coca Cola 33cl</v>
      </c>
      <c r="D168" s="9">
        <v>43860</v>
      </c>
      <c r="E168" s="7" t="s">
        <v>31</v>
      </c>
      <c r="F168" s="10">
        <v>4</v>
      </c>
      <c r="G168" s="11">
        <f>IFERROR(IF(B168&lt;&gt;"",F168*(VLOOKUP(E168,T_Mouvement[],2)&amp;1),""),"")</f>
        <v>-4</v>
      </c>
      <c r="H168" s="11">
        <f>IF(B168&lt;&gt;"",SUMIF($C$3:C168,C168,$G$3:G168),"")</f>
        <v>14</v>
      </c>
      <c r="J168" s="12" t="str">
        <f t="shared" si="2"/>
        <v/>
      </c>
    </row>
    <row r="169" spans="2:10" x14ac:dyDescent="0.4">
      <c r="B169" s="8">
        <v>305</v>
      </c>
      <c r="C169" s="7" t="str">
        <f>IFERROR(INDEX(T_StockBoissons[Boissons],MATCH($B169,T_StockBoissons[Code],0)),"")</f>
        <v>Perrier</v>
      </c>
      <c r="D169" s="9">
        <v>43860</v>
      </c>
      <c r="E169" s="7" t="s">
        <v>31</v>
      </c>
      <c r="F169" s="10">
        <v>2</v>
      </c>
      <c r="G169" s="11">
        <f>IFERROR(IF(B169&lt;&gt;"",F169*(VLOOKUP(E169,T_Mouvement[],2)&amp;1),""),"")</f>
        <v>-2</v>
      </c>
      <c r="H169" s="11">
        <f>IF(B169&lt;&gt;"",SUMIF($C$3:C169,C169,$G$3:G169),"")</f>
        <v>15</v>
      </c>
      <c r="J169" s="12" t="str">
        <f t="shared" si="2"/>
        <v/>
      </c>
    </row>
    <row r="170" spans="2:10" x14ac:dyDescent="0.4">
      <c r="B170" s="8">
        <v>308</v>
      </c>
      <c r="C170" s="7" t="str">
        <f>IFERROR(INDEX(T_StockBoissons[Boissons],MATCH($B170,T_StockBoissons[Code],0)),"")</f>
        <v>Orangina 25cl</v>
      </c>
      <c r="D170" s="9">
        <v>43861</v>
      </c>
      <c r="E170" s="7" t="s">
        <v>31</v>
      </c>
      <c r="F170" s="10">
        <v>1</v>
      </c>
      <c r="G170" s="11">
        <f>IFERROR(IF(B170&lt;&gt;"",F170*(VLOOKUP(E170,T_Mouvement[],2)&amp;1),""),"")</f>
        <v>-1</v>
      </c>
      <c r="H170" s="11">
        <f>IF(B170&lt;&gt;"",SUMIF($C$3:C170,C170,$G$3:G170),"")</f>
        <v>29</v>
      </c>
      <c r="J170" s="12" t="str">
        <f t="shared" si="2"/>
        <v/>
      </c>
    </row>
    <row r="171" spans="2:10" x14ac:dyDescent="0.4">
      <c r="B171" s="8">
        <v>362</v>
      </c>
      <c r="C171" s="7" t="str">
        <f>IFERROR(INDEX(T_StockBoissons[Boissons],MATCH($B171,T_StockBoissons[Code],0)),"")</f>
        <v>Champagne Brut 1/2 btl</v>
      </c>
      <c r="D171" s="9">
        <v>43862</v>
      </c>
      <c r="E171" s="7" t="s">
        <v>29</v>
      </c>
      <c r="F171" s="10">
        <v>8</v>
      </c>
      <c r="G171" s="11">
        <f>IFERROR(IF(B171&lt;&gt;"",F171*(VLOOKUP(E171,T_Mouvement[],2)&amp;1),""),"")</f>
        <v>8</v>
      </c>
      <c r="H171" s="11">
        <f>IF(B171&lt;&gt;"",SUMIF($C$3:C171,C171,$G$3:G171),"")</f>
        <v>8</v>
      </c>
      <c r="J171" s="12" t="str">
        <f t="shared" si="2"/>
        <v/>
      </c>
    </row>
    <row r="172" spans="2:10" x14ac:dyDescent="0.4">
      <c r="B172" s="8">
        <v>363</v>
      </c>
      <c r="C172" s="7" t="str">
        <f>IFERROR(INDEX(T_StockBoissons[Boissons],MATCH($B172,T_StockBoissons[Code],0)),"")</f>
        <v>Champagne B. de Blanc</v>
      </c>
      <c r="D172" s="9">
        <v>43862</v>
      </c>
      <c r="E172" s="7" t="s">
        <v>29</v>
      </c>
      <c r="F172" s="10">
        <v>5</v>
      </c>
      <c r="G172" s="11">
        <f>IFERROR(IF(B172&lt;&gt;"",F172*(VLOOKUP(E172,T_Mouvement[],2)&amp;1),""),"")</f>
        <v>5</v>
      </c>
      <c r="H172" s="11">
        <f>IF(B172&lt;&gt;"",SUMIF($C$3:C172,C172,$G$3:G172),"")</f>
        <v>5</v>
      </c>
      <c r="J172" s="12" t="str">
        <f t="shared" si="2"/>
        <v/>
      </c>
    </row>
    <row r="173" spans="2:10" x14ac:dyDescent="0.4">
      <c r="B173" s="8">
        <v>374</v>
      </c>
      <c r="C173" s="7" t="str">
        <f>IFERROR(INDEX(T_StockBoissons[Boissons],MATCH($B173,T_StockBoissons[Code],0)),"")</f>
        <v>Get 31</v>
      </c>
      <c r="D173" s="9">
        <v>43862</v>
      </c>
      <c r="E173" s="7" t="s">
        <v>29</v>
      </c>
      <c r="F173" s="10">
        <v>1</v>
      </c>
      <c r="G173" s="11">
        <f>IFERROR(IF(B173&lt;&gt;"",F173*(VLOOKUP(E173,T_Mouvement[],2)&amp;1),""),"")</f>
        <v>1</v>
      </c>
      <c r="H173" s="11">
        <f>IF(B173&lt;&gt;"",SUMIF($C$3:C173,C173,$G$3:G173),"")</f>
        <v>1</v>
      </c>
      <c r="J173" s="12" t="str">
        <f t="shared" si="2"/>
        <v/>
      </c>
    </row>
    <row r="174" spans="2:10" x14ac:dyDescent="0.4">
      <c r="B174" s="8">
        <v>359</v>
      </c>
      <c r="C174" s="7" t="str">
        <f>IFERROR(INDEX(T_StockBoissons[Boissons],MATCH($B174,T_StockBoissons[Code],0)),"")</f>
        <v>Vin Blanc Ferrande</v>
      </c>
      <c r="D174" s="9">
        <v>43862</v>
      </c>
      <c r="E174" s="7" t="s">
        <v>29</v>
      </c>
      <c r="F174" s="10">
        <v>12</v>
      </c>
      <c r="G174" s="11">
        <f>IFERROR(IF(B174&lt;&gt;"",F174*(VLOOKUP(E174,T_Mouvement[],2)&amp;1),""),"")</f>
        <v>12</v>
      </c>
      <c r="H174" s="11">
        <f>IF(B174&lt;&gt;"",SUMIF($C$3:C174,C174,$G$3:G174),"")</f>
        <v>12</v>
      </c>
      <c r="J174" s="12" t="str">
        <f t="shared" si="2"/>
        <v/>
      </c>
    </row>
    <row r="175" spans="2:10" x14ac:dyDescent="0.4">
      <c r="B175" s="8">
        <v>357</v>
      </c>
      <c r="C175" s="7" t="str">
        <f>IFERROR(INDEX(T_StockBoissons[Boissons],MATCH($B175,T_StockBoissons[Code],0)),"")</f>
        <v>Vin Blanc Aubrade</v>
      </c>
      <c r="D175" s="9">
        <v>43862</v>
      </c>
      <c r="E175" s="7" t="s">
        <v>29</v>
      </c>
      <c r="F175" s="10">
        <v>11</v>
      </c>
      <c r="G175" s="11">
        <f>IFERROR(IF(B175&lt;&gt;"",F175*(VLOOKUP(E175,T_Mouvement[],2)&amp;1),""),"")</f>
        <v>11</v>
      </c>
      <c r="H175" s="11">
        <f>IF(B175&lt;&gt;"",SUMIF($C$3:C175,C175,$G$3:G175),"")</f>
        <v>11</v>
      </c>
      <c r="J175" s="12" t="str">
        <f t="shared" si="2"/>
        <v/>
      </c>
    </row>
    <row r="176" spans="2:10" x14ac:dyDescent="0.4">
      <c r="B176" s="8">
        <v>360</v>
      </c>
      <c r="C176" s="7" t="str">
        <f>IFERROR(INDEX(T_StockBoissons[Boissons],MATCH($B176,T_StockBoissons[Code],0)),"")</f>
        <v>Champagne Brut 75cl</v>
      </c>
      <c r="D176" s="9">
        <v>43862</v>
      </c>
      <c r="E176" s="7" t="s">
        <v>29</v>
      </c>
      <c r="F176" s="10">
        <v>7</v>
      </c>
      <c r="G176" s="11">
        <f>IFERROR(IF(B176&lt;&gt;"",F176*(VLOOKUP(E176,T_Mouvement[],2)&amp;1),""),"")</f>
        <v>7</v>
      </c>
      <c r="H176" s="11">
        <f>IF(B176&lt;&gt;"",SUMIF($C$3:C176,C176,$G$3:G176),"")</f>
        <v>7</v>
      </c>
      <c r="J176" s="12" t="str">
        <f t="shared" si="2"/>
        <v/>
      </c>
    </row>
    <row r="177" spans="2:10" x14ac:dyDescent="0.4">
      <c r="B177" s="8">
        <v>307</v>
      </c>
      <c r="C177" s="7" t="str">
        <f>IFERROR(INDEX(T_StockBoissons[Boissons],MATCH($B177,T_StockBoissons[Code],0)),"")</f>
        <v>Coca Cola Zéro 33cl</v>
      </c>
      <c r="D177" s="9">
        <v>43862</v>
      </c>
      <c r="E177" s="7" t="s">
        <v>31</v>
      </c>
      <c r="F177" s="10">
        <v>2</v>
      </c>
      <c r="G177" s="11">
        <f>IFERROR(IF(B177&lt;&gt;"",F177*(VLOOKUP(E177,T_Mouvement[],2)&amp;1),""),"")</f>
        <v>-2</v>
      </c>
      <c r="H177" s="11">
        <f>IF(B177&lt;&gt;"",SUMIF($C$3:C177,C177,$G$3:G177),"")</f>
        <v>18</v>
      </c>
      <c r="J177" s="12" t="str">
        <f t="shared" si="2"/>
        <v/>
      </c>
    </row>
    <row r="178" spans="2:10" x14ac:dyDescent="0.4">
      <c r="B178" s="8">
        <v>382</v>
      </c>
      <c r="C178" s="7" t="str">
        <f>IFERROR(INDEX(T_StockBoissons[Boissons],MATCH($B178,T_StockBoissons[Code],0)),"")</f>
        <v>Heineken 33cl</v>
      </c>
      <c r="D178" s="9">
        <v>43862</v>
      </c>
      <c r="E178" s="7" t="s">
        <v>31</v>
      </c>
      <c r="F178" s="10">
        <v>1</v>
      </c>
      <c r="G178" s="11">
        <f>IFERROR(IF(B178&lt;&gt;"",F178*(VLOOKUP(E178,T_Mouvement[],2)&amp;1),""),"")</f>
        <v>-1</v>
      </c>
      <c r="H178" s="11">
        <f>IF(B178&lt;&gt;"",SUMIF($C$3:C178,C178,$G$3:G178),"")</f>
        <v>47</v>
      </c>
      <c r="J178" s="12" t="str">
        <f t="shared" si="2"/>
        <v/>
      </c>
    </row>
    <row r="179" spans="2:10" x14ac:dyDescent="0.4">
      <c r="B179" s="8">
        <v>306</v>
      </c>
      <c r="C179" s="7" t="str">
        <f>IFERROR(INDEX(T_StockBoissons[Boissons],MATCH($B179,T_StockBoissons[Code],0)),"")</f>
        <v>Coca Cola 33cl</v>
      </c>
      <c r="D179" s="9">
        <v>43863</v>
      </c>
      <c r="E179" s="7" t="s">
        <v>31</v>
      </c>
      <c r="F179" s="10">
        <v>2</v>
      </c>
      <c r="G179" s="11">
        <f>IFERROR(IF(B179&lt;&gt;"",F179*(VLOOKUP(E179,T_Mouvement[],2)&amp;1),""),"")</f>
        <v>-2</v>
      </c>
      <c r="H179" s="11">
        <f>IF(B179&lt;&gt;"",SUMIF($C$3:C179,C179,$G$3:G179),"")</f>
        <v>12</v>
      </c>
      <c r="J179" s="12" t="str">
        <f t="shared" si="2"/>
        <v/>
      </c>
    </row>
    <row r="180" spans="2:10" x14ac:dyDescent="0.4">
      <c r="B180" s="8">
        <v>305</v>
      </c>
      <c r="C180" s="7" t="str">
        <f>IFERROR(INDEX(T_StockBoissons[Boissons],MATCH($B180,T_StockBoissons[Code],0)),"")</f>
        <v>Perrier</v>
      </c>
      <c r="D180" s="9">
        <v>43863</v>
      </c>
      <c r="E180" s="7" t="s">
        <v>31</v>
      </c>
      <c r="F180" s="10">
        <v>3</v>
      </c>
      <c r="G180" s="11">
        <f>IFERROR(IF(B180&lt;&gt;"",F180*(VLOOKUP(E180,T_Mouvement[],2)&amp;1),""),"")</f>
        <v>-3</v>
      </c>
      <c r="H180" s="11">
        <f>IF(B180&lt;&gt;"",SUMIF($C$3:C180,C180,$G$3:G180),"")</f>
        <v>12</v>
      </c>
      <c r="J180" s="12" t="str">
        <f t="shared" si="2"/>
        <v/>
      </c>
    </row>
    <row r="181" spans="2:10" x14ac:dyDescent="0.4">
      <c r="B181" s="8">
        <v>313</v>
      </c>
      <c r="C181" s="7" t="str">
        <f>IFERROR(INDEX(T_StockBoissons[Boissons],MATCH($B181,T_StockBoissons[Code],0)),"")</f>
        <v>San Pellegrino 1L</v>
      </c>
      <c r="D181" s="9">
        <v>43864</v>
      </c>
      <c r="E181" s="7" t="s">
        <v>30</v>
      </c>
      <c r="F181" s="10">
        <v>36</v>
      </c>
      <c r="G181" s="11">
        <f>IFERROR(IF(B181&lt;&gt;"",F181*(VLOOKUP(E181,T_Mouvement[],2)&amp;1),""),"")</f>
        <v>36</v>
      </c>
      <c r="H181" s="11">
        <f>IF(B181&lt;&gt;"",SUMIF($C$3:C181,C181,$G$3:G181),"")</f>
        <v>36</v>
      </c>
      <c r="J181" s="12" t="str">
        <f t="shared" si="2"/>
        <v/>
      </c>
    </row>
    <row r="182" spans="2:10" x14ac:dyDescent="0.4">
      <c r="B182" s="8">
        <v>305</v>
      </c>
      <c r="C182" s="7" t="str">
        <f>IFERROR(INDEX(T_StockBoissons[Boissons],MATCH($B182,T_StockBoissons[Code],0)),"")</f>
        <v>Perrier</v>
      </c>
      <c r="D182" s="9">
        <v>43864</v>
      </c>
      <c r="E182" s="7" t="s">
        <v>30</v>
      </c>
      <c r="F182" s="10">
        <v>24</v>
      </c>
      <c r="G182" s="11">
        <f>IFERROR(IF(B182&lt;&gt;"",F182*(VLOOKUP(E182,T_Mouvement[],2)&amp;1),""),"")</f>
        <v>24</v>
      </c>
      <c r="H182" s="11">
        <f>IF(B182&lt;&gt;"",SUMIF($C$3:C182,C182,$G$3:G182),"")</f>
        <v>36</v>
      </c>
      <c r="J182" s="12" t="str">
        <f t="shared" si="2"/>
        <v/>
      </c>
    </row>
    <row r="183" spans="2:10" x14ac:dyDescent="0.4">
      <c r="B183" s="8">
        <v>320</v>
      </c>
      <c r="C183" s="7" t="str">
        <f>IFERROR(INDEX(T_StockBoissons[Boissons],MATCH($B183,T_StockBoissons[Code],0)),"")</f>
        <v>Jus d'Ananas</v>
      </c>
      <c r="D183" s="9">
        <v>43864</v>
      </c>
      <c r="E183" s="7" t="s">
        <v>30</v>
      </c>
      <c r="F183" s="10">
        <v>12</v>
      </c>
      <c r="G183" s="11">
        <f>IFERROR(IF(B183&lt;&gt;"",F183*(VLOOKUP(E183,T_Mouvement[],2)&amp;1),""),"")</f>
        <v>12</v>
      </c>
      <c r="H183" s="11">
        <f>IF(B183&lt;&gt;"",SUMIF($C$3:C183,C183,$G$3:G183),"")</f>
        <v>29</v>
      </c>
      <c r="J183" s="12" t="str">
        <f t="shared" si="2"/>
        <v/>
      </c>
    </row>
    <row r="184" spans="2:10" x14ac:dyDescent="0.4">
      <c r="B184" s="8">
        <v>321</v>
      </c>
      <c r="C184" s="7" t="str">
        <f>IFERROR(INDEX(T_StockBoissons[Boissons],MATCH($B184,T_StockBoissons[Code],0)),"")</f>
        <v>Jus ACE</v>
      </c>
      <c r="D184" s="9">
        <v>43864</v>
      </c>
      <c r="E184" s="7" t="s">
        <v>30</v>
      </c>
      <c r="F184" s="10">
        <v>12</v>
      </c>
      <c r="G184" s="11">
        <f>IFERROR(IF(B184&lt;&gt;"",F184*(VLOOKUP(E184,T_Mouvement[],2)&amp;1),""),"")</f>
        <v>12</v>
      </c>
      <c r="H184" s="11">
        <f>IF(B184&lt;&gt;"",SUMIF($C$3:C184,C184,$G$3:G184),"")</f>
        <v>27</v>
      </c>
      <c r="J184" s="12" t="str">
        <f t="shared" si="2"/>
        <v/>
      </c>
    </row>
    <row r="185" spans="2:10" x14ac:dyDescent="0.4">
      <c r="B185" s="8">
        <v>306</v>
      </c>
      <c r="C185" s="7" t="str">
        <f>IFERROR(INDEX(T_StockBoissons[Boissons],MATCH($B185,T_StockBoissons[Code],0)),"")</f>
        <v>Coca Cola 33cl</v>
      </c>
      <c r="D185" s="9">
        <v>43864</v>
      </c>
      <c r="E185" s="7" t="s">
        <v>30</v>
      </c>
      <c r="F185" s="10">
        <v>24</v>
      </c>
      <c r="G185" s="11">
        <f>IFERROR(IF(B185&lt;&gt;"",F185*(VLOOKUP(E185,T_Mouvement[],2)&amp;1),""),"")</f>
        <v>24</v>
      </c>
      <c r="H185" s="11">
        <f>IF(B185&lt;&gt;"",SUMIF($C$3:C185,C185,$G$3:G185),"")</f>
        <v>36</v>
      </c>
      <c r="J185" s="12" t="str">
        <f t="shared" si="2"/>
        <v/>
      </c>
    </row>
    <row r="186" spans="2:10" x14ac:dyDescent="0.4">
      <c r="B186" s="8">
        <v>307</v>
      </c>
      <c r="C186" s="7" t="str">
        <f>IFERROR(INDEX(T_StockBoissons[Boissons],MATCH($B186,T_StockBoissons[Code],0)),"")</f>
        <v>Coca Cola Zéro 33cl</v>
      </c>
      <c r="D186" s="9">
        <v>43864</v>
      </c>
      <c r="E186" s="7" t="s">
        <v>30</v>
      </c>
      <c r="F186" s="10">
        <v>24</v>
      </c>
      <c r="G186" s="11">
        <f>IFERROR(IF(B186&lt;&gt;"",F186*(VLOOKUP(E186,T_Mouvement[],2)&amp;1),""),"")</f>
        <v>24</v>
      </c>
      <c r="H186" s="11">
        <f>IF(B186&lt;&gt;"",SUMIF($C$3:C186,C186,$G$3:G186),"")</f>
        <v>42</v>
      </c>
      <c r="J186" s="12" t="str">
        <f t="shared" si="2"/>
        <v/>
      </c>
    </row>
    <row r="187" spans="2:10" x14ac:dyDescent="0.4">
      <c r="B187" s="8">
        <v>322</v>
      </c>
      <c r="C187" s="7" t="str">
        <f>IFERROR(INDEX(T_StockBoissons[Boissons],MATCH($B187,T_StockBoissons[Code],0)),"")</f>
        <v>Jus Orange</v>
      </c>
      <c r="D187" s="9">
        <v>43864</v>
      </c>
      <c r="E187" s="7" t="s">
        <v>30</v>
      </c>
      <c r="F187" s="10">
        <v>12</v>
      </c>
      <c r="G187" s="11">
        <f>IFERROR(IF(B187&lt;&gt;"",F187*(VLOOKUP(E187,T_Mouvement[],2)&amp;1),""),"")</f>
        <v>12</v>
      </c>
      <c r="H187" s="11">
        <f>IF(B187&lt;&gt;"",SUMIF($C$3:C187,C187,$G$3:G187),"")</f>
        <v>33</v>
      </c>
      <c r="J187" s="12" t="str">
        <f t="shared" si="2"/>
        <v/>
      </c>
    </row>
    <row r="188" spans="2:10" x14ac:dyDescent="0.4">
      <c r="B188" s="8">
        <v>311</v>
      </c>
      <c r="C188" s="7" t="str">
        <f>IFERROR(INDEX(T_StockBoissons[Boissons],MATCH($B188,T_StockBoissons[Code],0)),"")</f>
        <v>Vittel 1L</v>
      </c>
      <c r="D188" s="9">
        <v>43864</v>
      </c>
      <c r="E188" s="7" t="s">
        <v>30</v>
      </c>
      <c r="F188" s="10">
        <v>36</v>
      </c>
      <c r="G188" s="11">
        <f>IFERROR(IF(B188&lt;&gt;"",F188*(VLOOKUP(E188,T_Mouvement[],2)&amp;1),""),"")</f>
        <v>36</v>
      </c>
      <c r="H188" s="11">
        <f>IF(B188&lt;&gt;"",SUMIF($C$3:C188,C188,$G$3:G188),"")</f>
        <v>36</v>
      </c>
      <c r="J188" s="12" t="str">
        <f t="shared" si="2"/>
        <v/>
      </c>
    </row>
    <row r="189" spans="2:10" x14ac:dyDescent="0.4">
      <c r="B189" s="8">
        <v>380</v>
      </c>
      <c r="C189" s="7" t="str">
        <f>IFERROR(INDEX(T_StockBoissons[Boissons],MATCH($B189,T_StockBoissons[Code],0)),"")</f>
        <v>Bière pression Afflighem</v>
      </c>
      <c r="D189" s="9">
        <v>43864</v>
      </c>
      <c r="E189" s="7" t="s">
        <v>30</v>
      </c>
      <c r="F189" s="10">
        <v>40</v>
      </c>
      <c r="G189" s="11">
        <f>IFERROR(IF(B189&lt;&gt;"",F189*(VLOOKUP(E189,T_Mouvement[],2)&amp;1),""),"")</f>
        <v>40</v>
      </c>
      <c r="H189" s="11">
        <f>IF(B189&lt;&gt;"",SUMIF($C$3:C189,C189,$G$3:G189),"")</f>
        <v>37</v>
      </c>
      <c r="J189" s="12" t="str">
        <f t="shared" si="2"/>
        <v/>
      </c>
    </row>
    <row r="190" spans="2:10" x14ac:dyDescent="0.4">
      <c r="B190" s="8">
        <v>324</v>
      </c>
      <c r="C190" s="7" t="str">
        <f>IFERROR(INDEX(T_StockBoissons[Boissons],MATCH($B190,T_StockBoissons[Code],0)),"")</f>
        <v>Jus Tomate</v>
      </c>
      <c r="D190" s="9">
        <v>43864</v>
      </c>
      <c r="E190" s="7" t="s">
        <v>30</v>
      </c>
      <c r="F190" s="10">
        <v>12</v>
      </c>
      <c r="G190" s="11">
        <f>IFERROR(IF(B190&lt;&gt;"",F190*(VLOOKUP(E190,T_Mouvement[],2)&amp;1),""),"")</f>
        <v>12</v>
      </c>
      <c r="H190" s="11">
        <f>IF(B190&lt;&gt;"",SUMIF($C$3:C190,C190,$G$3:G190),"")</f>
        <v>50</v>
      </c>
      <c r="J190" s="12" t="str">
        <f t="shared" si="2"/>
        <v/>
      </c>
    </row>
    <row r="191" spans="2:10" x14ac:dyDescent="0.4">
      <c r="C191" s="7" t="str">
        <f>IFERROR(INDEX(T_StockBoissons[Boissons],MATCH($B191,T_StockBoissons[Code],0)),"")</f>
        <v/>
      </c>
      <c r="G191" s="11" t="str">
        <f>IFERROR(IF(B191&lt;&gt;"",F191*(VLOOKUP(E191,T_Mouvement[],2)&amp;1),""),"")</f>
        <v/>
      </c>
      <c r="H191" s="11" t="str">
        <f>IF(B191&lt;&gt;"",SUMIF($C$3:C191,C191,$G$3:G191),"")</f>
        <v/>
      </c>
      <c r="J191" s="12" t="str">
        <f t="shared" si="2"/>
        <v/>
      </c>
    </row>
    <row r="192" spans="2:10" x14ac:dyDescent="0.4">
      <c r="C192" s="7" t="str">
        <f>IFERROR(INDEX(T_StockBoissons[Boissons],MATCH($B192,T_StockBoissons[Code],0)),"")</f>
        <v/>
      </c>
      <c r="G192" s="11" t="str">
        <f>IFERROR(IF(B192&lt;&gt;"",F192*(VLOOKUP(E192,T_Mouvement[],2)&amp;1),""),"")</f>
        <v/>
      </c>
      <c r="H192" s="11" t="str">
        <f>IF(B192&lt;&gt;"",SUMIF($C$3:C192,C192,$G$3:G192),"")</f>
        <v/>
      </c>
      <c r="J192" s="12" t="str">
        <f t="shared" si="2"/>
        <v/>
      </c>
    </row>
    <row r="193" spans="3:10" x14ac:dyDescent="0.4">
      <c r="C193" s="7" t="str">
        <f>IFERROR(INDEX(T_StockBoissons[Boissons],MATCH($B193,T_StockBoissons[Code],0)),"")</f>
        <v/>
      </c>
      <c r="G193" s="11" t="str">
        <f>IFERROR(IF(B193&lt;&gt;"",F193*(VLOOKUP(E193,T_Mouvement[],2)&amp;1),""),"")</f>
        <v/>
      </c>
      <c r="H193" s="11" t="str">
        <f>IF(B193&lt;&gt;"",SUMIF($C$3:C193,C193,$G$3:G193),"")</f>
        <v/>
      </c>
      <c r="J193" s="12" t="str">
        <f t="shared" si="2"/>
        <v/>
      </c>
    </row>
    <row r="194" spans="3:10" x14ac:dyDescent="0.4">
      <c r="C194" s="7" t="str">
        <f>IFERROR(INDEX(T_StockBoissons[Boissons],MATCH($B194,T_StockBoissons[Code],0)),"")</f>
        <v/>
      </c>
      <c r="G194" s="11" t="str">
        <f>IFERROR(IF(B194&lt;&gt;"",F194*(VLOOKUP(E194,T_Mouvement[],2)&amp;1),""),"")</f>
        <v/>
      </c>
      <c r="H194" s="11" t="str">
        <f>IF(B194&lt;&gt;"",SUMIF($C$3:C194,C194,$G$3:G194),"")</f>
        <v/>
      </c>
      <c r="J194" s="12" t="str">
        <f t="shared" si="2"/>
        <v/>
      </c>
    </row>
    <row r="195" spans="3:10" x14ac:dyDescent="0.4">
      <c r="C195" s="7" t="str">
        <f>IFERROR(INDEX(T_StockBoissons[Boissons],MATCH($B195,T_StockBoissons[Code],0)),"")</f>
        <v/>
      </c>
      <c r="G195" s="11" t="str">
        <f>IFERROR(IF(B195&lt;&gt;"",F195*(VLOOKUP(E195,T_Mouvement[],2)&amp;1),""),"")</f>
        <v/>
      </c>
      <c r="H195" s="11" t="str">
        <f>IF(B195&lt;&gt;"",SUMIF($C$3:C195,C195,$G$3:G195),"")</f>
        <v/>
      </c>
      <c r="J195" s="12" t="str">
        <f t="shared" si="2"/>
        <v/>
      </c>
    </row>
    <row r="196" spans="3:10" x14ac:dyDescent="0.4">
      <c r="C196" s="7" t="str">
        <f>IFERROR(INDEX(T_StockBoissons[Boissons],MATCH($B196,T_StockBoissons[Code],0)),"")</f>
        <v/>
      </c>
      <c r="G196" s="11" t="str">
        <f>IFERROR(IF(B196&lt;&gt;"",F196*(VLOOKUP(E196,T_Mouvement[],2)&amp;1),""),"")</f>
        <v/>
      </c>
      <c r="H196" s="11" t="str">
        <f>IF(B196&lt;&gt;"",SUMIF($C$3:C196,C196,$G$3:G196),"")</f>
        <v/>
      </c>
      <c r="J196" s="12" t="str">
        <f t="shared" ref="J196:J259" si="3">IF(AND(B196&lt;&gt;"",H196&lt;0),"Attention le stock est négatif, vérifier vos saisies !","")</f>
        <v/>
      </c>
    </row>
    <row r="197" spans="3:10" x14ac:dyDescent="0.4">
      <c r="C197" s="7" t="str">
        <f>IFERROR(INDEX(T_StockBoissons[Boissons],MATCH($B197,T_StockBoissons[Code],0)),"")</f>
        <v/>
      </c>
      <c r="G197" s="11" t="str">
        <f>IFERROR(IF(B197&lt;&gt;"",F197*(VLOOKUP(E197,T_Mouvement[],2)&amp;1),""),"")</f>
        <v/>
      </c>
      <c r="H197" s="11" t="str">
        <f>IF(B197&lt;&gt;"",SUMIF($C$3:C197,C197,$G$3:G197),"")</f>
        <v/>
      </c>
      <c r="J197" s="12" t="str">
        <f t="shared" si="3"/>
        <v/>
      </c>
    </row>
    <row r="198" spans="3:10" x14ac:dyDescent="0.4">
      <c r="C198" s="7" t="str">
        <f>IFERROR(INDEX(T_StockBoissons[Boissons],MATCH($B198,T_StockBoissons[Code],0)),"")</f>
        <v/>
      </c>
      <c r="G198" s="11" t="str">
        <f>IFERROR(IF(B198&lt;&gt;"",F198*(VLOOKUP(E198,T_Mouvement[],2)&amp;1),""),"")</f>
        <v/>
      </c>
      <c r="H198" s="11" t="str">
        <f>IF(B198&lt;&gt;"",SUMIF($C$3:C198,C198,$G$3:G198),"")</f>
        <v/>
      </c>
      <c r="J198" s="12" t="str">
        <f t="shared" si="3"/>
        <v/>
      </c>
    </row>
    <row r="199" spans="3:10" x14ac:dyDescent="0.4">
      <c r="C199" s="7" t="str">
        <f>IFERROR(INDEX(T_StockBoissons[Boissons],MATCH($B199,T_StockBoissons[Code],0)),"")</f>
        <v/>
      </c>
      <c r="G199" s="11" t="str">
        <f>IFERROR(IF(B199&lt;&gt;"",F199*(VLOOKUP(E199,T_Mouvement[],2)&amp;1),""),"")</f>
        <v/>
      </c>
      <c r="H199" s="11" t="str">
        <f>IF(B199&lt;&gt;"",SUMIF($C$3:C199,C199,$G$3:G199),"")</f>
        <v/>
      </c>
      <c r="J199" s="12" t="str">
        <f t="shared" si="3"/>
        <v/>
      </c>
    </row>
    <row r="200" spans="3:10" x14ac:dyDescent="0.4">
      <c r="C200" s="7" t="str">
        <f>IFERROR(INDEX(T_StockBoissons[Boissons],MATCH($B200,T_StockBoissons[Code],0)),"")</f>
        <v/>
      </c>
      <c r="G200" s="11" t="str">
        <f>IFERROR(IF(B200&lt;&gt;"",F200*(VLOOKUP(E200,T_Mouvement[],2)&amp;1),""),"")</f>
        <v/>
      </c>
      <c r="H200" s="11" t="str">
        <f>IF(B200&lt;&gt;"",SUMIF($C$3:C200,C200,$G$3:G200),"")</f>
        <v/>
      </c>
      <c r="J200" s="12" t="str">
        <f t="shared" si="3"/>
        <v/>
      </c>
    </row>
    <row r="201" spans="3:10" x14ac:dyDescent="0.4">
      <c r="C201" s="7" t="str">
        <f>IFERROR(INDEX(T_StockBoissons[Boissons],MATCH($B201,T_StockBoissons[Code],0)),"")</f>
        <v/>
      </c>
      <c r="G201" s="11" t="str">
        <f>IFERROR(IF(B201&lt;&gt;"",F201*(VLOOKUP(E201,T_Mouvement[],2)&amp;1),""),"")</f>
        <v/>
      </c>
      <c r="H201" s="11" t="str">
        <f>IF(B201&lt;&gt;"",SUMIF($C$3:C201,C201,$G$3:G201),"")</f>
        <v/>
      </c>
      <c r="J201" s="12" t="str">
        <f t="shared" si="3"/>
        <v/>
      </c>
    </row>
    <row r="202" spans="3:10" x14ac:dyDescent="0.4">
      <c r="C202" s="7" t="str">
        <f>IFERROR(INDEX(T_StockBoissons[Boissons],MATCH($B202,T_StockBoissons[Code],0)),"")</f>
        <v/>
      </c>
      <c r="G202" s="11" t="str">
        <f>IFERROR(IF(B202&lt;&gt;"",F202*(VLOOKUP(E202,T_Mouvement[],2)&amp;1),""),"")</f>
        <v/>
      </c>
      <c r="H202" s="11" t="str">
        <f>IF(B202&lt;&gt;"",SUMIF($C$3:C202,C202,$G$3:G202),"")</f>
        <v/>
      </c>
      <c r="J202" s="12" t="str">
        <f t="shared" si="3"/>
        <v/>
      </c>
    </row>
    <row r="203" spans="3:10" x14ac:dyDescent="0.4">
      <c r="C203" s="7" t="str">
        <f>IFERROR(INDEX(T_StockBoissons[Boissons],MATCH($B203,T_StockBoissons[Code],0)),"")</f>
        <v/>
      </c>
      <c r="G203" s="11" t="str">
        <f>IFERROR(IF(B203&lt;&gt;"",F203*(VLOOKUP(E203,T_Mouvement[],2)&amp;1),""),"")</f>
        <v/>
      </c>
      <c r="H203" s="11" t="str">
        <f>IF(B203&lt;&gt;"",SUMIF($C$3:C203,C203,$G$3:G203),"")</f>
        <v/>
      </c>
      <c r="J203" s="12" t="str">
        <f t="shared" si="3"/>
        <v/>
      </c>
    </row>
    <row r="204" spans="3:10" x14ac:dyDescent="0.4">
      <c r="C204" s="7" t="str">
        <f>IFERROR(INDEX(T_StockBoissons[Boissons],MATCH($B204,T_StockBoissons[Code],0)),"")</f>
        <v/>
      </c>
      <c r="G204" s="11" t="str">
        <f>IFERROR(IF(B204&lt;&gt;"",F204*(VLOOKUP(E204,T_Mouvement[],2)&amp;1),""),"")</f>
        <v/>
      </c>
      <c r="H204" s="11" t="str">
        <f>IF(B204&lt;&gt;"",SUMIF($C$3:C204,C204,$G$3:G204),"")</f>
        <v/>
      </c>
      <c r="J204" s="12" t="str">
        <f t="shared" si="3"/>
        <v/>
      </c>
    </row>
    <row r="205" spans="3:10" x14ac:dyDescent="0.4">
      <c r="C205" s="7" t="str">
        <f>IFERROR(INDEX(T_StockBoissons[Boissons],MATCH($B205,T_StockBoissons[Code],0)),"")</f>
        <v/>
      </c>
      <c r="G205" s="11" t="str">
        <f>IFERROR(IF(B205&lt;&gt;"",F205*(VLOOKUP(E205,T_Mouvement[],2)&amp;1),""),"")</f>
        <v/>
      </c>
      <c r="H205" s="11" t="str">
        <f>IF(B205&lt;&gt;"",SUMIF($C$3:C205,C205,$G$3:G205),"")</f>
        <v/>
      </c>
      <c r="J205" s="12" t="str">
        <f t="shared" si="3"/>
        <v/>
      </c>
    </row>
    <row r="206" spans="3:10" x14ac:dyDescent="0.4">
      <c r="C206" s="7" t="str">
        <f>IFERROR(INDEX(T_StockBoissons[Boissons],MATCH($B206,T_StockBoissons[Code],0)),"")</f>
        <v/>
      </c>
      <c r="G206" s="11" t="str">
        <f>IFERROR(IF(B206&lt;&gt;"",F206*(VLOOKUP(E206,T_Mouvement[],2)&amp;1),""),"")</f>
        <v/>
      </c>
      <c r="H206" s="11" t="str">
        <f>IF(B206&lt;&gt;"",SUMIF($C$3:C206,C206,$G$3:G206),"")</f>
        <v/>
      </c>
      <c r="J206" s="12" t="str">
        <f t="shared" si="3"/>
        <v/>
      </c>
    </row>
    <row r="207" spans="3:10" x14ac:dyDescent="0.4">
      <c r="C207" s="7" t="str">
        <f>IFERROR(INDEX(T_StockBoissons[Boissons],MATCH($B207,T_StockBoissons[Code],0)),"")</f>
        <v/>
      </c>
      <c r="G207" s="11" t="str">
        <f>IFERROR(IF(B207&lt;&gt;"",F207*(VLOOKUP(E207,T_Mouvement[],2)&amp;1),""),"")</f>
        <v/>
      </c>
      <c r="H207" s="11" t="str">
        <f>IF(B207&lt;&gt;"",SUMIF($C$3:C207,C207,$G$3:G207),"")</f>
        <v/>
      </c>
      <c r="J207" s="12" t="str">
        <f t="shared" si="3"/>
        <v/>
      </c>
    </row>
    <row r="208" spans="3:10" x14ac:dyDescent="0.4">
      <c r="C208" s="7" t="str">
        <f>IFERROR(INDEX(T_StockBoissons[Boissons],MATCH($B208,T_StockBoissons[Code],0)),"")</f>
        <v/>
      </c>
      <c r="G208" s="11" t="str">
        <f>IFERROR(IF(B208&lt;&gt;"",F208*(VLOOKUP(E208,T_Mouvement[],2)&amp;1),""),"")</f>
        <v/>
      </c>
      <c r="H208" s="11" t="str">
        <f>IF(B208&lt;&gt;"",SUMIF($C$3:C208,C208,$G$3:G208),"")</f>
        <v/>
      </c>
      <c r="J208" s="12" t="str">
        <f t="shared" si="3"/>
        <v/>
      </c>
    </row>
    <row r="209" spans="3:10" x14ac:dyDescent="0.4">
      <c r="C209" s="7" t="str">
        <f>IFERROR(INDEX(T_StockBoissons[Boissons],MATCH($B209,T_StockBoissons[Code],0)),"")</f>
        <v/>
      </c>
      <c r="G209" s="11" t="str">
        <f>IFERROR(IF(B209&lt;&gt;"",F209*(VLOOKUP(E209,T_Mouvement[],2)&amp;1),""),"")</f>
        <v/>
      </c>
      <c r="H209" s="11" t="str">
        <f>IF(B209&lt;&gt;"",SUMIF($C$3:C209,C209,$G$3:G209),"")</f>
        <v/>
      </c>
      <c r="J209" s="12" t="str">
        <f t="shared" si="3"/>
        <v/>
      </c>
    </row>
    <row r="210" spans="3:10" x14ac:dyDescent="0.4">
      <c r="C210" s="7" t="str">
        <f>IFERROR(INDEX(T_StockBoissons[Boissons],MATCH($B210,T_StockBoissons[Code],0)),"")</f>
        <v/>
      </c>
      <c r="G210" s="11" t="str">
        <f>IFERROR(IF(B210&lt;&gt;"",F210*(VLOOKUP(E210,T_Mouvement[],2)&amp;1),""),"")</f>
        <v/>
      </c>
      <c r="H210" s="11" t="str">
        <f>IF(B210&lt;&gt;"",SUMIF($C$3:C210,C210,$G$3:G210),"")</f>
        <v/>
      </c>
      <c r="J210" s="12" t="str">
        <f t="shared" si="3"/>
        <v/>
      </c>
    </row>
    <row r="211" spans="3:10" x14ac:dyDescent="0.4">
      <c r="C211" s="7" t="str">
        <f>IFERROR(INDEX(T_StockBoissons[Boissons],MATCH($B211,T_StockBoissons[Code],0)),"")</f>
        <v/>
      </c>
      <c r="G211" s="11" t="str">
        <f>IFERROR(IF(B211&lt;&gt;"",F211*(VLOOKUP(E211,T_Mouvement[],2)&amp;1),""),"")</f>
        <v/>
      </c>
      <c r="H211" s="11" t="str">
        <f>IF(B211&lt;&gt;"",SUMIF($C$3:C211,C211,$G$3:G211),"")</f>
        <v/>
      </c>
      <c r="J211" s="12" t="str">
        <f t="shared" si="3"/>
        <v/>
      </c>
    </row>
    <row r="212" spans="3:10" x14ac:dyDescent="0.4">
      <c r="C212" s="7" t="str">
        <f>IFERROR(INDEX(T_StockBoissons[Boissons],MATCH($B212,T_StockBoissons[Code],0)),"")</f>
        <v/>
      </c>
      <c r="G212" s="11" t="str">
        <f>IFERROR(IF(B212&lt;&gt;"",F212*(VLOOKUP(E212,T_Mouvement[],2)&amp;1),""),"")</f>
        <v/>
      </c>
      <c r="H212" s="11" t="str">
        <f>IF(B212&lt;&gt;"",SUMIF($C$3:C212,C212,$G$3:G212),"")</f>
        <v/>
      </c>
      <c r="J212" s="12" t="str">
        <f t="shared" si="3"/>
        <v/>
      </c>
    </row>
    <row r="213" spans="3:10" x14ac:dyDescent="0.4">
      <c r="C213" s="7" t="str">
        <f>IFERROR(INDEX(T_StockBoissons[Boissons],MATCH($B213,T_StockBoissons[Code],0)),"")</f>
        <v/>
      </c>
      <c r="G213" s="11" t="str">
        <f>IFERROR(IF(B213&lt;&gt;"",F213*(VLOOKUP(E213,T_Mouvement[],2)&amp;1),""),"")</f>
        <v/>
      </c>
      <c r="H213" s="11" t="str">
        <f>IF(B213&lt;&gt;"",SUMIF($C$3:C213,C213,$G$3:G213),"")</f>
        <v/>
      </c>
      <c r="J213" s="12" t="str">
        <f t="shared" si="3"/>
        <v/>
      </c>
    </row>
    <row r="214" spans="3:10" x14ac:dyDescent="0.4">
      <c r="C214" s="7" t="str">
        <f>IFERROR(INDEX(T_StockBoissons[Boissons],MATCH($B214,T_StockBoissons[Code],0)),"")</f>
        <v/>
      </c>
      <c r="G214" s="11" t="str">
        <f>IFERROR(IF(B214&lt;&gt;"",F214*(VLOOKUP(E214,T_Mouvement[],2)&amp;1),""),"")</f>
        <v/>
      </c>
      <c r="H214" s="11" t="str">
        <f>IF(B214&lt;&gt;"",SUMIF($C$3:C214,C214,$G$3:G214),"")</f>
        <v/>
      </c>
      <c r="J214" s="12" t="str">
        <f t="shared" si="3"/>
        <v/>
      </c>
    </row>
    <row r="215" spans="3:10" x14ac:dyDescent="0.4">
      <c r="C215" s="7" t="str">
        <f>IFERROR(INDEX(T_StockBoissons[Boissons],MATCH($B215,T_StockBoissons[Code],0)),"")</f>
        <v/>
      </c>
      <c r="G215" s="11" t="str">
        <f>IFERROR(IF(B215&lt;&gt;"",F215*(VLOOKUP(E215,T_Mouvement[],2)&amp;1),""),"")</f>
        <v/>
      </c>
      <c r="H215" s="11" t="str">
        <f>IF(B215&lt;&gt;"",SUMIF($C$3:C215,C215,$G$3:G215),"")</f>
        <v/>
      </c>
      <c r="J215" s="12" t="str">
        <f t="shared" si="3"/>
        <v/>
      </c>
    </row>
    <row r="216" spans="3:10" x14ac:dyDescent="0.4">
      <c r="C216" s="7" t="str">
        <f>IFERROR(INDEX(T_StockBoissons[Boissons],MATCH($B216,T_StockBoissons[Code],0)),"")</f>
        <v/>
      </c>
      <c r="G216" s="11" t="str">
        <f>IFERROR(IF(B216&lt;&gt;"",F216*(VLOOKUP(E216,T_Mouvement[],2)&amp;1),""),"")</f>
        <v/>
      </c>
      <c r="H216" s="11" t="str">
        <f>IF(B216&lt;&gt;"",SUMIF($C$3:C216,C216,$G$3:G216),"")</f>
        <v/>
      </c>
      <c r="J216" s="12" t="str">
        <f t="shared" si="3"/>
        <v/>
      </c>
    </row>
    <row r="217" spans="3:10" x14ac:dyDescent="0.4">
      <c r="C217" s="7" t="str">
        <f>IFERROR(INDEX(T_StockBoissons[Boissons],MATCH($B217,T_StockBoissons[Code],0)),"")</f>
        <v/>
      </c>
      <c r="G217" s="11" t="str">
        <f>IFERROR(IF(B217&lt;&gt;"",F217*(VLOOKUP(E217,T_Mouvement[],2)&amp;1),""),"")</f>
        <v/>
      </c>
      <c r="H217" s="11" t="str">
        <f>IF(B217&lt;&gt;"",SUMIF($C$3:C217,C217,$G$3:G217),"")</f>
        <v/>
      </c>
      <c r="J217" s="12" t="str">
        <f t="shared" si="3"/>
        <v/>
      </c>
    </row>
    <row r="218" spans="3:10" x14ac:dyDescent="0.4">
      <c r="C218" s="7" t="str">
        <f>IFERROR(INDEX(T_StockBoissons[Boissons],MATCH($B218,T_StockBoissons[Code],0)),"")</f>
        <v/>
      </c>
      <c r="G218" s="11" t="str">
        <f>IFERROR(IF(B218&lt;&gt;"",F218*(VLOOKUP(E218,T_Mouvement[],2)&amp;1),""),"")</f>
        <v/>
      </c>
      <c r="H218" s="11" t="str">
        <f>IF(B218&lt;&gt;"",SUMIF($C$3:C218,C218,$G$3:G218),"")</f>
        <v/>
      </c>
      <c r="J218" s="12" t="str">
        <f t="shared" si="3"/>
        <v/>
      </c>
    </row>
    <row r="219" spans="3:10" x14ac:dyDescent="0.4">
      <c r="C219" s="7" t="str">
        <f>IFERROR(INDEX(T_StockBoissons[Boissons],MATCH($B219,T_StockBoissons[Code],0)),"")</f>
        <v/>
      </c>
      <c r="G219" s="11" t="str">
        <f>IFERROR(IF(B219&lt;&gt;"",F219*(VLOOKUP(E219,T_Mouvement[],2)&amp;1),""),"")</f>
        <v/>
      </c>
      <c r="H219" s="11" t="str">
        <f>IF(B219&lt;&gt;"",SUMIF($C$3:C219,C219,$G$3:G219),"")</f>
        <v/>
      </c>
      <c r="J219" s="12" t="str">
        <f t="shared" si="3"/>
        <v/>
      </c>
    </row>
    <row r="220" spans="3:10" x14ac:dyDescent="0.4">
      <c r="C220" s="7" t="str">
        <f>IFERROR(INDEX(T_StockBoissons[Boissons],MATCH($B220,T_StockBoissons[Code],0)),"")</f>
        <v/>
      </c>
      <c r="G220" s="11" t="str">
        <f>IFERROR(IF(B220&lt;&gt;"",F220*(VLOOKUP(E220,T_Mouvement[],2)&amp;1),""),"")</f>
        <v/>
      </c>
      <c r="H220" s="11" t="str">
        <f>IF(B220&lt;&gt;"",SUMIF($C$3:C220,C220,$G$3:G220),"")</f>
        <v/>
      </c>
      <c r="J220" s="12" t="str">
        <f t="shared" si="3"/>
        <v/>
      </c>
    </row>
    <row r="221" spans="3:10" x14ac:dyDescent="0.4">
      <c r="C221" s="7" t="str">
        <f>IFERROR(INDEX(T_StockBoissons[Boissons],MATCH($B221,T_StockBoissons[Code],0)),"")</f>
        <v/>
      </c>
      <c r="G221" s="11" t="str">
        <f>IFERROR(IF(B221&lt;&gt;"",F221*(VLOOKUP(E221,T_Mouvement[],2)&amp;1),""),"")</f>
        <v/>
      </c>
      <c r="H221" s="11" t="str">
        <f>IF(B221&lt;&gt;"",SUMIF($C$3:C221,C221,$G$3:G221),"")</f>
        <v/>
      </c>
      <c r="J221" s="12" t="str">
        <f t="shared" si="3"/>
        <v/>
      </c>
    </row>
    <row r="222" spans="3:10" x14ac:dyDescent="0.4">
      <c r="C222" s="7" t="str">
        <f>IFERROR(INDEX(T_StockBoissons[Boissons],MATCH($B222,T_StockBoissons[Code],0)),"")</f>
        <v/>
      </c>
      <c r="G222" s="11" t="str">
        <f>IFERROR(IF(B222&lt;&gt;"",F222*(VLOOKUP(E222,T_Mouvement[],2)&amp;1),""),"")</f>
        <v/>
      </c>
      <c r="H222" s="11" t="str">
        <f>IF(B222&lt;&gt;"",SUMIF($C$3:C222,C222,$G$3:G222),"")</f>
        <v/>
      </c>
      <c r="J222" s="12" t="str">
        <f t="shared" si="3"/>
        <v/>
      </c>
    </row>
    <row r="223" spans="3:10" x14ac:dyDescent="0.4">
      <c r="C223" s="7" t="str">
        <f>IFERROR(INDEX(T_StockBoissons[Boissons],MATCH($B223,T_StockBoissons[Code],0)),"")</f>
        <v/>
      </c>
      <c r="G223" s="11" t="str">
        <f>IFERROR(IF(B223&lt;&gt;"",F223*(VLOOKUP(E223,T_Mouvement[],2)&amp;1),""),"")</f>
        <v/>
      </c>
      <c r="H223" s="11" t="str">
        <f>IF(B223&lt;&gt;"",SUMIF($C$3:C223,C223,$G$3:G223),"")</f>
        <v/>
      </c>
      <c r="J223" s="12" t="str">
        <f t="shared" si="3"/>
        <v/>
      </c>
    </row>
    <row r="224" spans="3:10" x14ac:dyDescent="0.4">
      <c r="C224" s="7" t="str">
        <f>IFERROR(INDEX(T_StockBoissons[Boissons],MATCH($B224,T_StockBoissons[Code],0)),"")</f>
        <v/>
      </c>
      <c r="G224" s="11" t="str">
        <f>IFERROR(IF(B224&lt;&gt;"",F224*(VLOOKUP(E224,T_Mouvement[],2)&amp;1),""),"")</f>
        <v/>
      </c>
      <c r="H224" s="11" t="str">
        <f>IF(B224&lt;&gt;"",SUMIF($C$3:C224,C224,$G$3:G224),"")</f>
        <v/>
      </c>
      <c r="J224" s="12" t="str">
        <f t="shared" si="3"/>
        <v/>
      </c>
    </row>
    <row r="225" spans="3:10" x14ac:dyDescent="0.4">
      <c r="C225" s="7" t="str">
        <f>IFERROR(INDEX(T_StockBoissons[Boissons],MATCH($B225,T_StockBoissons[Code],0)),"")</f>
        <v/>
      </c>
      <c r="G225" s="11" t="str">
        <f>IFERROR(IF(B225&lt;&gt;"",F225*(VLOOKUP(E225,T_Mouvement[],2)&amp;1),""),"")</f>
        <v/>
      </c>
      <c r="H225" s="11" t="str">
        <f>IF(B225&lt;&gt;"",SUMIF($C$3:C225,C225,$G$3:G225),"")</f>
        <v/>
      </c>
      <c r="J225" s="12" t="str">
        <f t="shared" si="3"/>
        <v/>
      </c>
    </row>
    <row r="226" spans="3:10" x14ac:dyDescent="0.4">
      <c r="C226" s="7" t="str">
        <f>IFERROR(INDEX(T_StockBoissons[Boissons],MATCH($B226,T_StockBoissons[Code],0)),"")</f>
        <v/>
      </c>
      <c r="G226" s="11" t="str">
        <f>IFERROR(IF(B226&lt;&gt;"",F226*(VLOOKUP(E226,T_Mouvement[],2)&amp;1),""),"")</f>
        <v/>
      </c>
      <c r="H226" s="11" t="str">
        <f>IF(B226&lt;&gt;"",SUMIF($C$3:C226,C226,$G$3:G226),"")</f>
        <v/>
      </c>
      <c r="J226" s="12" t="str">
        <f t="shared" si="3"/>
        <v/>
      </c>
    </row>
    <row r="227" spans="3:10" x14ac:dyDescent="0.4">
      <c r="C227" s="7" t="str">
        <f>IFERROR(INDEX(T_StockBoissons[Boissons],MATCH($B227,T_StockBoissons[Code],0)),"")</f>
        <v/>
      </c>
      <c r="G227" s="11" t="str">
        <f>IFERROR(IF(B227&lt;&gt;"",F227*(VLOOKUP(E227,T_Mouvement[],2)&amp;1),""),"")</f>
        <v/>
      </c>
      <c r="H227" s="11" t="str">
        <f>IF(B227&lt;&gt;"",SUMIF($C$3:C227,C227,$G$3:G227),"")</f>
        <v/>
      </c>
      <c r="J227" s="12" t="str">
        <f t="shared" si="3"/>
        <v/>
      </c>
    </row>
    <row r="228" spans="3:10" x14ac:dyDescent="0.4">
      <c r="C228" s="7" t="str">
        <f>IFERROR(INDEX(T_StockBoissons[Boissons],MATCH($B228,T_StockBoissons[Code],0)),"")</f>
        <v/>
      </c>
      <c r="G228" s="11" t="str">
        <f>IFERROR(IF(B228&lt;&gt;"",F228*(VLOOKUP(E228,T_Mouvement[],2)&amp;1),""),"")</f>
        <v/>
      </c>
      <c r="H228" s="11" t="str">
        <f>IF(B228&lt;&gt;"",SUMIF($C$3:C228,C228,$G$3:G228),"")</f>
        <v/>
      </c>
      <c r="J228" s="12" t="str">
        <f t="shared" si="3"/>
        <v/>
      </c>
    </row>
    <row r="229" spans="3:10" x14ac:dyDescent="0.4">
      <c r="C229" s="7" t="str">
        <f>IFERROR(INDEX(T_StockBoissons[Boissons],MATCH($B229,T_StockBoissons[Code],0)),"")</f>
        <v/>
      </c>
      <c r="G229" s="11" t="str">
        <f>IFERROR(IF(B229&lt;&gt;"",F229*(VLOOKUP(E229,T_Mouvement[],2)&amp;1),""),"")</f>
        <v/>
      </c>
      <c r="H229" s="11" t="str">
        <f>IF(B229&lt;&gt;"",SUMIF($C$3:C229,C229,$G$3:G229),"")</f>
        <v/>
      </c>
      <c r="J229" s="12" t="str">
        <f t="shared" si="3"/>
        <v/>
      </c>
    </row>
    <row r="230" spans="3:10" x14ac:dyDescent="0.4">
      <c r="C230" s="7" t="str">
        <f>IFERROR(INDEX(T_StockBoissons[Boissons],MATCH($B230,T_StockBoissons[Code],0)),"")</f>
        <v/>
      </c>
      <c r="G230" s="11" t="str">
        <f>IFERROR(IF(B230&lt;&gt;"",F230*(VLOOKUP(E230,T_Mouvement[],2)&amp;1),""),"")</f>
        <v/>
      </c>
      <c r="H230" s="11" t="str">
        <f>IF(B230&lt;&gt;"",SUMIF($C$3:C230,C230,$G$3:G230),"")</f>
        <v/>
      </c>
      <c r="J230" s="12" t="str">
        <f t="shared" si="3"/>
        <v/>
      </c>
    </row>
    <row r="231" spans="3:10" x14ac:dyDescent="0.4">
      <c r="C231" s="7" t="str">
        <f>IFERROR(INDEX(T_StockBoissons[Boissons],MATCH($B231,T_StockBoissons[Code],0)),"")</f>
        <v/>
      </c>
      <c r="G231" s="11" t="str">
        <f>IFERROR(IF(B231&lt;&gt;"",F231*(VLOOKUP(E231,T_Mouvement[],2)&amp;1),""),"")</f>
        <v/>
      </c>
      <c r="H231" s="11" t="str">
        <f>IF(B231&lt;&gt;"",SUMIF($C$3:C231,C231,$G$3:G231),"")</f>
        <v/>
      </c>
      <c r="J231" s="12" t="str">
        <f t="shared" si="3"/>
        <v/>
      </c>
    </row>
    <row r="232" spans="3:10" x14ac:dyDescent="0.4">
      <c r="C232" s="7" t="str">
        <f>IFERROR(INDEX(T_StockBoissons[Boissons],MATCH($B232,T_StockBoissons[Code],0)),"")</f>
        <v/>
      </c>
      <c r="G232" s="11" t="str">
        <f>IFERROR(IF(B232&lt;&gt;"",F232*(VLOOKUP(E232,T_Mouvement[],2)&amp;1),""),"")</f>
        <v/>
      </c>
      <c r="H232" s="11" t="str">
        <f>IF(B232&lt;&gt;"",SUMIF($C$3:C232,C232,$G$3:G232),"")</f>
        <v/>
      </c>
      <c r="J232" s="12" t="str">
        <f t="shared" si="3"/>
        <v/>
      </c>
    </row>
    <row r="233" spans="3:10" x14ac:dyDescent="0.4">
      <c r="C233" s="7" t="str">
        <f>IFERROR(INDEX(T_StockBoissons[Boissons],MATCH($B233,T_StockBoissons[Code],0)),"")</f>
        <v/>
      </c>
      <c r="G233" s="11" t="str">
        <f>IFERROR(IF(B233&lt;&gt;"",F233*(VLOOKUP(E233,T_Mouvement[],2)&amp;1),""),"")</f>
        <v/>
      </c>
      <c r="H233" s="11" t="str">
        <f>IF(B233&lt;&gt;"",SUMIF($C$3:C233,C233,$G$3:G233),"")</f>
        <v/>
      </c>
      <c r="J233" s="12" t="str">
        <f t="shared" si="3"/>
        <v/>
      </c>
    </row>
    <row r="234" spans="3:10" x14ac:dyDescent="0.4">
      <c r="C234" s="7" t="str">
        <f>IFERROR(INDEX(T_StockBoissons[Boissons],MATCH($B234,T_StockBoissons[Code],0)),"")</f>
        <v/>
      </c>
      <c r="G234" s="11" t="str">
        <f>IFERROR(IF(B234&lt;&gt;"",F234*(VLOOKUP(E234,T_Mouvement[],2)&amp;1),""),"")</f>
        <v/>
      </c>
      <c r="H234" s="11" t="str">
        <f>IF(B234&lt;&gt;"",SUMIF($C$3:C234,C234,$G$3:G234),"")</f>
        <v/>
      </c>
      <c r="J234" s="12" t="str">
        <f t="shared" si="3"/>
        <v/>
      </c>
    </row>
    <row r="235" spans="3:10" x14ac:dyDescent="0.4">
      <c r="C235" s="7" t="str">
        <f>IFERROR(INDEX(T_StockBoissons[Boissons],MATCH($B235,T_StockBoissons[Code],0)),"")</f>
        <v/>
      </c>
      <c r="G235" s="11" t="str">
        <f>IFERROR(IF(B235&lt;&gt;"",F235*(VLOOKUP(E235,T_Mouvement[],2)&amp;1),""),"")</f>
        <v/>
      </c>
      <c r="H235" s="11" t="str">
        <f>IF(B235&lt;&gt;"",SUMIF($C$3:C235,C235,$G$3:G235),"")</f>
        <v/>
      </c>
      <c r="J235" s="12" t="str">
        <f t="shared" si="3"/>
        <v/>
      </c>
    </row>
    <row r="236" spans="3:10" x14ac:dyDescent="0.4">
      <c r="C236" s="7" t="str">
        <f>IFERROR(INDEX(T_StockBoissons[Boissons],MATCH($B236,T_StockBoissons[Code],0)),"")</f>
        <v/>
      </c>
      <c r="G236" s="11" t="str">
        <f>IFERROR(IF(B236&lt;&gt;"",F236*(VLOOKUP(E236,T_Mouvement[],2)&amp;1),""),"")</f>
        <v/>
      </c>
      <c r="H236" s="11" t="str">
        <f>IF(B236&lt;&gt;"",SUMIF($C$3:C236,C236,$G$3:G236),"")</f>
        <v/>
      </c>
      <c r="J236" s="12" t="str">
        <f t="shared" si="3"/>
        <v/>
      </c>
    </row>
    <row r="237" spans="3:10" x14ac:dyDescent="0.4">
      <c r="C237" s="7" t="str">
        <f>IFERROR(INDEX(T_StockBoissons[Boissons],MATCH($B237,T_StockBoissons[Code],0)),"")</f>
        <v/>
      </c>
      <c r="G237" s="11" t="str">
        <f>IFERROR(IF(B237&lt;&gt;"",F237*(VLOOKUP(E237,T_Mouvement[],2)&amp;1),""),"")</f>
        <v/>
      </c>
      <c r="H237" s="11" t="str">
        <f>IF(B237&lt;&gt;"",SUMIF($C$3:C237,C237,$G$3:G237),"")</f>
        <v/>
      </c>
      <c r="J237" s="12" t="str">
        <f t="shared" si="3"/>
        <v/>
      </c>
    </row>
    <row r="238" spans="3:10" x14ac:dyDescent="0.4">
      <c r="C238" s="7" t="str">
        <f>IFERROR(INDEX(T_StockBoissons[Boissons],MATCH($B238,T_StockBoissons[Code],0)),"")</f>
        <v/>
      </c>
      <c r="G238" s="11" t="str">
        <f>IFERROR(IF(B238&lt;&gt;"",F238*(VLOOKUP(E238,T_Mouvement[],2)&amp;1),""),"")</f>
        <v/>
      </c>
      <c r="H238" s="11" t="str">
        <f>IF(B238&lt;&gt;"",SUMIF($C$3:C238,C238,$G$3:G238),"")</f>
        <v/>
      </c>
      <c r="J238" s="12" t="str">
        <f t="shared" si="3"/>
        <v/>
      </c>
    </row>
    <row r="239" spans="3:10" x14ac:dyDescent="0.4">
      <c r="C239" s="7" t="str">
        <f>IFERROR(INDEX(T_StockBoissons[Boissons],MATCH($B239,T_StockBoissons[Code],0)),"")</f>
        <v/>
      </c>
      <c r="G239" s="11" t="str">
        <f>IFERROR(IF(B239&lt;&gt;"",F239*(VLOOKUP(E239,T_Mouvement[],2)&amp;1),""),"")</f>
        <v/>
      </c>
      <c r="H239" s="11" t="str">
        <f>IF(B239&lt;&gt;"",SUMIF($C$3:C239,C239,$G$3:G239),"")</f>
        <v/>
      </c>
      <c r="J239" s="12" t="str">
        <f t="shared" si="3"/>
        <v/>
      </c>
    </row>
    <row r="240" spans="3:10" x14ac:dyDescent="0.4">
      <c r="C240" s="7" t="str">
        <f>IFERROR(INDEX(T_StockBoissons[Boissons],MATCH($B240,T_StockBoissons[Code],0)),"")</f>
        <v/>
      </c>
      <c r="G240" s="11" t="str">
        <f>IFERROR(IF(B240&lt;&gt;"",F240*(VLOOKUP(E240,T_Mouvement[],2)&amp;1),""),"")</f>
        <v/>
      </c>
      <c r="H240" s="11" t="str">
        <f>IF(B240&lt;&gt;"",SUMIF($C$3:C240,C240,$G$3:G240),"")</f>
        <v/>
      </c>
      <c r="J240" s="12" t="str">
        <f t="shared" si="3"/>
        <v/>
      </c>
    </row>
    <row r="241" spans="3:10" x14ac:dyDescent="0.4">
      <c r="C241" s="7" t="str">
        <f>IFERROR(INDEX(T_StockBoissons[Boissons],MATCH($B241,T_StockBoissons[Code],0)),"")</f>
        <v/>
      </c>
      <c r="G241" s="11" t="str">
        <f>IFERROR(IF(B241&lt;&gt;"",F241*(VLOOKUP(E241,T_Mouvement[],2)&amp;1),""),"")</f>
        <v/>
      </c>
      <c r="H241" s="11" t="str">
        <f>IF(B241&lt;&gt;"",SUMIF($C$3:C241,C241,$G$3:G241),"")</f>
        <v/>
      </c>
      <c r="J241" s="12" t="str">
        <f t="shared" si="3"/>
        <v/>
      </c>
    </row>
    <row r="242" spans="3:10" x14ac:dyDescent="0.4">
      <c r="C242" s="7" t="str">
        <f>IFERROR(INDEX(T_StockBoissons[Boissons],MATCH($B242,T_StockBoissons[Code],0)),"")</f>
        <v/>
      </c>
      <c r="G242" s="11" t="str">
        <f>IFERROR(IF(B242&lt;&gt;"",F242*(VLOOKUP(E242,T_Mouvement[],2)&amp;1),""),"")</f>
        <v/>
      </c>
      <c r="H242" s="11" t="str">
        <f>IF(B242&lt;&gt;"",SUMIF($C$3:C242,C242,$G$3:G242),"")</f>
        <v/>
      </c>
      <c r="J242" s="12" t="str">
        <f t="shared" si="3"/>
        <v/>
      </c>
    </row>
    <row r="243" spans="3:10" x14ac:dyDescent="0.4">
      <c r="C243" s="7" t="str">
        <f>IFERROR(INDEX(T_StockBoissons[Boissons],MATCH($B243,T_StockBoissons[Code],0)),"")</f>
        <v/>
      </c>
      <c r="G243" s="11" t="str">
        <f>IFERROR(IF(B243&lt;&gt;"",F243*(VLOOKUP(E243,T_Mouvement[],2)&amp;1),""),"")</f>
        <v/>
      </c>
      <c r="H243" s="11" t="str">
        <f>IF(B243&lt;&gt;"",SUMIF($C$3:C243,C243,$G$3:G243),"")</f>
        <v/>
      </c>
      <c r="J243" s="12" t="str">
        <f t="shared" si="3"/>
        <v/>
      </c>
    </row>
    <row r="244" spans="3:10" x14ac:dyDescent="0.4">
      <c r="C244" s="7" t="str">
        <f>IFERROR(INDEX(T_StockBoissons[Boissons],MATCH($B244,T_StockBoissons[Code],0)),"")</f>
        <v/>
      </c>
      <c r="G244" s="11" t="str">
        <f>IFERROR(IF(B244&lt;&gt;"",F244*(VLOOKUP(E244,T_Mouvement[],2)&amp;1),""),"")</f>
        <v/>
      </c>
      <c r="H244" s="11" t="str">
        <f>IF(B244&lt;&gt;"",SUMIF($C$3:C244,C244,$G$3:G244),"")</f>
        <v/>
      </c>
      <c r="J244" s="12" t="str">
        <f t="shared" si="3"/>
        <v/>
      </c>
    </row>
    <row r="245" spans="3:10" x14ac:dyDescent="0.4">
      <c r="C245" s="7" t="str">
        <f>IFERROR(INDEX(T_StockBoissons[Boissons],MATCH($B245,T_StockBoissons[Code],0)),"")</f>
        <v/>
      </c>
      <c r="G245" s="11" t="str">
        <f>IFERROR(IF(B245&lt;&gt;"",F245*(VLOOKUP(E245,T_Mouvement[],2)&amp;1),""),"")</f>
        <v/>
      </c>
      <c r="H245" s="11" t="str">
        <f>IF(B245&lt;&gt;"",SUMIF($C$3:C245,C245,$G$3:G245),"")</f>
        <v/>
      </c>
      <c r="J245" s="12" t="str">
        <f t="shared" si="3"/>
        <v/>
      </c>
    </row>
    <row r="246" spans="3:10" x14ac:dyDescent="0.4">
      <c r="C246" s="7" t="str">
        <f>IFERROR(INDEX(T_StockBoissons[Boissons],MATCH($B246,T_StockBoissons[Code],0)),"")</f>
        <v/>
      </c>
      <c r="G246" s="11" t="str">
        <f>IFERROR(IF(B246&lt;&gt;"",F246*(VLOOKUP(E246,T_Mouvement[],2)&amp;1),""),"")</f>
        <v/>
      </c>
      <c r="H246" s="11" t="str">
        <f>IF(B246&lt;&gt;"",SUMIF($C$3:C246,C246,$G$3:G246),"")</f>
        <v/>
      </c>
      <c r="J246" s="12" t="str">
        <f t="shared" si="3"/>
        <v/>
      </c>
    </row>
    <row r="247" spans="3:10" x14ac:dyDescent="0.4">
      <c r="C247" s="7" t="str">
        <f>IFERROR(INDEX(T_StockBoissons[Boissons],MATCH($B247,T_StockBoissons[Code],0)),"")</f>
        <v/>
      </c>
      <c r="G247" s="11" t="str">
        <f>IFERROR(IF(B247&lt;&gt;"",F247*(VLOOKUP(E247,T_Mouvement[],2)&amp;1),""),"")</f>
        <v/>
      </c>
      <c r="H247" s="11" t="str">
        <f>IF(B247&lt;&gt;"",SUMIF($C$3:C247,C247,$G$3:G247),"")</f>
        <v/>
      </c>
      <c r="J247" s="12" t="str">
        <f t="shared" si="3"/>
        <v/>
      </c>
    </row>
    <row r="248" spans="3:10" x14ac:dyDescent="0.4">
      <c r="C248" s="7" t="str">
        <f>IFERROR(INDEX(T_StockBoissons[Boissons],MATCH($B248,T_StockBoissons[Code],0)),"")</f>
        <v/>
      </c>
      <c r="G248" s="11" t="str">
        <f>IFERROR(IF(B248&lt;&gt;"",F248*(VLOOKUP(E248,T_Mouvement[],2)&amp;1),""),"")</f>
        <v/>
      </c>
      <c r="H248" s="11" t="str">
        <f>IF(B248&lt;&gt;"",SUMIF($C$3:C248,C248,$G$3:G248),"")</f>
        <v/>
      </c>
      <c r="J248" s="12" t="str">
        <f t="shared" si="3"/>
        <v/>
      </c>
    </row>
    <row r="249" spans="3:10" x14ac:dyDescent="0.4">
      <c r="C249" s="7" t="str">
        <f>IFERROR(INDEX(T_StockBoissons[Boissons],MATCH($B249,T_StockBoissons[Code],0)),"")</f>
        <v/>
      </c>
      <c r="G249" s="11" t="str">
        <f>IFERROR(IF(B249&lt;&gt;"",F249*(VLOOKUP(E249,T_Mouvement[],2)&amp;1),""),"")</f>
        <v/>
      </c>
      <c r="H249" s="11" t="str">
        <f>IF(B249&lt;&gt;"",SUMIF($C$3:C249,C249,$G$3:G249),"")</f>
        <v/>
      </c>
      <c r="J249" s="12" t="str">
        <f t="shared" si="3"/>
        <v/>
      </c>
    </row>
    <row r="250" spans="3:10" x14ac:dyDescent="0.4">
      <c r="C250" s="7" t="str">
        <f>IFERROR(INDEX(T_StockBoissons[Boissons],MATCH($B250,T_StockBoissons[Code],0)),"")</f>
        <v/>
      </c>
      <c r="G250" s="11" t="str">
        <f>IFERROR(IF(B250&lt;&gt;"",F250*(VLOOKUP(E250,T_Mouvement[],2)&amp;1),""),"")</f>
        <v/>
      </c>
      <c r="H250" s="11" t="str">
        <f>IF(B250&lt;&gt;"",SUMIF($C$3:C250,C250,$G$3:G250),"")</f>
        <v/>
      </c>
      <c r="J250" s="12" t="str">
        <f t="shared" si="3"/>
        <v/>
      </c>
    </row>
    <row r="251" spans="3:10" x14ac:dyDescent="0.4">
      <c r="C251" s="7" t="str">
        <f>IFERROR(INDEX(T_StockBoissons[Boissons],MATCH($B251,T_StockBoissons[Code],0)),"")</f>
        <v/>
      </c>
      <c r="G251" s="11" t="str">
        <f>IFERROR(IF(B251&lt;&gt;"",F251*(VLOOKUP(E251,T_Mouvement[],2)&amp;1),""),"")</f>
        <v/>
      </c>
      <c r="H251" s="11" t="str">
        <f>IF(B251&lt;&gt;"",SUMIF($C$3:C251,C251,$G$3:G251),"")</f>
        <v/>
      </c>
      <c r="J251" s="12" t="str">
        <f t="shared" si="3"/>
        <v/>
      </c>
    </row>
    <row r="252" spans="3:10" x14ac:dyDescent="0.4">
      <c r="C252" s="7" t="str">
        <f>IFERROR(INDEX(T_StockBoissons[Boissons],MATCH($B252,T_StockBoissons[Code],0)),"")</f>
        <v/>
      </c>
      <c r="G252" s="11" t="str">
        <f>IFERROR(IF(B252&lt;&gt;"",F252*(VLOOKUP(E252,T_Mouvement[],2)&amp;1),""),"")</f>
        <v/>
      </c>
      <c r="H252" s="11" t="str">
        <f>IF(B252&lt;&gt;"",SUMIF($C$3:C252,C252,$G$3:G252),"")</f>
        <v/>
      </c>
      <c r="J252" s="12" t="str">
        <f t="shared" si="3"/>
        <v/>
      </c>
    </row>
    <row r="253" spans="3:10" x14ac:dyDescent="0.4">
      <c r="C253" s="7" t="str">
        <f>IFERROR(INDEX(T_StockBoissons[Boissons],MATCH($B253,T_StockBoissons[Code],0)),"")</f>
        <v/>
      </c>
      <c r="G253" s="11" t="str">
        <f>IFERROR(IF(B253&lt;&gt;"",F253*(VLOOKUP(E253,T_Mouvement[],2)&amp;1),""),"")</f>
        <v/>
      </c>
      <c r="H253" s="11" t="str">
        <f>IF(B253&lt;&gt;"",SUMIF($C$3:C253,C253,$G$3:G253),"")</f>
        <v/>
      </c>
      <c r="J253" s="12" t="str">
        <f t="shared" si="3"/>
        <v/>
      </c>
    </row>
    <row r="254" spans="3:10" x14ac:dyDescent="0.4">
      <c r="C254" s="7" t="str">
        <f>IFERROR(INDEX(T_StockBoissons[Boissons],MATCH($B254,T_StockBoissons[Code],0)),"")</f>
        <v/>
      </c>
      <c r="G254" s="11" t="str">
        <f>IFERROR(IF(B254&lt;&gt;"",F254*(VLOOKUP(E254,T_Mouvement[],2)&amp;1),""),"")</f>
        <v/>
      </c>
      <c r="H254" s="11" t="str">
        <f>IF(B254&lt;&gt;"",SUMIF($C$3:C254,C254,$G$3:G254),"")</f>
        <v/>
      </c>
      <c r="J254" s="12" t="str">
        <f t="shared" si="3"/>
        <v/>
      </c>
    </row>
    <row r="255" spans="3:10" x14ac:dyDescent="0.4">
      <c r="C255" s="7" t="str">
        <f>IFERROR(INDEX(T_StockBoissons[Boissons],MATCH($B255,T_StockBoissons[Code],0)),"")</f>
        <v/>
      </c>
      <c r="G255" s="11" t="str">
        <f>IFERROR(IF(B255&lt;&gt;"",F255*(VLOOKUP(E255,T_Mouvement[],2)&amp;1),""),"")</f>
        <v/>
      </c>
      <c r="H255" s="11" t="str">
        <f>IF(B255&lt;&gt;"",SUMIF($C$3:C255,C255,$G$3:G255),"")</f>
        <v/>
      </c>
      <c r="J255" s="12" t="str">
        <f t="shared" si="3"/>
        <v/>
      </c>
    </row>
    <row r="256" spans="3:10" x14ac:dyDescent="0.4">
      <c r="C256" s="7" t="str">
        <f>IFERROR(INDEX(T_StockBoissons[Boissons],MATCH($B256,T_StockBoissons[Code],0)),"")</f>
        <v/>
      </c>
      <c r="G256" s="11" t="str">
        <f>IFERROR(IF(B256&lt;&gt;"",F256*(VLOOKUP(E256,T_Mouvement[],2)&amp;1),""),"")</f>
        <v/>
      </c>
      <c r="H256" s="11" t="str">
        <f>IF(B256&lt;&gt;"",SUMIF($C$3:C256,C256,$G$3:G256),"")</f>
        <v/>
      </c>
      <c r="J256" s="12" t="str">
        <f t="shared" si="3"/>
        <v/>
      </c>
    </row>
    <row r="257" spans="3:10" x14ac:dyDescent="0.4">
      <c r="C257" s="7" t="str">
        <f>IFERROR(INDEX(T_StockBoissons[Boissons],MATCH($B257,T_StockBoissons[Code],0)),"")</f>
        <v/>
      </c>
      <c r="G257" s="11" t="str">
        <f>IFERROR(IF(B257&lt;&gt;"",F257*(VLOOKUP(E257,T_Mouvement[],2)&amp;1),""),"")</f>
        <v/>
      </c>
      <c r="H257" s="11" t="str">
        <f>IF(B257&lt;&gt;"",SUMIF($C$3:C257,C257,$G$3:G257),"")</f>
        <v/>
      </c>
      <c r="J257" s="12" t="str">
        <f t="shared" si="3"/>
        <v/>
      </c>
    </row>
    <row r="258" spans="3:10" x14ac:dyDescent="0.4">
      <c r="C258" s="7" t="str">
        <f>IFERROR(INDEX(T_StockBoissons[Boissons],MATCH($B258,T_StockBoissons[Code],0)),"")</f>
        <v/>
      </c>
      <c r="G258" s="11" t="str">
        <f>IFERROR(IF(B258&lt;&gt;"",F258*(VLOOKUP(E258,T_Mouvement[],2)&amp;1),""),"")</f>
        <v/>
      </c>
      <c r="H258" s="11" t="str">
        <f>IF(B258&lt;&gt;"",SUMIF($C$3:C258,C258,$G$3:G258),"")</f>
        <v/>
      </c>
      <c r="J258" s="12" t="str">
        <f t="shared" si="3"/>
        <v/>
      </c>
    </row>
    <row r="259" spans="3:10" x14ac:dyDescent="0.4">
      <c r="C259" s="7" t="str">
        <f>IFERROR(INDEX(T_StockBoissons[Boissons],MATCH($B259,T_StockBoissons[Code],0)),"")</f>
        <v/>
      </c>
      <c r="G259" s="11" t="str">
        <f>IFERROR(IF(B259&lt;&gt;"",F259*(VLOOKUP(E259,T_Mouvement[],2)&amp;1),""),"")</f>
        <v/>
      </c>
      <c r="H259" s="11" t="str">
        <f>IF(B259&lt;&gt;"",SUMIF($C$3:C259,C259,$G$3:G259),"")</f>
        <v/>
      </c>
      <c r="J259" s="12" t="str">
        <f t="shared" si="3"/>
        <v/>
      </c>
    </row>
    <row r="260" spans="3:10" x14ac:dyDescent="0.4">
      <c r="C260" s="7" t="str">
        <f>IFERROR(INDEX(T_StockBoissons[Boissons],MATCH($B260,T_StockBoissons[Code],0)),"")</f>
        <v/>
      </c>
      <c r="G260" s="11" t="str">
        <f>IFERROR(IF(B260&lt;&gt;"",F260*(VLOOKUP(E260,T_Mouvement[],2)&amp;1),""),"")</f>
        <v/>
      </c>
      <c r="H260" s="11" t="str">
        <f>IF(B260&lt;&gt;"",SUMIF($C$3:C260,C260,$G$3:G260),"")</f>
        <v/>
      </c>
      <c r="J260" s="12" t="str">
        <f t="shared" ref="J260:J323" si="4">IF(AND(B260&lt;&gt;"",H260&lt;0),"Attention le stock est négatif, vérifier vos saisies !","")</f>
        <v/>
      </c>
    </row>
    <row r="261" spans="3:10" x14ac:dyDescent="0.4">
      <c r="C261" s="7" t="str">
        <f>IFERROR(INDEX(T_StockBoissons[Boissons],MATCH($B261,T_StockBoissons[Code],0)),"")</f>
        <v/>
      </c>
      <c r="G261" s="11" t="str">
        <f>IFERROR(IF(B261&lt;&gt;"",F261*(VLOOKUP(E261,T_Mouvement[],2)&amp;1),""),"")</f>
        <v/>
      </c>
      <c r="H261" s="11" t="str">
        <f>IF(B261&lt;&gt;"",SUMIF($C$3:C261,C261,$G$3:G261),"")</f>
        <v/>
      </c>
      <c r="J261" s="12" t="str">
        <f t="shared" si="4"/>
        <v/>
      </c>
    </row>
    <row r="262" spans="3:10" x14ac:dyDescent="0.4">
      <c r="C262" s="7" t="str">
        <f>IFERROR(INDEX(T_StockBoissons[Boissons],MATCH($B262,T_StockBoissons[Code],0)),"")</f>
        <v/>
      </c>
      <c r="G262" s="11" t="str">
        <f>IFERROR(IF(B262&lt;&gt;"",F262*(VLOOKUP(E262,T_Mouvement[],2)&amp;1),""),"")</f>
        <v/>
      </c>
      <c r="H262" s="11" t="str">
        <f>IF(B262&lt;&gt;"",SUMIF($C$3:C262,C262,$G$3:G262),"")</f>
        <v/>
      </c>
      <c r="J262" s="12" t="str">
        <f t="shared" si="4"/>
        <v/>
      </c>
    </row>
    <row r="263" spans="3:10" x14ac:dyDescent="0.4">
      <c r="C263" s="7" t="str">
        <f>IFERROR(INDEX(T_StockBoissons[Boissons],MATCH($B263,T_StockBoissons[Code],0)),"")</f>
        <v/>
      </c>
      <c r="G263" s="11" t="str">
        <f>IFERROR(IF(B263&lt;&gt;"",F263*(VLOOKUP(E263,T_Mouvement[],2)&amp;1),""),"")</f>
        <v/>
      </c>
      <c r="H263" s="11" t="str">
        <f>IF(B263&lt;&gt;"",SUMIF($C$3:C263,C263,$G$3:G263),"")</f>
        <v/>
      </c>
      <c r="J263" s="12" t="str">
        <f t="shared" si="4"/>
        <v/>
      </c>
    </row>
    <row r="264" spans="3:10" x14ac:dyDescent="0.4">
      <c r="C264" s="7" t="str">
        <f>IFERROR(INDEX(T_StockBoissons[Boissons],MATCH($B264,T_StockBoissons[Code],0)),"")</f>
        <v/>
      </c>
      <c r="G264" s="11" t="str">
        <f>IFERROR(IF(B264&lt;&gt;"",F264*(VLOOKUP(E264,T_Mouvement[],2)&amp;1),""),"")</f>
        <v/>
      </c>
      <c r="H264" s="11" t="str">
        <f>IF(B264&lt;&gt;"",SUMIF($C$3:C264,C264,$G$3:G264),"")</f>
        <v/>
      </c>
      <c r="J264" s="12" t="str">
        <f t="shared" si="4"/>
        <v/>
      </c>
    </row>
    <row r="265" spans="3:10" x14ac:dyDescent="0.4">
      <c r="C265" s="7" t="str">
        <f>IFERROR(INDEX(T_StockBoissons[Boissons],MATCH($B265,T_StockBoissons[Code],0)),"")</f>
        <v/>
      </c>
      <c r="G265" s="11" t="str">
        <f>IFERROR(IF(B265&lt;&gt;"",F265*(VLOOKUP(E265,T_Mouvement[],2)&amp;1),""),"")</f>
        <v/>
      </c>
      <c r="H265" s="11" t="str">
        <f>IF(B265&lt;&gt;"",SUMIF($C$3:C265,C265,$G$3:G265),"")</f>
        <v/>
      </c>
      <c r="J265" s="12" t="str">
        <f t="shared" si="4"/>
        <v/>
      </c>
    </row>
    <row r="266" spans="3:10" x14ac:dyDescent="0.4">
      <c r="C266" s="7" t="str">
        <f>IFERROR(INDEX(T_StockBoissons[Boissons],MATCH($B266,T_StockBoissons[Code],0)),"")</f>
        <v/>
      </c>
      <c r="G266" s="11" t="str">
        <f>IFERROR(IF(B266&lt;&gt;"",F266*(VLOOKUP(E266,T_Mouvement[],2)&amp;1),""),"")</f>
        <v/>
      </c>
      <c r="H266" s="11" t="str">
        <f>IF(B266&lt;&gt;"",SUMIF($C$3:C266,C266,$G$3:G266),"")</f>
        <v/>
      </c>
      <c r="J266" s="12" t="str">
        <f t="shared" si="4"/>
        <v/>
      </c>
    </row>
    <row r="267" spans="3:10" x14ac:dyDescent="0.4">
      <c r="C267" s="7" t="str">
        <f>IFERROR(INDEX(T_StockBoissons[Boissons],MATCH($B267,T_StockBoissons[Code],0)),"")</f>
        <v/>
      </c>
      <c r="G267" s="11" t="str">
        <f>IFERROR(IF(B267&lt;&gt;"",F267*(VLOOKUP(E267,T_Mouvement[],2)&amp;1),""),"")</f>
        <v/>
      </c>
      <c r="H267" s="11" t="str">
        <f>IF(B267&lt;&gt;"",SUMIF($C$3:C267,C267,$G$3:G267),"")</f>
        <v/>
      </c>
      <c r="J267" s="12" t="str">
        <f t="shared" si="4"/>
        <v/>
      </c>
    </row>
    <row r="268" spans="3:10" x14ac:dyDescent="0.4">
      <c r="C268" s="7" t="str">
        <f>IFERROR(INDEX(T_StockBoissons[Boissons],MATCH($B268,T_StockBoissons[Code],0)),"")</f>
        <v/>
      </c>
      <c r="G268" s="11" t="str">
        <f>IFERROR(IF(B268&lt;&gt;"",F268*(VLOOKUP(E268,T_Mouvement[],2)&amp;1),""),"")</f>
        <v/>
      </c>
      <c r="H268" s="11" t="str">
        <f>IF(B268&lt;&gt;"",SUMIF($C$3:C268,C268,$G$3:G268),"")</f>
        <v/>
      </c>
      <c r="J268" s="12" t="str">
        <f t="shared" si="4"/>
        <v/>
      </c>
    </row>
    <row r="269" spans="3:10" x14ac:dyDescent="0.4">
      <c r="C269" s="7" t="str">
        <f>IFERROR(INDEX(T_StockBoissons[Boissons],MATCH($B269,T_StockBoissons[Code],0)),"")</f>
        <v/>
      </c>
      <c r="G269" s="11" t="str">
        <f>IFERROR(IF(B269&lt;&gt;"",F269*(VLOOKUP(E269,T_Mouvement[],2)&amp;1),""),"")</f>
        <v/>
      </c>
      <c r="H269" s="11" t="str">
        <f>IF(B269&lt;&gt;"",SUMIF($C$3:C269,C269,$G$3:G269),"")</f>
        <v/>
      </c>
      <c r="J269" s="12" t="str">
        <f t="shared" si="4"/>
        <v/>
      </c>
    </row>
    <row r="270" spans="3:10" x14ac:dyDescent="0.4">
      <c r="C270" s="7" t="str">
        <f>IFERROR(INDEX(T_StockBoissons[Boissons],MATCH($B270,T_StockBoissons[Code],0)),"")</f>
        <v/>
      </c>
      <c r="G270" s="11" t="str">
        <f>IFERROR(IF(B270&lt;&gt;"",F270*(VLOOKUP(E270,T_Mouvement[],2)&amp;1),""),"")</f>
        <v/>
      </c>
      <c r="H270" s="11" t="str">
        <f>IF(B270&lt;&gt;"",SUMIF($C$3:C270,C270,$G$3:G270),"")</f>
        <v/>
      </c>
      <c r="J270" s="12" t="str">
        <f t="shared" si="4"/>
        <v/>
      </c>
    </row>
    <row r="271" spans="3:10" x14ac:dyDescent="0.4">
      <c r="C271" s="7" t="str">
        <f>IFERROR(INDEX(T_StockBoissons[Boissons],MATCH($B271,T_StockBoissons[Code],0)),"")</f>
        <v/>
      </c>
      <c r="G271" s="11" t="str">
        <f>IFERROR(IF(B271&lt;&gt;"",F271*(VLOOKUP(E271,T_Mouvement[],2)&amp;1),""),"")</f>
        <v/>
      </c>
      <c r="H271" s="11" t="str">
        <f>IF(B271&lt;&gt;"",SUMIF($C$3:C271,C271,$G$3:G271),"")</f>
        <v/>
      </c>
      <c r="J271" s="12" t="str">
        <f t="shared" si="4"/>
        <v/>
      </c>
    </row>
    <row r="272" spans="3:10" x14ac:dyDescent="0.4">
      <c r="C272" s="7" t="str">
        <f>IFERROR(INDEX(T_StockBoissons[Boissons],MATCH($B272,T_StockBoissons[Code],0)),"")</f>
        <v/>
      </c>
      <c r="G272" s="11" t="str">
        <f>IFERROR(IF(B272&lt;&gt;"",F272*(VLOOKUP(E272,T_Mouvement[],2)&amp;1),""),"")</f>
        <v/>
      </c>
      <c r="H272" s="11" t="str">
        <f>IF(B272&lt;&gt;"",SUMIF($C$3:C272,C272,$G$3:G272),"")</f>
        <v/>
      </c>
      <c r="J272" s="12" t="str">
        <f t="shared" si="4"/>
        <v/>
      </c>
    </row>
    <row r="273" spans="3:10" x14ac:dyDescent="0.4">
      <c r="C273" s="7" t="str">
        <f>IFERROR(INDEX(T_StockBoissons[Boissons],MATCH($B273,T_StockBoissons[Code],0)),"")</f>
        <v/>
      </c>
      <c r="G273" s="11" t="str">
        <f>IFERROR(IF(B273&lt;&gt;"",F273*(VLOOKUP(E273,T_Mouvement[],2)&amp;1),""),"")</f>
        <v/>
      </c>
      <c r="H273" s="11" t="str">
        <f>IF(B273&lt;&gt;"",SUMIF($C$3:C273,C273,$G$3:G273),"")</f>
        <v/>
      </c>
      <c r="J273" s="12" t="str">
        <f t="shared" si="4"/>
        <v/>
      </c>
    </row>
    <row r="274" spans="3:10" x14ac:dyDescent="0.4">
      <c r="C274" s="7" t="str">
        <f>IFERROR(INDEX(T_StockBoissons[Boissons],MATCH($B274,T_StockBoissons[Code],0)),"")</f>
        <v/>
      </c>
      <c r="G274" s="11" t="str">
        <f>IFERROR(IF(B274&lt;&gt;"",F274*(VLOOKUP(E274,T_Mouvement[],2)&amp;1),""),"")</f>
        <v/>
      </c>
      <c r="H274" s="11" t="str">
        <f>IF(B274&lt;&gt;"",SUMIF($C$3:C274,C274,$G$3:G274),"")</f>
        <v/>
      </c>
      <c r="J274" s="12" t="str">
        <f t="shared" si="4"/>
        <v/>
      </c>
    </row>
    <row r="275" spans="3:10" x14ac:dyDescent="0.4">
      <c r="C275" s="7" t="str">
        <f>IFERROR(INDEX(T_StockBoissons[Boissons],MATCH($B275,T_StockBoissons[Code],0)),"")</f>
        <v/>
      </c>
      <c r="G275" s="11" t="str">
        <f>IFERROR(IF(B275&lt;&gt;"",F275*(VLOOKUP(E275,T_Mouvement[],2)&amp;1),""),"")</f>
        <v/>
      </c>
      <c r="H275" s="11" t="str">
        <f>IF(B275&lt;&gt;"",SUMIF($C$3:C275,C275,$G$3:G275),"")</f>
        <v/>
      </c>
      <c r="J275" s="12" t="str">
        <f t="shared" si="4"/>
        <v/>
      </c>
    </row>
    <row r="276" spans="3:10" x14ac:dyDescent="0.4">
      <c r="C276" s="7" t="str">
        <f>IFERROR(INDEX(T_StockBoissons[Boissons],MATCH($B276,T_StockBoissons[Code],0)),"")</f>
        <v/>
      </c>
      <c r="G276" s="11" t="str">
        <f>IFERROR(IF(B276&lt;&gt;"",F276*(VLOOKUP(E276,T_Mouvement[],2)&amp;1),""),"")</f>
        <v/>
      </c>
      <c r="H276" s="11" t="str">
        <f>IF(B276&lt;&gt;"",SUMIF($C$3:C276,C276,$G$3:G276),"")</f>
        <v/>
      </c>
      <c r="J276" s="12" t="str">
        <f t="shared" si="4"/>
        <v/>
      </c>
    </row>
    <row r="277" spans="3:10" x14ac:dyDescent="0.4">
      <c r="C277" s="7" t="str">
        <f>IFERROR(INDEX(T_StockBoissons[Boissons],MATCH($B277,T_StockBoissons[Code],0)),"")</f>
        <v/>
      </c>
      <c r="G277" s="11" t="str">
        <f>IFERROR(IF(B277&lt;&gt;"",F277*(VLOOKUP(E277,T_Mouvement[],2)&amp;1),""),"")</f>
        <v/>
      </c>
      <c r="H277" s="11" t="str">
        <f>IF(B277&lt;&gt;"",SUMIF($C$3:C277,C277,$G$3:G277),"")</f>
        <v/>
      </c>
      <c r="J277" s="12" t="str">
        <f t="shared" si="4"/>
        <v/>
      </c>
    </row>
    <row r="278" spans="3:10" x14ac:dyDescent="0.4">
      <c r="C278" s="7" t="str">
        <f>IFERROR(INDEX(T_StockBoissons[Boissons],MATCH($B278,T_StockBoissons[Code],0)),"")</f>
        <v/>
      </c>
      <c r="G278" s="11" t="str">
        <f>IFERROR(IF(B278&lt;&gt;"",F278*(VLOOKUP(E278,T_Mouvement[],2)&amp;1),""),"")</f>
        <v/>
      </c>
      <c r="H278" s="11" t="str">
        <f>IF(B278&lt;&gt;"",SUMIF($C$3:C278,C278,$G$3:G278),"")</f>
        <v/>
      </c>
      <c r="J278" s="12" t="str">
        <f t="shared" si="4"/>
        <v/>
      </c>
    </row>
    <row r="279" spans="3:10" x14ac:dyDescent="0.4">
      <c r="C279" s="7" t="str">
        <f>IFERROR(INDEX(T_StockBoissons[Boissons],MATCH($B279,T_StockBoissons[Code],0)),"")</f>
        <v/>
      </c>
      <c r="G279" s="11" t="str">
        <f>IFERROR(IF(B279&lt;&gt;"",F279*(VLOOKUP(E279,T_Mouvement[],2)&amp;1),""),"")</f>
        <v/>
      </c>
      <c r="H279" s="11" t="str">
        <f>IF(B279&lt;&gt;"",SUMIF($C$3:C279,C279,$G$3:G279),"")</f>
        <v/>
      </c>
      <c r="J279" s="12" t="str">
        <f t="shared" si="4"/>
        <v/>
      </c>
    </row>
    <row r="280" spans="3:10" x14ac:dyDescent="0.4">
      <c r="C280" s="7" t="str">
        <f>IFERROR(INDEX(T_StockBoissons[Boissons],MATCH($B280,T_StockBoissons[Code],0)),"")</f>
        <v/>
      </c>
      <c r="G280" s="11" t="str">
        <f>IFERROR(IF(B280&lt;&gt;"",F280*(VLOOKUP(E280,T_Mouvement[],2)&amp;1),""),"")</f>
        <v/>
      </c>
      <c r="H280" s="11" t="str">
        <f>IF(B280&lt;&gt;"",SUMIF($C$3:C280,C280,$G$3:G280),"")</f>
        <v/>
      </c>
      <c r="J280" s="12" t="str">
        <f t="shared" si="4"/>
        <v/>
      </c>
    </row>
    <row r="281" spans="3:10" x14ac:dyDescent="0.4">
      <c r="C281" s="7" t="str">
        <f>IFERROR(INDEX(T_StockBoissons[Boissons],MATCH($B281,T_StockBoissons[Code],0)),"")</f>
        <v/>
      </c>
      <c r="G281" s="11" t="str">
        <f>IFERROR(IF(B281&lt;&gt;"",F281*(VLOOKUP(E281,T_Mouvement[],2)&amp;1),""),"")</f>
        <v/>
      </c>
      <c r="H281" s="11" t="str">
        <f>IF(B281&lt;&gt;"",SUMIF($C$3:C281,C281,$G$3:G281),"")</f>
        <v/>
      </c>
      <c r="J281" s="12" t="str">
        <f t="shared" si="4"/>
        <v/>
      </c>
    </row>
    <row r="282" spans="3:10" x14ac:dyDescent="0.4">
      <c r="C282" s="7" t="str">
        <f>IFERROR(INDEX(T_StockBoissons[Boissons],MATCH($B282,T_StockBoissons[Code],0)),"")</f>
        <v/>
      </c>
      <c r="G282" s="11" t="str">
        <f>IFERROR(IF(B282&lt;&gt;"",F282*(VLOOKUP(E282,T_Mouvement[],2)&amp;1),""),"")</f>
        <v/>
      </c>
      <c r="H282" s="11" t="str">
        <f>IF(B282&lt;&gt;"",SUMIF($C$3:C282,C282,$G$3:G282),"")</f>
        <v/>
      </c>
      <c r="J282" s="12" t="str">
        <f t="shared" si="4"/>
        <v/>
      </c>
    </row>
    <row r="283" spans="3:10" x14ac:dyDescent="0.4">
      <c r="C283" s="7" t="str">
        <f>IFERROR(INDEX(T_StockBoissons[Boissons],MATCH($B283,T_StockBoissons[Code],0)),"")</f>
        <v/>
      </c>
      <c r="G283" s="11" t="str">
        <f>IFERROR(IF(B283&lt;&gt;"",F283*(VLOOKUP(E283,T_Mouvement[],2)&amp;1),""),"")</f>
        <v/>
      </c>
      <c r="H283" s="11" t="str">
        <f>IF(B283&lt;&gt;"",SUMIF($C$3:C283,C283,$G$3:G283),"")</f>
        <v/>
      </c>
      <c r="J283" s="12" t="str">
        <f t="shared" si="4"/>
        <v/>
      </c>
    </row>
    <row r="284" spans="3:10" x14ac:dyDescent="0.4">
      <c r="C284" s="7" t="str">
        <f>IFERROR(INDEX(T_StockBoissons[Boissons],MATCH($B284,T_StockBoissons[Code],0)),"")</f>
        <v/>
      </c>
      <c r="G284" s="11" t="str">
        <f>IFERROR(IF(B284&lt;&gt;"",F284*(VLOOKUP(E284,T_Mouvement[],2)&amp;1),""),"")</f>
        <v/>
      </c>
      <c r="H284" s="11" t="str">
        <f>IF(B284&lt;&gt;"",SUMIF($C$3:C284,C284,$G$3:G284),"")</f>
        <v/>
      </c>
      <c r="J284" s="12" t="str">
        <f t="shared" si="4"/>
        <v/>
      </c>
    </row>
    <row r="285" spans="3:10" x14ac:dyDescent="0.4">
      <c r="C285" s="7" t="str">
        <f>IFERROR(INDEX(T_StockBoissons[Boissons],MATCH($B285,T_StockBoissons[Code],0)),"")</f>
        <v/>
      </c>
      <c r="G285" s="11" t="str">
        <f>IFERROR(IF(B285&lt;&gt;"",F285*(VLOOKUP(E285,T_Mouvement[],2)&amp;1),""),"")</f>
        <v/>
      </c>
      <c r="H285" s="11" t="str">
        <f>IF(B285&lt;&gt;"",SUMIF($C$3:C285,C285,$G$3:G285),"")</f>
        <v/>
      </c>
      <c r="J285" s="12" t="str">
        <f t="shared" si="4"/>
        <v/>
      </c>
    </row>
    <row r="286" spans="3:10" x14ac:dyDescent="0.4">
      <c r="C286" s="7" t="str">
        <f>IFERROR(INDEX(T_StockBoissons[Boissons],MATCH($B286,T_StockBoissons[Code],0)),"")</f>
        <v/>
      </c>
      <c r="G286" s="11" t="str">
        <f>IFERROR(IF(B286&lt;&gt;"",F286*(VLOOKUP(E286,T_Mouvement[],2)&amp;1),""),"")</f>
        <v/>
      </c>
      <c r="H286" s="11" t="str">
        <f>IF(B286&lt;&gt;"",SUMIF($C$3:C286,C286,$G$3:G286),"")</f>
        <v/>
      </c>
      <c r="J286" s="12" t="str">
        <f t="shared" si="4"/>
        <v/>
      </c>
    </row>
    <row r="287" spans="3:10" x14ac:dyDescent="0.4">
      <c r="C287" s="7" t="str">
        <f>IFERROR(INDEX(T_StockBoissons[Boissons],MATCH($B287,T_StockBoissons[Code],0)),"")</f>
        <v/>
      </c>
      <c r="G287" s="11" t="str">
        <f>IFERROR(IF(B287&lt;&gt;"",F287*(VLOOKUP(E287,T_Mouvement[],2)&amp;1),""),"")</f>
        <v/>
      </c>
      <c r="H287" s="11" t="str">
        <f>IF(B287&lt;&gt;"",SUMIF($C$3:C287,C287,$G$3:G287),"")</f>
        <v/>
      </c>
      <c r="J287" s="12" t="str">
        <f t="shared" si="4"/>
        <v/>
      </c>
    </row>
    <row r="288" spans="3:10" x14ac:dyDescent="0.4">
      <c r="C288" s="7" t="str">
        <f>IFERROR(INDEX(T_StockBoissons[Boissons],MATCH($B288,T_StockBoissons[Code],0)),"")</f>
        <v/>
      </c>
      <c r="G288" s="11" t="str">
        <f>IFERROR(IF(B288&lt;&gt;"",F288*(VLOOKUP(E288,T_Mouvement[],2)&amp;1),""),"")</f>
        <v/>
      </c>
      <c r="H288" s="11" t="str">
        <f>IF(B288&lt;&gt;"",SUMIF($C$3:C288,C288,$G$3:G288),"")</f>
        <v/>
      </c>
      <c r="J288" s="12" t="str">
        <f t="shared" si="4"/>
        <v/>
      </c>
    </row>
    <row r="289" spans="3:10" x14ac:dyDescent="0.4">
      <c r="C289" s="7" t="str">
        <f>IFERROR(INDEX(T_StockBoissons[Boissons],MATCH($B289,T_StockBoissons[Code],0)),"")</f>
        <v/>
      </c>
      <c r="G289" s="11" t="str">
        <f>IFERROR(IF(B289&lt;&gt;"",F289*(VLOOKUP(E289,T_Mouvement[],2)&amp;1),""),"")</f>
        <v/>
      </c>
      <c r="H289" s="11" t="str">
        <f>IF(B289&lt;&gt;"",SUMIF($C$3:C289,C289,$G$3:G289),"")</f>
        <v/>
      </c>
      <c r="J289" s="12" t="str">
        <f t="shared" si="4"/>
        <v/>
      </c>
    </row>
    <row r="290" spans="3:10" x14ac:dyDescent="0.4">
      <c r="C290" s="7" t="str">
        <f>IFERROR(INDEX(T_StockBoissons[Boissons],MATCH($B290,T_StockBoissons[Code],0)),"")</f>
        <v/>
      </c>
      <c r="G290" s="11" t="str">
        <f>IFERROR(IF(B290&lt;&gt;"",F290*(VLOOKUP(E290,T_Mouvement[],2)&amp;1),""),"")</f>
        <v/>
      </c>
      <c r="H290" s="11" t="str">
        <f>IF(B290&lt;&gt;"",SUMIF($C$3:C290,C290,$G$3:G290),"")</f>
        <v/>
      </c>
      <c r="J290" s="12" t="str">
        <f t="shared" si="4"/>
        <v/>
      </c>
    </row>
    <row r="291" spans="3:10" x14ac:dyDescent="0.4">
      <c r="C291" s="7" t="str">
        <f>IFERROR(INDEX(T_StockBoissons[Boissons],MATCH($B291,T_StockBoissons[Code],0)),"")</f>
        <v/>
      </c>
      <c r="G291" s="11" t="str">
        <f>IFERROR(IF(B291&lt;&gt;"",F291*(VLOOKUP(E291,T_Mouvement[],2)&amp;1),""),"")</f>
        <v/>
      </c>
      <c r="H291" s="11" t="str">
        <f>IF(B291&lt;&gt;"",SUMIF($C$3:C291,C291,$G$3:G291),"")</f>
        <v/>
      </c>
      <c r="J291" s="12" t="str">
        <f t="shared" si="4"/>
        <v/>
      </c>
    </row>
    <row r="292" spans="3:10" x14ac:dyDescent="0.4">
      <c r="C292" s="7" t="str">
        <f>IFERROR(INDEX(T_StockBoissons[Boissons],MATCH($B292,T_StockBoissons[Code],0)),"")</f>
        <v/>
      </c>
      <c r="G292" s="11" t="str">
        <f>IFERROR(IF(B292&lt;&gt;"",F292*(VLOOKUP(E292,T_Mouvement[],2)&amp;1),""),"")</f>
        <v/>
      </c>
      <c r="H292" s="11" t="str">
        <f>IF(B292&lt;&gt;"",SUMIF($C$3:C292,C292,$G$3:G292),"")</f>
        <v/>
      </c>
      <c r="J292" s="12" t="str">
        <f t="shared" si="4"/>
        <v/>
      </c>
    </row>
    <row r="293" spans="3:10" x14ac:dyDescent="0.4">
      <c r="C293" s="7" t="str">
        <f>IFERROR(INDEX(T_StockBoissons[Boissons],MATCH($B293,T_StockBoissons[Code],0)),"")</f>
        <v/>
      </c>
      <c r="G293" s="11" t="str">
        <f>IFERROR(IF(B293&lt;&gt;"",F293*(VLOOKUP(E293,T_Mouvement[],2)&amp;1),""),"")</f>
        <v/>
      </c>
      <c r="H293" s="11" t="str">
        <f>IF(B293&lt;&gt;"",SUMIF($C$3:C293,C293,$G$3:G293),"")</f>
        <v/>
      </c>
      <c r="J293" s="12" t="str">
        <f t="shared" si="4"/>
        <v/>
      </c>
    </row>
    <row r="294" spans="3:10" x14ac:dyDescent="0.4">
      <c r="C294" s="7" t="str">
        <f>IFERROR(INDEX(T_StockBoissons[Boissons],MATCH($B294,T_StockBoissons[Code],0)),"")</f>
        <v/>
      </c>
      <c r="G294" s="11" t="str">
        <f>IFERROR(IF(B294&lt;&gt;"",F294*(VLOOKUP(E294,T_Mouvement[],2)&amp;1),""),"")</f>
        <v/>
      </c>
      <c r="H294" s="11" t="str">
        <f>IF(B294&lt;&gt;"",SUMIF($C$3:C294,C294,$G$3:G294),"")</f>
        <v/>
      </c>
      <c r="J294" s="12" t="str">
        <f t="shared" si="4"/>
        <v/>
      </c>
    </row>
    <row r="295" spans="3:10" x14ac:dyDescent="0.4">
      <c r="C295" s="7" t="str">
        <f>IFERROR(INDEX(T_StockBoissons[Boissons],MATCH($B295,T_StockBoissons[Code],0)),"")</f>
        <v/>
      </c>
      <c r="G295" s="11" t="str">
        <f>IFERROR(IF(B295&lt;&gt;"",F295*(VLOOKUP(E295,T_Mouvement[],2)&amp;1),""),"")</f>
        <v/>
      </c>
      <c r="H295" s="11" t="str">
        <f>IF(B295&lt;&gt;"",SUMIF($C$3:C295,C295,$G$3:G295),"")</f>
        <v/>
      </c>
      <c r="J295" s="12" t="str">
        <f t="shared" si="4"/>
        <v/>
      </c>
    </row>
    <row r="296" spans="3:10" x14ac:dyDescent="0.4">
      <c r="C296" s="7" t="str">
        <f>IFERROR(INDEX(T_StockBoissons[Boissons],MATCH($B296,T_StockBoissons[Code],0)),"")</f>
        <v/>
      </c>
      <c r="G296" s="11" t="str">
        <f>IFERROR(IF(B296&lt;&gt;"",F296*(VLOOKUP(E296,T_Mouvement[],2)&amp;1),""),"")</f>
        <v/>
      </c>
      <c r="H296" s="11" t="str">
        <f>IF(B296&lt;&gt;"",SUMIF($C$3:C296,C296,$G$3:G296),"")</f>
        <v/>
      </c>
      <c r="J296" s="12" t="str">
        <f t="shared" si="4"/>
        <v/>
      </c>
    </row>
    <row r="297" spans="3:10" x14ac:dyDescent="0.4">
      <c r="C297" s="7" t="str">
        <f>IFERROR(INDEX(T_StockBoissons[Boissons],MATCH($B297,T_StockBoissons[Code],0)),"")</f>
        <v/>
      </c>
      <c r="G297" s="11" t="str">
        <f>IFERROR(IF(B297&lt;&gt;"",F297*(VLOOKUP(E297,T_Mouvement[],2)&amp;1),""),"")</f>
        <v/>
      </c>
      <c r="H297" s="11" t="str">
        <f>IF(B297&lt;&gt;"",SUMIF($C$3:C297,C297,$G$3:G297),"")</f>
        <v/>
      </c>
      <c r="J297" s="12" t="str">
        <f t="shared" si="4"/>
        <v/>
      </c>
    </row>
    <row r="298" spans="3:10" x14ac:dyDescent="0.4">
      <c r="C298" s="7" t="str">
        <f>IFERROR(INDEX(T_StockBoissons[Boissons],MATCH($B298,T_StockBoissons[Code],0)),"")</f>
        <v/>
      </c>
      <c r="G298" s="11" t="str">
        <f>IFERROR(IF(B298&lt;&gt;"",F298*(VLOOKUP(E298,T_Mouvement[],2)&amp;1),""),"")</f>
        <v/>
      </c>
      <c r="H298" s="11" t="str">
        <f>IF(B298&lt;&gt;"",SUMIF($C$3:C298,C298,$G$3:G298),"")</f>
        <v/>
      </c>
      <c r="J298" s="12" t="str">
        <f t="shared" si="4"/>
        <v/>
      </c>
    </row>
    <row r="299" spans="3:10" x14ac:dyDescent="0.4">
      <c r="C299" s="7" t="str">
        <f>IFERROR(INDEX(T_StockBoissons[Boissons],MATCH($B299,T_StockBoissons[Code],0)),"")</f>
        <v/>
      </c>
      <c r="G299" s="11" t="str">
        <f>IFERROR(IF(B299&lt;&gt;"",F299*(VLOOKUP(E299,T_Mouvement[],2)&amp;1),""),"")</f>
        <v/>
      </c>
      <c r="H299" s="11" t="str">
        <f>IF(B299&lt;&gt;"",SUMIF($C$3:C299,C299,$G$3:G299),"")</f>
        <v/>
      </c>
      <c r="J299" s="12" t="str">
        <f t="shared" si="4"/>
        <v/>
      </c>
    </row>
    <row r="300" spans="3:10" x14ac:dyDescent="0.4">
      <c r="C300" s="7" t="str">
        <f>IFERROR(INDEX(T_StockBoissons[Boissons],MATCH($B300,T_StockBoissons[Code],0)),"")</f>
        <v/>
      </c>
      <c r="G300" s="11" t="str">
        <f>IFERROR(IF(B300&lt;&gt;"",F300*(VLOOKUP(E300,T_Mouvement[],2)&amp;1),""),"")</f>
        <v/>
      </c>
      <c r="H300" s="11" t="str">
        <f>IF(B300&lt;&gt;"",SUMIF($C$3:C300,C300,$G$3:G300),"")</f>
        <v/>
      </c>
      <c r="J300" s="12" t="str">
        <f t="shared" si="4"/>
        <v/>
      </c>
    </row>
    <row r="301" spans="3:10" x14ac:dyDescent="0.4">
      <c r="C301" s="7" t="str">
        <f>IFERROR(INDEX(T_StockBoissons[Boissons],MATCH($B301,T_StockBoissons[Code],0)),"")</f>
        <v/>
      </c>
      <c r="G301" s="11" t="str">
        <f>IFERROR(IF(B301&lt;&gt;"",F301*(VLOOKUP(E301,T_Mouvement[],2)&amp;1),""),"")</f>
        <v/>
      </c>
      <c r="H301" s="11" t="str">
        <f>IF(B301&lt;&gt;"",SUMIF($C$3:C301,C301,$G$3:G301),"")</f>
        <v/>
      </c>
      <c r="J301" s="12" t="str">
        <f t="shared" si="4"/>
        <v/>
      </c>
    </row>
    <row r="302" spans="3:10" x14ac:dyDescent="0.4">
      <c r="C302" s="7" t="str">
        <f>IFERROR(INDEX(T_StockBoissons[Boissons],MATCH($B302,T_StockBoissons[Code],0)),"")</f>
        <v/>
      </c>
      <c r="G302" s="11" t="str">
        <f>IFERROR(IF(B302&lt;&gt;"",F302*(VLOOKUP(E302,T_Mouvement[],2)&amp;1),""),"")</f>
        <v/>
      </c>
      <c r="H302" s="11" t="str">
        <f>IF(B302&lt;&gt;"",SUMIF($C$3:C302,C302,$G$3:G302),"")</f>
        <v/>
      </c>
      <c r="J302" s="12" t="str">
        <f t="shared" si="4"/>
        <v/>
      </c>
    </row>
    <row r="303" spans="3:10" x14ac:dyDescent="0.4">
      <c r="C303" s="7" t="str">
        <f>IFERROR(INDEX(T_StockBoissons[Boissons],MATCH($B303,T_StockBoissons[Code],0)),"")</f>
        <v/>
      </c>
      <c r="G303" s="11" t="str">
        <f>IFERROR(IF(B303&lt;&gt;"",F303*(VLOOKUP(E303,T_Mouvement[],2)&amp;1),""),"")</f>
        <v/>
      </c>
      <c r="H303" s="11" t="str">
        <f>IF(B303&lt;&gt;"",SUMIF($C$3:C303,C303,$G$3:G303),"")</f>
        <v/>
      </c>
      <c r="J303" s="12" t="str">
        <f t="shared" si="4"/>
        <v/>
      </c>
    </row>
    <row r="304" spans="3:10" x14ac:dyDescent="0.4">
      <c r="C304" s="7" t="str">
        <f>IFERROR(INDEX(T_StockBoissons[Boissons],MATCH($B304,T_StockBoissons[Code],0)),"")</f>
        <v/>
      </c>
      <c r="G304" s="11" t="str">
        <f>IFERROR(IF(B304&lt;&gt;"",F304*(VLOOKUP(E304,T_Mouvement[],2)&amp;1),""),"")</f>
        <v/>
      </c>
      <c r="H304" s="11" t="str">
        <f>IF(B304&lt;&gt;"",SUMIF($C$3:C304,C304,$G$3:G304),"")</f>
        <v/>
      </c>
      <c r="J304" s="12" t="str">
        <f t="shared" si="4"/>
        <v/>
      </c>
    </row>
    <row r="305" spans="3:10" x14ac:dyDescent="0.4">
      <c r="C305" s="7" t="str">
        <f>IFERROR(INDEX(T_StockBoissons[Boissons],MATCH($B305,T_StockBoissons[Code],0)),"")</f>
        <v/>
      </c>
      <c r="G305" s="11" t="str">
        <f>IFERROR(IF(B305&lt;&gt;"",F305*(VLOOKUP(E305,T_Mouvement[],2)&amp;1),""),"")</f>
        <v/>
      </c>
      <c r="H305" s="11" t="str">
        <f>IF(B305&lt;&gt;"",SUMIF($C$3:C305,C305,$G$3:G305),"")</f>
        <v/>
      </c>
      <c r="J305" s="12" t="str">
        <f t="shared" si="4"/>
        <v/>
      </c>
    </row>
    <row r="306" spans="3:10" x14ac:dyDescent="0.4">
      <c r="C306" s="7" t="str">
        <f>IFERROR(INDEX(T_StockBoissons[Boissons],MATCH($B306,T_StockBoissons[Code],0)),"")</f>
        <v/>
      </c>
      <c r="G306" s="11" t="str">
        <f>IFERROR(IF(B306&lt;&gt;"",F306*(VLOOKUP(E306,T_Mouvement[],2)&amp;1),""),"")</f>
        <v/>
      </c>
      <c r="H306" s="11" t="str">
        <f>IF(B306&lt;&gt;"",SUMIF($C$3:C306,C306,$G$3:G306),"")</f>
        <v/>
      </c>
      <c r="J306" s="12" t="str">
        <f t="shared" si="4"/>
        <v/>
      </c>
    </row>
    <row r="307" spans="3:10" x14ac:dyDescent="0.4">
      <c r="C307" s="7" t="str">
        <f>IFERROR(INDEX(T_StockBoissons[Boissons],MATCH($B307,T_StockBoissons[Code],0)),"")</f>
        <v/>
      </c>
      <c r="G307" s="11" t="str">
        <f>IFERROR(IF(B307&lt;&gt;"",F307*(VLOOKUP(E307,T_Mouvement[],2)&amp;1),""),"")</f>
        <v/>
      </c>
      <c r="H307" s="11" t="str">
        <f>IF(B307&lt;&gt;"",SUMIF($C$3:C307,C307,$G$3:G307),"")</f>
        <v/>
      </c>
      <c r="J307" s="12" t="str">
        <f t="shared" si="4"/>
        <v/>
      </c>
    </row>
    <row r="308" spans="3:10" x14ac:dyDescent="0.4">
      <c r="C308" s="7" t="str">
        <f>IFERROR(INDEX(T_StockBoissons[Boissons],MATCH($B308,T_StockBoissons[Code],0)),"")</f>
        <v/>
      </c>
      <c r="G308" s="11" t="str">
        <f>IFERROR(IF(B308&lt;&gt;"",F308*(VLOOKUP(E308,T_Mouvement[],2)&amp;1),""),"")</f>
        <v/>
      </c>
      <c r="H308" s="11" t="str">
        <f>IF(B308&lt;&gt;"",SUMIF($C$3:C308,C308,$G$3:G308),"")</f>
        <v/>
      </c>
      <c r="J308" s="12" t="str">
        <f t="shared" si="4"/>
        <v/>
      </c>
    </row>
    <row r="309" spans="3:10" x14ac:dyDescent="0.4">
      <c r="C309" s="7" t="str">
        <f>IFERROR(INDEX(T_StockBoissons[Boissons],MATCH($B309,T_StockBoissons[Code],0)),"")</f>
        <v/>
      </c>
      <c r="G309" s="11" t="str">
        <f>IFERROR(IF(B309&lt;&gt;"",F309*(VLOOKUP(E309,T_Mouvement[],2)&amp;1),""),"")</f>
        <v/>
      </c>
      <c r="H309" s="11" t="str">
        <f>IF(B309&lt;&gt;"",SUMIF($C$3:C309,C309,$G$3:G309),"")</f>
        <v/>
      </c>
      <c r="J309" s="12" t="str">
        <f t="shared" si="4"/>
        <v/>
      </c>
    </row>
    <row r="310" spans="3:10" x14ac:dyDescent="0.4">
      <c r="C310" s="7" t="str">
        <f>IFERROR(INDEX(T_StockBoissons[Boissons],MATCH($B310,T_StockBoissons[Code],0)),"")</f>
        <v/>
      </c>
      <c r="G310" s="11" t="str">
        <f>IFERROR(IF(B310&lt;&gt;"",F310*(VLOOKUP(E310,T_Mouvement[],2)&amp;1),""),"")</f>
        <v/>
      </c>
      <c r="H310" s="11" t="str">
        <f>IF(B310&lt;&gt;"",SUMIF($C$3:C310,C310,$G$3:G310),"")</f>
        <v/>
      </c>
      <c r="J310" s="12" t="str">
        <f t="shared" si="4"/>
        <v/>
      </c>
    </row>
    <row r="311" spans="3:10" x14ac:dyDescent="0.4">
      <c r="C311" s="7" t="str">
        <f>IFERROR(INDEX(T_StockBoissons[Boissons],MATCH($B311,T_StockBoissons[Code],0)),"")</f>
        <v/>
      </c>
      <c r="G311" s="11" t="str">
        <f>IFERROR(IF(B311&lt;&gt;"",F311*(VLOOKUP(E311,T_Mouvement[],2)&amp;1),""),"")</f>
        <v/>
      </c>
      <c r="H311" s="11" t="str">
        <f>IF(B311&lt;&gt;"",SUMIF($C$3:C311,C311,$G$3:G311),"")</f>
        <v/>
      </c>
      <c r="J311" s="12" t="str">
        <f t="shared" si="4"/>
        <v/>
      </c>
    </row>
    <row r="312" spans="3:10" x14ac:dyDescent="0.4">
      <c r="C312" s="7" t="str">
        <f>IFERROR(INDEX(T_StockBoissons[Boissons],MATCH($B312,T_StockBoissons[Code],0)),"")</f>
        <v/>
      </c>
      <c r="G312" s="11" t="str">
        <f>IFERROR(IF(B312&lt;&gt;"",F312*(VLOOKUP(E312,T_Mouvement[],2)&amp;1),""),"")</f>
        <v/>
      </c>
      <c r="H312" s="11" t="str">
        <f>IF(B312&lt;&gt;"",SUMIF($C$3:C312,C312,$G$3:G312),"")</f>
        <v/>
      </c>
      <c r="J312" s="12" t="str">
        <f t="shared" si="4"/>
        <v/>
      </c>
    </row>
    <row r="313" spans="3:10" x14ac:dyDescent="0.4">
      <c r="C313" s="7" t="str">
        <f>IFERROR(INDEX(T_StockBoissons[Boissons],MATCH($B313,T_StockBoissons[Code],0)),"")</f>
        <v/>
      </c>
      <c r="G313" s="11" t="str">
        <f>IFERROR(IF(B313&lt;&gt;"",F313*(VLOOKUP(E313,T_Mouvement[],2)&amp;1),""),"")</f>
        <v/>
      </c>
      <c r="H313" s="11" t="str">
        <f>IF(B313&lt;&gt;"",SUMIF($C$3:C313,C313,$G$3:G313),"")</f>
        <v/>
      </c>
      <c r="J313" s="12" t="str">
        <f t="shared" si="4"/>
        <v/>
      </c>
    </row>
    <row r="314" spans="3:10" x14ac:dyDescent="0.4">
      <c r="C314" s="7" t="str">
        <f>IFERROR(INDEX(T_StockBoissons[Boissons],MATCH($B314,T_StockBoissons[Code],0)),"")</f>
        <v/>
      </c>
      <c r="G314" s="11" t="str">
        <f>IFERROR(IF(B314&lt;&gt;"",F314*(VLOOKUP(E314,T_Mouvement[],2)&amp;1),""),"")</f>
        <v/>
      </c>
      <c r="H314" s="11" t="str">
        <f>IF(B314&lt;&gt;"",SUMIF($C$3:C314,C314,$G$3:G314),"")</f>
        <v/>
      </c>
      <c r="J314" s="12" t="str">
        <f t="shared" si="4"/>
        <v/>
      </c>
    </row>
    <row r="315" spans="3:10" x14ac:dyDescent="0.4">
      <c r="C315" s="7" t="str">
        <f>IFERROR(INDEX(T_StockBoissons[Boissons],MATCH($B315,T_StockBoissons[Code],0)),"")</f>
        <v/>
      </c>
      <c r="G315" s="11" t="str">
        <f>IFERROR(IF(B315&lt;&gt;"",F315*(VLOOKUP(E315,T_Mouvement[],2)&amp;1),""),"")</f>
        <v/>
      </c>
      <c r="H315" s="11" t="str">
        <f>IF(B315&lt;&gt;"",SUMIF($C$3:C315,C315,$G$3:G315),"")</f>
        <v/>
      </c>
      <c r="J315" s="12" t="str">
        <f t="shared" si="4"/>
        <v/>
      </c>
    </row>
    <row r="316" spans="3:10" x14ac:dyDescent="0.4">
      <c r="C316" s="7" t="str">
        <f>IFERROR(INDEX(T_StockBoissons[Boissons],MATCH($B316,T_StockBoissons[Code],0)),"")</f>
        <v/>
      </c>
      <c r="G316" s="11" t="str">
        <f>IFERROR(IF(B316&lt;&gt;"",F316*(VLOOKUP(E316,T_Mouvement[],2)&amp;1),""),"")</f>
        <v/>
      </c>
      <c r="H316" s="11" t="str">
        <f>IF(B316&lt;&gt;"",SUMIF($C$3:C316,C316,$G$3:G316),"")</f>
        <v/>
      </c>
      <c r="J316" s="12" t="str">
        <f t="shared" si="4"/>
        <v/>
      </c>
    </row>
    <row r="317" spans="3:10" x14ac:dyDescent="0.4">
      <c r="C317" s="7" t="str">
        <f>IFERROR(INDEX(T_StockBoissons[Boissons],MATCH($B317,T_StockBoissons[Code],0)),"")</f>
        <v/>
      </c>
      <c r="G317" s="11" t="str">
        <f>IFERROR(IF(B317&lt;&gt;"",F317*(VLOOKUP(E317,T_Mouvement[],2)&amp;1),""),"")</f>
        <v/>
      </c>
      <c r="H317" s="11" t="str">
        <f>IF(B317&lt;&gt;"",SUMIF($C$3:C317,C317,$G$3:G317),"")</f>
        <v/>
      </c>
      <c r="J317" s="12" t="str">
        <f t="shared" si="4"/>
        <v/>
      </c>
    </row>
    <row r="318" spans="3:10" x14ac:dyDescent="0.4">
      <c r="C318" s="7" t="str">
        <f>IFERROR(INDEX(T_StockBoissons[Boissons],MATCH($B318,T_StockBoissons[Code],0)),"")</f>
        <v/>
      </c>
      <c r="G318" s="11" t="str">
        <f>IFERROR(IF(B318&lt;&gt;"",F318*(VLOOKUP(E318,T_Mouvement[],2)&amp;1),""),"")</f>
        <v/>
      </c>
      <c r="H318" s="11" t="str">
        <f>IF(B318&lt;&gt;"",SUMIF($C$3:C318,C318,$G$3:G318),"")</f>
        <v/>
      </c>
      <c r="J318" s="12" t="str">
        <f t="shared" si="4"/>
        <v/>
      </c>
    </row>
    <row r="319" spans="3:10" x14ac:dyDescent="0.4">
      <c r="C319" s="7" t="str">
        <f>IFERROR(INDEX(T_StockBoissons[Boissons],MATCH($B319,T_StockBoissons[Code],0)),"")</f>
        <v/>
      </c>
      <c r="G319" s="11" t="str">
        <f>IFERROR(IF(B319&lt;&gt;"",F319*(VLOOKUP(E319,T_Mouvement[],2)&amp;1),""),"")</f>
        <v/>
      </c>
      <c r="H319" s="11" t="str">
        <f>IF(B319&lt;&gt;"",SUMIF($C$3:C319,C319,$G$3:G319),"")</f>
        <v/>
      </c>
      <c r="J319" s="12" t="str">
        <f t="shared" si="4"/>
        <v/>
      </c>
    </row>
    <row r="320" spans="3:10" x14ac:dyDescent="0.4">
      <c r="C320" s="7" t="str">
        <f>IFERROR(INDEX(T_StockBoissons[Boissons],MATCH($B320,T_StockBoissons[Code],0)),"")</f>
        <v/>
      </c>
      <c r="G320" s="11" t="str">
        <f>IFERROR(IF(B320&lt;&gt;"",F320*(VLOOKUP(E320,T_Mouvement[],2)&amp;1),""),"")</f>
        <v/>
      </c>
      <c r="H320" s="11" t="str">
        <f>IF(B320&lt;&gt;"",SUMIF($C$3:C320,C320,$G$3:G320),"")</f>
        <v/>
      </c>
      <c r="J320" s="12" t="str">
        <f t="shared" si="4"/>
        <v/>
      </c>
    </row>
    <row r="321" spans="3:10" x14ac:dyDescent="0.4">
      <c r="C321" s="7" t="str">
        <f>IFERROR(INDEX(T_StockBoissons[Boissons],MATCH($B321,T_StockBoissons[Code],0)),"")</f>
        <v/>
      </c>
      <c r="G321" s="11" t="str">
        <f>IFERROR(IF(B321&lt;&gt;"",F321*(VLOOKUP(E321,T_Mouvement[],2)&amp;1),""),"")</f>
        <v/>
      </c>
      <c r="H321" s="11" t="str">
        <f>IF(B321&lt;&gt;"",SUMIF($C$3:C321,C321,$G$3:G321),"")</f>
        <v/>
      </c>
      <c r="J321" s="12" t="str">
        <f t="shared" si="4"/>
        <v/>
      </c>
    </row>
    <row r="322" spans="3:10" x14ac:dyDescent="0.4">
      <c r="C322" s="7" t="str">
        <f>IFERROR(INDEX(T_StockBoissons[Boissons],MATCH($B322,T_StockBoissons[Code],0)),"")</f>
        <v/>
      </c>
      <c r="G322" s="11" t="str">
        <f>IFERROR(IF(B322&lt;&gt;"",F322*(VLOOKUP(E322,T_Mouvement[],2)&amp;1),""),"")</f>
        <v/>
      </c>
      <c r="H322" s="11" t="str">
        <f>IF(B322&lt;&gt;"",SUMIF($C$3:C322,C322,$G$3:G322),"")</f>
        <v/>
      </c>
      <c r="J322" s="12" t="str">
        <f t="shared" si="4"/>
        <v/>
      </c>
    </row>
    <row r="323" spans="3:10" x14ac:dyDescent="0.4">
      <c r="C323" s="7" t="str">
        <f>IFERROR(INDEX(T_StockBoissons[Boissons],MATCH($B323,T_StockBoissons[Code],0)),"")</f>
        <v/>
      </c>
      <c r="G323" s="11" t="str">
        <f>IFERROR(IF(B323&lt;&gt;"",F323*(VLOOKUP(E323,T_Mouvement[],2)&amp;1),""),"")</f>
        <v/>
      </c>
      <c r="H323" s="11" t="str">
        <f>IF(B323&lt;&gt;"",SUMIF($C$3:C323,C323,$G$3:G323),"")</f>
        <v/>
      </c>
      <c r="J323" s="12" t="str">
        <f t="shared" si="4"/>
        <v/>
      </c>
    </row>
    <row r="324" spans="3:10" x14ac:dyDescent="0.4">
      <c r="C324" s="7" t="str">
        <f>IFERROR(INDEX(T_StockBoissons[Boissons],MATCH($B324,T_StockBoissons[Code],0)),"")</f>
        <v/>
      </c>
      <c r="G324" s="11" t="str">
        <f>IFERROR(IF(B324&lt;&gt;"",F324*(VLOOKUP(E324,T_Mouvement[],2)&amp;1),""),"")</f>
        <v/>
      </c>
      <c r="H324" s="11" t="str">
        <f>IF(B324&lt;&gt;"",SUMIF($C$3:C324,C324,$G$3:G324),"")</f>
        <v/>
      </c>
      <c r="J324" s="12" t="str">
        <f t="shared" ref="J324:J387" si="5">IF(AND(B324&lt;&gt;"",H324&lt;0),"Attention le stock est négatif, vérifier vos saisies !","")</f>
        <v/>
      </c>
    </row>
    <row r="325" spans="3:10" x14ac:dyDescent="0.4">
      <c r="C325" s="7" t="str">
        <f>IFERROR(INDEX(T_StockBoissons[Boissons],MATCH($B325,T_StockBoissons[Code],0)),"")</f>
        <v/>
      </c>
      <c r="G325" s="11" t="str">
        <f>IFERROR(IF(B325&lt;&gt;"",F325*(VLOOKUP(E325,T_Mouvement[],2)&amp;1),""),"")</f>
        <v/>
      </c>
      <c r="H325" s="11" t="str">
        <f>IF(B325&lt;&gt;"",SUMIF($C$3:C325,C325,$G$3:G325),"")</f>
        <v/>
      </c>
      <c r="J325" s="12" t="str">
        <f t="shared" si="5"/>
        <v/>
      </c>
    </row>
    <row r="326" spans="3:10" x14ac:dyDescent="0.4">
      <c r="C326" s="7" t="str">
        <f>IFERROR(INDEX(T_StockBoissons[Boissons],MATCH($B326,T_StockBoissons[Code],0)),"")</f>
        <v/>
      </c>
      <c r="G326" s="11" t="str">
        <f>IFERROR(IF(B326&lt;&gt;"",F326*(VLOOKUP(E326,T_Mouvement[],2)&amp;1),""),"")</f>
        <v/>
      </c>
      <c r="H326" s="11" t="str">
        <f>IF(B326&lt;&gt;"",SUMIF($C$3:C326,C326,$G$3:G326),"")</f>
        <v/>
      </c>
      <c r="J326" s="12" t="str">
        <f t="shared" si="5"/>
        <v/>
      </c>
    </row>
    <row r="327" spans="3:10" x14ac:dyDescent="0.4">
      <c r="C327" s="7" t="str">
        <f>IFERROR(INDEX(T_StockBoissons[Boissons],MATCH($B327,T_StockBoissons[Code],0)),"")</f>
        <v/>
      </c>
      <c r="G327" s="11" t="str">
        <f>IFERROR(IF(B327&lt;&gt;"",F327*(VLOOKUP(E327,T_Mouvement[],2)&amp;1),""),"")</f>
        <v/>
      </c>
      <c r="H327" s="11" t="str">
        <f>IF(B327&lt;&gt;"",SUMIF($C$3:C327,C327,$G$3:G327),"")</f>
        <v/>
      </c>
      <c r="J327" s="12" t="str">
        <f t="shared" si="5"/>
        <v/>
      </c>
    </row>
    <row r="328" spans="3:10" x14ac:dyDescent="0.4">
      <c r="C328" s="7" t="str">
        <f>IFERROR(INDEX(T_StockBoissons[Boissons],MATCH($B328,T_StockBoissons[Code],0)),"")</f>
        <v/>
      </c>
      <c r="G328" s="11" t="str">
        <f>IFERROR(IF(B328&lt;&gt;"",F328*(VLOOKUP(E328,T_Mouvement[],2)&amp;1),""),"")</f>
        <v/>
      </c>
      <c r="H328" s="11" t="str">
        <f>IF(B328&lt;&gt;"",SUMIF($C$3:C328,C328,$G$3:G328),"")</f>
        <v/>
      </c>
      <c r="J328" s="12" t="str">
        <f t="shared" si="5"/>
        <v/>
      </c>
    </row>
    <row r="329" spans="3:10" x14ac:dyDescent="0.4">
      <c r="C329" s="7" t="str">
        <f>IFERROR(INDEX(T_StockBoissons[Boissons],MATCH($B329,T_StockBoissons[Code],0)),"")</f>
        <v/>
      </c>
      <c r="G329" s="11" t="str">
        <f>IFERROR(IF(B329&lt;&gt;"",F329*(VLOOKUP(E329,T_Mouvement[],2)&amp;1),""),"")</f>
        <v/>
      </c>
      <c r="H329" s="11" t="str">
        <f>IF(B329&lt;&gt;"",SUMIF($C$3:C329,C329,$G$3:G329),"")</f>
        <v/>
      </c>
      <c r="J329" s="12" t="str">
        <f t="shared" si="5"/>
        <v/>
      </c>
    </row>
    <row r="330" spans="3:10" x14ac:dyDescent="0.4">
      <c r="C330" s="7" t="str">
        <f>IFERROR(INDEX(T_StockBoissons[Boissons],MATCH($B330,T_StockBoissons[Code],0)),"")</f>
        <v/>
      </c>
      <c r="G330" s="11" t="str">
        <f>IFERROR(IF(B330&lt;&gt;"",F330*(VLOOKUP(E330,T_Mouvement[],2)&amp;1),""),"")</f>
        <v/>
      </c>
      <c r="H330" s="11" t="str">
        <f>IF(B330&lt;&gt;"",SUMIF($C$3:C330,C330,$G$3:G330),"")</f>
        <v/>
      </c>
      <c r="J330" s="12" t="str">
        <f t="shared" si="5"/>
        <v/>
      </c>
    </row>
    <row r="331" spans="3:10" x14ac:dyDescent="0.4">
      <c r="C331" s="7" t="str">
        <f>IFERROR(INDEX(T_StockBoissons[Boissons],MATCH($B331,T_StockBoissons[Code],0)),"")</f>
        <v/>
      </c>
      <c r="G331" s="11" t="str">
        <f>IFERROR(IF(B331&lt;&gt;"",F331*(VLOOKUP(E331,T_Mouvement[],2)&amp;1),""),"")</f>
        <v/>
      </c>
      <c r="H331" s="11" t="str">
        <f>IF(B331&lt;&gt;"",SUMIF($C$3:C331,C331,$G$3:G331),"")</f>
        <v/>
      </c>
      <c r="J331" s="12" t="str">
        <f t="shared" si="5"/>
        <v/>
      </c>
    </row>
    <row r="332" spans="3:10" x14ac:dyDescent="0.4">
      <c r="C332" s="7" t="str">
        <f>IFERROR(INDEX(T_StockBoissons[Boissons],MATCH($B332,T_StockBoissons[Code],0)),"")</f>
        <v/>
      </c>
      <c r="G332" s="11" t="str">
        <f>IFERROR(IF(B332&lt;&gt;"",F332*(VLOOKUP(E332,T_Mouvement[],2)&amp;1),""),"")</f>
        <v/>
      </c>
      <c r="H332" s="11" t="str">
        <f>IF(B332&lt;&gt;"",SUMIF($C$3:C332,C332,$G$3:G332),"")</f>
        <v/>
      </c>
      <c r="J332" s="12" t="str">
        <f t="shared" si="5"/>
        <v/>
      </c>
    </row>
    <row r="333" spans="3:10" x14ac:dyDescent="0.4">
      <c r="C333" s="7" t="str">
        <f>IFERROR(INDEX(T_StockBoissons[Boissons],MATCH($B333,T_StockBoissons[Code],0)),"")</f>
        <v/>
      </c>
      <c r="G333" s="11" t="str">
        <f>IFERROR(IF(B333&lt;&gt;"",F333*(VLOOKUP(E333,T_Mouvement[],2)&amp;1),""),"")</f>
        <v/>
      </c>
      <c r="H333" s="11" t="str">
        <f>IF(B333&lt;&gt;"",SUMIF($C$3:C333,C333,$G$3:G333),"")</f>
        <v/>
      </c>
      <c r="J333" s="12" t="str">
        <f t="shared" si="5"/>
        <v/>
      </c>
    </row>
    <row r="334" spans="3:10" x14ac:dyDescent="0.4">
      <c r="C334" s="7" t="str">
        <f>IFERROR(INDEX(T_StockBoissons[Boissons],MATCH($B334,T_StockBoissons[Code],0)),"")</f>
        <v/>
      </c>
      <c r="G334" s="11" t="str">
        <f>IFERROR(IF(B334&lt;&gt;"",F334*(VLOOKUP(E334,T_Mouvement[],2)&amp;1),""),"")</f>
        <v/>
      </c>
      <c r="H334" s="11" t="str">
        <f>IF(B334&lt;&gt;"",SUMIF($C$3:C334,C334,$G$3:G334),"")</f>
        <v/>
      </c>
      <c r="J334" s="12" t="str">
        <f t="shared" si="5"/>
        <v/>
      </c>
    </row>
    <row r="335" spans="3:10" x14ac:dyDescent="0.4">
      <c r="C335" s="7" t="str">
        <f>IFERROR(INDEX(T_StockBoissons[Boissons],MATCH($B335,T_StockBoissons[Code],0)),"")</f>
        <v/>
      </c>
      <c r="G335" s="11" t="str">
        <f>IFERROR(IF(B335&lt;&gt;"",F335*(VLOOKUP(E335,T_Mouvement[],2)&amp;1),""),"")</f>
        <v/>
      </c>
      <c r="H335" s="11" t="str">
        <f>IF(B335&lt;&gt;"",SUMIF($C$3:C335,C335,$G$3:G335),"")</f>
        <v/>
      </c>
      <c r="J335" s="12" t="str">
        <f t="shared" si="5"/>
        <v/>
      </c>
    </row>
    <row r="336" spans="3:10" x14ac:dyDescent="0.4">
      <c r="C336" s="7" t="str">
        <f>IFERROR(INDEX(T_StockBoissons[Boissons],MATCH($B336,T_StockBoissons[Code],0)),"")</f>
        <v/>
      </c>
      <c r="G336" s="11" t="str">
        <f>IFERROR(IF(B336&lt;&gt;"",F336*(VLOOKUP(E336,T_Mouvement[],2)&amp;1),""),"")</f>
        <v/>
      </c>
      <c r="H336" s="11" t="str">
        <f>IF(B336&lt;&gt;"",SUMIF($C$3:C336,C336,$G$3:G336),"")</f>
        <v/>
      </c>
      <c r="J336" s="12" t="str">
        <f t="shared" si="5"/>
        <v/>
      </c>
    </row>
    <row r="337" spans="3:10" x14ac:dyDescent="0.4">
      <c r="C337" s="7" t="str">
        <f>IFERROR(INDEX(T_StockBoissons[Boissons],MATCH($B337,T_StockBoissons[Code],0)),"")</f>
        <v/>
      </c>
      <c r="G337" s="11" t="str">
        <f>IFERROR(IF(B337&lt;&gt;"",F337*(VLOOKUP(E337,T_Mouvement[],2)&amp;1),""),"")</f>
        <v/>
      </c>
      <c r="H337" s="11" t="str">
        <f>IF(B337&lt;&gt;"",SUMIF($C$3:C337,C337,$G$3:G337),"")</f>
        <v/>
      </c>
      <c r="J337" s="12" t="str">
        <f t="shared" si="5"/>
        <v/>
      </c>
    </row>
    <row r="338" spans="3:10" x14ac:dyDescent="0.4">
      <c r="C338" s="7" t="str">
        <f>IFERROR(INDEX(T_StockBoissons[Boissons],MATCH($B338,T_StockBoissons[Code],0)),"")</f>
        <v/>
      </c>
      <c r="G338" s="11" t="str">
        <f>IFERROR(IF(B338&lt;&gt;"",F338*(VLOOKUP(E338,T_Mouvement[],2)&amp;1),""),"")</f>
        <v/>
      </c>
      <c r="H338" s="11" t="str">
        <f>IF(B338&lt;&gt;"",SUMIF($C$3:C338,C338,$G$3:G338),"")</f>
        <v/>
      </c>
      <c r="J338" s="12" t="str">
        <f t="shared" si="5"/>
        <v/>
      </c>
    </row>
    <row r="339" spans="3:10" x14ac:dyDescent="0.4">
      <c r="C339" s="7" t="str">
        <f>IFERROR(INDEX(T_StockBoissons[Boissons],MATCH($B339,T_StockBoissons[Code],0)),"")</f>
        <v/>
      </c>
      <c r="G339" s="11" t="str">
        <f>IFERROR(IF(B339&lt;&gt;"",F339*(VLOOKUP(E339,T_Mouvement[],2)&amp;1),""),"")</f>
        <v/>
      </c>
      <c r="H339" s="11" t="str">
        <f>IF(B339&lt;&gt;"",SUMIF($C$3:C339,C339,$G$3:G339),"")</f>
        <v/>
      </c>
      <c r="J339" s="12" t="str">
        <f t="shared" si="5"/>
        <v/>
      </c>
    </row>
    <row r="340" spans="3:10" x14ac:dyDescent="0.4">
      <c r="C340" s="7" t="str">
        <f>IFERROR(INDEX(T_StockBoissons[Boissons],MATCH($B340,T_StockBoissons[Code],0)),"")</f>
        <v/>
      </c>
      <c r="G340" s="11" t="str">
        <f>IFERROR(IF(B340&lt;&gt;"",F340*(VLOOKUP(E340,T_Mouvement[],2)&amp;1),""),"")</f>
        <v/>
      </c>
      <c r="H340" s="11" t="str">
        <f>IF(B340&lt;&gt;"",SUMIF($C$3:C340,C340,$G$3:G340),"")</f>
        <v/>
      </c>
      <c r="J340" s="12" t="str">
        <f t="shared" si="5"/>
        <v/>
      </c>
    </row>
    <row r="341" spans="3:10" x14ac:dyDescent="0.4">
      <c r="C341" s="7" t="str">
        <f>IFERROR(INDEX(T_StockBoissons[Boissons],MATCH($B341,T_StockBoissons[Code],0)),"")</f>
        <v/>
      </c>
      <c r="G341" s="11" t="str">
        <f>IFERROR(IF(B341&lt;&gt;"",F341*(VLOOKUP(E341,T_Mouvement[],2)&amp;1),""),"")</f>
        <v/>
      </c>
      <c r="H341" s="11" t="str">
        <f>IF(B341&lt;&gt;"",SUMIF($C$3:C341,C341,$G$3:G341),"")</f>
        <v/>
      </c>
      <c r="J341" s="12" t="str">
        <f t="shared" si="5"/>
        <v/>
      </c>
    </row>
    <row r="342" spans="3:10" x14ac:dyDescent="0.4">
      <c r="C342" s="7" t="str">
        <f>IFERROR(INDEX(T_StockBoissons[Boissons],MATCH($B342,T_StockBoissons[Code],0)),"")</f>
        <v/>
      </c>
      <c r="G342" s="11" t="str">
        <f>IFERROR(IF(B342&lt;&gt;"",F342*(VLOOKUP(E342,T_Mouvement[],2)&amp;1),""),"")</f>
        <v/>
      </c>
      <c r="H342" s="11" t="str">
        <f>IF(B342&lt;&gt;"",SUMIF($C$3:C342,C342,$G$3:G342),"")</f>
        <v/>
      </c>
      <c r="J342" s="12" t="str">
        <f t="shared" si="5"/>
        <v/>
      </c>
    </row>
    <row r="343" spans="3:10" x14ac:dyDescent="0.4">
      <c r="C343" s="7" t="str">
        <f>IFERROR(INDEX(T_StockBoissons[Boissons],MATCH($B343,T_StockBoissons[Code],0)),"")</f>
        <v/>
      </c>
      <c r="G343" s="11" t="str">
        <f>IFERROR(IF(B343&lt;&gt;"",F343*(VLOOKUP(E343,T_Mouvement[],2)&amp;1),""),"")</f>
        <v/>
      </c>
      <c r="H343" s="11" t="str">
        <f>IF(B343&lt;&gt;"",SUMIF($C$3:C343,C343,$G$3:G343),"")</f>
        <v/>
      </c>
      <c r="J343" s="12" t="str">
        <f t="shared" si="5"/>
        <v/>
      </c>
    </row>
    <row r="344" spans="3:10" x14ac:dyDescent="0.4">
      <c r="C344" s="7" t="str">
        <f>IFERROR(INDEX(T_StockBoissons[Boissons],MATCH($B344,T_StockBoissons[Code],0)),"")</f>
        <v/>
      </c>
      <c r="G344" s="11" t="str">
        <f>IFERROR(IF(B344&lt;&gt;"",F344*(VLOOKUP(E344,T_Mouvement[],2)&amp;1),""),"")</f>
        <v/>
      </c>
      <c r="H344" s="11" t="str">
        <f>IF(B344&lt;&gt;"",SUMIF($C$3:C344,C344,$G$3:G344),"")</f>
        <v/>
      </c>
      <c r="J344" s="12" t="str">
        <f t="shared" si="5"/>
        <v/>
      </c>
    </row>
    <row r="345" spans="3:10" x14ac:dyDescent="0.4">
      <c r="C345" s="7" t="str">
        <f>IFERROR(INDEX(T_StockBoissons[Boissons],MATCH($B345,T_StockBoissons[Code],0)),"")</f>
        <v/>
      </c>
      <c r="G345" s="11" t="str">
        <f>IFERROR(IF(B345&lt;&gt;"",F345*(VLOOKUP(E345,T_Mouvement[],2)&amp;1),""),"")</f>
        <v/>
      </c>
      <c r="H345" s="11" t="str">
        <f>IF(B345&lt;&gt;"",SUMIF($C$3:C345,C345,$G$3:G345),"")</f>
        <v/>
      </c>
      <c r="J345" s="12" t="str">
        <f t="shared" si="5"/>
        <v/>
      </c>
    </row>
    <row r="346" spans="3:10" x14ac:dyDescent="0.4">
      <c r="C346" s="7" t="str">
        <f>IFERROR(INDEX(T_StockBoissons[Boissons],MATCH($B346,T_StockBoissons[Code],0)),"")</f>
        <v/>
      </c>
      <c r="G346" s="11" t="str">
        <f>IFERROR(IF(B346&lt;&gt;"",F346*(VLOOKUP(E346,T_Mouvement[],2)&amp;1),""),"")</f>
        <v/>
      </c>
      <c r="H346" s="11" t="str">
        <f>IF(B346&lt;&gt;"",SUMIF($C$3:C346,C346,$G$3:G346),"")</f>
        <v/>
      </c>
      <c r="J346" s="12" t="str">
        <f t="shared" si="5"/>
        <v/>
      </c>
    </row>
    <row r="347" spans="3:10" x14ac:dyDescent="0.4">
      <c r="C347" s="7" t="str">
        <f>IFERROR(INDEX(T_StockBoissons[Boissons],MATCH($B347,T_StockBoissons[Code],0)),"")</f>
        <v/>
      </c>
      <c r="G347" s="11" t="str">
        <f>IFERROR(IF(B347&lt;&gt;"",F347*(VLOOKUP(E347,T_Mouvement[],2)&amp;1),""),"")</f>
        <v/>
      </c>
      <c r="H347" s="11" t="str">
        <f>IF(B347&lt;&gt;"",SUMIF($C$3:C347,C347,$G$3:G347),"")</f>
        <v/>
      </c>
      <c r="J347" s="12" t="str">
        <f t="shared" si="5"/>
        <v/>
      </c>
    </row>
    <row r="348" spans="3:10" x14ac:dyDescent="0.4">
      <c r="C348" s="7" t="str">
        <f>IFERROR(INDEX(T_StockBoissons[Boissons],MATCH($B348,T_StockBoissons[Code],0)),"")</f>
        <v/>
      </c>
      <c r="G348" s="11" t="str">
        <f>IFERROR(IF(B348&lt;&gt;"",F348*(VLOOKUP(E348,T_Mouvement[],2)&amp;1),""),"")</f>
        <v/>
      </c>
      <c r="H348" s="11" t="str">
        <f>IF(B348&lt;&gt;"",SUMIF($C$3:C348,C348,$G$3:G348),"")</f>
        <v/>
      </c>
      <c r="J348" s="12" t="str">
        <f t="shared" si="5"/>
        <v/>
      </c>
    </row>
    <row r="349" spans="3:10" x14ac:dyDescent="0.4">
      <c r="C349" s="7" t="str">
        <f>IFERROR(INDEX(T_StockBoissons[Boissons],MATCH($B349,T_StockBoissons[Code],0)),"")</f>
        <v/>
      </c>
      <c r="G349" s="11" t="str">
        <f>IFERROR(IF(B349&lt;&gt;"",F349*(VLOOKUP(E349,T_Mouvement[],2)&amp;1),""),"")</f>
        <v/>
      </c>
      <c r="H349" s="11" t="str">
        <f>IF(B349&lt;&gt;"",SUMIF($C$3:C349,C349,$G$3:G349),"")</f>
        <v/>
      </c>
      <c r="J349" s="12" t="str">
        <f t="shared" si="5"/>
        <v/>
      </c>
    </row>
    <row r="350" spans="3:10" x14ac:dyDescent="0.4">
      <c r="C350" s="7" t="str">
        <f>IFERROR(INDEX(T_StockBoissons[Boissons],MATCH($B350,T_StockBoissons[Code],0)),"")</f>
        <v/>
      </c>
      <c r="G350" s="11" t="str">
        <f>IFERROR(IF(B350&lt;&gt;"",F350*(VLOOKUP(E350,T_Mouvement[],2)&amp;1),""),"")</f>
        <v/>
      </c>
      <c r="H350" s="11" t="str">
        <f>IF(B350&lt;&gt;"",SUMIF($C$3:C350,C350,$G$3:G350),"")</f>
        <v/>
      </c>
      <c r="J350" s="12" t="str">
        <f t="shared" si="5"/>
        <v/>
      </c>
    </row>
    <row r="351" spans="3:10" x14ac:dyDescent="0.4">
      <c r="C351" s="7" t="str">
        <f>IFERROR(INDEX(T_StockBoissons[Boissons],MATCH($B351,T_StockBoissons[Code],0)),"")</f>
        <v/>
      </c>
      <c r="G351" s="11" t="str">
        <f>IFERROR(IF(B351&lt;&gt;"",F351*(VLOOKUP(E351,T_Mouvement[],2)&amp;1),""),"")</f>
        <v/>
      </c>
      <c r="H351" s="11" t="str">
        <f>IF(B351&lt;&gt;"",SUMIF($C$3:C351,C351,$G$3:G351),"")</f>
        <v/>
      </c>
      <c r="J351" s="12" t="str">
        <f t="shared" si="5"/>
        <v/>
      </c>
    </row>
    <row r="352" spans="3:10" x14ac:dyDescent="0.4">
      <c r="C352" s="7" t="str">
        <f>IFERROR(INDEX(T_StockBoissons[Boissons],MATCH($B352,T_StockBoissons[Code],0)),"")</f>
        <v/>
      </c>
      <c r="G352" s="11" t="str">
        <f>IFERROR(IF(B352&lt;&gt;"",F352*(VLOOKUP(E352,T_Mouvement[],2)&amp;1),""),"")</f>
        <v/>
      </c>
      <c r="H352" s="11" t="str">
        <f>IF(B352&lt;&gt;"",SUMIF($C$3:C352,C352,$G$3:G352),"")</f>
        <v/>
      </c>
      <c r="J352" s="12" t="str">
        <f t="shared" si="5"/>
        <v/>
      </c>
    </row>
    <row r="353" spans="3:10" x14ac:dyDescent="0.4">
      <c r="C353" s="7" t="str">
        <f>IFERROR(INDEX(T_StockBoissons[Boissons],MATCH($B353,T_StockBoissons[Code],0)),"")</f>
        <v/>
      </c>
      <c r="G353" s="11" t="str">
        <f>IFERROR(IF(B353&lt;&gt;"",F353*(VLOOKUP(E353,T_Mouvement[],2)&amp;1),""),"")</f>
        <v/>
      </c>
      <c r="H353" s="11" t="str">
        <f>IF(B353&lt;&gt;"",SUMIF($C$3:C353,C353,$G$3:G353),"")</f>
        <v/>
      </c>
      <c r="J353" s="12" t="str">
        <f t="shared" si="5"/>
        <v/>
      </c>
    </row>
    <row r="354" spans="3:10" x14ac:dyDescent="0.4">
      <c r="C354" s="7" t="str">
        <f>IFERROR(INDEX(T_StockBoissons[Boissons],MATCH($B354,T_StockBoissons[Code],0)),"")</f>
        <v/>
      </c>
      <c r="G354" s="11" t="str">
        <f>IFERROR(IF(B354&lt;&gt;"",F354*(VLOOKUP(E354,T_Mouvement[],2)&amp;1),""),"")</f>
        <v/>
      </c>
      <c r="H354" s="11" t="str">
        <f>IF(B354&lt;&gt;"",SUMIF($C$3:C354,C354,$G$3:G354),"")</f>
        <v/>
      </c>
      <c r="J354" s="12" t="str">
        <f t="shared" si="5"/>
        <v/>
      </c>
    </row>
    <row r="355" spans="3:10" x14ac:dyDescent="0.4">
      <c r="C355" s="7" t="str">
        <f>IFERROR(INDEX(T_StockBoissons[Boissons],MATCH($B355,T_StockBoissons[Code],0)),"")</f>
        <v/>
      </c>
      <c r="G355" s="11" t="str">
        <f>IFERROR(IF(B355&lt;&gt;"",F355*(VLOOKUP(E355,T_Mouvement[],2)&amp;1),""),"")</f>
        <v/>
      </c>
      <c r="H355" s="11" t="str">
        <f>IF(B355&lt;&gt;"",SUMIF($C$3:C355,C355,$G$3:G355),"")</f>
        <v/>
      </c>
      <c r="J355" s="12" t="str">
        <f t="shared" si="5"/>
        <v/>
      </c>
    </row>
    <row r="356" spans="3:10" x14ac:dyDescent="0.4">
      <c r="C356" s="7" t="str">
        <f>IFERROR(INDEX(T_StockBoissons[Boissons],MATCH($B356,T_StockBoissons[Code],0)),"")</f>
        <v/>
      </c>
      <c r="G356" s="11" t="str">
        <f>IFERROR(IF(B356&lt;&gt;"",F356*(VLOOKUP(E356,T_Mouvement[],2)&amp;1),""),"")</f>
        <v/>
      </c>
      <c r="H356" s="11" t="str">
        <f>IF(B356&lt;&gt;"",SUMIF($C$3:C356,C356,$G$3:G356),"")</f>
        <v/>
      </c>
      <c r="J356" s="12" t="str">
        <f t="shared" si="5"/>
        <v/>
      </c>
    </row>
    <row r="357" spans="3:10" x14ac:dyDescent="0.4">
      <c r="C357" s="7" t="str">
        <f>IFERROR(INDEX(T_StockBoissons[Boissons],MATCH($B357,T_StockBoissons[Code],0)),"")</f>
        <v/>
      </c>
      <c r="G357" s="11" t="str">
        <f>IFERROR(IF(B357&lt;&gt;"",F357*(VLOOKUP(E357,T_Mouvement[],2)&amp;1),""),"")</f>
        <v/>
      </c>
      <c r="H357" s="11" t="str">
        <f>IF(B357&lt;&gt;"",SUMIF($C$3:C357,C357,$G$3:G357),"")</f>
        <v/>
      </c>
      <c r="J357" s="12" t="str">
        <f t="shared" si="5"/>
        <v/>
      </c>
    </row>
    <row r="358" spans="3:10" x14ac:dyDescent="0.4">
      <c r="C358" s="7" t="str">
        <f>IFERROR(INDEX(T_StockBoissons[Boissons],MATCH($B358,T_StockBoissons[Code],0)),"")</f>
        <v/>
      </c>
      <c r="G358" s="11" t="str">
        <f>IFERROR(IF(B358&lt;&gt;"",F358*(VLOOKUP(E358,T_Mouvement[],2)&amp;1),""),"")</f>
        <v/>
      </c>
      <c r="H358" s="11" t="str">
        <f>IF(B358&lt;&gt;"",SUMIF($C$3:C358,C358,$G$3:G358),"")</f>
        <v/>
      </c>
      <c r="J358" s="12" t="str">
        <f t="shared" si="5"/>
        <v/>
      </c>
    </row>
    <row r="359" spans="3:10" x14ac:dyDescent="0.4">
      <c r="C359" s="7" t="str">
        <f>IFERROR(INDEX(T_StockBoissons[Boissons],MATCH($B359,T_StockBoissons[Code],0)),"")</f>
        <v/>
      </c>
      <c r="G359" s="11" t="str">
        <f>IFERROR(IF(B359&lt;&gt;"",F359*(VLOOKUP(E359,T_Mouvement[],2)&amp;1),""),"")</f>
        <v/>
      </c>
      <c r="H359" s="11" t="str">
        <f>IF(B359&lt;&gt;"",SUMIF($C$3:C359,C359,$G$3:G359),"")</f>
        <v/>
      </c>
      <c r="J359" s="12" t="str">
        <f t="shared" si="5"/>
        <v/>
      </c>
    </row>
    <row r="360" spans="3:10" x14ac:dyDescent="0.4">
      <c r="C360" s="7" t="str">
        <f>IFERROR(INDEX(T_StockBoissons[Boissons],MATCH($B360,T_StockBoissons[Code],0)),"")</f>
        <v/>
      </c>
      <c r="G360" s="11" t="str">
        <f>IFERROR(IF(B360&lt;&gt;"",F360*(VLOOKUP(E360,T_Mouvement[],2)&amp;1),""),"")</f>
        <v/>
      </c>
      <c r="H360" s="11" t="str">
        <f>IF(B360&lt;&gt;"",SUMIF($C$3:C360,C360,$G$3:G360),"")</f>
        <v/>
      </c>
      <c r="J360" s="12" t="str">
        <f t="shared" si="5"/>
        <v/>
      </c>
    </row>
    <row r="361" spans="3:10" x14ac:dyDescent="0.4">
      <c r="C361" s="7" t="str">
        <f>IFERROR(INDEX(T_StockBoissons[Boissons],MATCH($B361,T_StockBoissons[Code],0)),"")</f>
        <v/>
      </c>
      <c r="G361" s="11" t="str">
        <f>IFERROR(IF(B361&lt;&gt;"",F361*(VLOOKUP(E361,T_Mouvement[],2)&amp;1),""),"")</f>
        <v/>
      </c>
      <c r="H361" s="11" t="str">
        <f>IF(B361&lt;&gt;"",SUMIF($C$3:C361,C361,$G$3:G361),"")</f>
        <v/>
      </c>
      <c r="J361" s="12" t="str">
        <f t="shared" si="5"/>
        <v/>
      </c>
    </row>
    <row r="362" spans="3:10" x14ac:dyDescent="0.4">
      <c r="C362" s="7" t="str">
        <f>IFERROR(INDEX(T_StockBoissons[Boissons],MATCH($B362,T_StockBoissons[Code],0)),"")</f>
        <v/>
      </c>
      <c r="G362" s="11" t="str">
        <f>IFERROR(IF(B362&lt;&gt;"",F362*(VLOOKUP(E362,T_Mouvement[],2)&amp;1),""),"")</f>
        <v/>
      </c>
      <c r="H362" s="11" t="str">
        <f>IF(B362&lt;&gt;"",SUMIF($C$3:C362,C362,$G$3:G362),"")</f>
        <v/>
      </c>
      <c r="J362" s="12" t="str">
        <f t="shared" si="5"/>
        <v/>
      </c>
    </row>
    <row r="363" spans="3:10" x14ac:dyDescent="0.4">
      <c r="C363" s="7" t="str">
        <f>IFERROR(INDEX(T_StockBoissons[Boissons],MATCH($B363,T_StockBoissons[Code],0)),"")</f>
        <v/>
      </c>
      <c r="G363" s="11" t="str">
        <f>IFERROR(IF(B363&lt;&gt;"",F363*(VLOOKUP(E363,T_Mouvement[],2)&amp;1),""),"")</f>
        <v/>
      </c>
      <c r="H363" s="11" t="str">
        <f>IF(B363&lt;&gt;"",SUMIF($C$3:C363,C363,$G$3:G363),"")</f>
        <v/>
      </c>
      <c r="J363" s="12" t="str">
        <f t="shared" si="5"/>
        <v/>
      </c>
    </row>
    <row r="364" spans="3:10" x14ac:dyDescent="0.4">
      <c r="C364" s="7" t="str">
        <f>IFERROR(INDEX(T_StockBoissons[Boissons],MATCH($B364,T_StockBoissons[Code],0)),"")</f>
        <v/>
      </c>
      <c r="G364" s="11" t="str">
        <f>IFERROR(IF(B364&lt;&gt;"",F364*(VLOOKUP(E364,T_Mouvement[],2)&amp;1),""),"")</f>
        <v/>
      </c>
      <c r="H364" s="11" t="str">
        <f>IF(B364&lt;&gt;"",SUMIF($C$3:C364,C364,$G$3:G364),"")</f>
        <v/>
      </c>
      <c r="J364" s="12" t="str">
        <f t="shared" si="5"/>
        <v/>
      </c>
    </row>
    <row r="365" spans="3:10" x14ac:dyDescent="0.4">
      <c r="C365" s="7" t="str">
        <f>IFERROR(INDEX(T_StockBoissons[Boissons],MATCH($B365,T_StockBoissons[Code],0)),"")</f>
        <v/>
      </c>
      <c r="G365" s="11" t="str">
        <f>IFERROR(IF(B365&lt;&gt;"",F365*(VLOOKUP(E365,T_Mouvement[],2)&amp;1),""),"")</f>
        <v/>
      </c>
      <c r="H365" s="11" t="str">
        <f>IF(B365&lt;&gt;"",SUMIF($C$3:C365,C365,$G$3:G365),"")</f>
        <v/>
      </c>
      <c r="J365" s="12" t="str">
        <f t="shared" si="5"/>
        <v/>
      </c>
    </row>
    <row r="366" spans="3:10" x14ac:dyDescent="0.4">
      <c r="C366" s="7" t="str">
        <f>IFERROR(INDEX(T_StockBoissons[Boissons],MATCH($B366,T_StockBoissons[Code],0)),"")</f>
        <v/>
      </c>
      <c r="G366" s="11" t="str">
        <f>IFERROR(IF(B366&lt;&gt;"",F366*(VLOOKUP(E366,T_Mouvement[],2)&amp;1),""),"")</f>
        <v/>
      </c>
      <c r="H366" s="11" t="str">
        <f>IF(B366&lt;&gt;"",SUMIF($C$3:C366,C366,$G$3:G366),"")</f>
        <v/>
      </c>
      <c r="J366" s="12" t="str">
        <f t="shared" si="5"/>
        <v/>
      </c>
    </row>
    <row r="367" spans="3:10" x14ac:dyDescent="0.4">
      <c r="C367" s="7" t="str">
        <f>IFERROR(INDEX(T_StockBoissons[Boissons],MATCH($B367,T_StockBoissons[Code],0)),"")</f>
        <v/>
      </c>
      <c r="G367" s="11" t="str">
        <f>IFERROR(IF(B367&lt;&gt;"",F367*(VLOOKUP(E367,T_Mouvement[],2)&amp;1),""),"")</f>
        <v/>
      </c>
      <c r="H367" s="11" t="str">
        <f>IF(B367&lt;&gt;"",SUMIF($C$3:C367,C367,$G$3:G367),"")</f>
        <v/>
      </c>
      <c r="J367" s="12" t="str">
        <f t="shared" si="5"/>
        <v/>
      </c>
    </row>
    <row r="368" spans="3:10" x14ac:dyDescent="0.4">
      <c r="C368" s="7" t="str">
        <f>IFERROR(INDEX(T_StockBoissons[Boissons],MATCH($B368,T_StockBoissons[Code],0)),"")</f>
        <v/>
      </c>
      <c r="G368" s="11" t="str">
        <f>IFERROR(IF(B368&lt;&gt;"",F368*(VLOOKUP(E368,T_Mouvement[],2)&amp;1),""),"")</f>
        <v/>
      </c>
      <c r="H368" s="11" t="str">
        <f>IF(B368&lt;&gt;"",SUMIF($C$3:C368,C368,$G$3:G368),"")</f>
        <v/>
      </c>
      <c r="J368" s="12" t="str">
        <f t="shared" si="5"/>
        <v/>
      </c>
    </row>
    <row r="369" spans="3:10" x14ac:dyDescent="0.4">
      <c r="C369" s="7" t="str">
        <f>IFERROR(INDEX(T_StockBoissons[Boissons],MATCH($B369,T_StockBoissons[Code],0)),"")</f>
        <v/>
      </c>
      <c r="G369" s="11" t="str">
        <f>IFERROR(IF(B369&lt;&gt;"",F369*(VLOOKUP(E369,T_Mouvement[],2)&amp;1),""),"")</f>
        <v/>
      </c>
      <c r="H369" s="11" t="str">
        <f>IF(B369&lt;&gt;"",SUMIF($C$3:C369,C369,$G$3:G369),"")</f>
        <v/>
      </c>
      <c r="J369" s="12" t="str">
        <f t="shared" si="5"/>
        <v/>
      </c>
    </row>
    <row r="370" spans="3:10" x14ac:dyDescent="0.4">
      <c r="C370" s="7" t="str">
        <f>IFERROR(INDEX(T_StockBoissons[Boissons],MATCH($B370,T_StockBoissons[Code],0)),"")</f>
        <v/>
      </c>
      <c r="G370" s="11" t="str">
        <f>IFERROR(IF(B370&lt;&gt;"",F370*(VLOOKUP(E370,T_Mouvement[],2)&amp;1),""),"")</f>
        <v/>
      </c>
      <c r="H370" s="11" t="str">
        <f>IF(B370&lt;&gt;"",SUMIF($C$3:C370,C370,$G$3:G370),"")</f>
        <v/>
      </c>
      <c r="J370" s="12" t="str">
        <f t="shared" si="5"/>
        <v/>
      </c>
    </row>
    <row r="371" spans="3:10" x14ac:dyDescent="0.4">
      <c r="C371" s="7" t="str">
        <f>IFERROR(INDEX(T_StockBoissons[Boissons],MATCH($B371,T_StockBoissons[Code],0)),"")</f>
        <v/>
      </c>
      <c r="G371" s="11" t="str">
        <f>IFERROR(IF(B371&lt;&gt;"",F371*(VLOOKUP(E371,T_Mouvement[],2)&amp;1),""),"")</f>
        <v/>
      </c>
      <c r="H371" s="11" t="str">
        <f>IF(B371&lt;&gt;"",SUMIF($C$3:C371,C371,$G$3:G371),"")</f>
        <v/>
      </c>
      <c r="J371" s="12" t="str">
        <f t="shared" si="5"/>
        <v/>
      </c>
    </row>
    <row r="372" spans="3:10" x14ac:dyDescent="0.4">
      <c r="C372" s="7" t="str">
        <f>IFERROR(INDEX(T_StockBoissons[Boissons],MATCH($B372,T_StockBoissons[Code],0)),"")</f>
        <v/>
      </c>
      <c r="G372" s="11" t="str">
        <f>IFERROR(IF(B372&lt;&gt;"",F372*(VLOOKUP(E372,T_Mouvement[],2)&amp;1),""),"")</f>
        <v/>
      </c>
      <c r="H372" s="11" t="str">
        <f>IF(B372&lt;&gt;"",SUMIF($C$3:C372,C372,$G$3:G372),"")</f>
        <v/>
      </c>
      <c r="J372" s="12" t="str">
        <f t="shared" si="5"/>
        <v/>
      </c>
    </row>
    <row r="373" spans="3:10" x14ac:dyDescent="0.4">
      <c r="C373" s="7" t="str">
        <f>IFERROR(INDEX(T_StockBoissons[Boissons],MATCH($B373,T_StockBoissons[Code],0)),"")</f>
        <v/>
      </c>
      <c r="G373" s="11" t="str">
        <f>IFERROR(IF(B373&lt;&gt;"",F373*(VLOOKUP(E373,T_Mouvement[],2)&amp;1),""),"")</f>
        <v/>
      </c>
      <c r="H373" s="11" t="str">
        <f>IF(B373&lt;&gt;"",SUMIF($C$3:C373,C373,$G$3:G373),"")</f>
        <v/>
      </c>
      <c r="J373" s="12" t="str">
        <f t="shared" si="5"/>
        <v/>
      </c>
    </row>
    <row r="374" spans="3:10" x14ac:dyDescent="0.4">
      <c r="C374" s="7" t="str">
        <f>IFERROR(INDEX(T_StockBoissons[Boissons],MATCH($B374,T_StockBoissons[Code],0)),"")</f>
        <v/>
      </c>
      <c r="G374" s="11" t="str">
        <f>IFERROR(IF(B374&lt;&gt;"",F374*(VLOOKUP(E374,T_Mouvement[],2)&amp;1),""),"")</f>
        <v/>
      </c>
      <c r="H374" s="11" t="str">
        <f>IF(B374&lt;&gt;"",SUMIF($C$3:C374,C374,$G$3:G374),"")</f>
        <v/>
      </c>
      <c r="J374" s="12" t="str">
        <f t="shared" si="5"/>
        <v/>
      </c>
    </row>
    <row r="375" spans="3:10" x14ac:dyDescent="0.4">
      <c r="C375" s="7" t="str">
        <f>IFERROR(INDEX(T_StockBoissons[Boissons],MATCH($B375,T_StockBoissons[Code],0)),"")</f>
        <v/>
      </c>
      <c r="G375" s="11" t="str">
        <f>IFERROR(IF(B375&lt;&gt;"",F375*(VLOOKUP(E375,T_Mouvement[],2)&amp;1),""),"")</f>
        <v/>
      </c>
      <c r="H375" s="11" t="str">
        <f>IF(B375&lt;&gt;"",SUMIF($C$3:C375,C375,$G$3:G375),"")</f>
        <v/>
      </c>
      <c r="J375" s="12" t="str">
        <f t="shared" si="5"/>
        <v/>
      </c>
    </row>
    <row r="376" spans="3:10" x14ac:dyDescent="0.4">
      <c r="C376" s="7" t="str">
        <f>IFERROR(INDEX(T_StockBoissons[Boissons],MATCH($B376,T_StockBoissons[Code],0)),"")</f>
        <v/>
      </c>
      <c r="G376" s="11" t="str">
        <f>IFERROR(IF(B376&lt;&gt;"",F376*(VLOOKUP(E376,T_Mouvement[],2)&amp;1),""),"")</f>
        <v/>
      </c>
      <c r="H376" s="11" t="str">
        <f>IF(B376&lt;&gt;"",SUMIF($C$3:C376,C376,$G$3:G376),"")</f>
        <v/>
      </c>
      <c r="J376" s="12" t="str">
        <f t="shared" si="5"/>
        <v/>
      </c>
    </row>
    <row r="377" spans="3:10" x14ac:dyDescent="0.4">
      <c r="C377" s="7" t="str">
        <f>IFERROR(INDEX(T_StockBoissons[Boissons],MATCH($B377,T_StockBoissons[Code],0)),"")</f>
        <v/>
      </c>
      <c r="G377" s="11" t="str">
        <f>IFERROR(IF(B377&lt;&gt;"",F377*(VLOOKUP(E377,T_Mouvement[],2)&amp;1),""),"")</f>
        <v/>
      </c>
      <c r="H377" s="11" t="str">
        <f>IF(B377&lt;&gt;"",SUMIF($C$3:C377,C377,$G$3:G377),"")</f>
        <v/>
      </c>
      <c r="J377" s="12" t="str">
        <f t="shared" si="5"/>
        <v/>
      </c>
    </row>
    <row r="378" spans="3:10" x14ac:dyDescent="0.4">
      <c r="C378" s="7" t="str">
        <f>IFERROR(INDEX(T_StockBoissons[Boissons],MATCH($B378,T_StockBoissons[Code],0)),"")</f>
        <v/>
      </c>
      <c r="G378" s="11" t="str">
        <f>IFERROR(IF(B378&lt;&gt;"",F378*(VLOOKUP(E378,T_Mouvement[],2)&amp;1),""),"")</f>
        <v/>
      </c>
      <c r="H378" s="11" t="str">
        <f>IF(B378&lt;&gt;"",SUMIF($C$3:C378,C378,$G$3:G378),"")</f>
        <v/>
      </c>
      <c r="J378" s="12" t="str">
        <f t="shared" si="5"/>
        <v/>
      </c>
    </row>
    <row r="379" spans="3:10" x14ac:dyDescent="0.4">
      <c r="C379" s="7" t="str">
        <f>IFERROR(INDEX(T_StockBoissons[Boissons],MATCH($B379,T_StockBoissons[Code],0)),"")</f>
        <v/>
      </c>
      <c r="G379" s="11" t="str">
        <f>IFERROR(IF(B379&lt;&gt;"",F379*(VLOOKUP(E379,T_Mouvement[],2)&amp;1),""),"")</f>
        <v/>
      </c>
      <c r="H379" s="11" t="str">
        <f>IF(B379&lt;&gt;"",SUMIF($C$3:C379,C379,$G$3:G379),"")</f>
        <v/>
      </c>
      <c r="J379" s="12" t="str">
        <f t="shared" si="5"/>
        <v/>
      </c>
    </row>
    <row r="380" spans="3:10" x14ac:dyDescent="0.4">
      <c r="C380" s="7" t="str">
        <f>IFERROR(INDEX(T_StockBoissons[Boissons],MATCH($B380,T_StockBoissons[Code],0)),"")</f>
        <v/>
      </c>
      <c r="G380" s="11" t="str">
        <f>IFERROR(IF(B380&lt;&gt;"",F380*(VLOOKUP(E380,T_Mouvement[],2)&amp;1),""),"")</f>
        <v/>
      </c>
      <c r="H380" s="11" t="str">
        <f>IF(B380&lt;&gt;"",SUMIF($C$3:C380,C380,$G$3:G380),"")</f>
        <v/>
      </c>
      <c r="J380" s="12" t="str">
        <f t="shared" si="5"/>
        <v/>
      </c>
    </row>
    <row r="381" spans="3:10" x14ac:dyDescent="0.4">
      <c r="C381" s="7" t="str">
        <f>IFERROR(INDEX(T_StockBoissons[Boissons],MATCH($B381,T_StockBoissons[Code],0)),"")</f>
        <v/>
      </c>
      <c r="G381" s="11" t="str">
        <f>IFERROR(IF(B381&lt;&gt;"",F381*(VLOOKUP(E381,T_Mouvement[],2)&amp;1),""),"")</f>
        <v/>
      </c>
      <c r="H381" s="11" t="str">
        <f>IF(B381&lt;&gt;"",SUMIF($C$3:C381,C381,$G$3:G381),"")</f>
        <v/>
      </c>
      <c r="J381" s="12" t="str">
        <f t="shared" si="5"/>
        <v/>
      </c>
    </row>
    <row r="382" spans="3:10" x14ac:dyDescent="0.4">
      <c r="C382" s="7" t="str">
        <f>IFERROR(INDEX(T_StockBoissons[Boissons],MATCH($B382,T_StockBoissons[Code],0)),"")</f>
        <v/>
      </c>
      <c r="G382" s="11" t="str">
        <f>IFERROR(IF(B382&lt;&gt;"",F382*(VLOOKUP(E382,T_Mouvement[],2)&amp;1),""),"")</f>
        <v/>
      </c>
      <c r="H382" s="11" t="str">
        <f>IF(B382&lt;&gt;"",SUMIF($C$3:C382,C382,$G$3:G382),"")</f>
        <v/>
      </c>
      <c r="J382" s="12" t="str">
        <f t="shared" si="5"/>
        <v/>
      </c>
    </row>
    <row r="383" spans="3:10" x14ac:dyDescent="0.4">
      <c r="C383" s="7" t="str">
        <f>IFERROR(INDEX(T_StockBoissons[Boissons],MATCH($B383,T_StockBoissons[Code],0)),"")</f>
        <v/>
      </c>
      <c r="G383" s="11" t="str">
        <f>IFERROR(IF(B383&lt;&gt;"",F383*(VLOOKUP(E383,T_Mouvement[],2)&amp;1),""),"")</f>
        <v/>
      </c>
      <c r="H383" s="11" t="str">
        <f>IF(B383&lt;&gt;"",SUMIF($C$3:C383,C383,$G$3:G383),"")</f>
        <v/>
      </c>
      <c r="J383" s="12" t="str">
        <f t="shared" si="5"/>
        <v/>
      </c>
    </row>
    <row r="384" spans="3:10" x14ac:dyDescent="0.4">
      <c r="C384" s="7" t="str">
        <f>IFERROR(INDEX(T_StockBoissons[Boissons],MATCH($B384,T_StockBoissons[Code],0)),"")</f>
        <v/>
      </c>
      <c r="G384" s="11" t="str">
        <f>IFERROR(IF(B384&lt;&gt;"",F384*(VLOOKUP(E384,T_Mouvement[],2)&amp;1),""),"")</f>
        <v/>
      </c>
      <c r="H384" s="11" t="str">
        <f>IF(B384&lt;&gt;"",SUMIF($C$3:C384,C384,$G$3:G384),"")</f>
        <v/>
      </c>
      <c r="J384" s="12" t="str">
        <f t="shared" si="5"/>
        <v/>
      </c>
    </row>
    <row r="385" spans="3:10" x14ac:dyDescent="0.4">
      <c r="C385" s="7" t="str">
        <f>IFERROR(INDEX(T_StockBoissons[Boissons],MATCH($B385,T_StockBoissons[Code],0)),"")</f>
        <v/>
      </c>
      <c r="G385" s="11" t="str">
        <f>IFERROR(IF(B385&lt;&gt;"",F385*(VLOOKUP(E385,T_Mouvement[],2)&amp;1),""),"")</f>
        <v/>
      </c>
      <c r="H385" s="11" t="str">
        <f>IF(B385&lt;&gt;"",SUMIF($C$3:C385,C385,$G$3:G385),"")</f>
        <v/>
      </c>
      <c r="J385" s="12" t="str">
        <f t="shared" si="5"/>
        <v/>
      </c>
    </row>
    <row r="386" spans="3:10" x14ac:dyDescent="0.4">
      <c r="C386" s="7" t="str">
        <f>IFERROR(INDEX(T_StockBoissons[Boissons],MATCH($B386,T_StockBoissons[Code],0)),"")</f>
        <v/>
      </c>
      <c r="G386" s="11" t="str">
        <f>IFERROR(IF(B386&lt;&gt;"",F386*(VLOOKUP(E386,T_Mouvement[],2)&amp;1),""),"")</f>
        <v/>
      </c>
      <c r="H386" s="11" t="str">
        <f>IF(B386&lt;&gt;"",SUMIF($C$3:C386,C386,$G$3:G386),"")</f>
        <v/>
      </c>
      <c r="J386" s="12" t="str">
        <f t="shared" si="5"/>
        <v/>
      </c>
    </row>
    <row r="387" spans="3:10" x14ac:dyDescent="0.4">
      <c r="C387" s="7" t="str">
        <f>IFERROR(INDEX(T_StockBoissons[Boissons],MATCH($B387,T_StockBoissons[Code],0)),"")</f>
        <v/>
      </c>
      <c r="G387" s="11" t="str">
        <f>IFERROR(IF(B387&lt;&gt;"",F387*(VLOOKUP(E387,T_Mouvement[],2)&amp;1),""),"")</f>
        <v/>
      </c>
      <c r="H387" s="11" t="str">
        <f>IF(B387&lt;&gt;"",SUMIF($C$3:C387,C387,$G$3:G387),"")</f>
        <v/>
      </c>
      <c r="J387" s="12" t="str">
        <f t="shared" si="5"/>
        <v/>
      </c>
    </row>
    <row r="388" spans="3:10" x14ac:dyDescent="0.4">
      <c r="C388" s="7" t="str">
        <f>IFERROR(INDEX(T_StockBoissons[Boissons],MATCH($B388,T_StockBoissons[Code],0)),"")</f>
        <v/>
      </c>
      <c r="G388" s="11" t="str">
        <f>IFERROR(IF(B388&lt;&gt;"",F388*(VLOOKUP(E388,T_Mouvement[],2)&amp;1),""),"")</f>
        <v/>
      </c>
      <c r="H388" s="11" t="str">
        <f>IF(B388&lt;&gt;"",SUMIF($C$3:C388,C388,$G$3:G388),"")</f>
        <v/>
      </c>
      <c r="J388" s="12" t="str">
        <f t="shared" ref="J388:J451" si="6">IF(AND(B388&lt;&gt;"",H388&lt;0),"Attention le stock est négatif, vérifier vos saisies !","")</f>
        <v/>
      </c>
    </row>
    <row r="389" spans="3:10" x14ac:dyDescent="0.4">
      <c r="C389" s="7" t="str">
        <f>IFERROR(INDEX(T_StockBoissons[Boissons],MATCH($B389,T_StockBoissons[Code],0)),"")</f>
        <v/>
      </c>
      <c r="G389" s="11" t="str">
        <f>IFERROR(IF(B389&lt;&gt;"",F389*(VLOOKUP(E389,T_Mouvement[],2)&amp;1),""),"")</f>
        <v/>
      </c>
      <c r="H389" s="11" t="str">
        <f>IF(B389&lt;&gt;"",SUMIF($C$3:C389,C389,$G$3:G389),"")</f>
        <v/>
      </c>
      <c r="J389" s="12" t="str">
        <f t="shared" si="6"/>
        <v/>
      </c>
    </row>
    <row r="390" spans="3:10" x14ac:dyDescent="0.4">
      <c r="C390" s="7" t="str">
        <f>IFERROR(INDEX(T_StockBoissons[Boissons],MATCH($B390,T_StockBoissons[Code],0)),"")</f>
        <v/>
      </c>
      <c r="G390" s="11" t="str">
        <f>IFERROR(IF(B390&lt;&gt;"",F390*(VLOOKUP(E390,T_Mouvement[],2)&amp;1),""),"")</f>
        <v/>
      </c>
      <c r="H390" s="11" t="str">
        <f>IF(B390&lt;&gt;"",SUMIF($C$3:C390,C390,$G$3:G390),"")</f>
        <v/>
      </c>
      <c r="J390" s="12" t="str">
        <f t="shared" si="6"/>
        <v/>
      </c>
    </row>
    <row r="391" spans="3:10" x14ac:dyDescent="0.4">
      <c r="C391" s="7" t="str">
        <f>IFERROR(INDEX(T_StockBoissons[Boissons],MATCH($B391,T_StockBoissons[Code],0)),"")</f>
        <v/>
      </c>
      <c r="G391" s="11" t="str">
        <f>IFERROR(IF(B391&lt;&gt;"",F391*(VLOOKUP(E391,T_Mouvement[],2)&amp;1),""),"")</f>
        <v/>
      </c>
      <c r="H391" s="11" t="str">
        <f>IF(B391&lt;&gt;"",SUMIF($C$3:C391,C391,$G$3:G391),"")</f>
        <v/>
      </c>
      <c r="J391" s="12" t="str">
        <f t="shared" si="6"/>
        <v/>
      </c>
    </row>
    <row r="392" spans="3:10" x14ac:dyDescent="0.4">
      <c r="C392" s="7" t="str">
        <f>IFERROR(INDEX(T_StockBoissons[Boissons],MATCH($B392,T_StockBoissons[Code],0)),"")</f>
        <v/>
      </c>
      <c r="G392" s="11" t="str">
        <f>IFERROR(IF(B392&lt;&gt;"",F392*(VLOOKUP(E392,T_Mouvement[],2)&amp;1),""),"")</f>
        <v/>
      </c>
      <c r="H392" s="11" t="str">
        <f>IF(B392&lt;&gt;"",SUMIF($C$3:C392,C392,$G$3:G392),"")</f>
        <v/>
      </c>
      <c r="J392" s="12" t="str">
        <f t="shared" si="6"/>
        <v/>
      </c>
    </row>
    <row r="393" spans="3:10" x14ac:dyDescent="0.4">
      <c r="C393" s="7" t="str">
        <f>IFERROR(INDEX(T_StockBoissons[Boissons],MATCH($B393,T_StockBoissons[Code],0)),"")</f>
        <v/>
      </c>
      <c r="G393" s="11" t="str">
        <f>IFERROR(IF(B393&lt;&gt;"",F393*(VLOOKUP(E393,T_Mouvement[],2)&amp;1),""),"")</f>
        <v/>
      </c>
      <c r="H393" s="11" t="str">
        <f>IF(B393&lt;&gt;"",SUMIF($C$3:C393,C393,$G$3:G393),"")</f>
        <v/>
      </c>
      <c r="J393" s="12" t="str">
        <f t="shared" si="6"/>
        <v/>
      </c>
    </row>
    <row r="394" spans="3:10" x14ac:dyDescent="0.4">
      <c r="C394" s="7" t="str">
        <f>IFERROR(INDEX(T_StockBoissons[Boissons],MATCH($B394,T_StockBoissons[Code],0)),"")</f>
        <v/>
      </c>
      <c r="G394" s="11" t="str">
        <f>IFERROR(IF(B394&lt;&gt;"",F394*(VLOOKUP(E394,T_Mouvement[],2)&amp;1),""),"")</f>
        <v/>
      </c>
      <c r="H394" s="11" t="str">
        <f>IF(B394&lt;&gt;"",SUMIF($C$3:C394,C394,$G$3:G394),"")</f>
        <v/>
      </c>
      <c r="J394" s="12" t="str">
        <f t="shared" si="6"/>
        <v/>
      </c>
    </row>
    <row r="395" spans="3:10" x14ac:dyDescent="0.4">
      <c r="C395" s="7" t="str">
        <f>IFERROR(INDEX(T_StockBoissons[Boissons],MATCH($B395,T_StockBoissons[Code],0)),"")</f>
        <v/>
      </c>
      <c r="G395" s="11" t="str">
        <f>IFERROR(IF(B395&lt;&gt;"",F395*(VLOOKUP(E395,T_Mouvement[],2)&amp;1),""),"")</f>
        <v/>
      </c>
      <c r="H395" s="11" t="str">
        <f>IF(B395&lt;&gt;"",SUMIF($C$3:C395,C395,$G$3:G395),"")</f>
        <v/>
      </c>
      <c r="J395" s="12" t="str">
        <f t="shared" si="6"/>
        <v/>
      </c>
    </row>
    <row r="396" spans="3:10" x14ac:dyDescent="0.4">
      <c r="C396" s="7" t="str">
        <f>IFERROR(INDEX(T_StockBoissons[Boissons],MATCH($B396,T_StockBoissons[Code],0)),"")</f>
        <v/>
      </c>
      <c r="G396" s="11" t="str">
        <f>IFERROR(IF(B396&lt;&gt;"",F396*(VLOOKUP(E396,T_Mouvement[],2)&amp;1),""),"")</f>
        <v/>
      </c>
      <c r="H396" s="11" t="str">
        <f>IF(B396&lt;&gt;"",SUMIF($C$3:C396,C396,$G$3:G396),"")</f>
        <v/>
      </c>
      <c r="J396" s="12" t="str">
        <f t="shared" si="6"/>
        <v/>
      </c>
    </row>
    <row r="397" spans="3:10" x14ac:dyDescent="0.4">
      <c r="C397" s="7" t="str">
        <f>IFERROR(INDEX(T_StockBoissons[Boissons],MATCH($B397,T_StockBoissons[Code],0)),"")</f>
        <v/>
      </c>
      <c r="G397" s="11" t="str">
        <f>IFERROR(IF(B397&lt;&gt;"",F397*(VLOOKUP(E397,T_Mouvement[],2)&amp;1),""),"")</f>
        <v/>
      </c>
      <c r="H397" s="11" t="str">
        <f>IF(B397&lt;&gt;"",SUMIF($C$3:C397,C397,$G$3:G397),"")</f>
        <v/>
      </c>
      <c r="J397" s="12" t="str">
        <f t="shared" si="6"/>
        <v/>
      </c>
    </row>
    <row r="398" spans="3:10" x14ac:dyDescent="0.4">
      <c r="C398" s="7" t="str">
        <f>IFERROR(INDEX(T_StockBoissons[Boissons],MATCH($B398,T_StockBoissons[Code],0)),"")</f>
        <v/>
      </c>
      <c r="G398" s="11" t="str">
        <f>IFERROR(IF(B398&lt;&gt;"",F398*(VLOOKUP(E398,T_Mouvement[],2)&amp;1),""),"")</f>
        <v/>
      </c>
      <c r="H398" s="11" t="str">
        <f>IF(B398&lt;&gt;"",SUMIF($C$3:C398,C398,$G$3:G398),"")</f>
        <v/>
      </c>
      <c r="J398" s="12" t="str">
        <f t="shared" si="6"/>
        <v/>
      </c>
    </row>
    <row r="399" spans="3:10" x14ac:dyDescent="0.4">
      <c r="C399" s="7" t="str">
        <f>IFERROR(INDEX(T_StockBoissons[Boissons],MATCH($B399,T_StockBoissons[Code],0)),"")</f>
        <v/>
      </c>
      <c r="G399" s="11" t="str">
        <f>IFERROR(IF(B399&lt;&gt;"",F399*(VLOOKUP(E399,T_Mouvement[],2)&amp;1),""),"")</f>
        <v/>
      </c>
      <c r="H399" s="11" t="str">
        <f>IF(B399&lt;&gt;"",SUMIF($C$3:C399,C399,$G$3:G399),"")</f>
        <v/>
      </c>
      <c r="J399" s="12" t="str">
        <f t="shared" si="6"/>
        <v/>
      </c>
    </row>
    <row r="400" spans="3:10" x14ac:dyDescent="0.4">
      <c r="C400" s="7" t="str">
        <f>IFERROR(INDEX(T_StockBoissons[Boissons],MATCH($B400,T_StockBoissons[Code],0)),"")</f>
        <v/>
      </c>
      <c r="G400" s="11" t="str">
        <f>IFERROR(IF(B400&lt;&gt;"",F400*(VLOOKUP(E400,T_Mouvement[],2)&amp;1),""),"")</f>
        <v/>
      </c>
      <c r="H400" s="11" t="str">
        <f>IF(B400&lt;&gt;"",SUMIF($C$3:C400,C400,$G$3:G400),"")</f>
        <v/>
      </c>
      <c r="J400" s="12" t="str">
        <f t="shared" si="6"/>
        <v/>
      </c>
    </row>
    <row r="401" spans="3:10" x14ac:dyDescent="0.4">
      <c r="C401" s="7" t="str">
        <f>IFERROR(INDEX(T_StockBoissons[Boissons],MATCH($B401,T_StockBoissons[Code],0)),"")</f>
        <v/>
      </c>
      <c r="G401" s="11" t="str">
        <f>IFERROR(IF(B401&lt;&gt;"",F401*(VLOOKUP(E401,T_Mouvement[],2)&amp;1),""),"")</f>
        <v/>
      </c>
      <c r="H401" s="11" t="str">
        <f>IF(B401&lt;&gt;"",SUMIF($C$3:C401,C401,$G$3:G401),"")</f>
        <v/>
      </c>
      <c r="J401" s="12" t="str">
        <f t="shared" si="6"/>
        <v/>
      </c>
    </row>
    <row r="402" spans="3:10" x14ac:dyDescent="0.4">
      <c r="C402" s="7" t="str">
        <f>IFERROR(INDEX(T_StockBoissons[Boissons],MATCH($B402,T_StockBoissons[Code],0)),"")</f>
        <v/>
      </c>
      <c r="G402" s="11" t="str">
        <f>IFERROR(IF(B402&lt;&gt;"",F402*(VLOOKUP(E402,T_Mouvement[],2)&amp;1),""),"")</f>
        <v/>
      </c>
      <c r="H402" s="11" t="str">
        <f>IF(B402&lt;&gt;"",SUMIF($C$3:C402,C402,$G$3:G402),"")</f>
        <v/>
      </c>
      <c r="J402" s="12" t="str">
        <f t="shared" si="6"/>
        <v/>
      </c>
    </row>
    <row r="403" spans="3:10" x14ac:dyDescent="0.4">
      <c r="C403" s="7" t="str">
        <f>IFERROR(INDEX(T_StockBoissons[Boissons],MATCH($B403,T_StockBoissons[Code],0)),"")</f>
        <v/>
      </c>
      <c r="G403" s="11" t="str">
        <f>IFERROR(IF(B403&lt;&gt;"",F403*(VLOOKUP(E403,T_Mouvement[],2)&amp;1),""),"")</f>
        <v/>
      </c>
      <c r="H403" s="11" t="str">
        <f>IF(B403&lt;&gt;"",SUMIF($C$3:C403,C403,$G$3:G403),"")</f>
        <v/>
      </c>
      <c r="J403" s="12" t="str">
        <f t="shared" si="6"/>
        <v/>
      </c>
    </row>
    <row r="404" spans="3:10" x14ac:dyDescent="0.4">
      <c r="C404" s="7" t="str">
        <f>IFERROR(INDEX(T_StockBoissons[Boissons],MATCH($B404,T_StockBoissons[Code],0)),"")</f>
        <v/>
      </c>
      <c r="G404" s="11" t="str">
        <f>IFERROR(IF(B404&lt;&gt;"",F404*(VLOOKUP(E404,T_Mouvement[],2)&amp;1),""),"")</f>
        <v/>
      </c>
      <c r="H404" s="11" t="str">
        <f>IF(B404&lt;&gt;"",SUMIF($C$3:C404,C404,$G$3:G404),"")</f>
        <v/>
      </c>
      <c r="J404" s="12" t="str">
        <f t="shared" si="6"/>
        <v/>
      </c>
    </row>
    <row r="405" spans="3:10" x14ac:dyDescent="0.4">
      <c r="C405" s="7" t="str">
        <f>IFERROR(INDEX(T_StockBoissons[Boissons],MATCH($B405,T_StockBoissons[Code],0)),"")</f>
        <v/>
      </c>
      <c r="G405" s="11" t="str">
        <f>IFERROR(IF(B405&lt;&gt;"",F405*(VLOOKUP(E405,T_Mouvement[],2)&amp;1),""),"")</f>
        <v/>
      </c>
      <c r="H405" s="11" t="str">
        <f>IF(B405&lt;&gt;"",SUMIF($C$3:C405,C405,$G$3:G405),"")</f>
        <v/>
      </c>
      <c r="J405" s="12" t="str">
        <f t="shared" si="6"/>
        <v/>
      </c>
    </row>
    <row r="406" spans="3:10" x14ac:dyDescent="0.4">
      <c r="C406" s="7" t="str">
        <f>IFERROR(INDEX(T_StockBoissons[Boissons],MATCH($B406,T_StockBoissons[Code],0)),"")</f>
        <v/>
      </c>
      <c r="G406" s="11" t="str">
        <f>IFERROR(IF(B406&lt;&gt;"",F406*(VLOOKUP(E406,T_Mouvement[],2)&amp;1),""),"")</f>
        <v/>
      </c>
      <c r="H406" s="11" t="str">
        <f>IF(B406&lt;&gt;"",SUMIF($C$3:C406,C406,$G$3:G406),"")</f>
        <v/>
      </c>
      <c r="J406" s="12" t="str">
        <f t="shared" si="6"/>
        <v/>
      </c>
    </row>
    <row r="407" spans="3:10" x14ac:dyDescent="0.4">
      <c r="C407" s="7" t="str">
        <f>IFERROR(INDEX(T_StockBoissons[Boissons],MATCH($B407,T_StockBoissons[Code],0)),"")</f>
        <v/>
      </c>
      <c r="G407" s="11" t="str">
        <f>IFERROR(IF(B407&lt;&gt;"",F407*(VLOOKUP(E407,T_Mouvement[],2)&amp;1),""),"")</f>
        <v/>
      </c>
      <c r="H407" s="11" t="str">
        <f>IF(B407&lt;&gt;"",SUMIF($C$3:C407,C407,$G$3:G407),"")</f>
        <v/>
      </c>
      <c r="J407" s="12" t="str">
        <f t="shared" si="6"/>
        <v/>
      </c>
    </row>
    <row r="408" spans="3:10" x14ac:dyDescent="0.4">
      <c r="C408" s="7" t="str">
        <f>IFERROR(INDEX(T_StockBoissons[Boissons],MATCH($B408,T_StockBoissons[Code],0)),"")</f>
        <v/>
      </c>
      <c r="G408" s="11" t="str">
        <f>IFERROR(IF(B408&lt;&gt;"",F408*(VLOOKUP(E408,T_Mouvement[],2)&amp;1),""),"")</f>
        <v/>
      </c>
      <c r="H408" s="11" t="str">
        <f>IF(B408&lt;&gt;"",SUMIF($C$3:C408,C408,$G$3:G408),"")</f>
        <v/>
      </c>
      <c r="J408" s="12" t="str">
        <f t="shared" si="6"/>
        <v/>
      </c>
    </row>
    <row r="409" spans="3:10" x14ac:dyDescent="0.4">
      <c r="C409" s="7" t="str">
        <f>IFERROR(INDEX(T_StockBoissons[Boissons],MATCH($B409,T_StockBoissons[Code],0)),"")</f>
        <v/>
      </c>
      <c r="G409" s="11" t="str">
        <f>IFERROR(IF(B409&lt;&gt;"",F409*(VLOOKUP(E409,T_Mouvement[],2)&amp;1),""),"")</f>
        <v/>
      </c>
      <c r="H409" s="11" t="str">
        <f>IF(B409&lt;&gt;"",SUMIF($C$3:C409,C409,$G$3:G409),"")</f>
        <v/>
      </c>
      <c r="J409" s="12" t="str">
        <f t="shared" si="6"/>
        <v/>
      </c>
    </row>
    <row r="410" spans="3:10" x14ac:dyDescent="0.4">
      <c r="C410" s="7" t="str">
        <f>IFERROR(INDEX(T_StockBoissons[Boissons],MATCH($B410,T_StockBoissons[Code],0)),"")</f>
        <v/>
      </c>
      <c r="G410" s="11" t="str">
        <f>IFERROR(IF(B410&lt;&gt;"",F410*(VLOOKUP(E410,T_Mouvement[],2)&amp;1),""),"")</f>
        <v/>
      </c>
      <c r="H410" s="11" t="str">
        <f>IF(B410&lt;&gt;"",SUMIF($C$3:C410,C410,$G$3:G410),"")</f>
        <v/>
      </c>
      <c r="J410" s="12" t="str">
        <f t="shared" si="6"/>
        <v/>
      </c>
    </row>
    <row r="411" spans="3:10" x14ac:dyDescent="0.4">
      <c r="C411" s="7" t="str">
        <f>IFERROR(INDEX(T_StockBoissons[Boissons],MATCH($B411,T_StockBoissons[Code],0)),"")</f>
        <v/>
      </c>
      <c r="G411" s="11" t="str">
        <f>IFERROR(IF(B411&lt;&gt;"",F411*(VLOOKUP(E411,T_Mouvement[],2)&amp;1),""),"")</f>
        <v/>
      </c>
      <c r="H411" s="11" t="str">
        <f>IF(B411&lt;&gt;"",SUMIF($C$3:C411,C411,$G$3:G411),"")</f>
        <v/>
      </c>
      <c r="J411" s="12" t="str">
        <f t="shared" si="6"/>
        <v/>
      </c>
    </row>
    <row r="412" spans="3:10" x14ac:dyDescent="0.4">
      <c r="C412" s="7" t="str">
        <f>IFERROR(INDEX(T_StockBoissons[Boissons],MATCH($B412,T_StockBoissons[Code],0)),"")</f>
        <v/>
      </c>
      <c r="G412" s="11" t="str">
        <f>IFERROR(IF(B412&lt;&gt;"",F412*(VLOOKUP(E412,T_Mouvement[],2)&amp;1),""),"")</f>
        <v/>
      </c>
      <c r="H412" s="11" t="str">
        <f>IF(B412&lt;&gt;"",SUMIF($C$3:C412,C412,$G$3:G412),"")</f>
        <v/>
      </c>
      <c r="J412" s="12" t="str">
        <f t="shared" si="6"/>
        <v/>
      </c>
    </row>
    <row r="413" spans="3:10" x14ac:dyDescent="0.4">
      <c r="C413" s="7" t="str">
        <f>IFERROR(INDEX(T_StockBoissons[Boissons],MATCH($B413,T_StockBoissons[Code],0)),"")</f>
        <v/>
      </c>
      <c r="G413" s="11" t="str">
        <f>IFERROR(IF(B413&lt;&gt;"",F413*(VLOOKUP(E413,T_Mouvement[],2)&amp;1),""),"")</f>
        <v/>
      </c>
      <c r="H413" s="11" t="str">
        <f>IF(B413&lt;&gt;"",SUMIF($C$3:C413,C413,$G$3:G413),"")</f>
        <v/>
      </c>
      <c r="J413" s="12" t="str">
        <f t="shared" si="6"/>
        <v/>
      </c>
    </row>
    <row r="414" spans="3:10" x14ac:dyDescent="0.4">
      <c r="C414" s="7" t="str">
        <f>IFERROR(INDEX(T_StockBoissons[Boissons],MATCH($B414,T_StockBoissons[Code],0)),"")</f>
        <v/>
      </c>
      <c r="G414" s="11" t="str">
        <f>IFERROR(IF(B414&lt;&gt;"",F414*(VLOOKUP(E414,T_Mouvement[],2)&amp;1),""),"")</f>
        <v/>
      </c>
      <c r="H414" s="11" t="str">
        <f>IF(B414&lt;&gt;"",SUMIF($C$3:C414,C414,$G$3:G414),"")</f>
        <v/>
      </c>
      <c r="J414" s="12" t="str">
        <f t="shared" si="6"/>
        <v/>
      </c>
    </row>
    <row r="415" spans="3:10" x14ac:dyDescent="0.4">
      <c r="C415" s="7" t="str">
        <f>IFERROR(INDEX(T_StockBoissons[Boissons],MATCH($B415,T_StockBoissons[Code],0)),"")</f>
        <v/>
      </c>
      <c r="G415" s="11" t="str">
        <f>IFERROR(IF(B415&lt;&gt;"",F415*(VLOOKUP(E415,T_Mouvement[],2)&amp;1),""),"")</f>
        <v/>
      </c>
      <c r="H415" s="11" t="str">
        <f>IF(B415&lt;&gt;"",SUMIF($C$3:C415,C415,$G$3:G415),"")</f>
        <v/>
      </c>
      <c r="J415" s="12" t="str">
        <f t="shared" si="6"/>
        <v/>
      </c>
    </row>
    <row r="416" spans="3:10" x14ac:dyDescent="0.4">
      <c r="C416" s="7" t="str">
        <f>IFERROR(INDEX(T_StockBoissons[Boissons],MATCH($B416,T_StockBoissons[Code],0)),"")</f>
        <v/>
      </c>
      <c r="G416" s="11" t="str">
        <f>IFERROR(IF(B416&lt;&gt;"",F416*(VLOOKUP(E416,T_Mouvement[],2)&amp;1),""),"")</f>
        <v/>
      </c>
      <c r="H416" s="11" t="str">
        <f>IF(B416&lt;&gt;"",SUMIF($C$3:C416,C416,$G$3:G416),"")</f>
        <v/>
      </c>
      <c r="J416" s="12" t="str">
        <f t="shared" si="6"/>
        <v/>
      </c>
    </row>
    <row r="417" spans="3:10" x14ac:dyDescent="0.4">
      <c r="C417" s="7" t="str">
        <f>IFERROR(INDEX(T_StockBoissons[Boissons],MATCH($B417,T_StockBoissons[Code],0)),"")</f>
        <v/>
      </c>
      <c r="G417" s="11" t="str">
        <f>IFERROR(IF(B417&lt;&gt;"",F417*(VLOOKUP(E417,T_Mouvement[],2)&amp;1),""),"")</f>
        <v/>
      </c>
      <c r="H417" s="11" t="str">
        <f>IF(B417&lt;&gt;"",SUMIF($C$3:C417,C417,$G$3:G417),"")</f>
        <v/>
      </c>
      <c r="J417" s="12" t="str">
        <f t="shared" si="6"/>
        <v/>
      </c>
    </row>
    <row r="418" spans="3:10" x14ac:dyDescent="0.4">
      <c r="C418" s="7" t="str">
        <f>IFERROR(INDEX(T_StockBoissons[Boissons],MATCH($B418,T_StockBoissons[Code],0)),"")</f>
        <v/>
      </c>
      <c r="G418" s="11" t="str">
        <f>IFERROR(IF(B418&lt;&gt;"",F418*(VLOOKUP(E418,T_Mouvement[],2)&amp;1),""),"")</f>
        <v/>
      </c>
      <c r="H418" s="11" t="str">
        <f>IF(B418&lt;&gt;"",SUMIF($C$3:C418,C418,$G$3:G418),"")</f>
        <v/>
      </c>
      <c r="J418" s="12" t="str">
        <f t="shared" si="6"/>
        <v/>
      </c>
    </row>
    <row r="419" spans="3:10" x14ac:dyDescent="0.4">
      <c r="C419" s="7" t="str">
        <f>IFERROR(INDEX(T_StockBoissons[Boissons],MATCH($B419,T_StockBoissons[Code],0)),"")</f>
        <v/>
      </c>
      <c r="G419" s="11" t="str">
        <f>IFERROR(IF(B419&lt;&gt;"",F419*(VLOOKUP(E419,T_Mouvement[],2)&amp;1),""),"")</f>
        <v/>
      </c>
      <c r="H419" s="11" t="str">
        <f>IF(B419&lt;&gt;"",SUMIF($C$3:C419,C419,$G$3:G419),"")</f>
        <v/>
      </c>
      <c r="J419" s="12" t="str">
        <f t="shared" si="6"/>
        <v/>
      </c>
    </row>
    <row r="420" spans="3:10" x14ac:dyDescent="0.4">
      <c r="C420" s="7" t="str">
        <f>IFERROR(INDEX(T_StockBoissons[Boissons],MATCH($B420,T_StockBoissons[Code],0)),"")</f>
        <v/>
      </c>
      <c r="G420" s="11" t="str">
        <f>IFERROR(IF(B420&lt;&gt;"",F420*(VLOOKUP(E420,T_Mouvement[],2)&amp;1),""),"")</f>
        <v/>
      </c>
      <c r="H420" s="11" t="str">
        <f>IF(B420&lt;&gt;"",SUMIF($C$3:C420,C420,$G$3:G420),"")</f>
        <v/>
      </c>
      <c r="J420" s="12" t="str">
        <f t="shared" si="6"/>
        <v/>
      </c>
    </row>
    <row r="421" spans="3:10" x14ac:dyDescent="0.4">
      <c r="C421" s="7" t="str">
        <f>IFERROR(INDEX(T_StockBoissons[Boissons],MATCH($B421,T_StockBoissons[Code],0)),"")</f>
        <v/>
      </c>
      <c r="G421" s="11" t="str">
        <f>IFERROR(IF(B421&lt;&gt;"",F421*(VLOOKUP(E421,T_Mouvement[],2)&amp;1),""),"")</f>
        <v/>
      </c>
      <c r="H421" s="11" t="str">
        <f>IF(B421&lt;&gt;"",SUMIF($C$3:C421,C421,$G$3:G421),"")</f>
        <v/>
      </c>
      <c r="J421" s="12" t="str">
        <f t="shared" si="6"/>
        <v/>
      </c>
    </row>
    <row r="422" spans="3:10" x14ac:dyDescent="0.4">
      <c r="C422" s="7" t="str">
        <f>IFERROR(INDEX(T_StockBoissons[Boissons],MATCH($B422,T_StockBoissons[Code],0)),"")</f>
        <v/>
      </c>
      <c r="G422" s="11" t="str">
        <f>IFERROR(IF(B422&lt;&gt;"",F422*(VLOOKUP(E422,T_Mouvement[],2)&amp;1),""),"")</f>
        <v/>
      </c>
      <c r="H422" s="11" t="str">
        <f>IF(B422&lt;&gt;"",SUMIF($C$3:C422,C422,$G$3:G422),"")</f>
        <v/>
      </c>
      <c r="J422" s="12" t="str">
        <f t="shared" si="6"/>
        <v/>
      </c>
    </row>
    <row r="423" spans="3:10" x14ac:dyDescent="0.4">
      <c r="C423" s="7" t="str">
        <f>IFERROR(INDEX(T_StockBoissons[Boissons],MATCH($B423,T_StockBoissons[Code],0)),"")</f>
        <v/>
      </c>
      <c r="G423" s="11" t="str">
        <f>IFERROR(IF(B423&lt;&gt;"",F423*(VLOOKUP(E423,T_Mouvement[],2)&amp;1),""),"")</f>
        <v/>
      </c>
      <c r="H423" s="11" t="str">
        <f>IF(B423&lt;&gt;"",SUMIF($C$3:C423,C423,$G$3:G423),"")</f>
        <v/>
      </c>
      <c r="J423" s="12" t="str">
        <f t="shared" si="6"/>
        <v/>
      </c>
    </row>
    <row r="424" spans="3:10" x14ac:dyDescent="0.4">
      <c r="C424" s="7" t="str">
        <f>IFERROR(INDEX(T_StockBoissons[Boissons],MATCH($B424,T_StockBoissons[Code],0)),"")</f>
        <v/>
      </c>
      <c r="G424" s="11" t="str">
        <f>IFERROR(IF(B424&lt;&gt;"",F424*(VLOOKUP(E424,T_Mouvement[],2)&amp;1),""),"")</f>
        <v/>
      </c>
      <c r="H424" s="11" t="str">
        <f>IF(B424&lt;&gt;"",SUMIF($C$3:C424,C424,$G$3:G424),"")</f>
        <v/>
      </c>
      <c r="J424" s="12" t="str">
        <f t="shared" si="6"/>
        <v/>
      </c>
    </row>
    <row r="425" spans="3:10" x14ac:dyDescent="0.4">
      <c r="C425" s="7" t="str">
        <f>IFERROR(INDEX(T_StockBoissons[Boissons],MATCH($B425,T_StockBoissons[Code],0)),"")</f>
        <v/>
      </c>
      <c r="G425" s="11" t="str">
        <f>IFERROR(IF(B425&lt;&gt;"",F425*(VLOOKUP(E425,T_Mouvement[],2)&amp;1),""),"")</f>
        <v/>
      </c>
      <c r="H425" s="11" t="str">
        <f>IF(B425&lt;&gt;"",SUMIF($C$3:C425,C425,$G$3:G425),"")</f>
        <v/>
      </c>
      <c r="J425" s="12" t="str">
        <f t="shared" si="6"/>
        <v/>
      </c>
    </row>
    <row r="426" spans="3:10" x14ac:dyDescent="0.4">
      <c r="C426" s="7" t="str">
        <f>IFERROR(INDEX(T_StockBoissons[Boissons],MATCH($B426,T_StockBoissons[Code],0)),"")</f>
        <v/>
      </c>
      <c r="G426" s="11" t="str">
        <f>IFERROR(IF(B426&lt;&gt;"",F426*(VLOOKUP(E426,T_Mouvement[],2)&amp;1),""),"")</f>
        <v/>
      </c>
      <c r="H426" s="11" t="str">
        <f>IF(B426&lt;&gt;"",SUMIF($C$3:C426,C426,$G$3:G426),"")</f>
        <v/>
      </c>
      <c r="J426" s="12" t="str">
        <f t="shared" si="6"/>
        <v/>
      </c>
    </row>
    <row r="427" spans="3:10" x14ac:dyDescent="0.4">
      <c r="C427" s="7" t="str">
        <f>IFERROR(INDEX(T_StockBoissons[Boissons],MATCH($B427,T_StockBoissons[Code],0)),"")</f>
        <v/>
      </c>
      <c r="G427" s="11" t="str">
        <f>IFERROR(IF(B427&lt;&gt;"",F427*(VLOOKUP(E427,T_Mouvement[],2)&amp;1),""),"")</f>
        <v/>
      </c>
      <c r="H427" s="11" t="str">
        <f>IF(B427&lt;&gt;"",SUMIF($C$3:C427,C427,$G$3:G427),"")</f>
        <v/>
      </c>
      <c r="J427" s="12" t="str">
        <f t="shared" si="6"/>
        <v/>
      </c>
    </row>
    <row r="428" spans="3:10" x14ac:dyDescent="0.4">
      <c r="C428" s="7" t="str">
        <f>IFERROR(INDEX(T_StockBoissons[Boissons],MATCH($B428,T_StockBoissons[Code],0)),"")</f>
        <v/>
      </c>
      <c r="G428" s="11" t="str">
        <f>IFERROR(IF(B428&lt;&gt;"",F428*(VLOOKUP(E428,T_Mouvement[],2)&amp;1),""),"")</f>
        <v/>
      </c>
      <c r="H428" s="11" t="str">
        <f>IF(B428&lt;&gt;"",SUMIF($C$3:C428,C428,$G$3:G428),"")</f>
        <v/>
      </c>
      <c r="J428" s="12" t="str">
        <f t="shared" si="6"/>
        <v/>
      </c>
    </row>
    <row r="429" spans="3:10" x14ac:dyDescent="0.4">
      <c r="C429" s="7" t="str">
        <f>IFERROR(INDEX(T_StockBoissons[Boissons],MATCH($B429,T_StockBoissons[Code],0)),"")</f>
        <v/>
      </c>
      <c r="G429" s="11" t="str">
        <f>IFERROR(IF(B429&lt;&gt;"",F429*(VLOOKUP(E429,T_Mouvement[],2)&amp;1),""),"")</f>
        <v/>
      </c>
      <c r="H429" s="11" t="str">
        <f>IF(B429&lt;&gt;"",SUMIF($C$3:C429,C429,$G$3:G429),"")</f>
        <v/>
      </c>
      <c r="J429" s="12" t="str">
        <f t="shared" si="6"/>
        <v/>
      </c>
    </row>
    <row r="430" spans="3:10" x14ac:dyDescent="0.4">
      <c r="C430" s="7" t="str">
        <f>IFERROR(INDEX(T_StockBoissons[Boissons],MATCH($B430,T_StockBoissons[Code],0)),"")</f>
        <v/>
      </c>
      <c r="G430" s="11" t="str">
        <f>IFERROR(IF(B430&lt;&gt;"",F430*(VLOOKUP(E430,T_Mouvement[],2)&amp;1),""),"")</f>
        <v/>
      </c>
      <c r="H430" s="11" t="str">
        <f>IF(B430&lt;&gt;"",SUMIF($C$3:C430,C430,$G$3:G430),"")</f>
        <v/>
      </c>
      <c r="J430" s="12" t="str">
        <f t="shared" si="6"/>
        <v/>
      </c>
    </row>
    <row r="431" spans="3:10" x14ac:dyDescent="0.4">
      <c r="C431" s="7" t="str">
        <f>IFERROR(INDEX(T_StockBoissons[Boissons],MATCH($B431,T_StockBoissons[Code],0)),"")</f>
        <v/>
      </c>
      <c r="G431" s="11" t="str">
        <f>IFERROR(IF(B431&lt;&gt;"",F431*(VLOOKUP(E431,T_Mouvement[],2)&amp;1),""),"")</f>
        <v/>
      </c>
      <c r="H431" s="11" t="str">
        <f>IF(B431&lt;&gt;"",SUMIF($C$3:C431,C431,$G$3:G431),"")</f>
        <v/>
      </c>
      <c r="J431" s="12" t="str">
        <f t="shared" si="6"/>
        <v/>
      </c>
    </row>
    <row r="432" spans="3:10" x14ac:dyDescent="0.4">
      <c r="C432" s="7" t="str">
        <f>IFERROR(INDEX(T_StockBoissons[Boissons],MATCH($B432,T_StockBoissons[Code],0)),"")</f>
        <v/>
      </c>
      <c r="G432" s="11" t="str">
        <f>IFERROR(IF(B432&lt;&gt;"",F432*(VLOOKUP(E432,T_Mouvement[],2)&amp;1),""),"")</f>
        <v/>
      </c>
      <c r="H432" s="11" t="str">
        <f>IF(B432&lt;&gt;"",SUMIF($C$3:C432,C432,$G$3:G432),"")</f>
        <v/>
      </c>
      <c r="J432" s="12" t="str">
        <f t="shared" si="6"/>
        <v/>
      </c>
    </row>
    <row r="433" spans="3:10" x14ac:dyDescent="0.4">
      <c r="C433" s="7" t="str">
        <f>IFERROR(INDEX(T_StockBoissons[Boissons],MATCH($B433,T_StockBoissons[Code],0)),"")</f>
        <v/>
      </c>
      <c r="G433" s="11" t="str">
        <f>IFERROR(IF(B433&lt;&gt;"",F433*(VLOOKUP(E433,T_Mouvement[],2)&amp;1),""),"")</f>
        <v/>
      </c>
      <c r="H433" s="11" t="str">
        <f>IF(B433&lt;&gt;"",SUMIF($C$3:C433,C433,$G$3:G433),"")</f>
        <v/>
      </c>
      <c r="J433" s="12" t="str">
        <f t="shared" si="6"/>
        <v/>
      </c>
    </row>
    <row r="434" spans="3:10" x14ac:dyDescent="0.4">
      <c r="C434" s="7" t="str">
        <f>IFERROR(INDEX(T_StockBoissons[Boissons],MATCH($B434,T_StockBoissons[Code],0)),"")</f>
        <v/>
      </c>
      <c r="G434" s="11" t="str">
        <f>IFERROR(IF(B434&lt;&gt;"",F434*(VLOOKUP(E434,T_Mouvement[],2)&amp;1),""),"")</f>
        <v/>
      </c>
      <c r="H434" s="11" t="str">
        <f>IF(B434&lt;&gt;"",SUMIF($C$3:C434,C434,$G$3:G434),"")</f>
        <v/>
      </c>
      <c r="J434" s="12" t="str">
        <f t="shared" si="6"/>
        <v/>
      </c>
    </row>
    <row r="435" spans="3:10" x14ac:dyDescent="0.4">
      <c r="C435" s="7" t="str">
        <f>IFERROR(INDEX(T_StockBoissons[Boissons],MATCH($B435,T_StockBoissons[Code],0)),"")</f>
        <v/>
      </c>
      <c r="G435" s="11" t="str">
        <f>IFERROR(IF(B435&lt;&gt;"",F435*(VLOOKUP(E435,T_Mouvement[],2)&amp;1),""),"")</f>
        <v/>
      </c>
      <c r="H435" s="11" t="str">
        <f>IF(B435&lt;&gt;"",SUMIF($C$3:C435,C435,$G$3:G435),"")</f>
        <v/>
      </c>
      <c r="J435" s="12" t="str">
        <f t="shared" si="6"/>
        <v/>
      </c>
    </row>
    <row r="436" spans="3:10" x14ac:dyDescent="0.4">
      <c r="C436" s="7" t="str">
        <f>IFERROR(INDEX(T_StockBoissons[Boissons],MATCH($B436,T_StockBoissons[Code],0)),"")</f>
        <v/>
      </c>
      <c r="G436" s="11" t="str">
        <f>IFERROR(IF(B436&lt;&gt;"",F436*(VLOOKUP(E436,T_Mouvement[],2)&amp;1),""),"")</f>
        <v/>
      </c>
      <c r="H436" s="11" t="str">
        <f>IF(B436&lt;&gt;"",SUMIF($C$3:C436,C436,$G$3:G436),"")</f>
        <v/>
      </c>
      <c r="J436" s="12" t="str">
        <f t="shared" si="6"/>
        <v/>
      </c>
    </row>
    <row r="437" spans="3:10" x14ac:dyDescent="0.4">
      <c r="C437" s="7" t="str">
        <f>IFERROR(INDEX(T_StockBoissons[Boissons],MATCH($B437,T_StockBoissons[Code],0)),"")</f>
        <v/>
      </c>
      <c r="G437" s="11" t="str">
        <f>IFERROR(IF(B437&lt;&gt;"",F437*(VLOOKUP(E437,T_Mouvement[],2)&amp;1),""),"")</f>
        <v/>
      </c>
      <c r="H437" s="11" t="str">
        <f>IF(B437&lt;&gt;"",SUMIF($C$3:C437,C437,$G$3:G437),"")</f>
        <v/>
      </c>
      <c r="J437" s="12" t="str">
        <f t="shared" si="6"/>
        <v/>
      </c>
    </row>
    <row r="438" spans="3:10" x14ac:dyDescent="0.4">
      <c r="C438" s="7" t="str">
        <f>IFERROR(INDEX(T_StockBoissons[Boissons],MATCH($B438,T_StockBoissons[Code],0)),"")</f>
        <v/>
      </c>
      <c r="G438" s="11" t="str">
        <f>IFERROR(IF(B438&lt;&gt;"",F438*(VLOOKUP(E438,T_Mouvement[],2)&amp;1),""),"")</f>
        <v/>
      </c>
      <c r="H438" s="11" t="str">
        <f>IF(B438&lt;&gt;"",SUMIF($C$3:C438,C438,$G$3:G438),"")</f>
        <v/>
      </c>
      <c r="J438" s="12" t="str">
        <f t="shared" si="6"/>
        <v/>
      </c>
    </row>
    <row r="439" spans="3:10" x14ac:dyDescent="0.4">
      <c r="C439" s="7" t="str">
        <f>IFERROR(INDEX(T_StockBoissons[Boissons],MATCH($B439,T_StockBoissons[Code],0)),"")</f>
        <v/>
      </c>
      <c r="G439" s="11" t="str">
        <f>IFERROR(IF(B439&lt;&gt;"",F439*(VLOOKUP(E439,T_Mouvement[],2)&amp;1),""),"")</f>
        <v/>
      </c>
      <c r="H439" s="11" t="str">
        <f>IF(B439&lt;&gt;"",SUMIF($C$3:C439,C439,$G$3:G439),"")</f>
        <v/>
      </c>
      <c r="J439" s="12" t="str">
        <f t="shared" si="6"/>
        <v/>
      </c>
    </row>
    <row r="440" spans="3:10" x14ac:dyDescent="0.4">
      <c r="C440" s="7" t="str">
        <f>IFERROR(INDEX(T_StockBoissons[Boissons],MATCH($B440,T_StockBoissons[Code],0)),"")</f>
        <v/>
      </c>
      <c r="G440" s="11" t="str">
        <f>IFERROR(IF(B440&lt;&gt;"",F440*(VLOOKUP(E440,T_Mouvement[],2)&amp;1),""),"")</f>
        <v/>
      </c>
      <c r="H440" s="11" t="str">
        <f>IF(B440&lt;&gt;"",SUMIF($C$3:C440,C440,$G$3:G440),"")</f>
        <v/>
      </c>
      <c r="J440" s="12" t="str">
        <f t="shared" si="6"/>
        <v/>
      </c>
    </row>
    <row r="441" spans="3:10" x14ac:dyDescent="0.4">
      <c r="C441" s="7" t="str">
        <f>IFERROR(INDEX(T_StockBoissons[Boissons],MATCH($B441,T_StockBoissons[Code],0)),"")</f>
        <v/>
      </c>
      <c r="G441" s="11" t="str">
        <f>IFERROR(IF(B441&lt;&gt;"",F441*(VLOOKUP(E441,T_Mouvement[],2)&amp;1),""),"")</f>
        <v/>
      </c>
      <c r="H441" s="11" t="str">
        <f>IF(B441&lt;&gt;"",SUMIF($C$3:C441,C441,$G$3:G441),"")</f>
        <v/>
      </c>
      <c r="J441" s="12" t="str">
        <f t="shared" si="6"/>
        <v/>
      </c>
    </row>
    <row r="442" spans="3:10" x14ac:dyDescent="0.4">
      <c r="C442" s="7" t="str">
        <f>IFERROR(INDEX(T_StockBoissons[Boissons],MATCH($B442,T_StockBoissons[Code],0)),"")</f>
        <v/>
      </c>
      <c r="G442" s="11" t="str">
        <f>IFERROR(IF(B442&lt;&gt;"",F442*(VLOOKUP(E442,T_Mouvement[],2)&amp;1),""),"")</f>
        <v/>
      </c>
      <c r="H442" s="11" t="str">
        <f>IF(B442&lt;&gt;"",SUMIF($C$3:C442,C442,$G$3:G442),"")</f>
        <v/>
      </c>
      <c r="J442" s="12" t="str">
        <f t="shared" si="6"/>
        <v/>
      </c>
    </row>
    <row r="443" spans="3:10" x14ac:dyDescent="0.4">
      <c r="C443" s="7" t="str">
        <f>IFERROR(INDEX(T_StockBoissons[Boissons],MATCH($B443,T_StockBoissons[Code],0)),"")</f>
        <v/>
      </c>
      <c r="G443" s="11" t="str">
        <f>IFERROR(IF(B443&lt;&gt;"",F443*(VLOOKUP(E443,T_Mouvement[],2)&amp;1),""),"")</f>
        <v/>
      </c>
      <c r="H443" s="11" t="str">
        <f>IF(B443&lt;&gt;"",SUMIF($C$3:C443,C443,$G$3:G443),"")</f>
        <v/>
      </c>
      <c r="J443" s="12" t="str">
        <f t="shared" si="6"/>
        <v/>
      </c>
    </row>
    <row r="444" spans="3:10" x14ac:dyDescent="0.4">
      <c r="C444" s="7" t="str">
        <f>IFERROR(INDEX(T_StockBoissons[Boissons],MATCH($B444,T_StockBoissons[Code],0)),"")</f>
        <v/>
      </c>
      <c r="G444" s="11" t="str">
        <f>IFERROR(IF(B444&lt;&gt;"",F444*(VLOOKUP(E444,T_Mouvement[],2)&amp;1),""),"")</f>
        <v/>
      </c>
      <c r="H444" s="11" t="str">
        <f>IF(B444&lt;&gt;"",SUMIF($C$3:C444,C444,$G$3:G444),"")</f>
        <v/>
      </c>
      <c r="J444" s="12" t="str">
        <f t="shared" si="6"/>
        <v/>
      </c>
    </row>
    <row r="445" spans="3:10" x14ac:dyDescent="0.4">
      <c r="C445" s="7" t="str">
        <f>IFERROR(INDEX(T_StockBoissons[Boissons],MATCH($B445,T_StockBoissons[Code],0)),"")</f>
        <v/>
      </c>
      <c r="G445" s="11" t="str">
        <f>IFERROR(IF(B445&lt;&gt;"",F445*(VLOOKUP(E445,T_Mouvement[],2)&amp;1),""),"")</f>
        <v/>
      </c>
      <c r="H445" s="11" t="str">
        <f>IF(B445&lt;&gt;"",SUMIF($C$3:C445,C445,$G$3:G445),"")</f>
        <v/>
      </c>
      <c r="J445" s="12" t="str">
        <f t="shared" si="6"/>
        <v/>
      </c>
    </row>
    <row r="446" spans="3:10" x14ac:dyDescent="0.4">
      <c r="C446" s="7" t="str">
        <f>IFERROR(INDEX(T_StockBoissons[Boissons],MATCH($B446,T_StockBoissons[Code],0)),"")</f>
        <v/>
      </c>
      <c r="G446" s="11" t="str">
        <f>IFERROR(IF(B446&lt;&gt;"",F446*(VLOOKUP(E446,T_Mouvement[],2)&amp;1),""),"")</f>
        <v/>
      </c>
      <c r="H446" s="11" t="str">
        <f>IF(B446&lt;&gt;"",SUMIF($C$3:C446,C446,$G$3:G446),"")</f>
        <v/>
      </c>
      <c r="J446" s="12" t="str">
        <f t="shared" si="6"/>
        <v/>
      </c>
    </row>
    <row r="447" spans="3:10" x14ac:dyDescent="0.4">
      <c r="C447" s="7" t="str">
        <f>IFERROR(INDEX(T_StockBoissons[Boissons],MATCH($B447,T_StockBoissons[Code],0)),"")</f>
        <v/>
      </c>
      <c r="G447" s="11" t="str">
        <f>IFERROR(IF(B447&lt;&gt;"",F447*(VLOOKUP(E447,T_Mouvement[],2)&amp;1),""),"")</f>
        <v/>
      </c>
      <c r="H447" s="11" t="str">
        <f>IF(B447&lt;&gt;"",SUMIF($C$3:C447,C447,$G$3:G447),"")</f>
        <v/>
      </c>
      <c r="J447" s="12" t="str">
        <f t="shared" si="6"/>
        <v/>
      </c>
    </row>
    <row r="448" spans="3:10" x14ac:dyDescent="0.4">
      <c r="C448" s="7" t="str">
        <f>IFERROR(INDEX(T_StockBoissons[Boissons],MATCH($B448,T_StockBoissons[Code],0)),"")</f>
        <v/>
      </c>
      <c r="G448" s="11" t="str">
        <f>IFERROR(IF(B448&lt;&gt;"",F448*(VLOOKUP(E448,T_Mouvement[],2)&amp;1),""),"")</f>
        <v/>
      </c>
      <c r="H448" s="11" t="str">
        <f>IF(B448&lt;&gt;"",SUMIF($C$3:C448,C448,$G$3:G448),"")</f>
        <v/>
      </c>
      <c r="J448" s="12" t="str">
        <f t="shared" si="6"/>
        <v/>
      </c>
    </row>
    <row r="449" spans="3:10" x14ac:dyDescent="0.4">
      <c r="C449" s="7" t="str">
        <f>IFERROR(INDEX(T_StockBoissons[Boissons],MATCH($B449,T_StockBoissons[Code],0)),"")</f>
        <v/>
      </c>
      <c r="G449" s="11" t="str">
        <f>IFERROR(IF(B449&lt;&gt;"",F449*(VLOOKUP(E449,T_Mouvement[],2)&amp;1),""),"")</f>
        <v/>
      </c>
      <c r="H449" s="11" t="str">
        <f>IF(B449&lt;&gt;"",SUMIF($C$3:C449,C449,$G$3:G449),"")</f>
        <v/>
      </c>
      <c r="J449" s="12" t="str">
        <f t="shared" si="6"/>
        <v/>
      </c>
    </row>
    <row r="450" spans="3:10" x14ac:dyDescent="0.4">
      <c r="C450" s="7" t="str">
        <f>IFERROR(INDEX(T_StockBoissons[Boissons],MATCH($B450,T_StockBoissons[Code],0)),"")</f>
        <v/>
      </c>
      <c r="G450" s="11" t="str">
        <f>IFERROR(IF(B450&lt;&gt;"",F450*(VLOOKUP(E450,T_Mouvement[],2)&amp;1),""),"")</f>
        <v/>
      </c>
      <c r="H450" s="11" t="str">
        <f>IF(B450&lt;&gt;"",SUMIF($C$3:C450,C450,$G$3:G450),"")</f>
        <v/>
      </c>
      <c r="J450" s="12" t="str">
        <f t="shared" si="6"/>
        <v/>
      </c>
    </row>
    <row r="451" spans="3:10" x14ac:dyDescent="0.4">
      <c r="C451" s="7" t="str">
        <f>IFERROR(INDEX(T_StockBoissons[Boissons],MATCH($B451,T_StockBoissons[Code],0)),"")</f>
        <v/>
      </c>
      <c r="G451" s="11" t="str">
        <f>IFERROR(IF(B451&lt;&gt;"",F451*(VLOOKUP(E451,T_Mouvement[],2)&amp;1),""),"")</f>
        <v/>
      </c>
      <c r="H451" s="11" t="str">
        <f>IF(B451&lt;&gt;"",SUMIF($C$3:C451,C451,$G$3:G451),"")</f>
        <v/>
      </c>
      <c r="J451" s="12" t="str">
        <f t="shared" si="6"/>
        <v/>
      </c>
    </row>
    <row r="452" spans="3:10" x14ac:dyDescent="0.4">
      <c r="C452" s="7" t="str">
        <f>IFERROR(INDEX(T_StockBoissons[Boissons],MATCH($B452,T_StockBoissons[Code],0)),"")</f>
        <v/>
      </c>
      <c r="G452" s="11" t="str">
        <f>IFERROR(IF(B452&lt;&gt;"",F452*(VLOOKUP(E452,T_Mouvement[],2)&amp;1),""),"")</f>
        <v/>
      </c>
      <c r="H452" s="11" t="str">
        <f>IF(B452&lt;&gt;"",SUMIF($C$3:C452,C452,$G$3:G452),"")</f>
        <v/>
      </c>
      <c r="J452" s="12" t="str">
        <f t="shared" ref="J452:J515" si="7">IF(AND(B452&lt;&gt;"",H452&lt;0),"Attention le stock est négatif, vérifier vos saisies !","")</f>
        <v/>
      </c>
    </row>
    <row r="453" spans="3:10" x14ac:dyDescent="0.4">
      <c r="C453" s="7" t="str">
        <f>IFERROR(INDEX(T_StockBoissons[Boissons],MATCH($B453,T_StockBoissons[Code],0)),"")</f>
        <v/>
      </c>
      <c r="G453" s="11" t="str">
        <f>IFERROR(IF(B453&lt;&gt;"",F453*(VLOOKUP(E453,T_Mouvement[],2)&amp;1),""),"")</f>
        <v/>
      </c>
      <c r="H453" s="11" t="str">
        <f>IF(B453&lt;&gt;"",SUMIF($C$3:C453,C453,$G$3:G453),"")</f>
        <v/>
      </c>
      <c r="J453" s="12" t="str">
        <f t="shared" si="7"/>
        <v/>
      </c>
    </row>
    <row r="454" spans="3:10" x14ac:dyDescent="0.4">
      <c r="C454" s="7" t="str">
        <f>IFERROR(INDEX(T_StockBoissons[Boissons],MATCH($B454,T_StockBoissons[Code],0)),"")</f>
        <v/>
      </c>
      <c r="G454" s="11" t="str">
        <f>IFERROR(IF(B454&lt;&gt;"",F454*(VLOOKUP(E454,T_Mouvement[],2)&amp;1),""),"")</f>
        <v/>
      </c>
      <c r="H454" s="11" t="str">
        <f>IF(B454&lt;&gt;"",SUMIF($C$3:C454,C454,$G$3:G454),"")</f>
        <v/>
      </c>
      <c r="J454" s="12" t="str">
        <f t="shared" si="7"/>
        <v/>
      </c>
    </row>
    <row r="455" spans="3:10" x14ac:dyDescent="0.4">
      <c r="C455" s="7" t="str">
        <f>IFERROR(INDEX(T_StockBoissons[Boissons],MATCH($B455,T_StockBoissons[Code],0)),"")</f>
        <v/>
      </c>
      <c r="G455" s="11" t="str">
        <f>IFERROR(IF(B455&lt;&gt;"",F455*(VLOOKUP(E455,T_Mouvement[],2)&amp;1),""),"")</f>
        <v/>
      </c>
      <c r="H455" s="11" t="str">
        <f>IF(B455&lt;&gt;"",SUMIF($C$3:C455,C455,$G$3:G455),"")</f>
        <v/>
      </c>
      <c r="J455" s="12" t="str">
        <f t="shared" si="7"/>
        <v/>
      </c>
    </row>
    <row r="456" spans="3:10" x14ac:dyDescent="0.4">
      <c r="C456" s="7" t="str">
        <f>IFERROR(INDEX(T_StockBoissons[Boissons],MATCH($B456,T_StockBoissons[Code],0)),"")</f>
        <v/>
      </c>
      <c r="G456" s="11" t="str">
        <f>IFERROR(IF(B456&lt;&gt;"",F456*(VLOOKUP(E456,T_Mouvement[],2)&amp;1),""),"")</f>
        <v/>
      </c>
      <c r="H456" s="11" t="str">
        <f>IF(B456&lt;&gt;"",SUMIF($C$3:C456,C456,$G$3:G456),"")</f>
        <v/>
      </c>
      <c r="J456" s="12" t="str">
        <f t="shared" si="7"/>
        <v/>
      </c>
    </row>
    <row r="457" spans="3:10" x14ac:dyDescent="0.4">
      <c r="C457" s="7" t="str">
        <f>IFERROR(INDEX(T_StockBoissons[Boissons],MATCH($B457,T_StockBoissons[Code],0)),"")</f>
        <v/>
      </c>
      <c r="G457" s="11" t="str">
        <f>IFERROR(IF(B457&lt;&gt;"",F457*(VLOOKUP(E457,T_Mouvement[],2)&amp;1),""),"")</f>
        <v/>
      </c>
      <c r="H457" s="11" t="str">
        <f>IF(B457&lt;&gt;"",SUMIF($C$3:C457,C457,$G$3:G457),"")</f>
        <v/>
      </c>
      <c r="J457" s="12" t="str">
        <f t="shared" si="7"/>
        <v/>
      </c>
    </row>
    <row r="458" spans="3:10" x14ac:dyDescent="0.4">
      <c r="C458" s="7" t="str">
        <f>IFERROR(INDEX(T_StockBoissons[Boissons],MATCH($B458,T_StockBoissons[Code],0)),"")</f>
        <v/>
      </c>
      <c r="G458" s="11" t="str">
        <f>IFERROR(IF(B458&lt;&gt;"",F458*(VLOOKUP(E458,T_Mouvement[],2)&amp;1),""),"")</f>
        <v/>
      </c>
      <c r="H458" s="11" t="str">
        <f>IF(B458&lt;&gt;"",SUMIF($C$3:C458,C458,$G$3:G458),"")</f>
        <v/>
      </c>
      <c r="J458" s="12" t="str">
        <f t="shared" si="7"/>
        <v/>
      </c>
    </row>
    <row r="459" spans="3:10" x14ac:dyDescent="0.4">
      <c r="C459" s="7" t="str">
        <f>IFERROR(INDEX(T_StockBoissons[Boissons],MATCH($B459,T_StockBoissons[Code],0)),"")</f>
        <v/>
      </c>
      <c r="G459" s="11" t="str">
        <f>IFERROR(IF(B459&lt;&gt;"",F459*(VLOOKUP(E459,T_Mouvement[],2)&amp;1),""),"")</f>
        <v/>
      </c>
      <c r="H459" s="11" t="str">
        <f>IF(B459&lt;&gt;"",SUMIF($C$3:C459,C459,$G$3:G459),"")</f>
        <v/>
      </c>
      <c r="J459" s="12" t="str">
        <f t="shared" si="7"/>
        <v/>
      </c>
    </row>
    <row r="460" spans="3:10" x14ac:dyDescent="0.4">
      <c r="C460" s="7" t="str">
        <f>IFERROR(INDEX(T_StockBoissons[Boissons],MATCH($B460,T_StockBoissons[Code],0)),"")</f>
        <v/>
      </c>
      <c r="G460" s="11" t="str">
        <f>IFERROR(IF(B460&lt;&gt;"",F460*(VLOOKUP(E460,T_Mouvement[],2)&amp;1),""),"")</f>
        <v/>
      </c>
      <c r="H460" s="11" t="str">
        <f>IF(B460&lt;&gt;"",SUMIF($C$3:C460,C460,$G$3:G460),"")</f>
        <v/>
      </c>
      <c r="J460" s="12" t="str">
        <f t="shared" si="7"/>
        <v/>
      </c>
    </row>
    <row r="461" spans="3:10" x14ac:dyDescent="0.4">
      <c r="C461" s="7" t="str">
        <f>IFERROR(INDEX(T_StockBoissons[Boissons],MATCH($B461,T_StockBoissons[Code],0)),"")</f>
        <v/>
      </c>
      <c r="G461" s="11" t="str">
        <f>IFERROR(IF(B461&lt;&gt;"",F461*(VLOOKUP(E461,T_Mouvement[],2)&amp;1),""),"")</f>
        <v/>
      </c>
      <c r="H461" s="11" t="str">
        <f>IF(B461&lt;&gt;"",SUMIF($C$3:C461,C461,$G$3:G461),"")</f>
        <v/>
      </c>
      <c r="J461" s="12" t="str">
        <f t="shared" si="7"/>
        <v/>
      </c>
    </row>
    <row r="462" spans="3:10" x14ac:dyDescent="0.4">
      <c r="C462" s="7" t="str">
        <f>IFERROR(INDEX(T_StockBoissons[Boissons],MATCH($B462,T_StockBoissons[Code],0)),"")</f>
        <v/>
      </c>
      <c r="G462" s="11" t="str">
        <f>IFERROR(IF(B462&lt;&gt;"",F462*(VLOOKUP(E462,T_Mouvement[],2)&amp;1),""),"")</f>
        <v/>
      </c>
      <c r="H462" s="11" t="str">
        <f>IF(B462&lt;&gt;"",SUMIF($C$3:C462,C462,$G$3:G462),"")</f>
        <v/>
      </c>
      <c r="J462" s="12" t="str">
        <f t="shared" si="7"/>
        <v/>
      </c>
    </row>
    <row r="463" spans="3:10" x14ac:dyDescent="0.4">
      <c r="C463" s="7" t="str">
        <f>IFERROR(INDEX(T_StockBoissons[Boissons],MATCH($B463,T_StockBoissons[Code],0)),"")</f>
        <v/>
      </c>
      <c r="G463" s="11" t="str">
        <f>IFERROR(IF(B463&lt;&gt;"",F463*(VLOOKUP(E463,T_Mouvement[],2)&amp;1),""),"")</f>
        <v/>
      </c>
      <c r="H463" s="11" t="str">
        <f>IF(B463&lt;&gt;"",SUMIF($C$3:C463,C463,$G$3:G463),"")</f>
        <v/>
      </c>
      <c r="J463" s="12" t="str">
        <f t="shared" si="7"/>
        <v/>
      </c>
    </row>
    <row r="464" spans="3:10" x14ac:dyDescent="0.4">
      <c r="C464" s="7" t="str">
        <f>IFERROR(INDEX(T_StockBoissons[Boissons],MATCH($B464,T_StockBoissons[Code],0)),"")</f>
        <v/>
      </c>
      <c r="G464" s="11" t="str">
        <f>IFERROR(IF(B464&lt;&gt;"",F464*(VLOOKUP(E464,T_Mouvement[],2)&amp;1),""),"")</f>
        <v/>
      </c>
      <c r="H464" s="11" t="str">
        <f>IF(B464&lt;&gt;"",SUMIF($C$3:C464,C464,$G$3:G464),"")</f>
        <v/>
      </c>
      <c r="J464" s="12" t="str">
        <f t="shared" si="7"/>
        <v/>
      </c>
    </row>
    <row r="465" spans="3:10" x14ac:dyDescent="0.4">
      <c r="C465" s="7" t="str">
        <f>IFERROR(INDEX(T_StockBoissons[Boissons],MATCH($B465,T_StockBoissons[Code],0)),"")</f>
        <v/>
      </c>
      <c r="G465" s="11" t="str">
        <f>IFERROR(IF(B465&lt;&gt;"",F465*(VLOOKUP(E465,T_Mouvement[],2)&amp;1),""),"")</f>
        <v/>
      </c>
      <c r="H465" s="11" t="str">
        <f>IF(B465&lt;&gt;"",SUMIF($C$3:C465,C465,$G$3:G465),"")</f>
        <v/>
      </c>
      <c r="J465" s="12" t="str">
        <f t="shared" si="7"/>
        <v/>
      </c>
    </row>
    <row r="466" spans="3:10" x14ac:dyDescent="0.4">
      <c r="C466" s="7" t="str">
        <f>IFERROR(INDEX(T_StockBoissons[Boissons],MATCH($B466,T_StockBoissons[Code],0)),"")</f>
        <v/>
      </c>
      <c r="G466" s="11" t="str">
        <f>IFERROR(IF(B466&lt;&gt;"",F466*(VLOOKUP(E466,T_Mouvement[],2)&amp;1),""),"")</f>
        <v/>
      </c>
      <c r="H466" s="11" t="str">
        <f>IF(B466&lt;&gt;"",SUMIF($C$3:C466,C466,$G$3:G466),"")</f>
        <v/>
      </c>
      <c r="J466" s="12" t="str">
        <f t="shared" si="7"/>
        <v/>
      </c>
    </row>
    <row r="467" spans="3:10" x14ac:dyDescent="0.4">
      <c r="C467" s="7" t="str">
        <f>IFERROR(INDEX(T_StockBoissons[Boissons],MATCH($B467,T_StockBoissons[Code],0)),"")</f>
        <v/>
      </c>
      <c r="G467" s="11" t="str">
        <f>IFERROR(IF(B467&lt;&gt;"",F467*(VLOOKUP(E467,T_Mouvement[],2)&amp;1),""),"")</f>
        <v/>
      </c>
      <c r="H467" s="11" t="str">
        <f>IF(B467&lt;&gt;"",SUMIF($C$3:C467,C467,$G$3:G467),"")</f>
        <v/>
      </c>
      <c r="J467" s="12" t="str">
        <f t="shared" si="7"/>
        <v/>
      </c>
    </row>
    <row r="468" spans="3:10" x14ac:dyDescent="0.4">
      <c r="C468" s="7" t="str">
        <f>IFERROR(INDEX(T_StockBoissons[Boissons],MATCH($B468,T_StockBoissons[Code],0)),"")</f>
        <v/>
      </c>
      <c r="G468" s="11" t="str">
        <f>IFERROR(IF(B468&lt;&gt;"",F468*(VLOOKUP(E468,T_Mouvement[],2)&amp;1),""),"")</f>
        <v/>
      </c>
      <c r="H468" s="11" t="str">
        <f>IF(B468&lt;&gt;"",SUMIF($C$3:C468,C468,$G$3:G468),"")</f>
        <v/>
      </c>
      <c r="J468" s="12" t="str">
        <f t="shared" si="7"/>
        <v/>
      </c>
    </row>
    <row r="469" spans="3:10" x14ac:dyDescent="0.4">
      <c r="C469" s="7" t="str">
        <f>IFERROR(INDEX(T_StockBoissons[Boissons],MATCH($B469,T_StockBoissons[Code],0)),"")</f>
        <v/>
      </c>
      <c r="G469" s="11" t="str">
        <f>IFERROR(IF(B469&lt;&gt;"",F469*(VLOOKUP(E469,T_Mouvement[],2)&amp;1),""),"")</f>
        <v/>
      </c>
      <c r="H469" s="11" t="str">
        <f>IF(B469&lt;&gt;"",SUMIF($C$3:C469,C469,$G$3:G469),"")</f>
        <v/>
      </c>
      <c r="J469" s="12" t="str">
        <f t="shared" si="7"/>
        <v/>
      </c>
    </row>
    <row r="470" spans="3:10" x14ac:dyDescent="0.4">
      <c r="C470" s="7" t="str">
        <f>IFERROR(INDEX(T_StockBoissons[Boissons],MATCH($B470,T_StockBoissons[Code],0)),"")</f>
        <v/>
      </c>
      <c r="G470" s="11" t="str">
        <f>IFERROR(IF(B470&lt;&gt;"",F470*(VLOOKUP(E470,T_Mouvement[],2)&amp;1),""),"")</f>
        <v/>
      </c>
      <c r="H470" s="11" t="str">
        <f>IF(B470&lt;&gt;"",SUMIF($C$3:C470,C470,$G$3:G470),"")</f>
        <v/>
      </c>
      <c r="J470" s="12" t="str">
        <f t="shared" si="7"/>
        <v/>
      </c>
    </row>
    <row r="471" spans="3:10" x14ac:dyDescent="0.4">
      <c r="C471" s="7" t="str">
        <f>IFERROR(INDEX(T_StockBoissons[Boissons],MATCH($B471,T_StockBoissons[Code],0)),"")</f>
        <v/>
      </c>
      <c r="G471" s="11" t="str">
        <f>IFERROR(IF(B471&lt;&gt;"",F471*(VLOOKUP(E471,T_Mouvement[],2)&amp;1),""),"")</f>
        <v/>
      </c>
      <c r="H471" s="11" t="str">
        <f>IF(B471&lt;&gt;"",SUMIF($C$3:C471,C471,$G$3:G471),"")</f>
        <v/>
      </c>
      <c r="J471" s="12" t="str">
        <f t="shared" si="7"/>
        <v/>
      </c>
    </row>
    <row r="472" spans="3:10" x14ac:dyDescent="0.4">
      <c r="C472" s="7" t="str">
        <f>IFERROR(INDEX(T_StockBoissons[Boissons],MATCH($B472,T_StockBoissons[Code],0)),"")</f>
        <v/>
      </c>
      <c r="G472" s="11" t="str">
        <f>IFERROR(IF(B472&lt;&gt;"",F472*(VLOOKUP(E472,T_Mouvement[],2)&amp;1),""),"")</f>
        <v/>
      </c>
      <c r="H472" s="11" t="str">
        <f>IF(B472&lt;&gt;"",SUMIF($C$3:C472,C472,$G$3:G472),"")</f>
        <v/>
      </c>
      <c r="J472" s="12" t="str">
        <f t="shared" si="7"/>
        <v/>
      </c>
    </row>
    <row r="473" spans="3:10" x14ac:dyDescent="0.4">
      <c r="C473" s="7" t="str">
        <f>IFERROR(INDEX(T_StockBoissons[Boissons],MATCH($B473,T_StockBoissons[Code],0)),"")</f>
        <v/>
      </c>
      <c r="G473" s="11" t="str">
        <f>IFERROR(IF(B473&lt;&gt;"",F473*(VLOOKUP(E473,T_Mouvement[],2)&amp;1),""),"")</f>
        <v/>
      </c>
      <c r="H473" s="11" t="str">
        <f>IF(B473&lt;&gt;"",SUMIF($C$3:C473,C473,$G$3:G473),"")</f>
        <v/>
      </c>
      <c r="J473" s="12" t="str">
        <f t="shared" si="7"/>
        <v/>
      </c>
    </row>
    <row r="474" spans="3:10" x14ac:dyDescent="0.4">
      <c r="C474" s="7" t="str">
        <f>IFERROR(INDEX(T_StockBoissons[Boissons],MATCH($B474,T_StockBoissons[Code],0)),"")</f>
        <v/>
      </c>
      <c r="G474" s="11" t="str">
        <f>IFERROR(IF(B474&lt;&gt;"",F474*(VLOOKUP(E474,T_Mouvement[],2)&amp;1),""),"")</f>
        <v/>
      </c>
      <c r="H474" s="11" t="str">
        <f>IF(B474&lt;&gt;"",SUMIF($C$3:C474,C474,$G$3:G474),"")</f>
        <v/>
      </c>
      <c r="J474" s="12" t="str">
        <f t="shared" si="7"/>
        <v/>
      </c>
    </row>
    <row r="475" spans="3:10" x14ac:dyDescent="0.4">
      <c r="C475" s="7" t="str">
        <f>IFERROR(INDEX(T_StockBoissons[Boissons],MATCH($B475,T_StockBoissons[Code],0)),"")</f>
        <v/>
      </c>
      <c r="G475" s="11" t="str">
        <f>IFERROR(IF(B475&lt;&gt;"",F475*(VLOOKUP(E475,T_Mouvement[],2)&amp;1),""),"")</f>
        <v/>
      </c>
      <c r="H475" s="11" t="str">
        <f>IF(B475&lt;&gt;"",SUMIF($C$3:C475,C475,$G$3:G475),"")</f>
        <v/>
      </c>
      <c r="J475" s="12" t="str">
        <f t="shared" si="7"/>
        <v/>
      </c>
    </row>
    <row r="476" spans="3:10" x14ac:dyDescent="0.4">
      <c r="C476" s="7" t="str">
        <f>IFERROR(INDEX(T_StockBoissons[Boissons],MATCH($B476,T_StockBoissons[Code],0)),"")</f>
        <v/>
      </c>
      <c r="G476" s="11" t="str">
        <f>IFERROR(IF(B476&lt;&gt;"",F476*(VLOOKUP(E476,T_Mouvement[],2)&amp;1),""),"")</f>
        <v/>
      </c>
      <c r="H476" s="11" t="str">
        <f>IF(B476&lt;&gt;"",SUMIF($C$3:C476,C476,$G$3:G476),"")</f>
        <v/>
      </c>
      <c r="J476" s="12" t="str">
        <f t="shared" si="7"/>
        <v/>
      </c>
    </row>
    <row r="477" spans="3:10" x14ac:dyDescent="0.4">
      <c r="C477" s="7" t="str">
        <f>IFERROR(INDEX(T_StockBoissons[Boissons],MATCH($B477,T_StockBoissons[Code],0)),"")</f>
        <v/>
      </c>
      <c r="G477" s="11" t="str">
        <f>IFERROR(IF(B477&lt;&gt;"",F477*(VLOOKUP(E477,T_Mouvement[],2)&amp;1),""),"")</f>
        <v/>
      </c>
      <c r="H477" s="11" t="str">
        <f>IF(B477&lt;&gt;"",SUMIF($C$3:C477,C477,$G$3:G477),"")</f>
        <v/>
      </c>
      <c r="J477" s="12" t="str">
        <f t="shared" si="7"/>
        <v/>
      </c>
    </row>
    <row r="478" spans="3:10" x14ac:dyDescent="0.4">
      <c r="C478" s="7" t="str">
        <f>IFERROR(INDEX(T_StockBoissons[Boissons],MATCH($B478,T_StockBoissons[Code],0)),"")</f>
        <v/>
      </c>
      <c r="G478" s="11" t="str">
        <f>IFERROR(IF(B478&lt;&gt;"",F478*(VLOOKUP(E478,T_Mouvement[],2)&amp;1),""),"")</f>
        <v/>
      </c>
      <c r="H478" s="11" t="str">
        <f>IF(B478&lt;&gt;"",SUMIF($C$3:C478,C478,$G$3:G478),"")</f>
        <v/>
      </c>
      <c r="J478" s="12" t="str">
        <f t="shared" si="7"/>
        <v/>
      </c>
    </row>
    <row r="479" spans="3:10" x14ac:dyDescent="0.4">
      <c r="C479" s="7" t="str">
        <f>IFERROR(INDEX(T_StockBoissons[Boissons],MATCH($B479,T_StockBoissons[Code],0)),"")</f>
        <v/>
      </c>
      <c r="G479" s="11" t="str">
        <f>IFERROR(IF(B479&lt;&gt;"",F479*(VLOOKUP(E479,T_Mouvement[],2)&amp;1),""),"")</f>
        <v/>
      </c>
      <c r="H479" s="11" t="str">
        <f>IF(B479&lt;&gt;"",SUMIF($C$3:C479,C479,$G$3:G479),"")</f>
        <v/>
      </c>
      <c r="J479" s="12" t="str">
        <f t="shared" si="7"/>
        <v/>
      </c>
    </row>
    <row r="480" spans="3:10" x14ac:dyDescent="0.4">
      <c r="C480" s="7" t="str">
        <f>IFERROR(INDEX(T_StockBoissons[Boissons],MATCH($B480,T_StockBoissons[Code],0)),"")</f>
        <v/>
      </c>
      <c r="G480" s="11" t="str">
        <f>IFERROR(IF(B480&lt;&gt;"",F480*(VLOOKUP(E480,T_Mouvement[],2)&amp;1),""),"")</f>
        <v/>
      </c>
      <c r="H480" s="11" t="str">
        <f>IF(B480&lt;&gt;"",SUMIF($C$3:C480,C480,$G$3:G480),"")</f>
        <v/>
      </c>
      <c r="J480" s="12" t="str">
        <f t="shared" si="7"/>
        <v/>
      </c>
    </row>
    <row r="481" spans="3:10" x14ac:dyDescent="0.4">
      <c r="C481" s="7" t="str">
        <f>IFERROR(INDEX(T_StockBoissons[Boissons],MATCH($B481,T_StockBoissons[Code],0)),"")</f>
        <v/>
      </c>
      <c r="G481" s="11" t="str">
        <f>IFERROR(IF(B481&lt;&gt;"",F481*(VLOOKUP(E481,T_Mouvement[],2)&amp;1),""),"")</f>
        <v/>
      </c>
      <c r="H481" s="11" t="str">
        <f>IF(B481&lt;&gt;"",SUMIF($C$3:C481,C481,$G$3:G481),"")</f>
        <v/>
      </c>
      <c r="J481" s="12" t="str">
        <f t="shared" si="7"/>
        <v/>
      </c>
    </row>
    <row r="482" spans="3:10" x14ac:dyDescent="0.4">
      <c r="C482" s="7" t="str">
        <f>IFERROR(INDEX(T_StockBoissons[Boissons],MATCH($B482,T_StockBoissons[Code],0)),"")</f>
        <v/>
      </c>
      <c r="G482" s="11" t="str">
        <f>IFERROR(IF(B482&lt;&gt;"",F482*(VLOOKUP(E482,T_Mouvement[],2)&amp;1),""),"")</f>
        <v/>
      </c>
      <c r="H482" s="11" t="str">
        <f>IF(B482&lt;&gt;"",SUMIF($C$3:C482,C482,$G$3:G482),"")</f>
        <v/>
      </c>
      <c r="J482" s="12" t="str">
        <f t="shared" si="7"/>
        <v/>
      </c>
    </row>
    <row r="483" spans="3:10" x14ac:dyDescent="0.4">
      <c r="C483" s="7" t="str">
        <f>IFERROR(INDEX(T_StockBoissons[Boissons],MATCH($B483,T_StockBoissons[Code],0)),"")</f>
        <v/>
      </c>
      <c r="G483" s="11" t="str">
        <f>IFERROR(IF(B483&lt;&gt;"",F483*(VLOOKUP(E483,T_Mouvement[],2)&amp;1),""),"")</f>
        <v/>
      </c>
      <c r="H483" s="11" t="str">
        <f>IF(B483&lt;&gt;"",SUMIF($C$3:C483,C483,$G$3:G483),"")</f>
        <v/>
      </c>
      <c r="J483" s="12" t="str">
        <f t="shared" si="7"/>
        <v/>
      </c>
    </row>
    <row r="484" spans="3:10" x14ac:dyDescent="0.4">
      <c r="C484" s="7" t="str">
        <f>IFERROR(INDEX(T_StockBoissons[Boissons],MATCH($B484,T_StockBoissons[Code],0)),"")</f>
        <v/>
      </c>
      <c r="G484" s="11" t="str">
        <f>IFERROR(IF(B484&lt;&gt;"",F484*(VLOOKUP(E484,T_Mouvement[],2)&amp;1),""),"")</f>
        <v/>
      </c>
      <c r="H484" s="11" t="str">
        <f>IF(B484&lt;&gt;"",SUMIF($C$3:C484,C484,$G$3:G484),"")</f>
        <v/>
      </c>
      <c r="J484" s="12" t="str">
        <f t="shared" si="7"/>
        <v/>
      </c>
    </row>
    <row r="485" spans="3:10" x14ac:dyDescent="0.4">
      <c r="C485" s="7" t="str">
        <f>IFERROR(INDEX(T_StockBoissons[Boissons],MATCH($B485,T_StockBoissons[Code],0)),"")</f>
        <v/>
      </c>
      <c r="G485" s="11" t="str">
        <f>IFERROR(IF(B485&lt;&gt;"",F485*(VLOOKUP(E485,T_Mouvement[],2)&amp;1),""),"")</f>
        <v/>
      </c>
      <c r="H485" s="11" t="str">
        <f>IF(B485&lt;&gt;"",SUMIF($C$3:C485,C485,$G$3:G485),"")</f>
        <v/>
      </c>
      <c r="J485" s="12" t="str">
        <f t="shared" si="7"/>
        <v/>
      </c>
    </row>
    <row r="486" spans="3:10" x14ac:dyDescent="0.4">
      <c r="C486" s="7" t="str">
        <f>IFERROR(INDEX(T_StockBoissons[Boissons],MATCH($B486,T_StockBoissons[Code],0)),"")</f>
        <v/>
      </c>
      <c r="G486" s="11" t="str">
        <f>IFERROR(IF(B486&lt;&gt;"",F486*(VLOOKUP(E486,T_Mouvement[],2)&amp;1),""),"")</f>
        <v/>
      </c>
      <c r="H486" s="11" t="str">
        <f>IF(B486&lt;&gt;"",SUMIF($C$3:C486,C486,$G$3:G486),"")</f>
        <v/>
      </c>
      <c r="J486" s="12" t="str">
        <f t="shared" si="7"/>
        <v/>
      </c>
    </row>
    <row r="487" spans="3:10" x14ac:dyDescent="0.4">
      <c r="C487" s="7" t="str">
        <f>IFERROR(INDEX(T_StockBoissons[Boissons],MATCH($B487,T_StockBoissons[Code],0)),"")</f>
        <v/>
      </c>
      <c r="G487" s="11" t="str">
        <f>IFERROR(IF(B487&lt;&gt;"",F487*(VLOOKUP(E487,T_Mouvement[],2)&amp;1),""),"")</f>
        <v/>
      </c>
      <c r="H487" s="11" t="str">
        <f>IF(B487&lt;&gt;"",SUMIF($C$3:C487,C487,$G$3:G487),"")</f>
        <v/>
      </c>
      <c r="J487" s="12" t="str">
        <f t="shared" si="7"/>
        <v/>
      </c>
    </row>
    <row r="488" spans="3:10" x14ac:dyDescent="0.4">
      <c r="C488" s="7" t="str">
        <f>IFERROR(INDEX(T_StockBoissons[Boissons],MATCH($B488,T_StockBoissons[Code],0)),"")</f>
        <v/>
      </c>
      <c r="G488" s="11" t="str">
        <f>IFERROR(IF(B488&lt;&gt;"",F488*(VLOOKUP(E488,T_Mouvement[],2)&amp;1),""),"")</f>
        <v/>
      </c>
      <c r="H488" s="11" t="str">
        <f>IF(B488&lt;&gt;"",SUMIF($C$3:C488,C488,$G$3:G488),"")</f>
        <v/>
      </c>
      <c r="J488" s="12" t="str">
        <f t="shared" si="7"/>
        <v/>
      </c>
    </row>
    <row r="489" spans="3:10" x14ac:dyDescent="0.4">
      <c r="C489" s="7" t="str">
        <f>IFERROR(INDEX(T_StockBoissons[Boissons],MATCH($B489,T_StockBoissons[Code],0)),"")</f>
        <v/>
      </c>
      <c r="G489" s="11" t="str">
        <f>IFERROR(IF(B489&lt;&gt;"",F489*(VLOOKUP(E489,T_Mouvement[],2)&amp;1),""),"")</f>
        <v/>
      </c>
      <c r="H489" s="11" t="str">
        <f>IF(B489&lt;&gt;"",SUMIF($C$3:C489,C489,$G$3:G489),"")</f>
        <v/>
      </c>
      <c r="J489" s="12" t="str">
        <f t="shared" si="7"/>
        <v/>
      </c>
    </row>
    <row r="490" spans="3:10" x14ac:dyDescent="0.4">
      <c r="C490" s="7" t="str">
        <f>IFERROR(INDEX(T_StockBoissons[Boissons],MATCH($B490,T_StockBoissons[Code],0)),"")</f>
        <v/>
      </c>
      <c r="G490" s="11" t="str">
        <f>IFERROR(IF(B490&lt;&gt;"",F490*(VLOOKUP(E490,T_Mouvement[],2)&amp;1),""),"")</f>
        <v/>
      </c>
      <c r="H490" s="11" t="str">
        <f>IF(B490&lt;&gt;"",SUMIF($C$3:C490,C490,$G$3:G490),"")</f>
        <v/>
      </c>
      <c r="J490" s="12" t="str">
        <f t="shared" si="7"/>
        <v/>
      </c>
    </row>
    <row r="491" spans="3:10" x14ac:dyDescent="0.4">
      <c r="C491" s="7" t="str">
        <f>IFERROR(INDEX(T_StockBoissons[Boissons],MATCH($B491,T_StockBoissons[Code],0)),"")</f>
        <v/>
      </c>
      <c r="G491" s="11" t="str">
        <f>IFERROR(IF(B491&lt;&gt;"",F491*(VLOOKUP(E491,T_Mouvement[],2)&amp;1),""),"")</f>
        <v/>
      </c>
      <c r="H491" s="11" t="str">
        <f>IF(B491&lt;&gt;"",SUMIF($C$3:C491,C491,$G$3:G491),"")</f>
        <v/>
      </c>
      <c r="J491" s="12" t="str">
        <f t="shared" si="7"/>
        <v/>
      </c>
    </row>
    <row r="492" spans="3:10" x14ac:dyDescent="0.4">
      <c r="C492" s="7" t="str">
        <f>IFERROR(INDEX(T_StockBoissons[Boissons],MATCH($B492,T_StockBoissons[Code],0)),"")</f>
        <v/>
      </c>
      <c r="G492" s="11" t="str">
        <f>IFERROR(IF(B492&lt;&gt;"",F492*(VLOOKUP(E492,T_Mouvement[],2)&amp;1),""),"")</f>
        <v/>
      </c>
      <c r="H492" s="11" t="str">
        <f>IF(B492&lt;&gt;"",SUMIF($C$3:C492,C492,$G$3:G492),"")</f>
        <v/>
      </c>
      <c r="J492" s="12" t="str">
        <f t="shared" si="7"/>
        <v/>
      </c>
    </row>
    <row r="493" spans="3:10" x14ac:dyDescent="0.4">
      <c r="C493" s="7" t="str">
        <f>IFERROR(INDEX(T_StockBoissons[Boissons],MATCH($B493,T_StockBoissons[Code],0)),"")</f>
        <v/>
      </c>
      <c r="G493" s="11" t="str">
        <f>IFERROR(IF(B493&lt;&gt;"",F493*(VLOOKUP(E493,T_Mouvement[],2)&amp;1),""),"")</f>
        <v/>
      </c>
      <c r="H493" s="11" t="str">
        <f>IF(B493&lt;&gt;"",SUMIF($C$3:C493,C493,$G$3:G493),"")</f>
        <v/>
      </c>
      <c r="J493" s="12" t="str">
        <f t="shared" si="7"/>
        <v/>
      </c>
    </row>
    <row r="494" spans="3:10" x14ac:dyDescent="0.4">
      <c r="C494" s="7" t="str">
        <f>IFERROR(INDEX(T_StockBoissons[Boissons],MATCH($B494,T_StockBoissons[Code],0)),"")</f>
        <v/>
      </c>
      <c r="G494" s="11" t="str">
        <f>IFERROR(IF(B494&lt;&gt;"",F494*(VLOOKUP(E494,T_Mouvement[],2)&amp;1),""),"")</f>
        <v/>
      </c>
      <c r="H494" s="11" t="str">
        <f>IF(B494&lt;&gt;"",SUMIF($C$3:C494,C494,$G$3:G494),"")</f>
        <v/>
      </c>
      <c r="J494" s="12" t="str">
        <f t="shared" si="7"/>
        <v/>
      </c>
    </row>
    <row r="495" spans="3:10" x14ac:dyDescent="0.4">
      <c r="C495" s="7" t="str">
        <f>IFERROR(INDEX(T_StockBoissons[Boissons],MATCH($B495,T_StockBoissons[Code],0)),"")</f>
        <v/>
      </c>
      <c r="G495" s="11" t="str">
        <f>IFERROR(IF(B495&lt;&gt;"",F495*(VLOOKUP(E495,T_Mouvement[],2)&amp;1),""),"")</f>
        <v/>
      </c>
      <c r="H495" s="11" t="str">
        <f>IF(B495&lt;&gt;"",SUMIF($C$3:C495,C495,$G$3:G495),"")</f>
        <v/>
      </c>
      <c r="J495" s="12" t="str">
        <f t="shared" si="7"/>
        <v/>
      </c>
    </row>
    <row r="496" spans="3:10" x14ac:dyDescent="0.4">
      <c r="C496" s="7" t="str">
        <f>IFERROR(INDEX(T_StockBoissons[Boissons],MATCH($B496,T_StockBoissons[Code],0)),"")</f>
        <v/>
      </c>
      <c r="G496" s="11" t="str">
        <f>IFERROR(IF(B496&lt;&gt;"",F496*(VLOOKUP(E496,T_Mouvement[],2)&amp;1),""),"")</f>
        <v/>
      </c>
      <c r="H496" s="11" t="str">
        <f>IF(B496&lt;&gt;"",SUMIF($C$3:C496,C496,$G$3:G496),"")</f>
        <v/>
      </c>
      <c r="J496" s="12" t="str">
        <f t="shared" si="7"/>
        <v/>
      </c>
    </row>
    <row r="497" spans="3:10" x14ac:dyDescent="0.4">
      <c r="C497" s="7" t="str">
        <f>IFERROR(INDEX(T_StockBoissons[Boissons],MATCH($B497,T_StockBoissons[Code],0)),"")</f>
        <v/>
      </c>
      <c r="G497" s="11" t="str">
        <f>IFERROR(IF(B497&lt;&gt;"",F497*(VLOOKUP(E497,T_Mouvement[],2)&amp;1),""),"")</f>
        <v/>
      </c>
      <c r="H497" s="11" t="str">
        <f>IF(B497&lt;&gt;"",SUMIF($C$3:C497,C497,$G$3:G497),"")</f>
        <v/>
      </c>
      <c r="J497" s="12" t="str">
        <f t="shared" si="7"/>
        <v/>
      </c>
    </row>
    <row r="498" spans="3:10" x14ac:dyDescent="0.4">
      <c r="C498" s="7" t="str">
        <f>IFERROR(INDEX(T_StockBoissons[Boissons],MATCH($B498,T_StockBoissons[Code],0)),"")</f>
        <v/>
      </c>
      <c r="G498" s="11" t="str">
        <f>IFERROR(IF(B498&lt;&gt;"",F498*(VLOOKUP(E498,T_Mouvement[],2)&amp;1),""),"")</f>
        <v/>
      </c>
      <c r="H498" s="11" t="str">
        <f>IF(B498&lt;&gt;"",SUMIF($C$3:C498,C498,$G$3:G498),"")</f>
        <v/>
      </c>
      <c r="J498" s="12" t="str">
        <f t="shared" si="7"/>
        <v/>
      </c>
    </row>
    <row r="499" spans="3:10" x14ac:dyDescent="0.4">
      <c r="C499" s="7" t="str">
        <f>IFERROR(INDEX(T_StockBoissons[Boissons],MATCH($B499,T_StockBoissons[Code],0)),"")</f>
        <v/>
      </c>
      <c r="G499" s="11" t="str">
        <f>IFERROR(IF(B499&lt;&gt;"",F499*(VLOOKUP(E499,T_Mouvement[],2)&amp;1),""),"")</f>
        <v/>
      </c>
      <c r="H499" s="11" t="str">
        <f>IF(B499&lt;&gt;"",SUMIF($C$3:C499,C499,$G$3:G499),"")</f>
        <v/>
      </c>
      <c r="J499" s="12" t="str">
        <f t="shared" si="7"/>
        <v/>
      </c>
    </row>
    <row r="500" spans="3:10" x14ac:dyDescent="0.4">
      <c r="C500" s="7" t="str">
        <f>IFERROR(INDEX(T_StockBoissons[Boissons],MATCH($B500,T_StockBoissons[Code],0)),"")</f>
        <v/>
      </c>
      <c r="G500" s="11" t="str">
        <f>IFERROR(IF(B500&lt;&gt;"",F500*(VLOOKUP(E500,T_Mouvement[],2)&amp;1),""),"")</f>
        <v/>
      </c>
      <c r="H500" s="11" t="str">
        <f>IF(B500&lt;&gt;"",SUMIF($C$3:C500,C500,$G$3:G500),"")</f>
        <v/>
      </c>
      <c r="J500" s="12" t="str">
        <f t="shared" si="7"/>
        <v/>
      </c>
    </row>
    <row r="501" spans="3:10" x14ac:dyDescent="0.4">
      <c r="C501" s="7" t="str">
        <f>IFERROR(INDEX(T_StockBoissons[Boissons],MATCH($B501,T_StockBoissons[Code],0)),"")</f>
        <v/>
      </c>
      <c r="G501" s="11" t="str">
        <f>IFERROR(IF(B501&lt;&gt;"",F501*(VLOOKUP(E501,T_Mouvement[],2)&amp;1),""),"")</f>
        <v/>
      </c>
      <c r="H501" s="11" t="str">
        <f>IF(B501&lt;&gt;"",SUMIF($C$3:C501,C501,$G$3:G501),"")</f>
        <v/>
      </c>
      <c r="J501" s="12" t="str">
        <f t="shared" si="7"/>
        <v/>
      </c>
    </row>
    <row r="502" spans="3:10" x14ac:dyDescent="0.4">
      <c r="C502" s="7" t="str">
        <f>IFERROR(INDEX(T_StockBoissons[Boissons],MATCH($B502,T_StockBoissons[Code],0)),"")</f>
        <v/>
      </c>
      <c r="G502" s="11" t="str">
        <f>IFERROR(IF(B502&lt;&gt;"",F502*(VLOOKUP(E502,T_Mouvement[],2)&amp;1),""),"")</f>
        <v/>
      </c>
      <c r="H502" s="11" t="str">
        <f>IF(B502&lt;&gt;"",SUMIF($C$3:C502,C502,$G$3:G502),"")</f>
        <v/>
      </c>
      <c r="J502" s="12" t="str">
        <f t="shared" si="7"/>
        <v/>
      </c>
    </row>
    <row r="503" spans="3:10" x14ac:dyDescent="0.4">
      <c r="C503" s="7" t="str">
        <f>IFERROR(INDEX(T_StockBoissons[Boissons],MATCH($B503,T_StockBoissons[Code],0)),"")</f>
        <v/>
      </c>
      <c r="G503" s="11" t="str">
        <f>IFERROR(IF(B503&lt;&gt;"",F503*(VLOOKUP(E503,T_Mouvement[],2)&amp;1),""),"")</f>
        <v/>
      </c>
      <c r="H503" s="11" t="str">
        <f>IF(B503&lt;&gt;"",SUMIF($C$3:C503,C503,$G$3:G503),"")</f>
        <v/>
      </c>
      <c r="J503" s="12" t="str">
        <f t="shared" si="7"/>
        <v/>
      </c>
    </row>
    <row r="504" spans="3:10" x14ac:dyDescent="0.4">
      <c r="C504" s="7" t="str">
        <f>IFERROR(INDEX(T_StockBoissons[Boissons],MATCH($B504,T_StockBoissons[Code],0)),"")</f>
        <v/>
      </c>
      <c r="G504" s="11" t="str">
        <f>IFERROR(IF(B504&lt;&gt;"",F504*(VLOOKUP(E504,T_Mouvement[],2)&amp;1),""),"")</f>
        <v/>
      </c>
      <c r="H504" s="11" t="str">
        <f>IF(B504&lt;&gt;"",SUMIF($C$3:C504,C504,$G$3:G504),"")</f>
        <v/>
      </c>
      <c r="J504" s="12" t="str">
        <f t="shared" si="7"/>
        <v/>
      </c>
    </row>
    <row r="505" spans="3:10" x14ac:dyDescent="0.4">
      <c r="C505" s="7" t="str">
        <f>IFERROR(INDEX(T_StockBoissons[Boissons],MATCH($B505,T_StockBoissons[Code],0)),"")</f>
        <v/>
      </c>
      <c r="G505" s="11" t="str">
        <f>IFERROR(IF(B505&lt;&gt;"",F505*(VLOOKUP(E505,T_Mouvement[],2)&amp;1),""),"")</f>
        <v/>
      </c>
      <c r="H505" s="11" t="str">
        <f>IF(B505&lt;&gt;"",SUMIF($C$3:C505,C505,$G$3:G505),"")</f>
        <v/>
      </c>
      <c r="J505" s="12" t="str">
        <f t="shared" si="7"/>
        <v/>
      </c>
    </row>
    <row r="506" spans="3:10" x14ac:dyDescent="0.4">
      <c r="C506" s="7" t="str">
        <f>IFERROR(INDEX(T_StockBoissons[Boissons],MATCH($B506,T_StockBoissons[Code],0)),"")</f>
        <v/>
      </c>
      <c r="G506" s="11" t="str">
        <f>IFERROR(IF(B506&lt;&gt;"",F506*(VLOOKUP(E506,T_Mouvement[],2)&amp;1),""),"")</f>
        <v/>
      </c>
      <c r="H506" s="11" t="str">
        <f>IF(B506&lt;&gt;"",SUMIF($C$3:C506,C506,$G$3:G506),"")</f>
        <v/>
      </c>
      <c r="J506" s="12" t="str">
        <f t="shared" si="7"/>
        <v/>
      </c>
    </row>
    <row r="507" spans="3:10" x14ac:dyDescent="0.4">
      <c r="C507" s="7" t="str">
        <f>IFERROR(INDEX(T_StockBoissons[Boissons],MATCH($B507,T_StockBoissons[Code],0)),"")</f>
        <v/>
      </c>
      <c r="G507" s="11" t="str">
        <f>IFERROR(IF(B507&lt;&gt;"",F507*(VLOOKUP(E507,T_Mouvement[],2)&amp;1),""),"")</f>
        <v/>
      </c>
      <c r="H507" s="11" t="str">
        <f>IF(B507&lt;&gt;"",SUMIF($C$3:C507,C507,$G$3:G507),"")</f>
        <v/>
      </c>
      <c r="J507" s="12" t="str">
        <f t="shared" si="7"/>
        <v/>
      </c>
    </row>
    <row r="508" spans="3:10" x14ac:dyDescent="0.4">
      <c r="C508" s="7" t="str">
        <f>IFERROR(INDEX(T_StockBoissons[Boissons],MATCH($B508,T_StockBoissons[Code],0)),"")</f>
        <v/>
      </c>
      <c r="G508" s="11" t="str">
        <f>IFERROR(IF(B508&lt;&gt;"",F508*(VLOOKUP(E508,T_Mouvement[],2)&amp;1),""),"")</f>
        <v/>
      </c>
      <c r="H508" s="11" t="str">
        <f>IF(B508&lt;&gt;"",SUMIF($C$3:C508,C508,$G$3:G508),"")</f>
        <v/>
      </c>
      <c r="J508" s="12" t="str">
        <f t="shared" si="7"/>
        <v/>
      </c>
    </row>
    <row r="509" spans="3:10" x14ac:dyDescent="0.4">
      <c r="C509" s="7" t="str">
        <f>IFERROR(INDEX(T_StockBoissons[Boissons],MATCH($B509,T_StockBoissons[Code],0)),"")</f>
        <v/>
      </c>
      <c r="G509" s="11" t="str">
        <f>IFERROR(IF(B509&lt;&gt;"",F509*(VLOOKUP(E509,T_Mouvement[],2)&amp;1),""),"")</f>
        <v/>
      </c>
      <c r="H509" s="11" t="str">
        <f>IF(B509&lt;&gt;"",SUMIF($C$3:C509,C509,$G$3:G509),"")</f>
        <v/>
      </c>
      <c r="J509" s="12" t="str">
        <f t="shared" si="7"/>
        <v/>
      </c>
    </row>
    <row r="510" spans="3:10" x14ac:dyDescent="0.4">
      <c r="C510" s="7" t="str">
        <f>IFERROR(INDEX(T_StockBoissons[Boissons],MATCH($B510,T_StockBoissons[Code],0)),"")</f>
        <v/>
      </c>
      <c r="G510" s="11" t="str">
        <f>IFERROR(IF(B510&lt;&gt;"",F510*(VLOOKUP(E510,T_Mouvement[],2)&amp;1),""),"")</f>
        <v/>
      </c>
      <c r="H510" s="11" t="str">
        <f>IF(B510&lt;&gt;"",SUMIF($C$3:C510,C510,$G$3:G510),"")</f>
        <v/>
      </c>
      <c r="J510" s="12" t="str">
        <f t="shared" si="7"/>
        <v/>
      </c>
    </row>
    <row r="511" spans="3:10" x14ac:dyDescent="0.4">
      <c r="C511" s="7" t="str">
        <f>IFERROR(INDEX(T_StockBoissons[Boissons],MATCH($B511,T_StockBoissons[Code],0)),"")</f>
        <v/>
      </c>
      <c r="G511" s="11" t="str">
        <f>IFERROR(IF(B511&lt;&gt;"",F511*(VLOOKUP(E511,T_Mouvement[],2)&amp;1),""),"")</f>
        <v/>
      </c>
      <c r="H511" s="11" t="str">
        <f>IF(B511&lt;&gt;"",SUMIF($C$3:C511,C511,$G$3:G511),"")</f>
        <v/>
      </c>
      <c r="J511" s="12" t="str">
        <f t="shared" si="7"/>
        <v/>
      </c>
    </row>
    <row r="512" spans="3:10" x14ac:dyDescent="0.4">
      <c r="C512" s="7" t="str">
        <f>IFERROR(INDEX(T_StockBoissons[Boissons],MATCH($B512,T_StockBoissons[Code],0)),"")</f>
        <v/>
      </c>
      <c r="G512" s="11" t="str">
        <f>IFERROR(IF(B512&lt;&gt;"",F512*(VLOOKUP(E512,T_Mouvement[],2)&amp;1),""),"")</f>
        <v/>
      </c>
      <c r="H512" s="11" t="str">
        <f>IF(B512&lt;&gt;"",SUMIF($C$3:C512,C512,$G$3:G512),"")</f>
        <v/>
      </c>
      <c r="J512" s="12" t="str">
        <f t="shared" si="7"/>
        <v/>
      </c>
    </row>
    <row r="513" spans="3:10" x14ac:dyDescent="0.4">
      <c r="C513" s="7" t="str">
        <f>IFERROR(INDEX(T_StockBoissons[Boissons],MATCH($B513,T_StockBoissons[Code],0)),"")</f>
        <v/>
      </c>
      <c r="G513" s="11" t="str">
        <f>IFERROR(IF(B513&lt;&gt;"",F513*(VLOOKUP(E513,T_Mouvement[],2)&amp;1),""),"")</f>
        <v/>
      </c>
      <c r="H513" s="11" t="str">
        <f>IF(B513&lt;&gt;"",SUMIF($C$3:C513,C513,$G$3:G513),"")</f>
        <v/>
      </c>
      <c r="J513" s="12" t="str">
        <f t="shared" si="7"/>
        <v/>
      </c>
    </row>
    <row r="514" spans="3:10" x14ac:dyDescent="0.4">
      <c r="C514" s="7" t="str">
        <f>IFERROR(INDEX(T_StockBoissons[Boissons],MATCH($B514,T_StockBoissons[Code],0)),"")</f>
        <v/>
      </c>
      <c r="G514" s="11" t="str">
        <f>IFERROR(IF(B514&lt;&gt;"",F514*(VLOOKUP(E514,T_Mouvement[],2)&amp;1),""),"")</f>
        <v/>
      </c>
      <c r="H514" s="11" t="str">
        <f>IF(B514&lt;&gt;"",SUMIF($C$3:C514,C514,$G$3:G514),"")</f>
        <v/>
      </c>
      <c r="J514" s="12" t="str">
        <f t="shared" si="7"/>
        <v/>
      </c>
    </row>
    <row r="515" spans="3:10" x14ac:dyDescent="0.4">
      <c r="C515" s="7" t="str">
        <f>IFERROR(INDEX(T_StockBoissons[Boissons],MATCH($B515,T_StockBoissons[Code],0)),"")</f>
        <v/>
      </c>
      <c r="G515" s="11" t="str">
        <f>IFERROR(IF(B515&lt;&gt;"",F515*(VLOOKUP(E515,T_Mouvement[],2)&amp;1),""),"")</f>
        <v/>
      </c>
      <c r="H515" s="11" t="str">
        <f>IF(B515&lt;&gt;"",SUMIF($C$3:C515,C515,$G$3:G515),"")</f>
        <v/>
      </c>
      <c r="J515" s="12" t="str">
        <f t="shared" si="7"/>
        <v/>
      </c>
    </row>
    <row r="516" spans="3:10" x14ac:dyDescent="0.4">
      <c r="C516" s="7" t="str">
        <f>IFERROR(INDEX(T_StockBoissons[Boissons],MATCH($B516,T_StockBoissons[Code],0)),"")</f>
        <v/>
      </c>
      <c r="G516" s="11" t="str">
        <f>IFERROR(IF(B516&lt;&gt;"",F516*(VLOOKUP(E516,T_Mouvement[],2)&amp;1),""),"")</f>
        <v/>
      </c>
      <c r="H516" s="11" t="str">
        <f>IF(B516&lt;&gt;"",SUMIF($C$3:C516,C516,$G$3:G516),"")</f>
        <v/>
      </c>
      <c r="J516" s="12" t="str">
        <f t="shared" ref="J516:J579" si="8">IF(AND(B516&lt;&gt;"",H516&lt;0),"Attention le stock est négatif, vérifier vos saisies !","")</f>
        <v/>
      </c>
    </row>
    <row r="517" spans="3:10" x14ac:dyDescent="0.4">
      <c r="C517" s="7" t="str">
        <f>IFERROR(INDEX(T_StockBoissons[Boissons],MATCH($B517,T_StockBoissons[Code],0)),"")</f>
        <v/>
      </c>
      <c r="G517" s="11" t="str">
        <f>IFERROR(IF(B517&lt;&gt;"",F517*(VLOOKUP(E517,T_Mouvement[],2)&amp;1),""),"")</f>
        <v/>
      </c>
      <c r="H517" s="11" t="str">
        <f>IF(B517&lt;&gt;"",SUMIF($C$3:C517,C517,$G$3:G517),"")</f>
        <v/>
      </c>
      <c r="J517" s="12" t="str">
        <f t="shared" si="8"/>
        <v/>
      </c>
    </row>
    <row r="518" spans="3:10" x14ac:dyDescent="0.4">
      <c r="C518" s="7" t="str">
        <f>IFERROR(INDEX(T_StockBoissons[Boissons],MATCH($B518,T_StockBoissons[Code],0)),"")</f>
        <v/>
      </c>
      <c r="G518" s="11" t="str">
        <f>IFERROR(IF(B518&lt;&gt;"",F518*(VLOOKUP(E518,T_Mouvement[],2)&amp;1),""),"")</f>
        <v/>
      </c>
      <c r="H518" s="11" t="str">
        <f>IF(B518&lt;&gt;"",SUMIF($C$3:C518,C518,$G$3:G518),"")</f>
        <v/>
      </c>
      <c r="J518" s="12" t="str">
        <f t="shared" si="8"/>
        <v/>
      </c>
    </row>
    <row r="519" spans="3:10" x14ac:dyDescent="0.4">
      <c r="C519" s="7" t="str">
        <f>IFERROR(INDEX(T_StockBoissons[Boissons],MATCH($B519,T_StockBoissons[Code],0)),"")</f>
        <v/>
      </c>
      <c r="G519" s="11" t="str">
        <f>IFERROR(IF(B519&lt;&gt;"",F519*(VLOOKUP(E519,T_Mouvement[],2)&amp;1),""),"")</f>
        <v/>
      </c>
      <c r="H519" s="11" t="str">
        <f>IF(B519&lt;&gt;"",SUMIF($C$3:C519,C519,$G$3:G519),"")</f>
        <v/>
      </c>
      <c r="J519" s="12" t="str">
        <f t="shared" si="8"/>
        <v/>
      </c>
    </row>
    <row r="520" spans="3:10" x14ac:dyDescent="0.4">
      <c r="C520" s="7" t="str">
        <f>IFERROR(INDEX(T_StockBoissons[Boissons],MATCH($B520,T_StockBoissons[Code],0)),"")</f>
        <v/>
      </c>
      <c r="G520" s="11" t="str">
        <f>IFERROR(IF(B520&lt;&gt;"",F520*(VLOOKUP(E520,T_Mouvement[],2)&amp;1),""),"")</f>
        <v/>
      </c>
      <c r="H520" s="11" t="str">
        <f>IF(B520&lt;&gt;"",SUMIF($C$3:C520,C520,$G$3:G520),"")</f>
        <v/>
      </c>
      <c r="J520" s="12" t="str">
        <f t="shared" si="8"/>
        <v/>
      </c>
    </row>
    <row r="521" spans="3:10" x14ac:dyDescent="0.4">
      <c r="C521" s="7" t="str">
        <f>IFERROR(INDEX(T_StockBoissons[Boissons],MATCH($B521,T_StockBoissons[Code],0)),"")</f>
        <v/>
      </c>
      <c r="G521" s="11" t="str">
        <f>IFERROR(IF(B521&lt;&gt;"",F521*(VLOOKUP(E521,T_Mouvement[],2)&amp;1),""),"")</f>
        <v/>
      </c>
      <c r="H521" s="11" t="str">
        <f>IF(B521&lt;&gt;"",SUMIF($C$3:C521,C521,$G$3:G521),"")</f>
        <v/>
      </c>
      <c r="J521" s="12" t="str">
        <f t="shared" si="8"/>
        <v/>
      </c>
    </row>
    <row r="522" spans="3:10" x14ac:dyDescent="0.4">
      <c r="C522" s="7" t="str">
        <f>IFERROR(INDEX(T_StockBoissons[Boissons],MATCH($B522,T_StockBoissons[Code],0)),"")</f>
        <v/>
      </c>
      <c r="G522" s="11" t="str">
        <f>IFERROR(IF(B522&lt;&gt;"",F522*(VLOOKUP(E522,T_Mouvement[],2)&amp;1),""),"")</f>
        <v/>
      </c>
      <c r="H522" s="11" t="str">
        <f>IF(B522&lt;&gt;"",SUMIF($C$3:C522,C522,$G$3:G522),"")</f>
        <v/>
      </c>
      <c r="J522" s="12" t="str">
        <f t="shared" si="8"/>
        <v/>
      </c>
    </row>
    <row r="523" spans="3:10" x14ac:dyDescent="0.4">
      <c r="C523" s="7" t="str">
        <f>IFERROR(INDEX(T_StockBoissons[Boissons],MATCH($B523,T_StockBoissons[Code],0)),"")</f>
        <v/>
      </c>
      <c r="G523" s="11" t="str">
        <f>IFERROR(IF(B523&lt;&gt;"",F523*(VLOOKUP(E523,T_Mouvement[],2)&amp;1),""),"")</f>
        <v/>
      </c>
      <c r="H523" s="11" t="str">
        <f>IF(B523&lt;&gt;"",SUMIF($C$3:C523,C523,$G$3:G523),"")</f>
        <v/>
      </c>
      <c r="J523" s="12" t="str">
        <f t="shared" si="8"/>
        <v/>
      </c>
    </row>
    <row r="524" spans="3:10" x14ac:dyDescent="0.4">
      <c r="C524" s="7" t="str">
        <f>IFERROR(INDEX(T_StockBoissons[Boissons],MATCH($B524,T_StockBoissons[Code],0)),"")</f>
        <v/>
      </c>
      <c r="G524" s="11" t="str">
        <f>IFERROR(IF(B524&lt;&gt;"",F524*(VLOOKUP(E524,T_Mouvement[],2)&amp;1),""),"")</f>
        <v/>
      </c>
      <c r="H524" s="11" t="str">
        <f>IF(B524&lt;&gt;"",SUMIF($C$3:C524,C524,$G$3:G524),"")</f>
        <v/>
      </c>
      <c r="J524" s="12" t="str">
        <f t="shared" si="8"/>
        <v/>
      </c>
    </row>
    <row r="525" spans="3:10" x14ac:dyDescent="0.4">
      <c r="C525" s="7" t="str">
        <f>IFERROR(INDEX(T_StockBoissons[Boissons],MATCH($B525,T_StockBoissons[Code],0)),"")</f>
        <v/>
      </c>
      <c r="G525" s="11" t="str">
        <f>IFERROR(IF(B525&lt;&gt;"",F525*(VLOOKUP(E525,T_Mouvement[],2)&amp;1),""),"")</f>
        <v/>
      </c>
      <c r="H525" s="11" t="str">
        <f>IF(B525&lt;&gt;"",SUMIF($C$3:C525,C525,$G$3:G525),"")</f>
        <v/>
      </c>
      <c r="J525" s="12" t="str">
        <f t="shared" si="8"/>
        <v/>
      </c>
    </row>
    <row r="526" spans="3:10" x14ac:dyDescent="0.4">
      <c r="C526" s="7" t="str">
        <f>IFERROR(INDEX(T_StockBoissons[Boissons],MATCH($B526,T_StockBoissons[Code],0)),"")</f>
        <v/>
      </c>
      <c r="G526" s="11" t="str">
        <f>IFERROR(IF(B526&lt;&gt;"",F526*(VLOOKUP(E526,T_Mouvement[],2)&amp;1),""),"")</f>
        <v/>
      </c>
      <c r="H526" s="11" t="str">
        <f>IF(B526&lt;&gt;"",SUMIF($C$3:C526,C526,$G$3:G526),"")</f>
        <v/>
      </c>
      <c r="J526" s="12" t="str">
        <f t="shared" si="8"/>
        <v/>
      </c>
    </row>
    <row r="527" spans="3:10" x14ac:dyDescent="0.4">
      <c r="C527" s="7" t="str">
        <f>IFERROR(INDEX(T_StockBoissons[Boissons],MATCH($B527,T_StockBoissons[Code],0)),"")</f>
        <v/>
      </c>
      <c r="G527" s="11" t="str">
        <f>IFERROR(IF(B527&lt;&gt;"",F527*(VLOOKUP(E527,T_Mouvement[],2)&amp;1),""),"")</f>
        <v/>
      </c>
      <c r="H527" s="11" t="str">
        <f>IF(B527&lt;&gt;"",SUMIF($C$3:C527,C527,$G$3:G527),"")</f>
        <v/>
      </c>
      <c r="J527" s="12" t="str">
        <f t="shared" si="8"/>
        <v/>
      </c>
    </row>
    <row r="528" spans="3:10" x14ac:dyDescent="0.4">
      <c r="C528" s="7" t="str">
        <f>IFERROR(INDEX(T_StockBoissons[Boissons],MATCH($B528,T_StockBoissons[Code],0)),"")</f>
        <v/>
      </c>
      <c r="G528" s="11" t="str">
        <f>IFERROR(IF(B528&lt;&gt;"",F528*(VLOOKUP(E528,T_Mouvement[],2)&amp;1),""),"")</f>
        <v/>
      </c>
      <c r="H528" s="11" t="str">
        <f>IF(B528&lt;&gt;"",SUMIF($C$3:C528,C528,$G$3:G528),"")</f>
        <v/>
      </c>
      <c r="J528" s="12" t="str">
        <f t="shared" si="8"/>
        <v/>
      </c>
    </row>
    <row r="529" spans="3:10" x14ac:dyDescent="0.4">
      <c r="C529" s="7" t="str">
        <f>IFERROR(INDEX(T_StockBoissons[Boissons],MATCH($B529,T_StockBoissons[Code],0)),"")</f>
        <v/>
      </c>
      <c r="G529" s="11" t="str">
        <f>IFERROR(IF(B529&lt;&gt;"",F529*(VLOOKUP(E529,T_Mouvement[],2)&amp;1),""),"")</f>
        <v/>
      </c>
      <c r="H529" s="11" t="str">
        <f>IF(B529&lt;&gt;"",SUMIF($C$3:C529,C529,$G$3:G529),"")</f>
        <v/>
      </c>
      <c r="J529" s="12" t="str">
        <f t="shared" si="8"/>
        <v/>
      </c>
    </row>
    <row r="530" spans="3:10" x14ac:dyDescent="0.4">
      <c r="C530" s="7" t="str">
        <f>IFERROR(INDEX(T_StockBoissons[Boissons],MATCH($B530,T_StockBoissons[Code],0)),"")</f>
        <v/>
      </c>
      <c r="G530" s="11" t="str">
        <f>IFERROR(IF(B530&lt;&gt;"",F530*(VLOOKUP(E530,T_Mouvement[],2)&amp;1),""),"")</f>
        <v/>
      </c>
      <c r="H530" s="11" t="str">
        <f>IF(B530&lt;&gt;"",SUMIF($C$3:C530,C530,$G$3:G530),"")</f>
        <v/>
      </c>
      <c r="J530" s="12" t="str">
        <f t="shared" si="8"/>
        <v/>
      </c>
    </row>
    <row r="531" spans="3:10" x14ac:dyDescent="0.4">
      <c r="C531" s="7" t="str">
        <f>IFERROR(INDEX(T_StockBoissons[Boissons],MATCH($B531,T_StockBoissons[Code],0)),"")</f>
        <v/>
      </c>
      <c r="G531" s="11" t="str">
        <f>IFERROR(IF(B531&lt;&gt;"",F531*(VLOOKUP(E531,T_Mouvement[],2)&amp;1),""),"")</f>
        <v/>
      </c>
      <c r="H531" s="11" t="str">
        <f>IF(B531&lt;&gt;"",SUMIF($C$3:C531,C531,$G$3:G531),"")</f>
        <v/>
      </c>
      <c r="J531" s="12" t="str">
        <f t="shared" si="8"/>
        <v/>
      </c>
    </row>
    <row r="532" spans="3:10" x14ac:dyDescent="0.4">
      <c r="C532" s="7" t="str">
        <f>IFERROR(INDEX(T_StockBoissons[Boissons],MATCH($B532,T_StockBoissons[Code],0)),"")</f>
        <v/>
      </c>
      <c r="G532" s="11" t="str">
        <f>IFERROR(IF(B532&lt;&gt;"",F532*(VLOOKUP(E532,T_Mouvement[],2)&amp;1),""),"")</f>
        <v/>
      </c>
      <c r="H532" s="11" t="str">
        <f>IF(B532&lt;&gt;"",SUMIF($C$3:C532,C532,$G$3:G532),"")</f>
        <v/>
      </c>
      <c r="J532" s="12" t="str">
        <f t="shared" si="8"/>
        <v/>
      </c>
    </row>
    <row r="533" spans="3:10" x14ac:dyDescent="0.4">
      <c r="C533" s="7" t="str">
        <f>IFERROR(INDEX(T_StockBoissons[Boissons],MATCH($B533,T_StockBoissons[Code],0)),"")</f>
        <v/>
      </c>
      <c r="G533" s="11" t="str">
        <f>IFERROR(IF(B533&lt;&gt;"",F533*(VLOOKUP(E533,T_Mouvement[],2)&amp;1),""),"")</f>
        <v/>
      </c>
      <c r="H533" s="11" t="str">
        <f>IF(B533&lt;&gt;"",SUMIF($C$3:C533,C533,$G$3:G533),"")</f>
        <v/>
      </c>
      <c r="J533" s="12" t="str">
        <f t="shared" si="8"/>
        <v/>
      </c>
    </row>
    <row r="534" spans="3:10" x14ac:dyDescent="0.4">
      <c r="C534" s="7" t="str">
        <f>IFERROR(INDEX(T_StockBoissons[Boissons],MATCH($B534,T_StockBoissons[Code],0)),"")</f>
        <v/>
      </c>
      <c r="G534" s="11" t="str">
        <f>IFERROR(IF(B534&lt;&gt;"",F534*(VLOOKUP(E534,T_Mouvement[],2)&amp;1),""),"")</f>
        <v/>
      </c>
      <c r="H534" s="11" t="str">
        <f>IF(B534&lt;&gt;"",SUMIF($C$3:C534,C534,$G$3:G534),"")</f>
        <v/>
      </c>
      <c r="J534" s="12" t="str">
        <f t="shared" si="8"/>
        <v/>
      </c>
    </row>
    <row r="535" spans="3:10" x14ac:dyDescent="0.4">
      <c r="C535" s="7" t="str">
        <f>IFERROR(INDEX(T_StockBoissons[Boissons],MATCH($B535,T_StockBoissons[Code],0)),"")</f>
        <v/>
      </c>
      <c r="G535" s="11" t="str">
        <f>IFERROR(IF(B535&lt;&gt;"",F535*(VLOOKUP(E535,T_Mouvement[],2)&amp;1),""),"")</f>
        <v/>
      </c>
      <c r="H535" s="11" t="str">
        <f>IF(B535&lt;&gt;"",SUMIF($C$3:C535,C535,$G$3:G535),"")</f>
        <v/>
      </c>
      <c r="J535" s="12" t="str">
        <f t="shared" si="8"/>
        <v/>
      </c>
    </row>
    <row r="536" spans="3:10" x14ac:dyDescent="0.4">
      <c r="C536" s="7" t="str">
        <f>IFERROR(INDEX(T_StockBoissons[Boissons],MATCH($B536,T_StockBoissons[Code],0)),"")</f>
        <v/>
      </c>
      <c r="G536" s="11" t="str">
        <f>IFERROR(IF(B536&lt;&gt;"",F536*(VLOOKUP(E536,T_Mouvement[],2)&amp;1),""),"")</f>
        <v/>
      </c>
      <c r="H536" s="11" t="str">
        <f>IF(B536&lt;&gt;"",SUMIF($C$3:C536,C536,$G$3:G536),"")</f>
        <v/>
      </c>
      <c r="J536" s="12" t="str">
        <f t="shared" si="8"/>
        <v/>
      </c>
    </row>
    <row r="537" spans="3:10" x14ac:dyDescent="0.4">
      <c r="C537" s="7" t="str">
        <f>IFERROR(INDEX(T_StockBoissons[Boissons],MATCH($B537,T_StockBoissons[Code],0)),"")</f>
        <v/>
      </c>
      <c r="G537" s="11" t="str">
        <f>IFERROR(IF(B537&lt;&gt;"",F537*(VLOOKUP(E537,T_Mouvement[],2)&amp;1),""),"")</f>
        <v/>
      </c>
      <c r="H537" s="11" t="str">
        <f>IF(B537&lt;&gt;"",SUMIF($C$3:C537,C537,$G$3:G537),"")</f>
        <v/>
      </c>
      <c r="J537" s="12" t="str">
        <f t="shared" si="8"/>
        <v/>
      </c>
    </row>
    <row r="538" spans="3:10" x14ac:dyDescent="0.4">
      <c r="C538" s="7" t="str">
        <f>IFERROR(INDEX(T_StockBoissons[Boissons],MATCH($B538,T_StockBoissons[Code],0)),"")</f>
        <v/>
      </c>
      <c r="G538" s="11" t="str">
        <f>IFERROR(IF(B538&lt;&gt;"",F538*(VLOOKUP(E538,T_Mouvement[],2)&amp;1),""),"")</f>
        <v/>
      </c>
      <c r="H538" s="11" t="str">
        <f>IF(B538&lt;&gt;"",SUMIF($C$3:C538,C538,$G$3:G538),"")</f>
        <v/>
      </c>
      <c r="J538" s="12" t="str">
        <f t="shared" si="8"/>
        <v/>
      </c>
    </row>
    <row r="539" spans="3:10" x14ac:dyDescent="0.4">
      <c r="C539" s="7" t="str">
        <f>IFERROR(INDEX(T_StockBoissons[Boissons],MATCH($B539,T_StockBoissons[Code],0)),"")</f>
        <v/>
      </c>
      <c r="G539" s="11" t="str">
        <f>IFERROR(IF(B539&lt;&gt;"",F539*(VLOOKUP(E539,T_Mouvement[],2)&amp;1),""),"")</f>
        <v/>
      </c>
      <c r="H539" s="11" t="str">
        <f>IF(B539&lt;&gt;"",SUMIF($C$3:C539,C539,$G$3:G539),"")</f>
        <v/>
      </c>
      <c r="J539" s="12" t="str">
        <f t="shared" si="8"/>
        <v/>
      </c>
    </row>
    <row r="540" spans="3:10" x14ac:dyDescent="0.4">
      <c r="C540" s="7" t="str">
        <f>IFERROR(INDEX(T_StockBoissons[Boissons],MATCH($B540,T_StockBoissons[Code],0)),"")</f>
        <v/>
      </c>
      <c r="G540" s="11" t="str">
        <f>IFERROR(IF(B540&lt;&gt;"",F540*(VLOOKUP(E540,T_Mouvement[],2)&amp;1),""),"")</f>
        <v/>
      </c>
      <c r="H540" s="11" t="str">
        <f>IF(B540&lt;&gt;"",SUMIF($C$3:C540,C540,$G$3:G540),"")</f>
        <v/>
      </c>
      <c r="J540" s="12" t="str">
        <f t="shared" si="8"/>
        <v/>
      </c>
    </row>
    <row r="541" spans="3:10" x14ac:dyDescent="0.4">
      <c r="C541" s="7" t="str">
        <f>IFERROR(INDEX(T_StockBoissons[Boissons],MATCH($B541,T_StockBoissons[Code],0)),"")</f>
        <v/>
      </c>
      <c r="G541" s="11" t="str">
        <f>IFERROR(IF(B541&lt;&gt;"",F541*(VLOOKUP(E541,T_Mouvement[],2)&amp;1),""),"")</f>
        <v/>
      </c>
      <c r="H541" s="11" t="str">
        <f>IF(B541&lt;&gt;"",SUMIF($C$3:C541,C541,$G$3:G541),"")</f>
        <v/>
      </c>
      <c r="J541" s="12" t="str">
        <f t="shared" si="8"/>
        <v/>
      </c>
    </row>
    <row r="542" spans="3:10" x14ac:dyDescent="0.4">
      <c r="C542" s="7" t="str">
        <f>IFERROR(INDEX(T_StockBoissons[Boissons],MATCH($B542,T_StockBoissons[Code],0)),"")</f>
        <v/>
      </c>
      <c r="G542" s="11" t="str">
        <f>IFERROR(IF(B542&lt;&gt;"",F542*(VLOOKUP(E542,T_Mouvement[],2)&amp;1),""),"")</f>
        <v/>
      </c>
      <c r="H542" s="11" t="str">
        <f>IF(B542&lt;&gt;"",SUMIF($C$3:C542,C542,$G$3:G542),"")</f>
        <v/>
      </c>
      <c r="J542" s="12" t="str">
        <f t="shared" si="8"/>
        <v/>
      </c>
    </row>
    <row r="543" spans="3:10" x14ac:dyDescent="0.4">
      <c r="C543" s="7" t="str">
        <f>IFERROR(INDEX(T_StockBoissons[Boissons],MATCH($B543,T_StockBoissons[Code],0)),"")</f>
        <v/>
      </c>
      <c r="G543" s="11" t="str">
        <f>IFERROR(IF(B543&lt;&gt;"",F543*(VLOOKUP(E543,T_Mouvement[],2)&amp;1),""),"")</f>
        <v/>
      </c>
      <c r="H543" s="11" t="str">
        <f>IF(B543&lt;&gt;"",SUMIF($C$3:C543,C543,$G$3:G543),"")</f>
        <v/>
      </c>
      <c r="J543" s="12" t="str">
        <f t="shared" si="8"/>
        <v/>
      </c>
    </row>
    <row r="544" spans="3:10" x14ac:dyDescent="0.4">
      <c r="C544" s="7" t="str">
        <f>IFERROR(INDEX(T_StockBoissons[Boissons],MATCH($B544,T_StockBoissons[Code],0)),"")</f>
        <v/>
      </c>
      <c r="G544" s="11" t="str">
        <f>IFERROR(IF(B544&lt;&gt;"",F544*(VLOOKUP(E544,T_Mouvement[],2)&amp;1),""),"")</f>
        <v/>
      </c>
      <c r="H544" s="11" t="str">
        <f>IF(B544&lt;&gt;"",SUMIF($C$3:C544,C544,$G$3:G544),"")</f>
        <v/>
      </c>
      <c r="J544" s="12" t="str">
        <f t="shared" si="8"/>
        <v/>
      </c>
    </row>
    <row r="545" spans="3:10" x14ac:dyDescent="0.4">
      <c r="C545" s="7" t="str">
        <f>IFERROR(INDEX(T_StockBoissons[Boissons],MATCH($B545,T_StockBoissons[Code],0)),"")</f>
        <v/>
      </c>
      <c r="G545" s="11" t="str">
        <f>IFERROR(IF(B545&lt;&gt;"",F545*(VLOOKUP(E545,T_Mouvement[],2)&amp;1),""),"")</f>
        <v/>
      </c>
      <c r="H545" s="11" t="str">
        <f>IF(B545&lt;&gt;"",SUMIF($C$3:C545,C545,$G$3:G545),"")</f>
        <v/>
      </c>
      <c r="J545" s="12" t="str">
        <f t="shared" si="8"/>
        <v/>
      </c>
    </row>
    <row r="546" spans="3:10" x14ac:dyDescent="0.4">
      <c r="C546" s="7" t="str">
        <f>IFERROR(INDEX(T_StockBoissons[Boissons],MATCH($B546,T_StockBoissons[Code],0)),"")</f>
        <v/>
      </c>
      <c r="G546" s="11" t="str">
        <f>IFERROR(IF(B546&lt;&gt;"",F546*(VLOOKUP(E546,T_Mouvement[],2)&amp;1),""),"")</f>
        <v/>
      </c>
      <c r="H546" s="11" t="str">
        <f>IF(B546&lt;&gt;"",SUMIF($C$3:C546,C546,$G$3:G546),"")</f>
        <v/>
      </c>
      <c r="J546" s="12" t="str">
        <f t="shared" si="8"/>
        <v/>
      </c>
    </row>
    <row r="547" spans="3:10" x14ac:dyDescent="0.4">
      <c r="C547" s="7" t="str">
        <f>IFERROR(INDEX(T_StockBoissons[Boissons],MATCH($B547,T_StockBoissons[Code],0)),"")</f>
        <v/>
      </c>
      <c r="G547" s="11" t="str">
        <f>IFERROR(IF(B547&lt;&gt;"",F547*(VLOOKUP(E547,T_Mouvement[],2)&amp;1),""),"")</f>
        <v/>
      </c>
      <c r="H547" s="11" t="str">
        <f>IF(B547&lt;&gt;"",SUMIF($C$3:C547,C547,$G$3:G547),"")</f>
        <v/>
      </c>
      <c r="J547" s="12" t="str">
        <f t="shared" si="8"/>
        <v/>
      </c>
    </row>
    <row r="548" spans="3:10" x14ac:dyDescent="0.4">
      <c r="C548" s="7" t="str">
        <f>IFERROR(INDEX(T_StockBoissons[Boissons],MATCH($B548,T_StockBoissons[Code],0)),"")</f>
        <v/>
      </c>
      <c r="G548" s="11" t="str">
        <f>IFERROR(IF(B548&lt;&gt;"",F548*(VLOOKUP(E548,T_Mouvement[],2)&amp;1),""),"")</f>
        <v/>
      </c>
      <c r="H548" s="11" t="str">
        <f>IF(B548&lt;&gt;"",SUMIF($C$3:C548,C548,$G$3:G548),"")</f>
        <v/>
      </c>
      <c r="J548" s="12" t="str">
        <f t="shared" si="8"/>
        <v/>
      </c>
    </row>
    <row r="549" spans="3:10" x14ac:dyDescent="0.4">
      <c r="C549" s="7" t="str">
        <f>IFERROR(INDEX(T_StockBoissons[Boissons],MATCH($B549,T_StockBoissons[Code],0)),"")</f>
        <v/>
      </c>
      <c r="G549" s="11" t="str">
        <f>IFERROR(IF(B549&lt;&gt;"",F549*(VLOOKUP(E549,T_Mouvement[],2)&amp;1),""),"")</f>
        <v/>
      </c>
      <c r="H549" s="11" t="str">
        <f>IF(B549&lt;&gt;"",SUMIF($C$3:C549,C549,$G$3:G549),"")</f>
        <v/>
      </c>
      <c r="J549" s="12" t="str">
        <f t="shared" si="8"/>
        <v/>
      </c>
    </row>
    <row r="550" spans="3:10" x14ac:dyDescent="0.4">
      <c r="C550" s="7" t="str">
        <f>IFERROR(INDEX(T_StockBoissons[Boissons],MATCH($B550,T_StockBoissons[Code],0)),"")</f>
        <v/>
      </c>
      <c r="G550" s="11" t="str">
        <f>IFERROR(IF(B550&lt;&gt;"",F550*(VLOOKUP(E550,T_Mouvement[],2)&amp;1),""),"")</f>
        <v/>
      </c>
      <c r="H550" s="11" t="str">
        <f>IF(B550&lt;&gt;"",SUMIF($C$3:C550,C550,$G$3:G550),"")</f>
        <v/>
      </c>
      <c r="J550" s="12" t="str">
        <f t="shared" si="8"/>
        <v/>
      </c>
    </row>
    <row r="551" spans="3:10" x14ac:dyDescent="0.4">
      <c r="C551" s="7" t="str">
        <f>IFERROR(INDEX(T_StockBoissons[Boissons],MATCH($B551,T_StockBoissons[Code],0)),"")</f>
        <v/>
      </c>
      <c r="G551" s="11" t="str">
        <f>IFERROR(IF(B551&lt;&gt;"",F551*(VLOOKUP(E551,T_Mouvement[],2)&amp;1),""),"")</f>
        <v/>
      </c>
      <c r="H551" s="11" t="str">
        <f>IF(B551&lt;&gt;"",SUMIF($C$3:C551,C551,$G$3:G551),"")</f>
        <v/>
      </c>
      <c r="J551" s="12" t="str">
        <f t="shared" si="8"/>
        <v/>
      </c>
    </row>
    <row r="552" spans="3:10" x14ac:dyDescent="0.4">
      <c r="C552" s="7" t="str">
        <f>IFERROR(INDEX(T_StockBoissons[Boissons],MATCH($B552,T_StockBoissons[Code],0)),"")</f>
        <v/>
      </c>
      <c r="G552" s="11" t="str">
        <f>IFERROR(IF(B552&lt;&gt;"",F552*(VLOOKUP(E552,T_Mouvement[],2)&amp;1),""),"")</f>
        <v/>
      </c>
      <c r="H552" s="11" t="str">
        <f>IF(B552&lt;&gt;"",SUMIF($C$3:C552,C552,$G$3:G552),"")</f>
        <v/>
      </c>
      <c r="J552" s="12" t="str">
        <f t="shared" si="8"/>
        <v/>
      </c>
    </row>
    <row r="553" spans="3:10" x14ac:dyDescent="0.4">
      <c r="C553" s="7" t="str">
        <f>IFERROR(INDEX(T_StockBoissons[Boissons],MATCH($B553,T_StockBoissons[Code],0)),"")</f>
        <v/>
      </c>
      <c r="G553" s="11" t="str">
        <f>IFERROR(IF(B553&lt;&gt;"",F553*(VLOOKUP(E553,T_Mouvement[],2)&amp;1),""),"")</f>
        <v/>
      </c>
      <c r="H553" s="11" t="str">
        <f>IF(B553&lt;&gt;"",SUMIF($C$3:C553,C553,$G$3:G553),"")</f>
        <v/>
      </c>
      <c r="J553" s="12" t="str">
        <f t="shared" si="8"/>
        <v/>
      </c>
    </row>
    <row r="554" spans="3:10" x14ac:dyDescent="0.4">
      <c r="C554" s="7" t="str">
        <f>IFERROR(INDEX(T_StockBoissons[Boissons],MATCH($B554,T_StockBoissons[Code],0)),"")</f>
        <v/>
      </c>
      <c r="G554" s="11" t="str">
        <f>IFERROR(IF(B554&lt;&gt;"",F554*(VLOOKUP(E554,T_Mouvement[],2)&amp;1),""),"")</f>
        <v/>
      </c>
      <c r="H554" s="11" t="str">
        <f>IF(B554&lt;&gt;"",SUMIF($C$3:C554,C554,$G$3:G554),"")</f>
        <v/>
      </c>
      <c r="J554" s="12" t="str">
        <f t="shared" si="8"/>
        <v/>
      </c>
    </row>
    <row r="555" spans="3:10" x14ac:dyDescent="0.4">
      <c r="C555" s="7" t="str">
        <f>IFERROR(INDEX(T_StockBoissons[Boissons],MATCH($B555,T_StockBoissons[Code],0)),"")</f>
        <v/>
      </c>
      <c r="G555" s="11" t="str">
        <f>IFERROR(IF(B555&lt;&gt;"",F555*(VLOOKUP(E555,T_Mouvement[],2)&amp;1),""),"")</f>
        <v/>
      </c>
      <c r="H555" s="11" t="str">
        <f>IF(B555&lt;&gt;"",SUMIF($C$3:C555,C555,$G$3:G555),"")</f>
        <v/>
      </c>
      <c r="J555" s="12" t="str">
        <f t="shared" si="8"/>
        <v/>
      </c>
    </row>
    <row r="556" spans="3:10" x14ac:dyDescent="0.4">
      <c r="C556" s="7" t="str">
        <f>IFERROR(INDEX(T_StockBoissons[Boissons],MATCH($B556,T_StockBoissons[Code],0)),"")</f>
        <v/>
      </c>
      <c r="G556" s="11" t="str">
        <f>IFERROR(IF(B556&lt;&gt;"",F556*(VLOOKUP(E556,T_Mouvement[],2)&amp;1),""),"")</f>
        <v/>
      </c>
      <c r="H556" s="11" t="str">
        <f>IF(B556&lt;&gt;"",SUMIF($C$3:C556,C556,$G$3:G556),"")</f>
        <v/>
      </c>
      <c r="J556" s="12" t="str">
        <f t="shared" si="8"/>
        <v/>
      </c>
    </row>
    <row r="557" spans="3:10" x14ac:dyDescent="0.4">
      <c r="C557" s="7" t="str">
        <f>IFERROR(INDEX(T_StockBoissons[Boissons],MATCH($B557,T_StockBoissons[Code],0)),"")</f>
        <v/>
      </c>
      <c r="G557" s="11" t="str">
        <f>IFERROR(IF(B557&lt;&gt;"",F557*(VLOOKUP(E557,T_Mouvement[],2)&amp;1),""),"")</f>
        <v/>
      </c>
      <c r="H557" s="11" t="str">
        <f>IF(B557&lt;&gt;"",SUMIF($C$3:C557,C557,$G$3:G557),"")</f>
        <v/>
      </c>
      <c r="J557" s="12" t="str">
        <f t="shared" si="8"/>
        <v/>
      </c>
    </row>
    <row r="558" spans="3:10" x14ac:dyDescent="0.4">
      <c r="C558" s="7" t="str">
        <f>IFERROR(INDEX(T_StockBoissons[Boissons],MATCH($B558,T_StockBoissons[Code],0)),"")</f>
        <v/>
      </c>
      <c r="G558" s="11" t="str">
        <f>IFERROR(IF(B558&lt;&gt;"",F558*(VLOOKUP(E558,T_Mouvement[],2)&amp;1),""),"")</f>
        <v/>
      </c>
      <c r="H558" s="11" t="str">
        <f>IF(B558&lt;&gt;"",SUMIF($C$3:C558,C558,$G$3:G558),"")</f>
        <v/>
      </c>
      <c r="J558" s="12" t="str">
        <f t="shared" si="8"/>
        <v/>
      </c>
    </row>
    <row r="559" spans="3:10" x14ac:dyDescent="0.4">
      <c r="C559" s="7" t="str">
        <f>IFERROR(INDEX(T_StockBoissons[Boissons],MATCH($B559,T_StockBoissons[Code],0)),"")</f>
        <v/>
      </c>
      <c r="G559" s="11" t="str">
        <f>IFERROR(IF(B559&lt;&gt;"",F559*(VLOOKUP(E559,T_Mouvement[],2)&amp;1),""),"")</f>
        <v/>
      </c>
      <c r="H559" s="11" t="str">
        <f>IF(B559&lt;&gt;"",SUMIF($C$3:C559,C559,$G$3:G559),"")</f>
        <v/>
      </c>
      <c r="J559" s="12" t="str">
        <f t="shared" si="8"/>
        <v/>
      </c>
    </row>
    <row r="560" spans="3:10" x14ac:dyDescent="0.4">
      <c r="C560" s="7" t="str">
        <f>IFERROR(INDEX(T_StockBoissons[Boissons],MATCH($B560,T_StockBoissons[Code],0)),"")</f>
        <v/>
      </c>
      <c r="G560" s="11" t="str">
        <f>IFERROR(IF(B560&lt;&gt;"",F560*(VLOOKUP(E560,T_Mouvement[],2)&amp;1),""),"")</f>
        <v/>
      </c>
      <c r="H560" s="11" t="str">
        <f>IF(B560&lt;&gt;"",SUMIF($C$3:C560,C560,$G$3:G560),"")</f>
        <v/>
      </c>
      <c r="J560" s="12" t="str">
        <f t="shared" si="8"/>
        <v/>
      </c>
    </row>
    <row r="561" spans="3:10" x14ac:dyDescent="0.4">
      <c r="C561" s="7" t="str">
        <f>IFERROR(INDEX(T_StockBoissons[Boissons],MATCH($B561,T_StockBoissons[Code],0)),"")</f>
        <v/>
      </c>
      <c r="G561" s="11" t="str">
        <f>IFERROR(IF(B561&lt;&gt;"",F561*(VLOOKUP(E561,T_Mouvement[],2)&amp;1),""),"")</f>
        <v/>
      </c>
      <c r="H561" s="11" t="str">
        <f>IF(B561&lt;&gt;"",SUMIF($C$3:C561,C561,$G$3:G561),"")</f>
        <v/>
      </c>
      <c r="J561" s="12" t="str">
        <f t="shared" si="8"/>
        <v/>
      </c>
    </row>
    <row r="562" spans="3:10" x14ac:dyDescent="0.4">
      <c r="C562" s="7" t="str">
        <f>IFERROR(INDEX(T_StockBoissons[Boissons],MATCH($B562,T_StockBoissons[Code],0)),"")</f>
        <v/>
      </c>
      <c r="G562" s="11" t="str">
        <f>IFERROR(IF(B562&lt;&gt;"",F562*(VLOOKUP(E562,T_Mouvement[],2)&amp;1),""),"")</f>
        <v/>
      </c>
      <c r="H562" s="11" t="str">
        <f>IF(B562&lt;&gt;"",SUMIF($C$3:C562,C562,$G$3:G562),"")</f>
        <v/>
      </c>
      <c r="J562" s="12" t="str">
        <f t="shared" si="8"/>
        <v/>
      </c>
    </row>
    <row r="563" spans="3:10" x14ac:dyDescent="0.4">
      <c r="C563" s="7" t="str">
        <f>IFERROR(INDEX(T_StockBoissons[Boissons],MATCH($B563,T_StockBoissons[Code],0)),"")</f>
        <v/>
      </c>
      <c r="G563" s="11" t="str">
        <f>IFERROR(IF(B563&lt;&gt;"",F563*(VLOOKUP(E563,T_Mouvement[],2)&amp;1),""),"")</f>
        <v/>
      </c>
      <c r="H563" s="11" t="str">
        <f>IF(B563&lt;&gt;"",SUMIF($C$3:C563,C563,$G$3:G563),"")</f>
        <v/>
      </c>
      <c r="J563" s="12" t="str">
        <f t="shared" si="8"/>
        <v/>
      </c>
    </row>
    <row r="564" spans="3:10" x14ac:dyDescent="0.4">
      <c r="C564" s="7" t="str">
        <f>IFERROR(INDEX(T_StockBoissons[Boissons],MATCH($B564,T_StockBoissons[Code],0)),"")</f>
        <v/>
      </c>
      <c r="G564" s="11" t="str">
        <f>IFERROR(IF(B564&lt;&gt;"",F564*(VLOOKUP(E564,T_Mouvement[],2)&amp;1),""),"")</f>
        <v/>
      </c>
      <c r="H564" s="11" t="str">
        <f>IF(B564&lt;&gt;"",SUMIF($C$3:C564,C564,$G$3:G564),"")</f>
        <v/>
      </c>
      <c r="J564" s="12" t="str">
        <f t="shared" si="8"/>
        <v/>
      </c>
    </row>
    <row r="565" spans="3:10" x14ac:dyDescent="0.4">
      <c r="C565" s="7" t="str">
        <f>IFERROR(INDEX(T_StockBoissons[Boissons],MATCH($B565,T_StockBoissons[Code],0)),"")</f>
        <v/>
      </c>
      <c r="G565" s="11" t="str">
        <f>IFERROR(IF(B565&lt;&gt;"",F565*(VLOOKUP(E565,T_Mouvement[],2)&amp;1),""),"")</f>
        <v/>
      </c>
      <c r="H565" s="11" t="str">
        <f>IF(B565&lt;&gt;"",SUMIF($C$3:C565,C565,$G$3:G565),"")</f>
        <v/>
      </c>
      <c r="J565" s="12" t="str">
        <f t="shared" si="8"/>
        <v/>
      </c>
    </row>
    <row r="566" spans="3:10" x14ac:dyDescent="0.4">
      <c r="C566" s="7" t="str">
        <f>IFERROR(INDEX(T_StockBoissons[Boissons],MATCH($B566,T_StockBoissons[Code],0)),"")</f>
        <v/>
      </c>
      <c r="G566" s="11" t="str">
        <f>IFERROR(IF(B566&lt;&gt;"",F566*(VLOOKUP(E566,T_Mouvement[],2)&amp;1),""),"")</f>
        <v/>
      </c>
      <c r="H566" s="11" t="str">
        <f>IF(B566&lt;&gt;"",SUMIF($C$3:C566,C566,$G$3:G566),"")</f>
        <v/>
      </c>
      <c r="J566" s="12" t="str">
        <f t="shared" si="8"/>
        <v/>
      </c>
    </row>
    <row r="567" spans="3:10" x14ac:dyDescent="0.4">
      <c r="C567" s="7" t="str">
        <f>IFERROR(INDEX(T_StockBoissons[Boissons],MATCH($B567,T_StockBoissons[Code],0)),"")</f>
        <v/>
      </c>
      <c r="G567" s="11" t="str">
        <f>IFERROR(IF(B567&lt;&gt;"",F567*(VLOOKUP(E567,T_Mouvement[],2)&amp;1),""),"")</f>
        <v/>
      </c>
      <c r="H567" s="11" t="str">
        <f>IF(B567&lt;&gt;"",SUMIF($C$3:C567,C567,$G$3:G567),"")</f>
        <v/>
      </c>
      <c r="J567" s="12" t="str">
        <f t="shared" si="8"/>
        <v/>
      </c>
    </row>
    <row r="568" spans="3:10" x14ac:dyDescent="0.4">
      <c r="C568" s="7" t="str">
        <f>IFERROR(INDEX(T_StockBoissons[Boissons],MATCH($B568,T_StockBoissons[Code],0)),"")</f>
        <v/>
      </c>
      <c r="G568" s="11" t="str">
        <f>IFERROR(IF(B568&lt;&gt;"",F568*(VLOOKUP(E568,T_Mouvement[],2)&amp;1),""),"")</f>
        <v/>
      </c>
      <c r="H568" s="11" t="str">
        <f>IF(B568&lt;&gt;"",SUMIF($C$3:C568,C568,$G$3:G568),"")</f>
        <v/>
      </c>
      <c r="J568" s="12" t="str">
        <f t="shared" si="8"/>
        <v/>
      </c>
    </row>
    <row r="569" spans="3:10" x14ac:dyDescent="0.4">
      <c r="C569" s="7" t="str">
        <f>IFERROR(INDEX(T_StockBoissons[Boissons],MATCH($B569,T_StockBoissons[Code],0)),"")</f>
        <v/>
      </c>
      <c r="G569" s="11" t="str">
        <f>IFERROR(IF(B569&lt;&gt;"",F569*(VLOOKUP(E569,T_Mouvement[],2)&amp;1),""),"")</f>
        <v/>
      </c>
      <c r="H569" s="11" t="str">
        <f>IF(B569&lt;&gt;"",SUMIF($C$3:C569,C569,$G$3:G569),"")</f>
        <v/>
      </c>
      <c r="J569" s="12" t="str">
        <f t="shared" si="8"/>
        <v/>
      </c>
    </row>
    <row r="570" spans="3:10" x14ac:dyDescent="0.4">
      <c r="C570" s="7" t="str">
        <f>IFERROR(INDEX(T_StockBoissons[Boissons],MATCH($B570,T_StockBoissons[Code],0)),"")</f>
        <v/>
      </c>
      <c r="G570" s="11" t="str">
        <f>IFERROR(IF(B570&lt;&gt;"",F570*(VLOOKUP(E570,T_Mouvement[],2)&amp;1),""),"")</f>
        <v/>
      </c>
      <c r="H570" s="11" t="str">
        <f>IF(B570&lt;&gt;"",SUMIF($C$3:C570,C570,$G$3:G570),"")</f>
        <v/>
      </c>
      <c r="J570" s="12" t="str">
        <f t="shared" si="8"/>
        <v/>
      </c>
    </row>
    <row r="571" spans="3:10" x14ac:dyDescent="0.4">
      <c r="C571" s="7" t="str">
        <f>IFERROR(INDEX(T_StockBoissons[Boissons],MATCH($B571,T_StockBoissons[Code],0)),"")</f>
        <v/>
      </c>
      <c r="G571" s="11" t="str">
        <f>IFERROR(IF(B571&lt;&gt;"",F571*(VLOOKUP(E571,T_Mouvement[],2)&amp;1),""),"")</f>
        <v/>
      </c>
      <c r="H571" s="11" t="str">
        <f>IF(B571&lt;&gt;"",SUMIF($C$3:C571,C571,$G$3:G571),"")</f>
        <v/>
      </c>
      <c r="J571" s="12" t="str">
        <f t="shared" si="8"/>
        <v/>
      </c>
    </row>
    <row r="572" spans="3:10" x14ac:dyDescent="0.4">
      <c r="C572" s="7" t="str">
        <f>IFERROR(INDEX(T_StockBoissons[Boissons],MATCH($B572,T_StockBoissons[Code],0)),"")</f>
        <v/>
      </c>
      <c r="G572" s="11" t="str">
        <f>IFERROR(IF(B572&lt;&gt;"",F572*(VLOOKUP(E572,T_Mouvement[],2)&amp;1),""),"")</f>
        <v/>
      </c>
      <c r="H572" s="11" t="str">
        <f>IF(B572&lt;&gt;"",SUMIF($C$3:C572,C572,$G$3:G572),"")</f>
        <v/>
      </c>
      <c r="J572" s="12" t="str">
        <f t="shared" si="8"/>
        <v/>
      </c>
    </row>
    <row r="573" spans="3:10" x14ac:dyDescent="0.4">
      <c r="C573" s="7" t="str">
        <f>IFERROR(INDEX(T_StockBoissons[Boissons],MATCH($B573,T_StockBoissons[Code],0)),"")</f>
        <v/>
      </c>
      <c r="G573" s="11" t="str">
        <f>IFERROR(IF(B573&lt;&gt;"",F573*(VLOOKUP(E573,T_Mouvement[],2)&amp;1),""),"")</f>
        <v/>
      </c>
      <c r="H573" s="11" t="str">
        <f>IF(B573&lt;&gt;"",SUMIF($C$3:C573,C573,$G$3:G573),"")</f>
        <v/>
      </c>
      <c r="J573" s="12" t="str">
        <f t="shared" si="8"/>
        <v/>
      </c>
    </row>
    <row r="574" spans="3:10" x14ac:dyDescent="0.4">
      <c r="C574" s="7" t="str">
        <f>IFERROR(INDEX(T_StockBoissons[Boissons],MATCH($B574,T_StockBoissons[Code],0)),"")</f>
        <v/>
      </c>
      <c r="G574" s="11" t="str">
        <f>IFERROR(IF(B574&lt;&gt;"",F574*(VLOOKUP(E574,T_Mouvement[],2)&amp;1),""),"")</f>
        <v/>
      </c>
      <c r="H574" s="11" t="str">
        <f>IF(B574&lt;&gt;"",SUMIF($C$3:C574,C574,$G$3:G574),"")</f>
        <v/>
      </c>
      <c r="J574" s="12" t="str">
        <f t="shared" si="8"/>
        <v/>
      </c>
    </row>
    <row r="575" spans="3:10" x14ac:dyDescent="0.4">
      <c r="C575" s="7" t="str">
        <f>IFERROR(INDEX(T_StockBoissons[Boissons],MATCH($B575,T_StockBoissons[Code],0)),"")</f>
        <v/>
      </c>
      <c r="G575" s="11" t="str">
        <f>IFERROR(IF(B575&lt;&gt;"",F575*(VLOOKUP(E575,T_Mouvement[],2)&amp;1),""),"")</f>
        <v/>
      </c>
      <c r="H575" s="11" t="str">
        <f>IF(B575&lt;&gt;"",SUMIF($C$3:C575,C575,$G$3:G575),"")</f>
        <v/>
      </c>
      <c r="J575" s="12" t="str">
        <f t="shared" si="8"/>
        <v/>
      </c>
    </row>
    <row r="576" spans="3:10" x14ac:dyDescent="0.4">
      <c r="C576" s="7" t="str">
        <f>IFERROR(INDEX(T_StockBoissons[Boissons],MATCH($B576,T_StockBoissons[Code],0)),"")</f>
        <v/>
      </c>
      <c r="G576" s="11" t="str">
        <f>IFERROR(IF(B576&lt;&gt;"",F576*(VLOOKUP(E576,T_Mouvement[],2)&amp;1),""),"")</f>
        <v/>
      </c>
      <c r="H576" s="11" t="str">
        <f>IF(B576&lt;&gt;"",SUMIF($C$3:C576,C576,$G$3:G576),"")</f>
        <v/>
      </c>
      <c r="J576" s="12" t="str">
        <f t="shared" si="8"/>
        <v/>
      </c>
    </row>
    <row r="577" spans="3:10" x14ac:dyDescent="0.4">
      <c r="C577" s="7" t="str">
        <f>IFERROR(INDEX(T_StockBoissons[Boissons],MATCH($B577,T_StockBoissons[Code],0)),"")</f>
        <v/>
      </c>
      <c r="G577" s="11" t="str">
        <f>IFERROR(IF(B577&lt;&gt;"",F577*(VLOOKUP(E577,T_Mouvement[],2)&amp;1),""),"")</f>
        <v/>
      </c>
      <c r="H577" s="11" t="str">
        <f>IF(B577&lt;&gt;"",SUMIF($C$3:C577,C577,$G$3:G577),"")</f>
        <v/>
      </c>
      <c r="J577" s="12" t="str">
        <f t="shared" si="8"/>
        <v/>
      </c>
    </row>
    <row r="578" spans="3:10" x14ac:dyDescent="0.4">
      <c r="C578" s="7" t="str">
        <f>IFERROR(INDEX(T_StockBoissons[Boissons],MATCH($B578,T_StockBoissons[Code],0)),"")</f>
        <v/>
      </c>
      <c r="G578" s="11" t="str">
        <f>IFERROR(IF(B578&lt;&gt;"",F578*(VLOOKUP(E578,T_Mouvement[],2)&amp;1),""),"")</f>
        <v/>
      </c>
      <c r="H578" s="11" t="str">
        <f>IF(B578&lt;&gt;"",SUMIF($C$3:C578,C578,$G$3:G578),"")</f>
        <v/>
      </c>
      <c r="J578" s="12" t="str">
        <f t="shared" si="8"/>
        <v/>
      </c>
    </row>
    <row r="579" spans="3:10" x14ac:dyDescent="0.4">
      <c r="C579" s="7" t="str">
        <f>IFERROR(INDEX(T_StockBoissons[Boissons],MATCH($B579,T_StockBoissons[Code],0)),"")</f>
        <v/>
      </c>
      <c r="G579" s="11" t="str">
        <f>IFERROR(IF(B579&lt;&gt;"",F579*(VLOOKUP(E579,T_Mouvement[],2)&amp;1),""),"")</f>
        <v/>
      </c>
      <c r="H579" s="11" t="str">
        <f>IF(B579&lt;&gt;"",SUMIF($C$3:C579,C579,$G$3:G579),"")</f>
        <v/>
      </c>
      <c r="J579" s="12" t="str">
        <f t="shared" si="8"/>
        <v/>
      </c>
    </row>
    <row r="580" spans="3:10" x14ac:dyDescent="0.4">
      <c r="C580" s="7" t="str">
        <f>IFERROR(INDEX(T_StockBoissons[Boissons],MATCH($B580,T_StockBoissons[Code],0)),"")</f>
        <v/>
      </c>
      <c r="G580" s="11" t="str">
        <f>IFERROR(IF(B580&lt;&gt;"",F580*(VLOOKUP(E580,T_Mouvement[],2)&amp;1),""),"")</f>
        <v/>
      </c>
      <c r="H580" s="11" t="str">
        <f>IF(B580&lt;&gt;"",SUMIF($C$3:C580,C580,$G$3:G580),"")</f>
        <v/>
      </c>
      <c r="J580" s="12" t="str">
        <f t="shared" ref="J580:J643" si="9">IF(AND(B580&lt;&gt;"",H580&lt;0),"Attention le stock est négatif, vérifier vos saisies !","")</f>
        <v/>
      </c>
    </row>
    <row r="581" spans="3:10" x14ac:dyDescent="0.4">
      <c r="C581" s="7" t="str">
        <f>IFERROR(INDEX(T_StockBoissons[Boissons],MATCH($B581,T_StockBoissons[Code],0)),"")</f>
        <v/>
      </c>
      <c r="G581" s="11" t="str">
        <f>IFERROR(IF(B581&lt;&gt;"",F581*(VLOOKUP(E581,T_Mouvement[],2)&amp;1),""),"")</f>
        <v/>
      </c>
      <c r="H581" s="11" t="str">
        <f>IF(B581&lt;&gt;"",SUMIF($C$3:C581,C581,$G$3:G581),"")</f>
        <v/>
      </c>
      <c r="J581" s="12" t="str">
        <f t="shared" si="9"/>
        <v/>
      </c>
    </row>
    <row r="582" spans="3:10" x14ac:dyDescent="0.4">
      <c r="C582" s="7" t="str">
        <f>IFERROR(INDEX(T_StockBoissons[Boissons],MATCH($B582,T_StockBoissons[Code],0)),"")</f>
        <v/>
      </c>
      <c r="G582" s="11" t="str">
        <f>IFERROR(IF(B582&lt;&gt;"",F582*(VLOOKUP(E582,T_Mouvement[],2)&amp;1),""),"")</f>
        <v/>
      </c>
      <c r="H582" s="11" t="str">
        <f>IF(B582&lt;&gt;"",SUMIF($C$3:C582,C582,$G$3:G582),"")</f>
        <v/>
      </c>
      <c r="J582" s="12" t="str">
        <f t="shared" si="9"/>
        <v/>
      </c>
    </row>
    <row r="583" spans="3:10" x14ac:dyDescent="0.4">
      <c r="C583" s="7" t="str">
        <f>IFERROR(INDEX(T_StockBoissons[Boissons],MATCH($B583,T_StockBoissons[Code],0)),"")</f>
        <v/>
      </c>
      <c r="G583" s="11" t="str">
        <f>IFERROR(IF(B583&lt;&gt;"",F583*(VLOOKUP(E583,T_Mouvement[],2)&amp;1),""),"")</f>
        <v/>
      </c>
      <c r="H583" s="11" t="str">
        <f>IF(B583&lt;&gt;"",SUMIF($C$3:C583,C583,$G$3:G583),"")</f>
        <v/>
      </c>
      <c r="J583" s="12" t="str">
        <f t="shared" si="9"/>
        <v/>
      </c>
    </row>
    <row r="584" spans="3:10" x14ac:dyDescent="0.4">
      <c r="C584" s="7" t="str">
        <f>IFERROR(INDEX(T_StockBoissons[Boissons],MATCH($B584,T_StockBoissons[Code],0)),"")</f>
        <v/>
      </c>
      <c r="G584" s="11" t="str">
        <f>IFERROR(IF(B584&lt;&gt;"",F584*(VLOOKUP(E584,T_Mouvement[],2)&amp;1),""),"")</f>
        <v/>
      </c>
      <c r="H584" s="11" t="str">
        <f>IF(B584&lt;&gt;"",SUMIF($C$3:C584,C584,$G$3:G584),"")</f>
        <v/>
      </c>
      <c r="J584" s="12" t="str">
        <f t="shared" si="9"/>
        <v/>
      </c>
    </row>
    <row r="585" spans="3:10" x14ac:dyDescent="0.4">
      <c r="C585" s="7" t="str">
        <f>IFERROR(INDEX(T_StockBoissons[Boissons],MATCH($B585,T_StockBoissons[Code],0)),"")</f>
        <v/>
      </c>
      <c r="G585" s="11" t="str">
        <f>IFERROR(IF(B585&lt;&gt;"",F585*(VLOOKUP(E585,T_Mouvement[],2)&amp;1),""),"")</f>
        <v/>
      </c>
      <c r="H585" s="11" t="str">
        <f>IF(B585&lt;&gt;"",SUMIF($C$3:C585,C585,$G$3:G585),"")</f>
        <v/>
      </c>
      <c r="J585" s="12" t="str">
        <f t="shared" si="9"/>
        <v/>
      </c>
    </row>
    <row r="586" spans="3:10" x14ac:dyDescent="0.4">
      <c r="C586" s="7" t="str">
        <f>IFERROR(INDEX(T_StockBoissons[Boissons],MATCH($B586,T_StockBoissons[Code],0)),"")</f>
        <v/>
      </c>
      <c r="G586" s="11" t="str">
        <f>IFERROR(IF(B586&lt;&gt;"",F586*(VLOOKUP(E586,T_Mouvement[],2)&amp;1),""),"")</f>
        <v/>
      </c>
      <c r="H586" s="11" t="str">
        <f>IF(B586&lt;&gt;"",SUMIF($C$3:C586,C586,$G$3:G586),"")</f>
        <v/>
      </c>
      <c r="J586" s="12" t="str">
        <f t="shared" si="9"/>
        <v/>
      </c>
    </row>
    <row r="587" spans="3:10" x14ac:dyDescent="0.4">
      <c r="C587" s="7" t="str">
        <f>IFERROR(INDEX(T_StockBoissons[Boissons],MATCH($B587,T_StockBoissons[Code],0)),"")</f>
        <v/>
      </c>
      <c r="G587" s="11" t="str">
        <f>IFERROR(IF(B587&lt;&gt;"",F587*(VLOOKUP(E587,T_Mouvement[],2)&amp;1),""),"")</f>
        <v/>
      </c>
      <c r="H587" s="11" t="str">
        <f>IF(B587&lt;&gt;"",SUMIF($C$3:C587,C587,$G$3:G587),"")</f>
        <v/>
      </c>
      <c r="J587" s="12" t="str">
        <f t="shared" si="9"/>
        <v/>
      </c>
    </row>
    <row r="588" spans="3:10" x14ac:dyDescent="0.4">
      <c r="C588" s="7" t="str">
        <f>IFERROR(INDEX(T_StockBoissons[Boissons],MATCH($B588,T_StockBoissons[Code],0)),"")</f>
        <v/>
      </c>
      <c r="G588" s="11" t="str">
        <f>IFERROR(IF(B588&lt;&gt;"",F588*(VLOOKUP(E588,T_Mouvement[],2)&amp;1),""),"")</f>
        <v/>
      </c>
      <c r="H588" s="11" t="str">
        <f>IF(B588&lt;&gt;"",SUMIF($C$3:C588,C588,$G$3:G588),"")</f>
        <v/>
      </c>
      <c r="J588" s="12" t="str">
        <f t="shared" si="9"/>
        <v/>
      </c>
    </row>
    <row r="589" spans="3:10" x14ac:dyDescent="0.4">
      <c r="C589" s="7" t="str">
        <f>IFERROR(INDEX(T_StockBoissons[Boissons],MATCH($B589,T_StockBoissons[Code],0)),"")</f>
        <v/>
      </c>
      <c r="G589" s="11" t="str">
        <f>IFERROR(IF(B589&lt;&gt;"",F589*(VLOOKUP(E589,T_Mouvement[],2)&amp;1),""),"")</f>
        <v/>
      </c>
      <c r="H589" s="11" t="str">
        <f>IF(B589&lt;&gt;"",SUMIF($C$3:C589,C589,$G$3:G589),"")</f>
        <v/>
      </c>
      <c r="J589" s="12" t="str">
        <f t="shared" si="9"/>
        <v/>
      </c>
    </row>
    <row r="590" spans="3:10" x14ac:dyDescent="0.4">
      <c r="C590" s="7" t="str">
        <f>IFERROR(INDEX(T_StockBoissons[Boissons],MATCH($B590,T_StockBoissons[Code],0)),"")</f>
        <v/>
      </c>
      <c r="G590" s="11" t="str">
        <f>IFERROR(IF(B590&lt;&gt;"",F590*(VLOOKUP(E590,T_Mouvement[],2)&amp;1),""),"")</f>
        <v/>
      </c>
      <c r="H590" s="11" t="str">
        <f>IF(B590&lt;&gt;"",SUMIF($C$3:C590,C590,$G$3:G590),"")</f>
        <v/>
      </c>
      <c r="J590" s="12" t="str">
        <f t="shared" si="9"/>
        <v/>
      </c>
    </row>
    <row r="591" spans="3:10" x14ac:dyDescent="0.4">
      <c r="C591" s="7" t="str">
        <f>IFERROR(INDEX(T_StockBoissons[Boissons],MATCH($B591,T_StockBoissons[Code],0)),"")</f>
        <v/>
      </c>
      <c r="G591" s="11" t="str">
        <f>IFERROR(IF(B591&lt;&gt;"",F591*(VLOOKUP(E591,T_Mouvement[],2)&amp;1),""),"")</f>
        <v/>
      </c>
      <c r="H591" s="11" t="str">
        <f>IF(B591&lt;&gt;"",SUMIF($C$3:C591,C591,$G$3:G591),"")</f>
        <v/>
      </c>
      <c r="J591" s="12" t="str">
        <f t="shared" si="9"/>
        <v/>
      </c>
    </row>
    <row r="592" spans="3:10" x14ac:dyDescent="0.4">
      <c r="C592" s="7" t="str">
        <f>IFERROR(INDEX(T_StockBoissons[Boissons],MATCH($B592,T_StockBoissons[Code],0)),"")</f>
        <v/>
      </c>
      <c r="G592" s="11" t="str">
        <f>IFERROR(IF(B592&lt;&gt;"",F592*(VLOOKUP(E592,T_Mouvement[],2)&amp;1),""),"")</f>
        <v/>
      </c>
      <c r="H592" s="11" t="str">
        <f>IF(B592&lt;&gt;"",SUMIF($C$3:C592,C592,$G$3:G592),"")</f>
        <v/>
      </c>
      <c r="J592" s="12" t="str">
        <f t="shared" si="9"/>
        <v/>
      </c>
    </row>
    <row r="593" spans="3:10" x14ac:dyDescent="0.4">
      <c r="C593" s="7" t="str">
        <f>IFERROR(INDEX(T_StockBoissons[Boissons],MATCH($B593,T_StockBoissons[Code],0)),"")</f>
        <v/>
      </c>
      <c r="G593" s="11" t="str">
        <f>IFERROR(IF(B593&lt;&gt;"",F593*(VLOOKUP(E593,T_Mouvement[],2)&amp;1),""),"")</f>
        <v/>
      </c>
      <c r="H593" s="11" t="str">
        <f>IF(B593&lt;&gt;"",SUMIF($C$3:C593,C593,$G$3:G593),"")</f>
        <v/>
      </c>
      <c r="J593" s="12" t="str">
        <f t="shared" si="9"/>
        <v/>
      </c>
    </row>
    <row r="594" spans="3:10" x14ac:dyDescent="0.4">
      <c r="C594" s="7" t="str">
        <f>IFERROR(INDEX(T_StockBoissons[Boissons],MATCH($B594,T_StockBoissons[Code],0)),"")</f>
        <v/>
      </c>
      <c r="G594" s="11" t="str">
        <f>IFERROR(IF(B594&lt;&gt;"",F594*(VLOOKUP(E594,T_Mouvement[],2)&amp;1),""),"")</f>
        <v/>
      </c>
      <c r="H594" s="11" t="str">
        <f>IF(B594&lt;&gt;"",SUMIF($C$3:C594,C594,$G$3:G594),"")</f>
        <v/>
      </c>
      <c r="J594" s="12" t="str">
        <f t="shared" si="9"/>
        <v/>
      </c>
    </row>
    <row r="595" spans="3:10" x14ac:dyDescent="0.4">
      <c r="C595" s="7" t="str">
        <f>IFERROR(INDEX(T_StockBoissons[Boissons],MATCH($B595,T_StockBoissons[Code],0)),"")</f>
        <v/>
      </c>
      <c r="G595" s="11" t="str">
        <f>IFERROR(IF(B595&lt;&gt;"",F595*(VLOOKUP(E595,T_Mouvement[],2)&amp;1),""),"")</f>
        <v/>
      </c>
      <c r="H595" s="11" t="str">
        <f>IF(B595&lt;&gt;"",SUMIF($C$3:C595,C595,$G$3:G595),"")</f>
        <v/>
      </c>
      <c r="J595" s="12" t="str">
        <f t="shared" si="9"/>
        <v/>
      </c>
    </row>
    <row r="596" spans="3:10" x14ac:dyDescent="0.4">
      <c r="C596" s="7" t="str">
        <f>IFERROR(INDEX(T_StockBoissons[Boissons],MATCH($B596,T_StockBoissons[Code],0)),"")</f>
        <v/>
      </c>
      <c r="G596" s="11" t="str">
        <f>IFERROR(IF(B596&lt;&gt;"",F596*(VLOOKUP(E596,T_Mouvement[],2)&amp;1),""),"")</f>
        <v/>
      </c>
      <c r="H596" s="11" t="str">
        <f>IF(B596&lt;&gt;"",SUMIF($C$3:C596,C596,$G$3:G596),"")</f>
        <v/>
      </c>
      <c r="J596" s="12" t="str">
        <f t="shared" si="9"/>
        <v/>
      </c>
    </row>
    <row r="597" spans="3:10" x14ac:dyDescent="0.4">
      <c r="C597" s="7" t="str">
        <f>IFERROR(INDEX(T_StockBoissons[Boissons],MATCH($B597,T_StockBoissons[Code],0)),"")</f>
        <v/>
      </c>
      <c r="G597" s="11" t="str">
        <f>IFERROR(IF(B597&lt;&gt;"",F597*(VLOOKUP(E597,T_Mouvement[],2)&amp;1),""),"")</f>
        <v/>
      </c>
      <c r="H597" s="11" t="str">
        <f>IF(B597&lt;&gt;"",SUMIF($C$3:C597,C597,$G$3:G597),"")</f>
        <v/>
      </c>
      <c r="J597" s="12" t="str">
        <f t="shared" si="9"/>
        <v/>
      </c>
    </row>
    <row r="598" spans="3:10" x14ac:dyDescent="0.4">
      <c r="C598" s="7" t="str">
        <f>IFERROR(INDEX(T_StockBoissons[Boissons],MATCH($B598,T_StockBoissons[Code],0)),"")</f>
        <v/>
      </c>
      <c r="G598" s="11" t="str">
        <f>IFERROR(IF(B598&lt;&gt;"",F598*(VLOOKUP(E598,T_Mouvement[],2)&amp;1),""),"")</f>
        <v/>
      </c>
      <c r="H598" s="11" t="str">
        <f>IF(B598&lt;&gt;"",SUMIF($C$3:C598,C598,$G$3:G598),"")</f>
        <v/>
      </c>
      <c r="J598" s="12" t="str">
        <f t="shared" si="9"/>
        <v/>
      </c>
    </row>
    <row r="599" spans="3:10" x14ac:dyDescent="0.4">
      <c r="C599" s="7" t="str">
        <f>IFERROR(INDEX(T_StockBoissons[Boissons],MATCH($B599,T_StockBoissons[Code],0)),"")</f>
        <v/>
      </c>
      <c r="G599" s="11" t="str">
        <f>IFERROR(IF(B599&lt;&gt;"",F599*(VLOOKUP(E599,T_Mouvement[],2)&amp;1),""),"")</f>
        <v/>
      </c>
      <c r="H599" s="11" t="str">
        <f>IF(B599&lt;&gt;"",SUMIF($C$3:C599,C599,$G$3:G599),"")</f>
        <v/>
      </c>
      <c r="J599" s="12" t="str">
        <f t="shared" si="9"/>
        <v/>
      </c>
    </row>
    <row r="600" spans="3:10" x14ac:dyDescent="0.4">
      <c r="C600" s="7" t="str">
        <f>IFERROR(INDEX(T_StockBoissons[Boissons],MATCH($B600,T_StockBoissons[Code],0)),"")</f>
        <v/>
      </c>
      <c r="G600" s="11" t="str">
        <f>IFERROR(IF(B600&lt;&gt;"",F600*(VLOOKUP(E600,T_Mouvement[],2)&amp;1),""),"")</f>
        <v/>
      </c>
      <c r="H600" s="11" t="str">
        <f>IF(B600&lt;&gt;"",SUMIF($C$3:C600,C600,$G$3:G600),"")</f>
        <v/>
      </c>
      <c r="J600" s="12" t="str">
        <f t="shared" si="9"/>
        <v/>
      </c>
    </row>
    <row r="601" spans="3:10" x14ac:dyDescent="0.4">
      <c r="C601" s="7" t="str">
        <f>IFERROR(INDEX(T_StockBoissons[Boissons],MATCH($B601,T_StockBoissons[Code],0)),"")</f>
        <v/>
      </c>
      <c r="G601" s="11" t="str">
        <f>IFERROR(IF(B601&lt;&gt;"",F601*(VLOOKUP(E601,T_Mouvement[],2)&amp;1),""),"")</f>
        <v/>
      </c>
      <c r="H601" s="11" t="str">
        <f>IF(B601&lt;&gt;"",SUMIF($C$3:C601,C601,$G$3:G601),"")</f>
        <v/>
      </c>
      <c r="J601" s="12" t="str">
        <f t="shared" si="9"/>
        <v/>
      </c>
    </row>
    <row r="602" spans="3:10" x14ac:dyDescent="0.4">
      <c r="C602" s="7" t="str">
        <f>IFERROR(INDEX(T_StockBoissons[Boissons],MATCH($B602,T_StockBoissons[Code],0)),"")</f>
        <v/>
      </c>
      <c r="G602" s="11" t="str">
        <f>IFERROR(IF(B602&lt;&gt;"",F602*(VLOOKUP(E602,T_Mouvement[],2)&amp;1),""),"")</f>
        <v/>
      </c>
      <c r="H602" s="11" t="str">
        <f>IF(B602&lt;&gt;"",SUMIF($C$3:C602,C602,$G$3:G602),"")</f>
        <v/>
      </c>
      <c r="J602" s="12" t="str">
        <f t="shared" si="9"/>
        <v/>
      </c>
    </row>
    <row r="603" spans="3:10" x14ac:dyDescent="0.4">
      <c r="C603" s="7" t="str">
        <f>IFERROR(INDEX(T_StockBoissons[Boissons],MATCH($B603,T_StockBoissons[Code],0)),"")</f>
        <v/>
      </c>
      <c r="G603" s="11" t="str">
        <f>IFERROR(IF(B603&lt;&gt;"",F603*(VLOOKUP(E603,T_Mouvement[],2)&amp;1),""),"")</f>
        <v/>
      </c>
      <c r="H603" s="11" t="str">
        <f>IF(B603&lt;&gt;"",SUMIF($C$3:C603,C603,$G$3:G603),"")</f>
        <v/>
      </c>
      <c r="J603" s="12" t="str">
        <f t="shared" si="9"/>
        <v/>
      </c>
    </row>
    <row r="604" spans="3:10" x14ac:dyDescent="0.4">
      <c r="C604" s="7" t="str">
        <f>IFERROR(INDEX(T_StockBoissons[Boissons],MATCH($B604,T_StockBoissons[Code],0)),"")</f>
        <v/>
      </c>
      <c r="G604" s="11" t="str">
        <f>IFERROR(IF(B604&lt;&gt;"",F604*(VLOOKUP(E604,T_Mouvement[],2)&amp;1),""),"")</f>
        <v/>
      </c>
      <c r="H604" s="11" t="str">
        <f>IF(B604&lt;&gt;"",SUMIF($C$3:C604,C604,$G$3:G604),"")</f>
        <v/>
      </c>
      <c r="J604" s="12" t="str">
        <f t="shared" si="9"/>
        <v/>
      </c>
    </row>
    <row r="605" spans="3:10" x14ac:dyDescent="0.4">
      <c r="C605" s="7" t="str">
        <f>IFERROR(INDEX(T_StockBoissons[Boissons],MATCH($B605,T_StockBoissons[Code],0)),"")</f>
        <v/>
      </c>
      <c r="G605" s="11" t="str">
        <f>IFERROR(IF(B605&lt;&gt;"",F605*(VLOOKUP(E605,T_Mouvement[],2)&amp;1),""),"")</f>
        <v/>
      </c>
      <c r="H605" s="11" t="str">
        <f>IF(B605&lt;&gt;"",SUMIF($C$3:C605,C605,$G$3:G605),"")</f>
        <v/>
      </c>
      <c r="J605" s="12" t="str">
        <f t="shared" si="9"/>
        <v/>
      </c>
    </row>
    <row r="606" spans="3:10" x14ac:dyDescent="0.4">
      <c r="C606" s="7" t="str">
        <f>IFERROR(INDEX(T_StockBoissons[Boissons],MATCH($B606,T_StockBoissons[Code],0)),"")</f>
        <v/>
      </c>
      <c r="G606" s="11" t="str">
        <f>IFERROR(IF(B606&lt;&gt;"",F606*(VLOOKUP(E606,T_Mouvement[],2)&amp;1),""),"")</f>
        <v/>
      </c>
      <c r="H606" s="11" t="str">
        <f>IF(B606&lt;&gt;"",SUMIF($C$3:C606,C606,$G$3:G606),"")</f>
        <v/>
      </c>
      <c r="J606" s="12" t="str">
        <f t="shared" si="9"/>
        <v/>
      </c>
    </row>
    <row r="607" spans="3:10" x14ac:dyDescent="0.4">
      <c r="C607" s="7" t="str">
        <f>IFERROR(INDEX(T_StockBoissons[Boissons],MATCH($B607,T_StockBoissons[Code],0)),"")</f>
        <v/>
      </c>
      <c r="G607" s="11" t="str">
        <f>IFERROR(IF(B607&lt;&gt;"",F607*(VLOOKUP(E607,T_Mouvement[],2)&amp;1),""),"")</f>
        <v/>
      </c>
      <c r="H607" s="11" t="str">
        <f>IF(B607&lt;&gt;"",SUMIF($C$3:C607,C607,$G$3:G607),"")</f>
        <v/>
      </c>
      <c r="J607" s="12" t="str">
        <f t="shared" si="9"/>
        <v/>
      </c>
    </row>
    <row r="608" spans="3:10" x14ac:dyDescent="0.4">
      <c r="C608" s="7" t="str">
        <f>IFERROR(INDEX(T_StockBoissons[Boissons],MATCH($B608,T_StockBoissons[Code],0)),"")</f>
        <v/>
      </c>
      <c r="G608" s="11" t="str">
        <f>IFERROR(IF(B608&lt;&gt;"",F608*(VLOOKUP(E608,T_Mouvement[],2)&amp;1),""),"")</f>
        <v/>
      </c>
      <c r="H608" s="11" t="str">
        <f>IF(B608&lt;&gt;"",SUMIF($C$3:C608,C608,$G$3:G608),"")</f>
        <v/>
      </c>
      <c r="J608" s="12" t="str">
        <f t="shared" si="9"/>
        <v/>
      </c>
    </row>
    <row r="609" spans="3:10" x14ac:dyDescent="0.4">
      <c r="C609" s="7" t="str">
        <f>IFERROR(INDEX(T_StockBoissons[Boissons],MATCH($B609,T_StockBoissons[Code],0)),"")</f>
        <v/>
      </c>
      <c r="G609" s="11" t="str">
        <f>IFERROR(IF(B609&lt;&gt;"",F609*(VLOOKUP(E609,T_Mouvement[],2)&amp;1),""),"")</f>
        <v/>
      </c>
      <c r="H609" s="11" t="str">
        <f>IF(B609&lt;&gt;"",SUMIF($C$3:C609,C609,$G$3:G609),"")</f>
        <v/>
      </c>
      <c r="J609" s="12" t="str">
        <f t="shared" si="9"/>
        <v/>
      </c>
    </row>
    <row r="610" spans="3:10" x14ac:dyDescent="0.4">
      <c r="C610" s="7" t="str">
        <f>IFERROR(INDEX(T_StockBoissons[Boissons],MATCH($B610,T_StockBoissons[Code],0)),"")</f>
        <v/>
      </c>
      <c r="G610" s="11" t="str">
        <f>IFERROR(IF(B610&lt;&gt;"",F610*(VLOOKUP(E610,T_Mouvement[],2)&amp;1),""),"")</f>
        <v/>
      </c>
      <c r="H610" s="11" t="str">
        <f>IF(B610&lt;&gt;"",SUMIF($C$3:C610,C610,$G$3:G610),"")</f>
        <v/>
      </c>
      <c r="J610" s="12" t="str">
        <f t="shared" si="9"/>
        <v/>
      </c>
    </row>
    <row r="611" spans="3:10" x14ac:dyDescent="0.4">
      <c r="C611" s="7" t="str">
        <f>IFERROR(INDEX(T_StockBoissons[Boissons],MATCH($B611,T_StockBoissons[Code],0)),"")</f>
        <v/>
      </c>
      <c r="G611" s="11" t="str">
        <f>IFERROR(IF(B611&lt;&gt;"",F611*(VLOOKUP(E611,T_Mouvement[],2)&amp;1),""),"")</f>
        <v/>
      </c>
      <c r="H611" s="11" t="str">
        <f>IF(B611&lt;&gt;"",SUMIF($C$3:C611,C611,$G$3:G611),"")</f>
        <v/>
      </c>
      <c r="J611" s="12" t="str">
        <f t="shared" si="9"/>
        <v/>
      </c>
    </row>
    <row r="612" spans="3:10" x14ac:dyDescent="0.4">
      <c r="C612" s="7" t="str">
        <f>IFERROR(INDEX(T_StockBoissons[Boissons],MATCH($B612,T_StockBoissons[Code],0)),"")</f>
        <v/>
      </c>
      <c r="G612" s="11" t="str">
        <f>IFERROR(IF(B612&lt;&gt;"",F612*(VLOOKUP(E612,T_Mouvement[],2)&amp;1),""),"")</f>
        <v/>
      </c>
      <c r="H612" s="11" t="str">
        <f>IF(B612&lt;&gt;"",SUMIF($C$3:C612,C612,$G$3:G612),"")</f>
        <v/>
      </c>
      <c r="J612" s="12" t="str">
        <f t="shared" si="9"/>
        <v/>
      </c>
    </row>
    <row r="613" spans="3:10" x14ac:dyDescent="0.4">
      <c r="C613" s="7" t="str">
        <f>IFERROR(INDEX(T_StockBoissons[Boissons],MATCH($B613,T_StockBoissons[Code],0)),"")</f>
        <v/>
      </c>
      <c r="G613" s="11" t="str">
        <f>IFERROR(IF(B613&lt;&gt;"",F613*(VLOOKUP(E613,T_Mouvement[],2)&amp;1),""),"")</f>
        <v/>
      </c>
      <c r="H613" s="11" t="str">
        <f>IF(B613&lt;&gt;"",SUMIF($C$3:C613,C613,$G$3:G613),"")</f>
        <v/>
      </c>
      <c r="J613" s="12" t="str">
        <f t="shared" si="9"/>
        <v/>
      </c>
    </row>
    <row r="614" spans="3:10" x14ac:dyDescent="0.4">
      <c r="C614" s="7" t="str">
        <f>IFERROR(INDEX(T_StockBoissons[Boissons],MATCH($B614,T_StockBoissons[Code],0)),"")</f>
        <v/>
      </c>
      <c r="G614" s="11" t="str">
        <f>IFERROR(IF(B614&lt;&gt;"",F614*(VLOOKUP(E614,T_Mouvement[],2)&amp;1),""),"")</f>
        <v/>
      </c>
      <c r="H614" s="11" t="str">
        <f>IF(B614&lt;&gt;"",SUMIF($C$3:C614,C614,$G$3:G614),"")</f>
        <v/>
      </c>
      <c r="J614" s="12" t="str">
        <f t="shared" si="9"/>
        <v/>
      </c>
    </row>
    <row r="615" spans="3:10" x14ac:dyDescent="0.4">
      <c r="C615" s="7" t="str">
        <f>IFERROR(INDEX(T_StockBoissons[Boissons],MATCH($B615,T_StockBoissons[Code],0)),"")</f>
        <v/>
      </c>
      <c r="G615" s="11" t="str">
        <f>IFERROR(IF(B615&lt;&gt;"",F615*(VLOOKUP(E615,T_Mouvement[],2)&amp;1),""),"")</f>
        <v/>
      </c>
      <c r="H615" s="11" t="str">
        <f>IF(B615&lt;&gt;"",SUMIF($C$3:C615,C615,$G$3:G615),"")</f>
        <v/>
      </c>
      <c r="J615" s="12" t="str">
        <f t="shared" si="9"/>
        <v/>
      </c>
    </row>
    <row r="616" spans="3:10" x14ac:dyDescent="0.4">
      <c r="C616" s="7" t="str">
        <f>IFERROR(INDEX(T_StockBoissons[Boissons],MATCH($B616,T_StockBoissons[Code],0)),"")</f>
        <v/>
      </c>
      <c r="G616" s="11" t="str">
        <f>IFERROR(IF(B616&lt;&gt;"",F616*(VLOOKUP(E616,T_Mouvement[],2)&amp;1),""),"")</f>
        <v/>
      </c>
      <c r="H616" s="11" t="str">
        <f>IF(B616&lt;&gt;"",SUMIF($C$3:C616,C616,$G$3:G616),"")</f>
        <v/>
      </c>
      <c r="J616" s="12" t="str">
        <f t="shared" si="9"/>
        <v/>
      </c>
    </row>
    <row r="617" spans="3:10" x14ac:dyDescent="0.4">
      <c r="C617" s="7" t="str">
        <f>IFERROR(INDEX(T_StockBoissons[Boissons],MATCH($B617,T_StockBoissons[Code],0)),"")</f>
        <v/>
      </c>
      <c r="G617" s="11" t="str">
        <f>IFERROR(IF(B617&lt;&gt;"",F617*(VLOOKUP(E617,T_Mouvement[],2)&amp;1),""),"")</f>
        <v/>
      </c>
      <c r="H617" s="11" t="str">
        <f>IF(B617&lt;&gt;"",SUMIF($C$3:C617,C617,$G$3:G617),"")</f>
        <v/>
      </c>
      <c r="J617" s="12" t="str">
        <f t="shared" si="9"/>
        <v/>
      </c>
    </row>
    <row r="618" spans="3:10" x14ac:dyDescent="0.4">
      <c r="C618" s="7" t="str">
        <f>IFERROR(INDEX(T_StockBoissons[Boissons],MATCH($B618,T_StockBoissons[Code],0)),"")</f>
        <v/>
      </c>
      <c r="G618" s="11" t="str">
        <f>IFERROR(IF(B618&lt;&gt;"",F618*(VLOOKUP(E618,T_Mouvement[],2)&amp;1),""),"")</f>
        <v/>
      </c>
      <c r="H618" s="11" t="str">
        <f>IF(B618&lt;&gt;"",SUMIF($C$3:C618,C618,$G$3:G618),"")</f>
        <v/>
      </c>
      <c r="J618" s="12" t="str">
        <f t="shared" si="9"/>
        <v/>
      </c>
    </row>
    <row r="619" spans="3:10" x14ac:dyDescent="0.4">
      <c r="C619" s="7" t="str">
        <f>IFERROR(INDEX(T_StockBoissons[Boissons],MATCH($B619,T_StockBoissons[Code],0)),"")</f>
        <v/>
      </c>
      <c r="G619" s="11" t="str">
        <f>IFERROR(IF(B619&lt;&gt;"",F619*(VLOOKUP(E619,T_Mouvement[],2)&amp;1),""),"")</f>
        <v/>
      </c>
      <c r="H619" s="11" t="str">
        <f>IF(B619&lt;&gt;"",SUMIF($C$3:C619,C619,$G$3:G619),"")</f>
        <v/>
      </c>
      <c r="J619" s="12" t="str">
        <f t="shared" si="9"/>
        <v/>
      </c>
    </row>
    <row r="620" spans="3:10" x14ac:dyDescent="0.4">
      <c r="C620" s="7" t="str">
        <f>IFERROR(INDEX(T_StockBoissons[Boissons],MATCH($B620,T_StockBoissons[Code],0)),"")</f>
        <v/>
      </c>
      <c r="G620" s="11" t="str">
        <f>IFERROR(IF(B620&lt;&gt;"",F620*(VLOOKUP(E620,T_Mouvement[],2)&amp;1),""),"")</f>
        <v/>
      </c>
      <c r="H620" s="11" t="str">
        <f>IF(B620&lt;&gt;"",SUMIF($C$3:C620,C620,$G$3:G620),"")</f>
        <v/>
      </c>
      <c r="J620" s="12" t="str">
        <f t="shared" si="9"/>
        <v/>
      </c>
    </row>
    <row r="621" spans="3:10" x14ac:dyDescent="0.4">
      <c r="C621" s="7" t="str">
        <f>IFERROR(INDEX(T_StockBoissons[Boissons],MATCH($B621,T_StockBoissons[Code],0)),"")</f>
        <v/>
      </c>
      <c r="G621" s="11" t="str">
        <f>IFERROR(IF(B621&lt;&gt;"",F621*(VLOOKUP(E621,T_Mouvement[],2)&amp;1),""),"")</f>
        <v/>
      </c>
      <c r="H621" s="11" t="str">
        <f>IF(B621&lt;&gt;"",SUMIF($C$3:C621,C621,$G$3:G621),"")</f>
        <v/>
      </c>
      <c r="J621" s="12" t="str">
        <f t="shared" si="9"/>
        <v/>
      </c>
    </row>
    <row r="622" spans="3:10" x14ac:dyDescent="0.4">
      <c r="C622" s="7" t="str">
        <f>IFERROR(INDEX(T_StockBoissons[Boissons],MATCH($B622,T_StockBoissons[Code],0)),"")</f>
        <v/>
      </c>
      <c r="G622" s="11" t="str">
        <f>IFERROR(IF(B622&lt;&gt;"",F622*(VLOOKUP(E622,T_Mouvement[],2)&amp;1),""),"")</f>
        <v/>
      </c>
      <c r="H622" s="11" t="str">
        <f>IF(B622&lt;&gt;"",SUMIF($C$3:C622,C622,$G$3:G622),"")</f>
        <v/>
      </c>
      <c r="J622" s="12" t="str">
        <f t="shared" si="9"/>
        <v/>
      </c>
    </row>
    <row r="623" spans="3:10" x14ac:dyDescent="0.4">
      <c r="C623" s="7" t="str">
        <f>IFERROR(INDEX(T_StockBoissons[Boissons],MATCH($B623,T_StockBoissons[Code],0)),"")</f>
        <v/>
      </c>
      <c r="G623" s="11" t="str">
        <f>IFERROR(IF(B623&lt;&gt;"",F623*(VLOOKUP(E623,T_Mouvement[],2)&amp;1),""),"")</f>
        <v/>
      </c>
      <c r="H623" s="11" t="str">
        <f>IF(B623&lt;&gt;"",SUMIF($C$3:C623,C623,$G$3:G623),"")</f>
        <v/>
      </c>
      <c r="J623" s="12" t="str">
        <f t="shared" si="9"/>
        <v/>
      </c>
    </row>
    <row r="624" spans="3:10" x14ac:dyDescent="0.4">
      <c r="C624" s="7" t="str">
        <f>IFERROR(INDEX(T_StockBoissons[Boissons],MATCH($B624,T_StockBoissons[Code],0)),"")</f>
        <v/>
      </c>
      <c r="G624" s="11" t="str">
        <f>IFERROR(IF(B624&lt;&gt;"",F624*(VLOOKUP(E624,T_Mouvement[],2)&amp;1),""),"")</f>
        <v/>
      </c>
      <c r="H624" s="11" t="str">
        <f>IF(B624&lt;&gt;"",SUMIF($C$3:C624,C624,$G$3:G624),"")</f>
        <v/>
      </c>
      <c r="J624" s="12" t="str">
        <f t="shared" si="9"/>
        <v/>
      </c>
    </row>
    <row r="625" spans="3:10" x14ac:dyDescent="0.4">
      <c r="C625" s="7" t="str">
        <f>IFERROR(INDEX(T_StockBoissons[Boissons],MATCH($B625,T_StockBoissons[Code],0)),"")</f>
        <v/>
      </c>
      <c r="G625" s="11" t="str">
        <f>IFERROR(IF(B625&lt;&gt;"",F625*(VLOOKUP(E625,T_Mouvement[],2)&amp;1),""),"")</f>
        <v/>
      </c>
      <c r="H625" s="11" t="str">
        <f>IF(B625&lt;&gt;"",SUMIF($C$3:C625,C625,$G$3:G625),"")</f>
        <v/>
      </c>
      <c r="J625" s="12" t="str">
        <f t="shared" si="9"/>
        <v/>
      </c>
    </row>
    <row r="626" spans="3:10" x14ac:dyDescent="0.4">
      <c r="C626" s="7" t="str">
        <f>IFERROR(INDEX(T_StockBoissons[Boissons],MATCH($B626,T_StockBoissons[Code],0)),"")</f>
        <v/>
      </c>
      <c r="G626" s="11" t="str">
        <f>IFERROR(IF(B626&lt;&gt;"",F626*(VLOOKUP(E626,T_Mouvement[],2)&amp;1),""),"")</f>
        <v/>
      </c>
      <c r="H626" s="11" t="str">
        <f>IF(B626&lt;&gt;"",SUMIF($C$3:C626,C626,$G$3:G626),"")</f>
        <v/>
      </c>
      <c r="J626" s="12" t="str">
        <f t="shared" si="9"/>
        <v/>
      </c>
    </row>
    <row r="627" spans="3:10" x14ac:dyDescent="0.4">
      <c r="C627" s="7" t="str">
        <f>IFERROR(INDEX(T_StockBoissons[Boissons],MATCH($B627,T_StockBoissons[Code],0)),"")</f>
        <v/>
      </c>
      <c r="G627" s="11" t="str">
        <f>IFERROR(IF(B627&lt;&gt;"",F627*(VLOOKUP(E627,T_Mouvement[],2)&amp;1),""),"")</f>
        <v/>
      </c>
      <c r="H627" s="11" t="str">
        <f>IF(B627&lt;&gt;"",SUMIF($C$3:C627,C627,$G$3:G627),"")</f>
        <v/>
      </c>
      <c r="J627" s="12" t="str">
        <f t="shared" si="9"/>
        <v/>
      </c>
    </row>
    <row r="628" spans="3:10" x14ac:dyDescent="0.4">
      <c r="C628" s="7" t="str">
        <f>IFERROR(INDEX(T_StockBoissons[Boissons],MATCH($B628,T_StockBoissons[Code],0)),"")</f>
        <v/>
      </c>
      <c r="G628" s="11" t="str">
        <f>IFERROR(IF(B628&lt;&gt;"",F628*(VLOOKUP(E628,T_Mouvement[],2)&amp;1),""),"")</f>
        <v/>
      </c>
      <c r="H628" s="11" t="str">
        <f>IF(B628&lt;&gt;"",SUMIF($C$3:C628,C628,$G$3:G628),"")</f>
        <v/>
      </c>
      <c r="J628" s="12" t="str">
        <f t="shared" si="9"/>
        <v/>
      </c>
    </row>
    <row r="629" spans="3:10" x14ac:dyDescent="0.4">
      <c r="C629" s="7" t="str">
        <f>IFERROR(INDEX(T_StockBoissons[Boissons],MATCH($B629,T_StockBoissons[Code],0)),"")</f>
        <v/>
      </c>
      <c r="G629" s="11" t="str">
        <f>IFERROR(IF(B629&lt;&gt;"",F629*(VLOOKUP(E629,T_Mouvement[],2)&amp;1),""),"")</f>
        <v/>
      </c>
      <c r="H629" s="11" t="str">
        <f>IF(B629&lt;&gt;"",SUMIF($C$3:C629,C629,$G$3:G629),"")</f>
        <v/>
      </c>
      <c r="J629" s="12" t="str">
        <f t="shared" si="9"/>
        <v/>
      </c>
    </row>
    <row r="630" spans="3:10" x14ac:dyDescent="0.4">
      <c r="C630" s="7" t="str">
        <f>IFERROR(INDEX(T_StockBoissons[Boissons],MATCH($B630,T_StockBoissons[Code],0)),"")</f>
        <v/>
      </c>
      <c r="G630" s="11" t="str">
        <f>IFERROR(IF(B630&lt;&gt;"",F630*(VLOOKUP(E630,T_Mouvement[],2)&amp;1),""),"")</f>
        <v/>
      </c>
      <c r="H630" s="11" t="str">
        <f>IF(B630&lt;&gt;"",SUMIF($C$3:C630,C630,$G$3:G630),"")</f>
        <v/>
      </c>
      <c r="J630" s="12" t="str">
        <f t="shared" si="9"/>
        <v/>
      </c>
    </row>
    <row r="631" spans="3:10" x14ac:dyDescent="0.4">
      <c r="C631" s="7" t="str">
        <f>IFERROR(INDEX(T_StockBoissons[Boissons],MATCH($B631,T_StockBoissons[Code],0)),"")</f>
        <v/>
      </c>
      <c r="G631" s="11" t="str">
        <f>IFERROR(IF(B631&lt;&gt;"",F631*(VLOOKUP(E631,T_Mouvement[],2)&amp;1),""),"")</f>
        <v/>
      </c>
      <c r="H631" s="11" t="str">
        <f>IF(B631&lt;&gt;"",SUMIF($C$3:C631,C631,$G$3:G631),"")</f>
        <v/>
      </c>
      <c r="J631" s="12" t="str">
        <f t="shared" si="9"/>
        <v/>
      </c>
    </row>
    <row r="632" spans="3:10" x14ac:dyDescent="0.4">
      <c r="C632" s="7" t="str">
        <f>IFERROR(INDEX(T_StockBoissons[Boissons],MATCH($B632,T_StockBoissons[Code],0)),"")</f>
        <v/>
      </c>
      <c r="G632" s="11" t="str">
        <f>IFERROR(IF(B632&lt;&gt;"",F632*(VLOOKUP(E632,T_Mouvement[],2)&amp;1),""),"")</f>
        <v/>
      </c>
      <c r="H632" s="11" t="str">
        <f>IF(B632&lt;&gt;"",SUMIF($C$3:C632,C632,$G$3:G632),"")</f>
        <v/>
      </c>
      <c r="J632" s="12" t="str">
        <f t="shared" si="9"/>
        <v/>
      </c>
    </row>
    <row r="633" spans="3:10" x14ac:dyDescent="0.4">
      <c r="C633" s="7" t="str">
        <f>IFERROR(INDEX(T_StockBoissons[Boissons],MATCH($B633,T_StockBoissons[Code],0)),"")</f>
        <v/>
      </c>
      <c r="G633" s="11" t="str">
        <f>IFERROR(IF(B633&lt;&gt;"",F633*(VLOOKUP(E633,T_Mouvement[],2)&amp;1),""),"")</f>
        <v/>
      </c>
      <c r="H633" s="11" t="str">
        <f>IF(B633&lt;&gt;"",SUMIF($C$3:C633,C633,$G$3:G633),"")</f>
        <v/>
      </c>
      <c r="J633" s="12" t="str">
        <f t="shared" si="9"/>
        <v/>
      </c>
    </row>
    <row r="634" spans="3:10" x14ac:dyDescent="0.4">
      <c r="C634" s="7" t="str">
        <f>IFERROR(INDEX(T_StockBoissons[Boissons],MATCH($B634,T_StockBoissons[Code],0)),"")</f>
        <v/>
      </c>
      <c r="G634" s="11" t="str">
        <f>IFERROR(IF(B634&lt;&gt;"",F634*(VLOOKUP(E634,T_Mouvement[],2)&amp;1),""),"")</f>
        <v/>
      </c>
      <c r="H634" s="11" t="str">
        <f>IF(B634&lt;&gt;"",SUMIF($C$3:C634,C634,$G$3:G634),"")</f>
        <v/>
      </c>
      <c r="J634" s="12" t="str">
        <f t="shared" si="9"/>
        <v/>
      </c>
    </row>
    <row r="635" spans="3:10" x14ac:dyDescent="0.4">
      <c r="C635" s="7" t="str">
        <f>IFERROR(INDEX(T_StockBoissons[Boissons],MATCH($B635,T_StockBoissons[Code],0)),"")</f>
        <v/>
      </c>
      <c r="G635" s="11" t="str">
        <f>IFERROR(IF(B635&lt;&gt;"",F635*(VLOOKUP(E635,T_Mouvement[],2)&amp;1),""),"")</f>
        <v/>
      </c>
      <c r="H635" s="11" t="str">
        <f>IF(B635&lt;&gt;"",SUMIF($C$3:C635,C635,$G$3:G635),"")</f>
        <v/>
      </c>
      <c r="J635" s="12" t="str">
        <f t="shared" si="9"/>
        <v/>
      </c>
    </row>
    <row r="636" spans="3:10" x14ac:dyDescent="0.4">
      <c r="C636" s="7" t="str">
        <f>IFERROR(INDEX(T_StockBoissons[Boissons],MATCH($B636,T_StockBoissons[Code],0)),"")</f>
        <v/>
      </c>
      <c r="G636" s="11" t="str">
        <f>IFERROR(IF(B636&lt;&gt;"",F636*(VLOOKUP(E636,T_Mouvement[],2)&amp;1),""),"")</f>
        <v/>
      </c>
      <c r="H636" s="11" t="str">
        <f>IF(B636&lt;&gt;"",SUMIF($C$3:C636,C636,$G$3:G636),"")</f>
        <v/>
      </c>
      <c r="J636" s="12" t="str">
        <f t="shared" si="9"/>
        <v/>
      </c>
    </row>
    <row r="637" spans="3:10" x14ac:dyDescent="0.4">
      <c r="C637" s="7" t="str">
        <f>IFERROR(INDEX(T_StockBoissons[Boissons],MATCH($B637,T_StockBoissons[Code],0)),"")</f>
        <v/>
      </c>
      <c r="G637" s="11" t="str">
        <f>IFERROR(IF(B637&lt;&gt;"",F637*(VLOOKUP(E637,T_Mouvement[],2)&amp;1),""),"")</f>
        <v/>
      </c>
      <c r="H637" s="11" t="str">
        <f>IF(B637&lt;&gt;"",SUMIF($C$3:C637,C637,$G$3:G637),"")</f>
        <v/>
      </c>
      <c r="J637" s="12" t="str">
        <f t="shared" si="9"/>
        <v/>
      </c>
    </row>
    <row r="638" spans="3:10" x14ac:dyDescent="0.4">
      <c r="C638" s="7" t="str">
        <f>IFERROR(INDEX(T_StockBoissons[Boissons],MATCH($B638,T_StockBoissons[Code],0)),"")</f>
        <v/>
      </c>
      <c r="G638" s="11" t="str">
        <f>IFERROR(IF(B638&lt;&gt;"",F638*(VLOOKUP(E638,T_Mouvement[],2)&amp;1),""),"")</f>
        <v/>
      </c>
      <c r="H638" s="11" t="str">
        <f>IF(B638&lt;&gt;"",SUMIF($C$3:C638,C638,$G$3:G638),"")</f>
        <v/>
      </c>
      <c r="J638" s="12" t="str">
        <f t="shared" si="9"/>
        <v/>
      </c>
    </row>
    <row r="639" spans="3:10" x14ac:dyDescent="0.4">
      <c r="C639" s="7" t="str">
        <f>IFERROR(INDEX(T_StockBoissons[Boissons],MATCH($B639,T_StockBoissons[Code],0)),"")</f>
        <v/>
      </c>
      <c r="G639" s="11" t="str">
        <f>IFERROR(IF(B639&lt;&gt;"",F639*(VLOOKUP(E639,T_Mouvement[],2)&amp;1),""),"")</f>
        <v/>
      </c>
      <c r="H639" s="11" t="str">
        <f>IF(B639&lt;&gt;"",SUMIF($C$3:C639,C639,$G$3:G639),"")</f>
        <v/>
      </c>
      <c r="J639" s="12" t="str">
        <f t="shared" si="9"/>
        <v/>
      </c>
    </row>
    <row r="640" spans="3:10" x14ac:dyDescent="0.4">
      <c r="C640" s="7" t="str">
        <f>IFERROR(INDEX(T_StockBoissons[Boissons],MATCH($B640,T_StockBoissons[Code],0)),"")</f>
        <v/>
      </c>
      <c r="G640" s="11" t="str">
        <f>IFERROR(IF(B640&lt;&gt;"",F640*(VLOOKUP(E640,T_Mouvement[],2)&amp;1),""),"")</f>
        <v/>
      </c>
      <c r="H640" s="11" t="str">
        <f>IF(B640&lt;&gt;"",SUMIF($C$3:C640,C640,$G$3:G640),"")</f>
        <v/>
      </c>
      <c r="J640" s="12" t="str">
        <f t="shared" si="9"/>
        <v/>
      </c>
    </row>
    <row r="641" spans="3:10" x14ac:dyDescent="0.4">
      <c r="C641" s="7" t="str">
        <f>IFERROR(INDEX(T_StockBoissons[Boissons],MATCH($B641,T_StockBoissons[Code],0)),"")</f>
        <v/>
      </c>
      <c r="G641" s="11" t="str">
        <f>IFERROR(IF(B641&lt;&gt;"",F641*(VLOOKUP(E641,T_Mouvement[],2)&amp;1),""),"")</f>
        <v/>
      </c>
      <c r="H641" s="11" t="str">
        <f>IF(B641&lt;&gt;"",SUMIF($C$3:C641,C641,$G$3:G641),"")</f>
        <v/>
      </c>
      <c r="J641" s="12" t="str">
        <f t="shared" si="9"/>
        <v/>
      </c>
    </row>
    <row r="642" spans="3:10" x14ac:dyDescent="0.4">
      <c r="C642" s="7" t="str">
        <f>IFERROR(INDEX(T_StockBoissons[Boissons],MATCH($B642,T_StockBoissons[Code],0)),"")</f>
        <v/>
      </c>
      <c r="G642" s="11" t="str">
        <f>IFERROR(IF(B642&lt;&gt;"",F642*(VLOOKUP(E642,T_Mouvement[],2)&amp;1),""),"")</f>
        <v/>
      </c>
      <c r="H642" s="11" t="str">
        <f>IF(B642&lt;&gt;"",SUMIF($C$3:C642,C642,$G$3:G642),"")</f>
        <v/>
      </c>
      <c r="J642" s="12" t="str">
        <f t="shared" si="9"/>
        <v/>
      </c>
    </row>
    <row r="643" spans="3:10" x14ac:dyDescent="0.4">
      <c r="C643" s="7" t="str">
        <f>IFERROR(INDEX(T_StockBoissons[Boissons],MATCH($B643,T_StockBoissons[Code],0)),"")</f>
        <v/>
      </c>
      <c r="G643" s="11" t="str">
        <f>IFERROR(IF(B643&lt;&gt;"",F643*(VLOOKUP(E643,T_Mouvement[],2)&amp;1),""),"")</f>
        <v/>
      </c>
      <c r="H643" s="11" t="str">
        <f>IF(B643&lt;&gt;"",SUMIF($C$3:C643,C643,$G$3:G643),"")</f>
        <v/>
      </c>
      <c r="J643" s="12" t="str">
        <f t="shared" si="9"/>
        <v/>
      </c>
    </row>
    <row r="644" spans="3:10" x14ac:dyDescent="0.4">
      <c r="C644" s="7" t="str">
        <f>IFERROR(INDEX(T_StockBoissons[Boissons],MATCH($B644,T_StockBoissons[Code],0)),"")</f>
        <v/>
      </c>
      <c r="G644" s="11" t="str">
        <f>IFERROR(IF(B644&lt;&gt;"",F644*(VLOOKUP(E644,T_Mouvement[],2)&amp;1),""),"")</f>
        <v/>
      </c>
      <c r="H644" s="11" t="str">
        <f>IF(B644&lt;&gt;"",SUMIF($C$3:C644,C644,$G$3:G644),"")</f>
        <v/>
      </c>
      <c r="J644" s="12" t="str">
        <f t="shared" ref="J644:J707" si="10">IF(AND(B644&lt;&gt;"",H644&lt;0),"Attention le stock est négatif, vérifier vos saisies !","")</f>
        <v/>
      </c>
    </row>
    <row r="645" spans="3:10" x14ac:dyDescent="0.4">
      <c r="C645" s="7" t="str">
        <f>IFERROR(INDEX(T_StockBoissons[Boissons],MATCH($B645,T_StockBoissons[Code],0)),"")</f>
        <v/>
      </c>
      <c r="G645" s="11" t="str">
        <f>IFERROR(IF(B645&lt;&gt;"",F645*(VLOOKUP(E645,T_Mouvement[],2)&amp;1),""),"")</f>
        <v/>
      </c>
      <c r="H645" s="11" t="str">
        <f>IF(B645&lt;&gt;"",SUMIF($C$3:C645,C645,$G$3:G645),"")</f>
        <v/>
      </c>
      <c r="J645" s="12" t="str">
        <f t="shared" si="10"/>
        <v/>
      </c>
    </row>
    <row r="646" spans="3:10" x14ac:dyDescent="0.4">
      <c r="C646" s="7" t="str">
        <f>IFERROR(INDEX(T_StockBoissons[Boissons],MATCH($B646,T_StockBoissons[Code],0)),"")</f>
        <v/>
      </c>
      <c r="G646" s="11" t="str">
        <f>IFERROR(IF(B646&lt;&gt;"",F646*(VLOOKUP(E646,T_Mouvement[],2)&amp;1),""),"")</f>
        <v/>
      </c>
      <c r="H646" s="11" t="str">
        <f>IF(B646&lt;&gt;"",SUMIF($C$3:C646,C646,$G$3:G646),"")</f>
        <v/>
      </c>
      <c r="J646" s="12" t="str">
        <f t="shared" si="10"/>
        <v/>
      </c>
    </row>
    <row r="647" spans="3:10" x14ac:dyDescent="0.4">
      <c r="C647" s="7" t="str">
        <f>IFERROR(INDEX(T_StockBoissons[Boissons],MATCH($B647,T_StockBoissons[Code],0)),"")</f>
        <v/>
      </c>
      <c r="G647" s="11" t="str">
        <f>IFERROR(IF(B647&lt;&gt;"",F647*(VLOOKUP(E647,T_Mouvement[],2)&amp;1),""),"")</f>
        <v/>
      </c>
      <c r="H647" s="11" t="str">
        <f>IF(B647&lt;&gt;"",SUMIF($C$3:C647,C647,$G$3:G647),"")</f>
        <v/>
      </c>
      <c r="J647" s="12" t="str">
        <f t="shared" si="10"/>
        <v/>
      </c>
    </row>
    <row r="648" spans="3:10" x14ac:dyDescent="0.4">
      <c r="C648" s="7" t="str">
        <f>IFERROR(INDEX(T_StockBoissons[Boissons],MATCH($B648,T_StockBoissons[Code],0)),"")</f>
        <v/>
      </c>
      <c r="G648" s="11" t="str">
        <f>IFERROR(IF(B648&lt;&gt;"",F648*(VLOOKUP(E648,T_Mouvement[],2)&amp;1),""),"")</f>
        <v/>
      </c>
      <c r="H648" s="11" t="str">
        <f>IF(B648&lt;&gt;"",SUMIF($C$3:C648,C648,$G$3:G648),"")</f>
        <v/>
      </c>
      <c r="J648" s="12" t="str">
        <f t="shared" si="10"/>
        <v/>
      </c>
    </row>
    <row r="649" spans="3:10" x14ac:dyDescent="0.4">
      <c r="C649" s="7" t="str">
        <f>IFERROR(INDEX(T_StockBoissons[Boissons],MATCH($B649,T_StockBoissons[Code],0)),"")</f>
        <v/>
      </c>
      <c r="G649" s="11" t="str">
        <f>IFERROR(IF(B649&lt;&gt;"",F649*(VLOOKUP(E649,T_Mouvement[],2)&amp;1),""),"")</f>
        <v/>
      </c>
      <c r="H649" s="11" t="str">
        <f>IF(B649&lt;&gt;"",SUMIF($C$3:C649,C649,$G$3:G649),"")</f>
        <v/>
      </c>
      <c r="J649" s="12" t="str">
        <f t="shared" si="10"/>
        <v/>
      </c>
    </row>
    <row r="650" spans="3:10" x14ac:dyDescent="0.4">
      <c r="C650" s="7" t="str">
        <f>IFERROR(INDEX(T_StockBoissons[Boissons],MATCH($B650,T_StockBoissons[Code],0)),"")</f>
        <v/>
      </c>
      <c r="G650" s="11" t="str">
        <f>IFERROR(IF(B650&lt;&gt;"",F650*(VLOOKUP(E650,T_Mouvement[],2)&amp;1),""),"")</f>
        <v/>
      </c>
      <c r="H650" s="11" t="str">
        <f>IF(B650&lt;&gt;"",SUMIF($C$3:C650,C650,$G$3:G650),"")</f>
        <v/>
      </c>
      <c r="J650" s="12" t="str">
        <f t="shared" si="10"/>
        <v/>
      </c>
    </row>
    <row r="651" spans="3:10" x14ac:dyDescent="0.4">
      <c r="C651" s="7" t="str">
        <f>IFERROR(INDEX(T_StockBoissons[Boissons],MATCH($B651,T_StockBoissons[Code],0)),"")</f>
        <v/>
      </c>
      <c r="G651" s="11" t="str">
        <f>IFERROR(IF(B651&lt;&gt;"",F651*(VLOOKUP(E651,T_Mouvement[],2)&amp;1),""),"")</f>
        <v/>
      </c>
      <c r="H651" s="11" t="str">
        <f>IF(B651&lt;&gt;"",SUMIF($C$3:C651,C651,$G$3:G651),"")</f>
        <v/>
      </c>
      <c r="J651" s="12" t="str">
        <f t="shared" si="10"/>
        <v/>
      </c>
    </row>
    <row r="652" spans="3:10" x14ac:dyDescent="0.4">
      <c r="C652" s="7" t="str">
        <f>IFERROR(INDEX(T_StockBoissons[Boissons],MATCH($B652,T_StockBoissons[Code],0)),"")</f>
        <v/>
      </c>
      <c r="G652" s="11" t="str">
        <f>IFERROR(IF(B652&lt;&gt;"",F652*(VLOOKUP(E652,T_Mouvement[],2)&amp;1),""),"")</f>
        <v/>
      </c>
      <c r="H652" s="11" t="str">
        <f>IF(B652&lt;&gt;"",SUMIF($C$3:C652,C652,$G$3:G652),"")</f>
        <v/>
      </c>
      <c r="J652" s="12" t="str">
        <f t="shared" si="10"/>
        <v/>
      </c>
    </row>
    <row r="653" spans="3:10" x14ac:dyDescent="0.4">
      <c r="C653" s="7" t="str">
        <f>IFERROR(INDEX(T_StockBoissons[Boissons],MATCH($B653,T_StockBoissons[Code],0)),"")</f>
        <v/>
      </c>
      <c r="G653" s="11" t="str">
        <f>IFERROR(IF(B653&lt;&gt;"",F653*(VLOOKUP(E653,T_Mouvement[],2)&amp;1),""),"")</f>
        <v/>
      </c>
      <c r="H653" s="11" t="str">
        <f>IF(B653&lt;&gt;"",SUMIF($C$3:C653,C653,$G$3:G653),"")</f>
        <v/>
      </c>
      <c r="J653" s="12" t="str">
        <f t="shared" si="10"/>
        <v/>
      </c>
    </row>
    <row r="654" spans="3:10" x14ac:dyDescent="0.4">
      <c r="C654" s="7" t="str">
        <f>IFERROR(INDEX(T_StockBoissons[Boissons],MATCH($B654,T_StockBoissons[Code],0)),"")</f>
        <v/>
      </c>
      <c r="G654" s="11" t="str">
        <f>IFERROR(IF(B654&lt;&gt;"",F654*(VLOOKUP(E654,T_Mouvement[],2)&amp;1),""),"")</f>
        <v/>
      </c>
      <c r="H654" s="11" t="str">
        <f>IF(B654&lt;&gt;"",SUMIF($C$3:C654,C654,$G$3:G654),"")</f>
        <v/>
      </c>
      <c r="J654" s="12" t="str">
        <f t="shared" si="10"/>
        <v/>
      </c>
    </row>
    <row r="655" spans="3:10" x14ac:dyDescent="0.4">
      <c r="C655" s="7" t="str">
        <f>IFERROR(INDEX(T_StockBoissons[Boissons],MATCH($B655,T_StockBoissons[Code],0)),"")</f>
        <v/>
      </c>
      <c r="G655" s="11" t="str">
        <f>IFERROR(IF(B655&lt;&gt;"",F655*(VLOOKUP(E655,T_Mouvement[],2)&amp;1),""),"")</f>
        <v/>
      </c>
      <c r="H655" s="11" t="str">
        <f>IF(B655&lt;&gt;"",SUMIF($C$3:C655,C655,$G$3:G655),"")</f>
        <v/>
      </c>
      <c r="J655" s="12" t="str">
        <f t="shared" si="10"/>
        <v/>
      </c>
    </row>
    <row r="656" spans="3:10" x14ac:dyDescent="0.4">
      <c r="C656" s="7" t="str">
        <f>IFERROR(INDEX(T_StockBoissons[Boissons],MATCH($B656,T_StockBoissons[Code],0)),"")</f>
        <v/>
      </c>
      <c r="G656" s="11" t="str">
        <f>IFERROR(IF(B656&lt;&gt;"",F656*(VLOOKUP(E656,T_Mouvement[],2)&amp;1),""),"")</f>
        <v/>
      </c>
      <c r="H656" s="11" t="str">
        <f>IF(B656&lt;&gt;"",SUMIF($C$3:C656,C656,$G$3:G656),"")</f>
        <v/>
      </c>
      <c r="J656" s="12" t="str">
        <f t="shared" si="10"/>
        <v/>
      </c>
    </row>
    <row r="657" spans="3:10" x14ac:dyDescent="0.4">
      <c r="C657" s="7" t="str">
        <f>IFERROR(INDEX(T_StockBoissons[Boissons],MATCH($B657,T_StockBoissons[Code],0)),"")</f>
        <v/>
      </c>
      <c r="G657" s="11" t="str">
        <f>IFERROR(IF(B657&lt;&gt;"",F657*(VLOOKUP(E657,T_Mouvement[],2)&amp;1),""),"")</f>
        <v/>
      </c>
      <c r="H657" s="11" t="str">
        <f>IF(B657&lt;&gt;"",SUMIF($C$3:C657,C657,$G$3:G657),"")</f>
        <v/>
      </c>
      <c r="J657" s="12" t="str">
        <f t="shared" si="10"/>
        <v/>
      </c>
    </row>
    <row r="658" spans="3:10" x14ac:dyDescent="0.4">
      <c r="C658" s="7" t="str">
        <f>IFERROR(INDEX(T_StockBoissons[Boissons],MATCH($B658,T_StockBoissons[Code],0)),"")</f>
        <v/>
      </c>
      <c r="G658" s="11" t="str">
        <f>IFERROR(IF(B658&lt;&gt;"",F658*(VLOOKUP(E658,T_Mouvement[],2)&amp;1),""),"")</f>
        <v/>
      </c>
      <c r="H658" s="11" t="str">
        <f>IF(B658&lt;&gt;"",SUMIF($C$3:C658,C658,$G$3:G658),"")</f>
        <v/>
      </c>
      <c r="J658" s="12" t="str">
        <f t="shared" si="10"/>
        <v/>
      </c>
    </row>
    <row r="659" spans="3:10" x14ac:dyDescent="0.4">
      <c r="C659" s="7" t="str">
        <f>IFERROR(INDEX(T_StockBoissons[Boissons],MATCH($B659,T_StockBoissons[Code],0)),"")</f>
        <v/>
      </c>
      <c r="G659" s="11" t="str">
        <f>IFERROR(IF(B659&lt;&gt;"",F659*(VLOOKUP(E659,T_Mouvement[],2)&amp;1),""),"")</f>
        <v/>
      </c>
      <c r="H659" s="11" t="str">
        <f>IF(B659&lt;&gt;"",SUMIF($C$3:C659,C659,$G$3:G659),"")</f>
        <v/>
      </c>
      <c r="J659" s="12" t="str">
        <f t="shared" si="10"/>
        <v/>
      </c>
    </row>
    <row r="660" spans="3:10" x14ac:dyDescent="0.4">
      <c r="C660" s="7" t="str">
        <f>IFERROR(INDEX(T_StockBoissons[Boissons],MATCH($B660,T_StockBoissons[Code],0)),"")</f>
        <v/>
      </c>
      <c r="G660" s="11" t="str">
        <f>IFERROR(IF(B660&lt;&gt;"",F660*(VLOOKUP(E660,T_Mouvement[],2)&amp;1),""),"")</f>
        <v/>
      </c>
      <c r="H660" s="11" t="str">
        <f>IF(B660&lt;&gt;"",SUMIF($C$3:C660,C660,$G$3:G660),"")</f>
        <v/>
      </c>
      <c r="J660" s="12" t="str">
        <f t="shared" si="10"/>
        <v/>
      </c>
    </row>
    <row r="661" spans="3:10" x14ac:dyDescent="0.4">
      <c r="C661" s="7" t="str">
        <f>IFERROR(INDEX(T_StockBoissons[Boissons],MATCH($B661,T_StockBoissons[Code],0)),"")</f>
        <v/>
      </c>
      <c r="G661" s="11" t="str">
        <f>IFERROR(IF(B661&lt;&gt;"",F661*(VLOOKUP(E661,T_Mouvement[],2)&amp;1),""),"")</f>
        <v/>
      </c>
      <c r="H661" s="11" t="str">
        <f>IF(B661&lt;&gt;"",SUMIF($C$3:C661,C661,$G$3:G661),"")</f>
        <v/>
      </c>
      <c r="J661" s="12" t="str">
        <f t="shared" si="10"/>
        <v/>
      </c>
    </row>
    <row r="662" spans="3:10" x14ac:dyDescent="0.4">
      <c r="C662" s="7" t="str">
        <f>IFERROR(INDEX(T_StockBoissons[Boissons],MATCH($B662,T_StockBoissons[Code],0)),"")</f>
        <v/>
      </c>
      <c r="G662" s="11" t="str">
        <f>IFERROR(IF(B662&lt;&gt;"",F662*(VLOOKUP(E662,T_Mouvement[],2)&amp;1),""),"")</f>
        <v/>
      </c>
      <c r="H662" s="11" t="str">
        <f>IF(B662&lt;&gt;"",SUMIF($C$3:C662,C662,$G$3:G662),"")</f>
        <v/>
      </c>
      <c r="J662" s="12" t="str">
        <f t="shared" si="10"/>
        <v/>
      </c>
    </row>
    <row r="663" spans="3:10" x14ac:dyDescent="0.4">
      <c r="C663" s="7" t="str">
        <f>IFERROR(INDEX(T_StockBoissons[Boissons],MATCH($B663,T_StockBoissons[Code],0)),"")</f>
        <v/>
      </c>
      <c r="G663" s="11" t="str">
        <f>IFERROR(IF(B663&lt;&gt;"",F663*(VLOOKUP(E663,T_Mouvement[],2)&amp;1),""),"")</f>
        <v/>
      </c>
      <c r="H663" s="11" t="str">
        <f>IF(B663&lt;&gt;"",SUMIF($C$3:C663,C663,$G$3:G663),"")</f>
        <v/>
      </c>
      <c r="J663" s="12" t="str">
        <f t="shared" si="10"/>
        <v/>
      </c>
    </row>
    <row r="664" spans="3:10" x14ac:dyDescent="0.4">
      <c r="C664" s="7" t="str">
        <f>IFERROR(INDEX(T_StockBoissons[Boissons],MATCH($B664,T_StockBoissons[Code],0)),"")</f>
        <v/>
      </c>
      <c r="G664" s="11" t="str">
        <f>IFERROR(IF(B664&lt;&gt;"",F664*(VLOOKUP(E664,T_Mouvement[],2)&amp;1),""),"")</f>
        <v/>
      </c>
      <c r="H664" s="11" t="str">
        <f>IF(B664&lt;&gt;"",SUMIF($C$3:C664,C664,$G$3:G664),"")</f>
        <v/>
      </c>
      <c r="J664" s="12" t="str">
        <f t="shared" si="10"/>
        <v/>
      </c>
    </row>
    <row r="665" spans="3:10" x14ac:dyDescent="0.4">
      <c r="C665" s="7" t="str">
        <f>IFERROR(INDEX(T_StockBoissons[Boissons],MATCH($B665,T_StockBoissons[Code],0)),"")</f>
        <v/>
      </c>
      <c r="G665" s="11" t="str">
        <f>IFERROR(IF(B665&lt;&gt;"",F665*(VLOOKUP(E665,T_Mouvement[],2)&amp;1),""),"")</f>
        <v/>
      </c>
      <c r="H665" s="11" t="str">
        <f>IF(B665&lt;&gt;"",SUMIF($C$3:C665,C665,$G$3:G665),"")</f>
        <v/>
      </c>
      <c r="J665" s="12" t="str">
        <f t="shared" si="10"/>
        <v/>
      </c>
    </row>
    <row r="666" spans="3:10" x14ac:dyDescent="0.4">
      <c r="C666" s="7" t="str">
        <f>IFERROR(INDEX(T_StockBoissons[Boissons],MATCH($B666,T_StockBoissons[Code],0)),"")</f>
        <v/>
      </c>
      <c r="G666" s="11" t="str">
        <f>IFERROR(IF(B666&lt;&gt;"",F666*(VLOOKUP(E666,T_Mouvement[],2)&amp;1),""),"")</f>
        <v/>
      </c>
      <c r="H666" s="11" t="str">
        <f>IF(B666&lt;&gt;"",SUMIF($C$3:C666,C666,$G$3:G666),"")</f>
        <v/>
      </c>
      <c r="J666" s="12" t="str">
        <f t="shared" si="10"/>
        <v/>
      </c>
    </row>
    <row r="667" spans="3:10" x14ac:dyDescent="0.4">
      <c r="C667" s="7" t="str">
        <f>IFERROR(INDEX(T_StockBoissons[Boissons],MATCH($B667,T_StockBoissons[Code],0)),"")</f>
        <v/>
      </c>
      <c r="G667" s="11" t="str">
        <f>IFERROR(IF(B667&lt;&gt;"",F667*(VLOOKUP(E667,T_Mouvement[],2)&amp;1),""),"")</f>
        <v/>
      </c>
      <c r="H667" s="11" t="str">
        <f>IF(B667&lt;&gt;"",SUMIF($C$3:C667,C667,$G$3:G667),"")</f>
        <v/>
      </c>
      <c r="J667" s="12" t="str">
        <f t="shared" si="10"/>
        <v/>
      </c>
    </row>
    <row r="668" spans="3:10" x14ac:dyDescent="0.4">
      <c r="C668" s="7" t="str">
        <f>IFERROR(INDEX(T_StockBoissons[Boissons],MATCH($B668,T_StockBoissons[Code],0)),"")</f>
        <v/>
      </c>
      <c r="G668" s="11" t="str">
        <f>IFERROR(IF(B668&lt;&gt;"",F668*(VLOOKUP(E668,T_Mouvement[],2)&amp;1),""),"")</f>
        <v/>
      </c>
      <c r="H668" s="11" t="str">
        <f>IF(B668&lt;&gt;"",SUMIF($C$3:C668,C668,$G$3:G668),"")</f>
        <v/>
      </c>
      <c r="J668" s="12" t="str">
        <f t="shared" si="10"/>
        <v/>
      </c>
    </row>
    <row r="669" spans="3:10" x14ac:dyDescent="0.4">
      <c r="C669" s="7" t="str">
        <f>IFERROR(INDEX(T_StockBoissons[Boissons],MATCH($B669,T_StockBoissons[Code],0)),"")</f>
        <v/>
      </c>
      <c r="G669" s="11" t="str">
        <f>IFERROR(IF(B669&lt;&gt;"",F669*(VLOOKUP(E669,T_Mouvement[],2)&amp;1),""),"")</f>
        <v/>
      </c>
      <c r="H669" s="11" t="str">
        <f>IF(B669&lt;&gt;"",SUMIF($C$3:C669,C669,$G$3:G669),"")</f>
        <v/>
      </c>
      <c r="J669" s="12" t="str">
        <f t="shared" si="10"/>
        <v/>
      </c>
    </row>
    <row r="670" spans="3:10" x14ac:dyDescent="0.4">
      <c r="C670" s="7" t="str">
        <f>IFERROR(INDEX(T_StockBoissons[Boissons],MATCH($B670,T_StockBoissons[Code],0)),"")</f>
        <v/>
      </c>
      <c r="G670" s="11" t="str">
        <f>IFERROR(IF(B670&lt;&gt;"",F670*(VLOOKUP(E670,T_Mouvement[],2)&amp;1),""),"")</f>
        <v/>
      </c>
      <c r="H670" s="11" t="str">
        <f>IF(B670&lt;&gt;"",SUMIF($C$3:C670,C670,$G$3:G670),"")</f>
        <v/>
      </c>
      <c r="J670" s="12" t="str">
        <f t="shared" si="10"/>
        <v/>
      </c>
    </row>
    <row r="671" spans="3:10" x14ac:dyDescent="0.4">
      <c r="C671" s="7" t="str">
        <f>IFERROR(INDEX(T_StockBoissons[Boissons],MATCH($B671,T_StockBoissons[Code],0)),"")</f>
        <v/>
      </c>
      <c r="G671" s="11" t="str">
        <f>IFERROR(IF(B671&lt;&gt;"",F671*(VLOOKUP(E671,T_Mouvement[],2)&amp;1),""),"")</f>
        <v/>
      </c>
      <c r="H671" s="11" t="str">
        <f>IF(B671&lt;&gt;"",SUMIF($C$3:C671,C671,$G$3:G671),"")</f>
        <v/>
      </c>
      <c r="J671" s="12" t="str">
        <f t="shared" si="10"/>
        <v/>
      </c>
    </row>
    <row r="672" spans="3:10" x14ac:dyDescent="0.4">
      <c r="C672" s="7" t="str">
        <f>IFERROR(INDEX(T_StockBoissons[Boissons],MATCH($B672,T_StockBoissons[Code],0)),"")</f>
        <v/>
      </c>
      <c r="G672" s="11" t="str">
        <f>IFERROR(IF(B672&lt;&gt;"",F672*(VLOOKUP(E672,T_Mouvement[],2)&amp;1),""),"")</f>
        <v/>
      </c>
      <c r="H672" s="11" t="str">
        <f>IF(B672&lt;&gt;"",SUMIF($C$3:C672,C672,$G$3:G672),"")</f>
        <v/>
      </c>
      <c r="J672" s="12" t="str">
        <f t="shared" si="10"/>
        <v/>
      </c>
    </row>
    <row r="673" spans="3:10" x14ac:dyDescent="0.4">
      <c r="C673" s="7" t="str">
        <f>IFERROR(INDEX(T_StockBoissons[Boissons],MATCH($B673,T_StockBoissons[Code],0)),"")</f>
        <v/>
      </c>
      <c r="G673" s="11" t="str">
        <f>IFERROR(IF(B673&lt;&gt;"",F673*(VLOOKUP(E673,T_Mouvement[],2)&amp;1),""),"")</f>
        <v/>
      </c>
      <c r="H673" s="11" t="str">
        <f>IF(B673&lt;&gt;"",SUMIF($C$3:C673,C673,$G$3:G673),"")</f>
        <v/>
      </c>
      <c r="J673" s="12" t="str">
        <f t="shared" si="10"/>
        <v/>
      </c>
    </row>
    <row r="674" spans="3:10" x14ac:dyDescent="0.4">
      <c r="C674" s="7" t="str">
        <f>IFERROR(INDEX(T_StockBoissons[Boissons],MATCH($B674,T_StockBoissons[Code],0)),"")</f>
        <v/>
      </c>
      <c r="G674" s="11" t="str">
        <f>IFERROR(IF(B674&lt;&gt;"",F674*(VLOOKUP(E674,T_Mouvement[],2)&amp;1),""),"")</f>
        <v/>
      </c>
      <c r="H674" s="11" t="str">
        <f>IF(B674&lt;&gt;"",SUMIF($C$3:C674,C674,$G$3:G674),"")</f>
        <v/>
      </c>
      <c r="J674" s="12" t="str">
        <f t="shared" si="10"/>
        <v/>
      </c>
    </row>
    <row r="675" spans="3:10" x14ac:dyDescent="0.4">
      <c r="C675" s="7" t="str">
        <f>IFERROR(INDEX(T_StockBoissons[Boissons],MATCH($B675,T_StockBoissons[Code],0)),"")</f>
        <v/>
      </c>
      <c r="G675" s="11" t="str">
        <f>IFERROR(IF(B675&lt;&gt;"",F675*(VLOOKUP(E675,T_Mouvement[],2)&amp;1),""),"")</f>
        <v/>
      </c>
      <c r="H675" s="11" t="str">
        <f>IF(B675&lt;&gt;"",SUMIF($C$3:C675,C675,$G$3:G675),"")</f>
        <v/>
      </c>
      <c r="J675" s="12" t="str">
        <f t="shared" si="10"/>
        <v/>
      </c>
    </row>
    <row r="676" spans="3:10" x14ac:dyDescent="0.4">
      <c r="C676" s="7" t="str">
        <f>IFERROR(INDEX(T_StockBoissons[Boissons],MATCH($B676,T_StockBoissons[Code],0)),"")</f>
        <v/>
      </c>
      <c r="G676" s="11" t="str">
        <f>IFERROR(IF(B676&lt;&gt;"",F676*(VLOOKUP(E676,T_Mouvement[],2)&amp;1),""),"")</f>
        <v/>
      </c>
      <c r="H676" s="11" t="str">
        <f>IF(B676&lt;&gt;"",SUMIF($C$3:C676,C676,$G$3:G676),"")</f>
        <v/>
      </c>
      <c r="J676" s="12" t="str">
        <f t="shared" si="10"/>
        <v/>
      </c>
    </row>
    <row r="677" spans="3:10" x14ac:dyDescent="0.4">
      <c r="C677" s="7" t="str">
        <f>IFERROR(INDEX(T_StockBoissons[Boissons],MATCH($B677,T_StockBoissons[Code],0)),"")</f>
        <v/>
      </c>
      <c r="G677" s="11" t="str">
        <f>IFERROR(IF(B677&lt;&gt;"",F677*(VLOOKUP(E677,T_Mouvement[],2)&amp;1),""),"")</f>
        <v/>
      </c>
      <c r="H677" s="11" t="str">
        <f>IF(B677&lt;&gt;"",SUMIF($C$3:C677,C677,$G$3:G677),"")</f>
        <v/>
      </c>
      <c r="J677" s="12" t="str">
        <f t="shared" si="10"/>
        <v/>
      </c>
    </row>
    <row r="678" spans="3:10" x14ac:dyDescent="0.4">
      <c r="C678" s="7" t="str">
        <f>IFERROR(INDEX(T_StockBoissons[Boissons],MATCH($B678,T_StockBoissons[Code],0)),"")</f>
        <v/>
      </c>
      <c r="G678" s="11" t="str">
        <f>IFERROR(IF(B678&lt;&gt;"",F678*(VLOOKUP(E678,T_Mouvement[],2)&amp;1),""),"")</f>
        <v/>
      </c>
      <c r="H678" s="11" t="str">
        <f>IF(B678&lt;&gt;"",SUMIF($C$3:C678,C678,$G$3:G678),"")</f>
        <v/>
      </c>
      <c r="J678" s="12" t="str">
        <f t="shared" si="10"/>
        <v/>
      </c>
    </row>
    <row r="679" spans="3:10" x14ac:dyDescent="0.4">
      <c r="C679" s="7" t="str">
        <f>IFERROR(INDEX(T_StockBoissons[Boissons],MATCH($B679,T_StockBoissons[Code],0)),"")</f>
        <v/>
      </c>
      <c r="G679" s="11" t="str">
        <f>IFERROR(IF(B679&lt;&gt;"",F679*(VLOOKUP(E679,T_Mouvement[],2)&amp;1),""),"")</f>
        <v/>
      </c>
      <c r="H679" s="11" t="str">
        <f>IF(B679&lt;&gt;"",SUMIF($C$3:C679,C679,$G$3:G679),"")</f>
        <v/>
      </c>
      <c r="J679" s="12" t="str">
        <f t="shared" si="10"/>
        <v/>
      </c>
    </row>
    <row r="680" spans="3:10" x14ac:dyDescent="0.4">
      <c r="C680" s="7" t="str">
        <f>IFERROR(INDEX(T_StockBoissons[Boissons],MATCH($B680,T_StockBoissons[Code],0)),"")</f>
        <v/>
      </c>
      <c r="G680" s="11" t="str">
        <f>IFERROR(IF(B680&lt;&gt;"",F680*(VLOOKUP(E680,T_Mouvement[],2)&amp;1),""),"")</f>
        <v/>
      </c>
      <c r="H680" s="11" t="str">
        <f>IF(B680&lt;&gt;"",SUMIF($C$3:C680,C680,$G$3:G680),"")</f>
        <v/>
      </c>
      <c r="J680" s="12" t="str">
        <f t="shared" si="10"/>
        <v/>
      </c>
    </row>
    <row r="681" spans="3:10" x14ac:dyDescent="0.4">
      <c r="C681" s="7" t="str">
        <f>IFERROR(INDEX(T_StockBoissons[Boissons],MATCH($B681,T_StockBoissons[Code],0)),"")</f>
        <v/>
      </c>
      <c r="G681" s="11" t="str">
        <f>IFERROR(IF(B681&lt;&gt;"",F681*(VLOOKUP(E681,T_Mouvement[],2)&amp;1),""),"")</f>
        <v/>
      </c>
      <c r="H681" s="11" t="str">
        <f>IF(B681&lt;&gt;"",SUMIF($C$3:C681,C681,$G$3:G681),"")</f>
        <v/>
      </c>
      <c r="J681" s="12" t="str">
        <f t="shared" si="10"/>
        <v/>
      </c>
    </row>
    <row r="682" spans="3:10" x14ac:dyDescent="0.4">
      <c r="C682" s="7" t="str">
        <f>IFERROR(INDEX(T_StockBoissons[Boissons],MATCH($B682,T_StockBoissons[Code],0)),"")</f>
        <v/>
      </c>
      <c r="G682" s="11" t="str">
        <f>IFERROR(IF(B682&lt;&gt;"",F682*(VLOOKUP(E682,T_Mouvement[],2)&amp;1),""),"")</f>
        <v/>
      </c>
      <c r="H682" s="11" t="str">
        <f>IF(B682&lt;&gt;"",SUMIF($C$3:C682,C682,$G$3:G682),"")</f>
        <v/>
      </c>
      <c r="J682" s="12" t="str">
        <f t="shared" si="10"/>
        <v/>
      </c>
    </row>
    <row r="683" spans="3:10" x14ac:dyDescent="0.4">
      <c r="C683" s="7" t="str">
        <f>IFERROR(INDEX(T_StockBoissons[Boissons],MATCH($B683,T_StockBoissons[Code],0)),"")</f>
        <v/>
      </c>
      <c r="G683" s="11" t="str">
        <f>IFERROR(IF(B683&lt;&gt;"",F683*(VLOOKUP(E683,T_Mouvement[],2)&amp;1),""),"")</f>
        <v/>
      </c>
      <c r="H683" s="11" t="str">
        <f>IF(B683&lt;&gt;"",SUMIF($C$3:C683,C683,$G$3:G683),"")</f>
        <v/>
      </c>
      <c r="J683" s="12" t="str">
        <f t="shared" si="10"/>
        <v/>
      </c>
    </row>
    <row r="684" spans="3:10" x14ac:dyDescent="0.4">
      <c r="C684" s="7" t="str">
        <f>IFERROR(INDEX(T_StockBoissons[Boissons],MATCH($B684,T_StockBoissons[Code],0)),"")</f>
        <v/>
      </c>
      <c r="G684" s="11" t="str">
        <f>IFERROR(IF(B684&lt;&gt;"",F684*(VLOOKUP(E684,T_Mouvement[],2)&amp;1),""),"")</f>
        <v/>
      </c>
      <c r="H684" s="11" t="str">
        <f>IF(B684&lt;&gt;"",SUMIF($C$3:C684,C684,$G$3:G684),"")</f>
        <v/>
      </c>
      <c r="J684" s="12" t="str">
        <f t="shared" si="10"/>
        <v/>
      </c>
    </row>
    <row r="685" spans="3:10" x14ac:dyDescent="0.4">
      <c r="C685" s="7" t="str">
        <f>IFERROR(INDEX(T_StockBoissons[Boissons],MATCH($B685,T_StockBoissons[Code],0)),"")</f>
        <v/>
      </c>
      <c r="G685" s="11" t="str">
        <f>IFERROR(IF(B685&lt;&gt;"",F685*(VLOOKUP(E685,T_Mouvement[],2)&amp;1),""),"")</f>
        <v/>
      </c>
      <c r="H685" s="11" t="str">
        <f>IF(B685&lt;&gt;"",SUMIF($C$3:C685,C685,$G$3:G685),"")</f>
        <v/>
      </c>
      <c r="J685" s="12" t="str">
        <f t="shared" si="10"/>
        <v/>
      </c>
    </row>
    <row r="686" spans="3:10" x14ac:dyDescent="0.4">
      <c r="C686" s="7" t="str">
        <f>IFERROR(INDEX(T_StockBoissons[Boissons],MATCH($B686,T_StockBoissons[Code],0)),"")</f>
        <v/>
      </c>
      <c r="G686" s="11" t="str">
        <f>IFERROR(IF(B686&lt;&gt;"",F686*(VLOOKUP(E686,T_Mouvement[],2)&amp;1),""),"")</f>
        <v/>
      </c>
      <c r="H686" s="11" t="str">
        <f>IF(B686&lt;&gt;"",SUMIF($C$3:C686,C686,$G$3:G686),"")</f>
        <v/>
      </c>
      <c r="J686" s="12" t="str">
        <f t="shared" si="10"/>
        <v/>
      </c>
    </row>
    <row r="687" spans="3:10" x14ac:dyDescent="0.4">
      <c r="C687" s="7" t="str">
        <f>IFERROR(INDEX(T_StockBoissons[Boissons],MATCH($B687,T_StockBoissons[Code],0)),"")</f>
        <v/>
      </c>
      <c r="G687" s="11" t="str">
        <f>IFERROR(IF(B687&lt;&gt;"",F687*(VLOOKUP(E687,T_Mouvement[],2)&amp;1),""),"")</f>
        <v/>
      </c>
      <c r="H687" s="11" t="str">
        <f>IF(B687&lt;&gt;"",SUMIF($C$3:C687,C687,$G$3:G687),"")</f>
        <v/>
      </c>
      <c r="J687" s="12" t="str">
        <f t="shared" si="10"/>
        <v/>
      </c>
    </row>
    <row r="688" spans="3:10" x14ac:dyDescent="0.4">
      <c r="C688" s="7" t="str">
        <f>IFERROR(INDEX(T_StockBoissons[Boissons],MATCH($B688,T_StockBoissons[Code],0)),"")</f>
        <v/>
      </c>
      <c r="G688" s="11" t="str">
        <f>IFERROR(IF(B688&lt;&gt;"",F688*(VLOOKUP(E688,T_Mouvement[],2)&amp;1),""),"")</f>
        <v/>
      </c>
      <c r="H688" s="11" t="str">
        <f>IF(B688&lt;&gt;"",SUMIF($C$3:C688,C688,$G$3:G688),"")</f>
        <v/>
      </c>
      <c r="J688" s="12" t="str">
        <f t="shared" si="10"/>
        <v/>
      </c>
    </row>
    <row r="689" spans="3:10" x14ac:dyDescent="0.4">
      <c r="C689" s="7" t="str">
        <f>IFERROR(INDEX(T_StockBoissons[Boissons],MATCH($B689,T_StockBoissons[Code],0)),"")</f>
        <v/>
      </c>
      <c r="G689" s="11" t="str">
        <f>IFERROR(IF(B689&lt;&gt;"",F689*(VLOOKUP(E689,T_Mouvement[],2)&amp;1),""),"")</f>
        <v/>
      </c>
      <c r="H689" s="11" t="str">
        <f>IF(B689&lt;&gt;"",SUMIF($C$3:C689,C689,$G$3:G689),"")</f>
        <v/>
      </c>
      <c r="J689" s="12" t="str">
        <f t="shared" si="10"/>
        <v/>
      </c>
    </row>
    <row r="690" spans="3:10" x14ac:dyDescent="0.4">
      <c r="C690" s="7" t="str">
        <f>IFERROR(INDEX(T_StockBoissons[Boissons],MATCH($B690,T_StockBoissons[Code],0)),"")</f>
        <v/>
      </c>
      <c r="G690" s="11" t="str">
        <f>IFERROR(IF(B690&lt;&gt;"",F690*(VLOOKUP(E690,T_Mouvement[],2)&amp;1),""),"")</f>
        <v/>
      </c>
      <c r="H690" s="11" t="str">
        <f>IF(B690&lt;&gt;"",SUMIF($C$3:C690,C690,$G$3:G690),"")</f>
        <v/>
      </c>
      <c r="J690" s="12" t="str">
        <f t="shared" si="10"/>
        <v/>
      </c>
    </row>
    <row r="691" spans="3:10" x14ac:dyDescent="0.4">
      <c r="C691" s="7" t="str">
        <f>IFERROR(INDEX(T_StockBoissons[Boissons],MATCH($B691,T_StockBoissons[Code],0)),"")</f>
        <v/>
      </c>
      <c r="G691" s="11" t="str">
        <f>IFERROR(IF(B691&lt;&gt;"",F691*(VLOOKUP(E691,T_Mouvement[],2)&amp;1),""),"")</f>
        <v/>
      </c>
      <c r="H691" s="11" t="str">
        <f>IF(B691&lt;&gt;"",SUMIF($C$3:C691,C691,$G$3:G691),"")</f>
        <v/>
      </c>
      <c r="J691" s="12" t="str">
        <f t="shared" si="10"/>
        <v/>
      </c>
    </row>
    <row r="692" spans="3:10" x14ac:dyDescent="0.4">
      <c r="C692" s="7" t="str">
        <f>IFERROR(INDEX(T_StockBoissons[Boissons],MATCH($B692,T_StockBoissons[Code],0)),"")</f>
        <v/>
      </c>
      <c r="G692" s="11" t="str">
        <f>IFERROR(IF(B692&lt;&gt;"",F692*(VLOOKUP(E692,T_Mouvement[],2)&amp;1),""),"")</f>
        <v/>
      </c>
      <c r="H692" s="11" t="str">
        <f>IF(B692&lt;&gt;"",SUMIF($C$3:C692,C692,$G$3:G692),"")</f>
        <v/>
      </c>
      <c r="J692" s="12" t="str">
        <f t="shared" si="10"/>
        <v/>
      </c>
    </row>
    <row r="693" spans="3:10" x14ac:dyDescent="0.4">
      <c r="C693" s="7" t="str">
        <f>IFERROR(INDEX(T_StockBoissons[Boissons],MATCH($B693,T_StockBoissons[Code],0)),"")</f>
        <v/>
      </c>
      <c r="G693" s="11" t="str">
        <f>IFERROR(IF(B693&lt;&gt;"",F693*(VLOOKUP(E693,T_Mouvement[],2)&amp;1),""),"")</f>
        <v/>
      </c>
      <c r="H693" s="11" t="str">
        <f>IF(B693&lt;&gt;"",SUMIF($C$3:C693,C693,$G$3:G693),"")</f>
        <v/>
      </c>
      <c r="J693" s="12" t="str">
        <f t="shared" si="10"/>
        <v/>
      </c>
    </row>
    <row r="694" spans="3:10" x14ac:dyDescent="0.4">
      <c r="C694" s="7" t="str">
        <f>IFERROR(INDEX(T_StockBoissons[Boissons],MATCH($B694,T_StockBoissons[Code],0)),"")</f>
        <v/>
      </c>
      <c r="G694" s="11" t="str">
        <f>IFERROR(IF(B694&lt;&gt;"",F694*(VLOOKUP(E694,T_Mouvement[],2)&amp;1),""),"")</f>
        <v/>
      </c>
      <c r="H694" s="11" t="str">
        <f>IF(B694&lt;&gt;"",SUMIF($C$3:C694,C694,$G$3:G694),"")</f>
        <v/>
      </c>
      <c r="J694" s="12" t="str">
        <f t="shared" si="10"/>
        <v/>
      </c>
    </row>
    <row r="695" spans="3:10" x14ac:dyDescent="0.4">
      <c r="C695" s="7" t="str">
        <f>IFERROR(INDEX(T_StockBoissons[Boissons],MATCH($B695,T_StockBoissons[Code],0)),"")</f>
        <v/>
      </c>
      <c r="G695" s="11" t="str">
        <f>IFERROR(IF(B695&lt;&gt;"",F695*(VLOOKUP(E695,T_Mouvement[],2)&amp;1),""),"")</f>
        <v/>
      </c>
      <c r="H695" s="11" t="str">
        <f>IF(B695&lt;&gt;"",SUMIF($C$3:C695,C695,$G$3:G695),"")</f>
        <v/>
      </c>
      <c r="J695" s="12" t="str">
        <f t="shared" si="10"/>
        <v/>
      </c>
    </row>
    <row r="696" spans="3:10" x14ac:dyDescent="0.4">
      <c r="C696" s="7" t="str">
        <f>IFERROR(INDEX(T_StockBoissons[Boissons],MATCH($B696,T_StockBoissons[Code],0)),"")</f>
        <v/>
      </c>
      <c r="G696" s="11" t="str">
        <f>IFERROR(IF(B696&lt;&gt;"",F696*(VLOOKUP(E696,T_Mouvement[],2)&amp;1),""),"")</f>
        <v/>
      </c>
      <c r="H696" s="11" t="str">
        <f>IF(B696&lt;&gt;"",SUMIF($C$3:C696,C696,$G$3:G696),"")</f>
        <v/>
      </c>
      <c r="J696" s="12" t="str">
        <f t="shared" si="10"/>
        <v/>
      </c>
    </row>
    <row r="697" spans="3:10" x14ac:dyDescent="0.4">
      <c r="C697" s="7" t="str">
        <f>IFERROR(INDEX(T_StockBoissons[Boissons],MATCH($B697,T_StockBoissons[Code],0)),"")</f>
        <v/>
      </c>
      <c r="G697" s="11" t="str">
        <f>IFERROR(IF(B697&lt;&gt;"",F697*(VLOOKUP(E697,T_Mouvement[],2)&amp;1),""),"")</f>
        <v/>
      </c>
      <c r="H697" s="11" t="str">
        <f>IF(B697&lt;&gt;"",SUMIF($C$3:C697,C697,$G$3:G697),"")</f>
        <v/>
      </c>
      <c r="J697" s="12" t="str">
        <f t="shared" si="10"/>
        <v/>
      </c>
    </row>
    <row r="698" spans="3:10" x14ac:dyDescent="0.4">
      <c r="C698" s="7" t="str">
        <f>IFERROR(INDEX(T_StockBoissons[Boissons],MATCH($B698,T_StockBoissons[Code],0)),"")</f>
        <v/>
      </c>
      <c r="G698" s="11" t="str">
        <f>IFERROR(IF(B698&lt;&gt;"",F698*(VLOOKUP(E698,T_Mouvement[],2)&amp;1),""),"")</f>
        <v/>
      </c>
      <c r="H698" s="11" t="str">
        <f>IF(B698&lt;&gt;"",SUMIF($C$3:C698,C698,$G$3:G698),"")</f>
        <v/>
      </c>
      <c r="J698" s="12" t="str">
        <f t="shared" si="10"/>
        <v/>
      </c>
    </row>
    <row r="699" spans="3:10" x14ac:dyDescent="0.4">
      <c r="C699" s="7" t="str">
        <f>IFERROR(INDEX(T_StockBoissons[Boissons],MATCH($B699,T_StockBoissons[Code],0)),"")</f>
        <v/>
      </c>
      <c r="G699" s="11" t="str">
        <f>IFERROR(IF(B699&lt;&gt;"",F699*(VLOOKUP(E699,T_Mouvement[],2)&amp;1),""),"")</f>
        <v/>
      </c>
      <c r="H699" s="11" t="str">
        <f>IF(B699&lt;&gt;"",SUMIF($C$3:C699,C699,$G$3:G699),"")</f>
        <v/>
      </c>
      <c r="J699" s="12" t="str">
        <f t="shared" si="10"/>
        <v/>
      </c>
    </row>
    <row r="700" spans="3:10" x14ac:dyDescent="0.4">
      <c r="C700" s="7" t="str">
        <f>IFERROR(INDEX(T_StockBoissons[Boissons],MATCH($B700,T_StockBoissons[Code],0)),"")</f>
        <v/>
      </c>
      <c r="G700" s="11" t="str">
        <f>IFERROR(IF(B700&lt;&gt;"",F700*(VLOOKUP(E700,T_Mouvement[],2)&amp;1),""),"")</f>
        <v/>
      </c>
      <c r="H700" s="11" t="str">
        <f>IF(B700&lt;&gt;"",SUMIF($C$3:C700,C700,$G$3:G700),"")</f>
        <v/>
      </c>
      <c r="J700" s="12" t="str">
        <f t="shared" si="10"/>
        <v/>
      </c>
    </row>
    <row r="701" spans="3:10" x14ac:dyDescent="0.4">
      <c r="C701" s="7" t="str">
        <f>IFERROR(INDEX(T_StockBoissons[Boissons],MATCH($B701,T_StockBoissons[Code],0)),"")</f>
        <v/>
      </c>
      <c r="G701" s="11" t="str">
        <f>IFERROR(IF(B701&lt;&gt;"",F701*(VLOOKUP(E701,T_Mouvement[],2)&amp;1),""),"")</f>
        <v/>
      </c>
      <c r="H701" s="11" t="str">
        <f>IF(B701&lt;&gt;"",SUMIF($C$3:C701,C701,$G$3:G701),"")</f>
        <v/>
      </c>
      <c r="J701" s="12" t="str">
        <f t="shared" si="10"/>
        <v/>
      </c>
    </row>
    <row r="702" spans="3:10" x14ac:dyDescent="0.4">
      <c r="C702" s="7" t="str">
        <f>IFERROR(INDEX(T_StockBoissons[Boissons],MATCH($B702,T_StockBoissons[Code],0)),"")</f>
        <v/>
      </c>
      <c r="G702" s="11" t="str">
        <f>IFERROR(IF(B702&lt;&gt;"",F702*(VLOOKUP(E702,T_Mouvement[],2)&amp;1),""),"")</f>
        <v/>
      </c>
      <c r="H702" s="11" t="str">
        <f>IF(B702&lt;&gt;"",SUMIF($C$3:C702,C702,$G$3:G702),"")</f>
        <v/>
      </c>
      <c r="J702" s="12" t="str">
        <f t="shared" si="10"/>
        <v/>
      </c>
    </row>
    <row r="703" spans="3:10" x14ac:dyDescent="0.4">
      <c r="C703" s="7" t="str">
        <f>IFERROR(INDEX(T_StockBoissons[Boissons],MATCH($B703,T_StockBoissons[Code],0)),"")</f>
        <v/>
      </c>
      <c r="G703" s="11" t="str">
        <f>IFERROR(IF(B703&lt;&gt;"",F703*(VLOOKUP(E703,T_Mouvement[],2)&amp;1),""),"")</f>
        <v/>
      </c>
      <c r="H703" s="11" t="str">
        <f>IF(B703&lt;&gt;"",SUMIF($C$3:C703,C703,$G$3:G703),"")</f>
        <v/>
      </c>
      <c r="J703" s="12" t="str">
        <f t="shared" si="10"/>
        <v/>
      </c>
    </row>
    <row r="704" spans="3:10" x14ac:dyDescent="0.4">
      <c r="C704" s="7" t="str">
        <f>IFERROR(INDEX(T_StockBoissons[Boissons],MATCH($B704,T_StockBoissons[Code],0)),"")</f>
        <v/>
      </c>
      <c r="G704" s="11" t="str">
        <f>IFERROR(IF(B704&lt;&gt;"",F704*(VLOOKUP(E704,T_Mouvement[],2)&amp;1),""),"")</f>
        <v/>
      </c>
      <c r="H704" s="11" t="str">
        <f>IF(B704&lt;&gt;"",SUMIF($C$3:C704,C704,$G$3:G704),"")</f>
        <v/>
      </c>
      <c r="J704" s="12" t="str">
        <f t="shared" si="10"/>
        <v/>
      </c>
    </row>
    <row r="705" spans="3:10" x14ac:dyDescent="0.4">
      <c r="C705" s="7" t="str">
        <f>IFERROR(INDEX(T_StockBoissons[Boissons],MATCH($B705,T_StockBoissons[Code],0)),"")</f>
        <v/>
      </c>
      <c r="G705" s="11" t="str">
        <f>IFERROR(IF(B705&lt;&gt;"",F705*(VLOOKUP(E705,T_Mouvement[],2)&amp;1),""),"")</f>
        <v/>
      </c>
      <c r="H705" s="11" t="str">
        <f>IF(B705&lt;&gt;"",SUMIF($C$3:C705,C705,$G$3:G705),"")</f>
        <v/>
      </c>
      <c r="J705" s="12" t="str">
        <f t="shared" si="10"/>
        <v/>
      </c>
    </row>
    <row r="706" spans="3:10" x14ac:dyDescent="0.4">
      <c r="C706" s="7" t="str">
        <f>IFERROR(INDEX(T_StockBoissons[Boissons],MATCH($B706,T_StockBoissons[Code],0)),"")</f>
        <v/>
      </c>
      <c r="G706" s="11" t="str">
        <f>IFERROR(IF(B706&lt;&gt;"",F706*(VLOOKUP(E706,T_Mouvement[],2)&amp;1),""),"")</f>
        <v/>
      </c>
      <c r="H706" s="11" t="str">
        <f>IF(B706&lt;&gt;"",SUMIF($C$3:C706,C706,$G$3:G706),"")</f>
        <v/>
      </c>
      <c r="J706" s="12" t="str">
        <f t="shared" si="10"/>
        <v/>
      </c>
    </row>
    <row r="707" spans="3:10" x14ac:dyDescent="0.4">
      <c r="C707" s="7" t="str">
        <f>IFERROR(INDEX(T_StockBoissons[Boissons],MATCH($B707,T_StockBoissons[Code],0)),"")</f>
        <v/>
      </c>
      <c r="G707" s="11" t="str">
        <f>IFERROR(IF(B707&lt;&gt;"",F707*(VLOOKUP(E707,T_Mouvement[],2)&amp;1),""),"")</f>
        <v/>
      </c>
      <c r="H707" s="11" t="str">
        <f>IF(B707&lt;&gt;"",SUMIF($C$3:C707,C707,$G$3:G707),"")</f>
        <v/>
      </c>
      <c r="J707" s="12" t="str">
        <f t="shared" si="10"/>
        <v/>
      </c>
    </row>
    <row r="708" spans="3:10" x14ac:dyDescent="0.4">
      <c r="C708" s="7" t="str">
        <f>IFERROR(INDEX(T_StockBoissons[Boissons],MATCH($B708,T_StockBoissons[Code],0)),"")</f>
        <v/>
      </c>
      <c r="G708" s="11" t="str">
        <f>IFERROR(IF(B708&lt;&gt;"",F708*(VLOOKUP(E708,T_Mouvement[],2)&amp;1),""),"")</f>
        <v/>
      </c>
      <c r="H708" s="11" t="str">
        <f>IF(B708&lt;&gt;"",SUMIF($C$3:C708,C708,$G$3:G708),"")</f>
        <v/>
      </c>
      <c r="J708" s="12" t="str">
        <f t="shared" ref="J708:J771" si="11">IF(AND(B708&lt;&gt;"",H708&lt;0),"Attention le stock est négatif, vérifier vos saisies !","")</f>
        <v/>
      </c>
    </row>
    <row r="709" spans="3:10" x14ac:dyDescent="0.4">
      <c r="C709" s="7" t="str">
        <f>IFERROR(INDEX(T_StockBoissons[Boissons],MATCH($B709,T_StockBoissons[Code],0)),"")</f>
        <v/>
      </c>
      <c r="G709" s="11" t="str">
        <f>IFERROR(IF(B709&lt;&gt;"",F709*(VLOOKUP(E709,T_Mouvement[],2)&amp;1),""),"")</f>
        <v/>
      </c>
      <c r="H709" s="11" t="str">
        <f>IF(B709&lt;&gt;"",SUMIF($C$3:C709,C709,$G$3:G709),"")</f>
        <v/>
      </c>
      <c r="J709" s="12" t="str">
        <f t="shared" si="11"/>
        <v/>
      </c>
    </row>
    <row r="710" spans="3:10" x14ac:dyDescent="0.4">
      <c r="C710" s="7" t="str">
        <f>IFERROR(INDEX(T_StockBoissons[Boissons],MATCH($B710,T_StockBoissons[Code],0)),"")</f>
        <v/>
      </c>
      <c r="G710" s="11" t="str">
        <f>IFERROR(IF(B710&lt;&gt;"",F710*(VLOOKUP(E710,T_Mouvement[],2)&amp;1),""),"")</f>
        <v/>
      </c>
      <c r="H710" s="11" t="str">
        <f>IF(B710&lt;&gt;"",SUMIF($C$3:C710,C710,$G$3:G710),"")</f>
        <v/>
      </c>
      <c r="J710" s="12" t="str">
        <f t="shared" si="11"/>
        <v/>
      </c>
    </row>
    <row r="711" spans="3:10" x14ac:dyDescent="0.4">
      <c r="C711" s="7" t="str">
        <f>IFERROR(INDEX(T_StockBoissons[Boissons],MATCH($B711,T_StockBoissons[Code],0)),"")</f>
        <v/>
      </c>
      <c r="G711" s="11" t="str">
        <f>IFERROR(IF(B711&lt;&gt;"",F711*(VLOOKUP(E711,T_Mouvement[],2)&amp;1),""),"")</f>
        <v/>
      </c>
      <c r="H711" s="11" t="str">
        <f>IF(B711&lt;&gt;"",SUMIF($C$3:C711,C711,$G$3:G711),"")</f>
        <v/>
      </c>
      <c r="J711" s="12" t="str">
        <f t="shared" si="11"/>
        <v/>
      </c>
    </row>
    <row r="712" spans="3:10" x14ac:dyDescent="0.4">
      <c r="C712" s="7" t="str">
        <f>IFERROR(INDEX(T_StockBoissons[Boissons],MATCH($B712,T_StockBoissons[Code],0)),"")</f>
        <v/>
      </c>
      <c r="G712" s="11" t="str">
        <f>IFERROR(IF(B712&lt;&gt;"",F712*(VLOOKUP(E712,T_Mouvement[],2)&amp;1),""),"")</f>
        <v/>
      </c>
      <c r="H712" s="11" t="str">
        <f>IF(B712&lt;&gt;"",SUMIF($C$3:C712,C712,$G$3:G712),"")</f>
        <v/>
      </c>
      <c r="J712" s="12" t="str">
        <f t="shared" si="11"/>
        <v/>
      </c>
    </row>
    <row r="713" spans="3:10" x14ac:dyDescent="0.4">
      <c r="C713" s="7" t="str">
        <f>IFERROR(INDEX(T_StockBoissons[Boissons],MATCH($B713,T_StockBoissons[Code],0)),"")</f>
        <v/>
      </c>
      <c r="G713" s="11" t="str">
        <f>IFERROR(IF(B713&lt;&gt;"",F713*(VLOOKUP(E713,T_Mouvement[],2)&amp;1),""),"")</f>
        <v/>
      </c>
      <c r="H713" s="11" t="str">
        <f>IF(B713&lt;&gt;"",SUMIF($C$3:C713,C713,$G$3:G713),"")</f>
        <v/>
      </c>
      <c r="J713" s="12" t="str">
        <f t="shared" si="11"/>
        <v/>
      </c>
    </row>
    <row r="714" spans="3:10" x14ac:dyDescent="0.4">
      <c r="C714" s="7" t="str">
        <f>IFERROR(INDEX(T_StockBoissons[Boissons],MATCH($B714,T_StockBoissons[Code],0)),"")</f>
        <v/>
      </c>
      <c r="G714" s="11" t="str">
        <f>IFERROR(IF(B714&lt;&gt;"",F714*(VLOOKUP(E714,T_Mouvement[],2)&amp;1),""),"")</f>
        <v/>
      </c>
      <c r="H714" s="11" t="str">
        <f>IF(B714&lt;&gt;"",SUMIF($C$3:C714,C714,$G$3:G714),"")</f>
        <v/>
      </c>
      <c r="J714" s="12" t="str">
        <f t="shared" si="11"/>
        <v/>
      </c>
    </row>
    <row r="715" spans="3:10" x14ac:dyDescent="0.4">
      <c r="C715" s="7" t="str">
        <f>IFERROR(INDEX(T_StockBoissons[Boissons],MATCH($B715,T_StockBoissons[Code],0)),"")</f>
        <v/>
      </c>
      <c r="G715" s="11" t="str">
        <f>IFERROR(IF(B715&lt;&gt;"",F715*(VLOOKUP(E715,T_Mouvement[],2)&amp;1),""),"")</f>
        <v/>
      </c>
      <c r="H715" s="11" t="str">
        <f>IF(B715&lt;&gt;"",SUMIF($C$3:C715,C715,$G$3:G715),"")</f>
        <v/>
      </c>
      <c r="J715" s="12" t="str">
        <f t="shared" si="11"/>
        <v/>
      </c>
    </row>
    <row r="716" spans="3:10" x14ac:dyDescent="0.4">
      <c r="C716" s="7" t="str">
        <f>IFERROR(INDEX(T_StockBoissons[Boissons],MATCH($B716,T_StockBoissons[Code],0)),"")</f>
        <v/>
      </c>
      <c r="G716" s="11" t="str">
        <f>IFERROR(IF(B716&lt;&gt;"",F716*(VLOOKUP(E716,T_Mouvement[],2)&amp;1),""),"")</f>
        <v/>
      </c>
      <c r="H716" s="11" t="str">
        <f>IF(B716&lt;&gt;"",SUMIF($C$3:C716,C716,$G$3:G716),"")</f>
        <v/>
      </c>
      <c r="J716" s="12" t="str">
        <f t="shared" si="11"/>
        <v/>
      </c>
    </row>
    <row r="717" spans="3:10" x14ac:dyDescent="0.4">
      <c r="C717" s="7" t="str">
        <f>IFERROR(INDEX(T_StockBoissons[Boissons],MATCH($B717,T_StockBoissons[Code],0)),"")</f>
        <v/>
      </c>
      <c r="G717" s="11" t="str">
        <f>IFERROR(IF(B717&lt;&gt;"",F717*(VLOOKUP(E717,T_Mouvement[],2)&amp;1),""),"")</f>
        <v/>
      </c>
      <c r="H717" s="11" t="str">
        <f>IF(B717&lt;&gt;"",SUMIF($C$3:C717,C717,$G$3:G717),"")</f>
        <v/>
      </c>
      <c r="J717" s="12" t="str">
        <f t="shared" si="11"/>
        <v/>
      </c>
    </row>
    <row r="718" spans="3:10" x14ac:dyDescent="0.4">
      <c r="C718" s="7" t="str">
        <f>IFERROR(INDEX(T_StockBoissons[Boissons],MATCH($B718,T_StockBoissons[Code],0)),"")</f>
        <v/>
      </c>
      <c r="G718" s="11" t="str">
        <f>IFERROR(IF(B718&lt;&gt;"",F718*(VLOOKUP(E718,T_Mouvement[],2)&amp;1),""),"")</f>
        <v/>
      </c>
      <c r="H718" s="11" t="str">
        <f>IF(B718&lt;&gt;"",SUMIF($C$3:C718,C718,$G$3:G718),"")</f>
        <v/>
      </c>
      <c r="J718" s="12" t="str">
        <f t="shared" si="11"/>
        <v/>
      </c>
    </row>
    <row r="719" spans="3:10" x14ac:dyDescent="0.4">
      <c r="C719" s="7" t="str">
        <f>IFERROR(INDEX(T_StockBoissons[Boissons],MATCH($B719,T_StockBoissons[Code],0)),"")</f>
        <v/>
      </c>
      <c r="G719" s="11" t="str">
        <f>IFERROR(IF(B719&lt;&gt;"",F719*(VLOOKUP(E719,T_Mouvement[],2)&amp;1),""),"")</f>
        <v/>
      </c>
      <c r="H719" s="11" t="str">
        <f>IF(B719&lt;&gt;"",SUMIF($C$3:C719,C719,$G$3:G719),"")</f>
        <v/>
      </c>
      <c r="J719" s="12" t="str">
        <f t="shared" si="11"/>
        <v/>
      </c>
    </row>
    <row r="720" spans="3:10" x14ac:dyDescent="0.4">
      <c r="C720" s="7" t="str">
        <f>IFERROR(INDEX(T_StockBoissons[Boissons],MATCH($B720,T_StockBoissons[Code],0)),"")</f>
        <v/>
      </c>
      <c r="G720" s="11" t="str">
        <f>IFERROR(IF(B720&lt;&gt;"",F720*(VLOOKUP(E720,T_Mouvement[],2)&amp;1),""),"")</f>
        <v/>
      </c>
      <c r="H720" s="11" t="str">
        <f>IF(B720&lt;&gt;"",SUMIF($C$3:C720,C720,$G$3:G720),"")</f>
        <v/>
      </c>
      <c r="J720" s="12" t="str">
        <f t="shared" si="11"/>
        <v/>
      </c>
    </row>
    <row r="721" spans="3:10" x14ac:dyDescent="0.4">
      <c r="C721" s="7" t="str">
        <f>IFERROR(INDEX(T_StockBoissons[Boissons],MATCH($B721,T_StockBoissons[Code],0)),"")</f>
        <v/>
      </c>
      <c r="G721" s="11" t="str">
        <f>IFERROR(IF(B721&lt;&gt;"",F721*(VLOOKUP(E721,T_Mouvement[],2)&amp;1),""),"")</f>
        <v/>
      </c>
      <c r="H721" s="11" t="str">
        <f>IF(B721&lt;&gt;"",SUMIF($C$3:C721,C721,$G$3:G721),"")</f>
        <v/>
      </c>
      <c r="J721" s="12" t="str">
        <f t="shared" si="11"/>
        <v/>
      </c>
    </row>
    <row r="722" spans="3:10" x14ac:dyDescent="0.4">
      <c r="C722" s="7" t="str">
        <f>IFERROR(INDEX(T_StockBoissons[Boissons],MATCH($B722,T_StockBoissons[Code],0)),"")</f>
        <v/>
      </c>
      <c r="G722" s="11" t="str">
        <f>IFERROR(IF(B722&lt;&gt;"",F722*(VLOOKUP(E722,T_Mouvement[],2)&amp;1),""),"")</f>
        <v/>
      </c>
      <c r="H722" s="11" t="str">
        <f>IF(B722&lt;&gt;"",SUMIF($C$3:C722,C722,$G$3:G722),"")</f>
        <v/>
      </c>
      <c r="J722" s="12" t="str">
        <f t="shared" si="11"/>
        <v/>
      </c>
    </row>
    <row r="723" spans="3:10" x14ac:dyDescent="0.4">
      <c r="C723" s="7" t="str">
        <f>IFERROR(INDEX(T_StockBoissons[Boissons],MATCH($B723,T_StockBoissons[Code],0)),"")</f>
        <v/>
      </c>
      <c r="G723" s="11" t="str">
        <f>IFERROR(IF(B723&lt;&gt;"",F723*(VLOOKUP(E723,T_Mouvement[],2)&amp;1),""),"")</f>
        <v/>
      </c>
      <c r="H723" s="11" t="str">
        <f>IF(B723&lt;&gt;"",SUMIF($C$3:C723,C723,$G$3:G723),"")</f>
        <v/>
      </c>
      <c r="J723" s="12" t="str">
        <f t="shared" si="11"/>
        <v/>
      </c>
    </row>
    <row r="724" spans="3:10" x14ac:dyDescent="0.4">
      <c r="C724" s="7" t="str">
        <f>IFERROR(INDEX(T_StockBoissons[Boissons],MATCH($B724,T_StockBoissons[Code],0)),"")</f>
        <v/>
      </c>
      <c r="G724" s="11" t="str">
        <f>IFERROR(IF(B724&lt;&gt;"",F724*(VLOOKUP(E724,T_Mouvement[],2)&amp;1),""),"")</f>
        <v/>
      </c>
      <c r="H724" s="11" t="str">
        <f>IF(B724&lt;&gt;"",SUMIF($C$3:C724,C724,$G$3:G724),"")</f>
        <v/>
      </c>
      <c r="J724" s="12" t="str">
        <f t="shared" si="11"/>
        <v/>
      </c>
    </row>
    <row r="725" spans="3:10" x14ac:dyDescent="0.4">
      <c r="C725" s="7" t="str">
        <f>IFERROR(INDEX(T_StockBoissons[Boissons],MATCH($B725,T_StockBoissons[Code],0)),"")</f>
        <v/>
      </c>
      <c r="G725" s="11" t="str">
        <f>IFERROR(IF(B725&lt;&gt;"",F725*(VLOOKUP(E725,T_Mouvement[],2)&amp;1),""),"")</f>
        <v/>
      </c>
      <c r="H725" s="11" t="str">
        <f>IF(B725&lt;&gt;"",SUMIF($C$3:C725,C725,$G$3:G725),"")</f>
        <v/>
      </c>
      <c r="J725" s="12" t="str">
        <f t="shared" si="11"/>
        <v/>
      </c>
    </row>
    <row r="726" spans="3:10" x14ac:dyDescent="0.4">
      <c r="C726" s="7" t="str">
        <f>IFERROR(INDEX(T_StockBoissons[Boissons],MATCH($B726,T_StockBoissons[Code],0)),"")</f>
        <v/>
      </c>
      <c r="G726" s="11" t="str">
        <f>IFERROR(IF(B726&lt;&gt;"",F726*(VLOOKUP(E726,T_Mouvement[],2)&amp;1),""),"")</f>
        <v/>
      </c>
      <c r="H726" s="11" t="str">
        <f>IF(B726&lt;&gt;"",SUMIF($C$3:C726,C726,$G$3:G726),"")</f>
        <v/>
      </c>
      <c r="J726" s="12" t="str">
        <f t="shared" si="11"/>
        <v/>
      </c>
    </row>
    <row r="727" spans="3:10" x14ac:dyDescent="0.4">
      <c r="C727" s="7" t="str">
        <f>IFERROR(INDEX(T_StockBoissons[Boissons],MATCH($B727,T_StockBoissons[Code],0)),"")</f>
        <v/>
      </c>
      <c r="G727" s="11" t="str">
        <f>IFERROR(IF(B727&lt;&gt;"",F727*(VLOOKUP(E727,T_Mouvement[],2)&amp;1),""),"")</f>
        <v/>
      </c>
      <c r="H727" s="11" t="str">
        <f>IF(B727&lt;&gt;"",SUMIF($C$3:C727,C727,$G$3:G727),"")</f>
        <v/>
      </c>
      <c r="J727" s="12" t="str">
        <f t="shared" si="11"/>
        <v/>
      </c>
    </row>
    <row r="728" spans="3:10" x14ac:dyDescent="0.4">
      <c r="C728" s="7" t="str">
        <f>IFERROR(INDEX(T_StockBoissons[Boissons],MATCH($B728,T_StockBoissons[Code],0)),"")</f>
        <v/>
      </c>
      <c r="G728" s="11" t="str">
        <f>IFERROR(IF(B728&lt;&gt;"",F728*(VLOOKUP(E728,T_Mouvement[],2)&amp;1),""),"")</f>
        <v/>
      </c>
      <c r="H728" s="11" t="str">
        <f>IF(B728&lt;&gt;"",SUMIF($C$3:C728,C728,$G$3:G728),"")</f>
        <v/>
      </c>
      <c r="J728" s="12" t="str">
        <f t="shared" si="11"/>
        <v/>
      </c>
    </row>
    <row r="729" spans="3:10" x14ac:dyDescent="0.4">
      <c r="C729" s="7" t="str">
        <f>IFERROR(INDEX(T_StockBoissons[Boissons],MATCH($B729,T_StockBoissons[Code],0)),"")</f>
        <v/>
      </c>
      <c r="G729" s="11" t="str">
        <f>IFERROR(IF(B729&lt;&gt;"",F729*(VLOOKUP(E729,T_Mouvement[],2)&amp;1),""),"")</f>
        <v/>
      </c>
      <c r="H729" s="11" t="str">
        <f>IF(B729&lt;&gt;"",SUMIF($C$3:C729,C729,$G$3:G729),"")</f>
        <v/>
      </c>
      <c r="J729" s="12" t="str">
        <f t="shared" si="11"/>
        <v/>
      </c>
    </row>
    <row r="730" spans="3:10" x14ac:dyDescent="0.4">
      <c r="C730" s="7" t="str">
        <f>IFERROR(INDEX(T_StockBoissons[Boissons],MATCH($B730,T_StockBoissons[Code],0)),"")</f>
        <v/>
      </c>
      <c r="G730" s="11" t="str">
        <f>IFERROR(IF(B730&lt;&gt;"",F730*(VLOOKUP(E730,T_Mouvement[],2)&amp;1),""),"")</f>
        <v/>
      </c>
      <c r="H730" s="11" t="str">
        <f>IF(B730&lt;&gt;"",SUMIF($C$3:C730,C730,$G$3:G730),"")</f>
        <v/>
      </c>
      <c r="J730" s="12" t="str">
        <f t="shared" si="11"/>
        <v/>
      </c>
    </row>
    <row r="731" spans="3:10" x14ac:dyDescent="0.4">
      <c r="C731" s="7" t="str">
        <f>IFERROR(INDEX(T_StockBoissons[Boissons],MATCH($B731,T_StockBoissons[Code],0)),"")</f>
        <v/>
      </c>
      <c r="G731" s="11" t="str">
        <f>IFERROR(IF(B731&lt;&gt;"",F731*(VLOOKUP(E731,T_Mouvement[],2)&amp;1),""),"")</f>
        <v/>
      </c>
      <c r="H731" s="11" t="str">
        <f>IF(B731&lt;&gt;"",SUMIF($C$3:C731,C731,$G$3:G731),"")</f>
        <v/>
      </c>
      <c r="J731" s="12" t="str">
        <f t="shared" si="11"/>
        <v/>
      </c>
    </row>
    <row r="732" spans="3:10" x14ac:dyDescent="0.4">
      <c r="C732" s="7" t="str">
        <f>IFERROR(INDEX(T_StockBoissons[Boissons],MATCH($B732,T_StockBoissons[Code],0)),"")</f>
        <v/>
      </c>
      <c r="G732" s="11" t="str">
        <f>IFERROR(IF(B732&lt;&gt;"",F732*(VLOOKUP(E732,T_Mouvement[],2)&amp;1),""),"")</f>
        <v/>
      </c>
      <c r="H732" s="11" t="str">
        <f>IF(B732&lt;&gt;"",SUMIF($C$3:C732,C732,$G$3:G732),"")</f>
        <v/>
      </c>
      <c r="J732" s="12" t="str">
        <f t="shared" si="11"/>
        <v/>
      </c>
    </row>
    <row r="733" spans="3:10" x14ac:dyDescent="0.4">
      <c r="C733" s="7" t="str">
        <f>IFERROR(INDEX(T_StockBoissons[Boissons],MATCH($B733,T_StockBoissons[Code],0)),"")</f>
        <v/>
      </c>
      <c r="G733" s="11" t="str">
        <f>IFERROR(IF(B733&lt;&gt;"",F733*(VLOOKUP(E733,T_Mouvement[],2)&amp;1),""),"")</f>
        <v/>
      </c>
      <c r="H733" s="11" t="str">
        <f>IF(B733&lt;&gt;"",SUMIF($C$3:C733,C733,$G$3:G733),"")</f>
        <v/>
      </c>
      <c r="J733" s="12" t="str">
        <f t="shared" si="11"/>
        <v/>
      </c>
    </row>
    <row r="734" spans="3:10" x14ac:dyDescent="0.4">
      <c r="C734" s="7" t="str">
        <f>IFERROR(INDEX(T_StockBoissons[Boissons],MATCH($B734,T_StockBoissons[Code],0)),"")</f>
        <v/>
      </c>
      <c r="G734" s="11" t="str">
        <f>IFERROR(IF(B734&lt;&gt;"",F734*(VLOOKUP(E734,T_Mouvement[],2)&amp;1),""),"")</f>
        <v/>
      </c>
      <c r="H734" s="11" t="str">
        <f>IF(B734&lt;&gt;"",SUMIF($C$3:C734,C734,$G$3:G734),"")</f>
        <v/>
      </c>
      <c r="J734" s="12" t="str">
        <f t="shared" si="11"/>
        <v/>
      </c>
    </row>
    <row r="735" spans="3:10" x14ac:dyDescent="0.4">
      <c r="C735" s="7" t="str">
        <f>IFERROR(INDEX(T_StockBoissons[Boissons],MATCH($B735,T_StockBoissons[Code],0)),"")</f>
        <v/>
      </c>
      <c r="G735" s="11" t="str">
        <f>IFERROR(IF(B735&lt;&gt;"",F735*(VLOOKUP(E735,T_Mouvement[],2)&amp;1),""),"")</f>
        <v/>
      </c>
      <c r="H735" s="11" t="str">
        <f>IF(B735&lt;&gt;"",SUMIF($C$3:C735,C735,$G$3:G735),"")</f>
        <v/>
      </c>
      <c r="J735" s="12" t="str">
        <f t="shared" si="11"/>
        <v/>
      </c>
    </row>
    <row r="736" spans="3:10" x14ac:dyDescent="0.4">
      <c r="C736" s="7" t="str">
        <f>IFERROR(INDEX(T_StockBoissons[Boissons],MATCH($B736,T_StockBoissons[Code],0)),"")</f>
        <v/>
      </c>
      <c r="G736" s="11" t="str">
        <f>IFERROR(IF(B736&lt;&gt;"",F736*(VLOOKUP(E736,T_Mouvement[],2)&amp;1),""),"")</f>
        <v/>
      </c>
      <c r="H736" s="11" t="str">
        <f>IF(B736&lt;&gt;"",SUMIF($C$3:C736,C736,$G$3:G736),"")</f>
        <v/>
      </c>
      <c r="J736" s="12" t="str">
        <f t="shared" si="11"/>
        <v/>
      </c>
    </row>
    <row r="737" spans="3:10" x14ac:dyDescent="0.4">
      <c r="C737" s="7" t="str">
        <f>IFERROR(INDEX(T_StockBoissons[Boissons],MATCH($B737,T_StockBoissons[Code],0)),"")</f>
        <v/>
      </c>
      <c r="G737" s="11" t="str">
        <f>IFERROR(IF(B737&lt;&gt;"",F737*(VLOOKUP(E737,T_Mouvement[],2)&amp;1),""),"")</f>
        <v/>
      </c>
      <c r="H737" s="11" t="str">
        <f>IF(B737&lt;&gt;"",SUMIF($C$3:C737,C737,$G$3:G737),"")</f>
        <v/>
      </c>
      <c r="J737" s="12" t="str">
        <f t="shared" si="11"/>
        <v/>
      </c>
    </row>
    <row r="738" spans="3:10" x14ac:dyDescent="0.4">
      <c r="C738" s="7" t="str">
        <f>IFERROR(INDEX(T_StockBoissons[Boissons],MATCH($B738,T_StockBoissons[Code],0)),"")</f>
        <v/>
      </c>
      <c r="G738" s="11" t="str">
        <f>IFERROR(IF(B738&lt;&gt;"",F738*(VLOOKUP(E738,T_Mouvement[],2)&amp;1),""),"")</f>
        <v/>
      </c>
      <c r="H738" s="11" t="str">
        <f>IF(B738&lt;&gt;"",SUMIF($C$3:C738,C738,$G$3:G738),"")</f>
        <v/>
      </c>
      <c r="J738" s="12" t="str">
        <f t="shared" si="11"/>
        <v/>
      </c>
    </row>
    <row r="739" spans="3:10" x14ac:dyDescent="0.4">
      <c r="C739" s="7" t="str">
        <f>IFERROR(INDEX(T_StockBoissons[Boissons],MATCH($B739,T_StockBoissons[Code],0)),"")</f>
        <v/>
      </c>
      <c r="G739" s="11" t="str">
        <f>IFERROR(IF(B739&lt;&gt;"",F739*(VLOOKUP(E739,T_Mouvement[],2)&amp;1),""),"")</f>
        <v/>
      </c>
      <c r="H739" s="11" t="str">
        <f>IF(B739&lt;&gt;"",SUMIF($C$3:C739,C739,$G$3:G739),"")</f>
        <v/>
      </c>
      <c r="J739" s="12" t="str">
        <f t="shared" si="11"/>
        <v/>
      </c>
    </row>
    <row r="740" spans="3:10" x14ac:dyDescent="0.4">
      <c r="C740" s="7" t="str">
        <f>IFERROR(INDEX(T_StockBoissons[Boissons],MATCH($B740,T_StockBoissons[Code],0)),"")</f>
        <v/>
      </c>
      <c r="G740" s="11" t="str">
        <f>IFERROR(IF(B740&lt;&gt;"",F740*(VLOOKUP(E740,T_Mouvement[],2)&amp;1),""),"")</f>
        <v/>
      </c>
      <c r="H740" s="11" t="str">
        <f>IF(B740&lt;&gt;"",SUMIF($C$3:C740,C740,$G$3:G740),"")</f>
        <v/>
      </c>
      <c r="J740" s="12" t="str">
        <f t="shared" si="11"/>
        <v/>
      </c>
    </row>
    <row r="741" spans="3:10" x14ac:dyDescent="0.4">
      <c r="C741" s="7" t="str">
        <f>IFERROR(INDEX(T_StockBoissons[Boissons],MATCH($B741,T_StockBoissons[Code],0)),"")</f>
        <v/>
      </c>
      <c r="G741" s="11" t="str">
        <f>IFERROR(IF(B741&lt;&gt;"",F741*(VLOOKUP(E741,T_Mouvement[],2)&amp;1),""),"")</f>
        <v/>
      </c>
      <c r="H741" s="11" t="str">
        <f>IF(B741&lt;&gt;"",SUMIF($C$3:C741,C741,$G$3:G741),"")</f>
        <v/>
      </c>
      <c r="J741" s="12" t="str">
        <f t="shared" si="11"/>
        <v/>
      </c>
    </row>
    <row r="742" spans="3:10" x14ac:dyDescent="0.4">
      <c r="C742" s="7" t="str">
        <f>IFERROR(INDEX(T_StockBoissons[Boissons],MATCH($B742,T_StockBoissons[Code],0)),"")</f>
        <v/>
      </c>
      <c r="G742" s="11" t="str">
        <f>IFERROR(IF(B742&lt;&gt;"",F742*(VLOOKUP(E742,T_Mouvement[],2)&amp;1),""),"")</f>
        <v/>
      </c>
      <c r="H742" s="11" t="str">
        <f>IF(B742&lt;&gt;"",SUMIF($C$3:C742,C742,$G$3:G742),"")</f>
        <v/>
      </c>
      <c r="J742" s="12" t="str">
        <f t="shared" si="11"/>
        <v/>
      </c>
    </row>
    <row r="743" spans="3:10" x14ac:dyDescent="0.4">
      <c r="C743" s="7" t="str">
        <f>IFERROR(INDEX(T_StockBoissons[Boissons],MATCH($B743,T_StockBoissons[Code],0)),"")</f>
        <v/>
      </c>
      <c r="G743" s="11" t="str">
        <f>IFERROR(IF(B743&lt;&gt;"",F743*(VLOOKUP(E743,T_Mouvement[],2)&amp;1),""),"")</f>
        <v/>
      </c>
      <c r="H743" s="11" t="str">
        <f>IF(B743&lt;&gt;"",SUMIF($C$3:C743,C743,$G$3:G743),"")</f>
        <v/>
      </c>
      <c r="J743" s="12" t="str">
        <f t="shared" si="11"/>
        <v/>
      </c>
    </row>
    <row r="744" spans="3:10" x14ac:dyDescent="0.4">
      <c r="C744" s="7" t="str">
        <f>IFERROR(INDEX(T_StockBoissons[Boissons],MATCH($B744,T_StockBoissons[Code],0)),"")</f>
        <v/>
      </c>
      <c r="G744" s="11" t="str">
        <f>IFERROR(IF(B744&lt;&gt;"",F744*(VLOOKUP(E744,T_Mouvement[],2)&amp;1),""),"")</f>
        <v/>
      </c>
      <c r="H744" s="11" t="str">
        <f>IF(B744&lt;&gt;"",SUMIF($C$3:C744,C744,$G$3:G744),"")</f>
        <v/>
      </c>
      <c r="J744" s="12" t="str">
        <f t="shared" si="11"/>
        <v/>
      </c>
    </row>
    <row r="745" spans="3:10" x14ac:dyDescent="0.4">
      <c r="C745" s="7" t="str">
        <f>IFERROR(INDEX(T_StockBoissons[Boissons],MATCH($B745,T_StockBoissons[Code],0)),"")</f>
        <v/>
      </c>
      <c r="G745" s="11" t="str">
        <f>IFERROR(IF(B745&lt;&gt;"",F745*(VLOOKUP(E745,T_Mouvement[],2)&amp;1),""),"")</f>
        <v/>
      </c>
      <c r="H745" s="11" t="str">
        <f>IF(B745&lt;&gt;"",SUMIF($C$3:C745,C745,$G$3:G745),"")</f>
        <v/>
      </c>
      <c r="J745" s="12" t="str">
        <f t="shared" si="11"/>
        <v/>
      </c>
    </row>
    <row r="746" spans="3:10" x14ac:dyDescent="0.4">
      <c r="C746" s="7" t="str">
        <f>IFERROR(INDEX(T_StockBoissons[Boissons],MATCH($B746,T_StockBoissons[Code],0)),"")</f>
        <v/>
      </c>
      <c r="G746" s="11" t="str">
        <f>IFERROR(IF(B746&lt;&gt;"",F746*(VLOOKUP(E746,T_Mouvement[],2)&amp;1),""),"")</f>
        <v/>
      </c>
      <c r="H746" s="11" t="str">
        <f>IF(B746&lt;&gt;"",SUMIF($C$3:C746,C746,$G$3:G746),"")</f>
        <v/>
      </c>
      <c r="J746" s="12" t="str">
        <f t="shared" si="11"/>
        <v/>
      </c>
    </row>
    <row r="747" spans="3:10" x14ac:dyDescent="0.4">
      <c r="C747" s="7" t="str">
        <f>IFERROR(INDEX(T_StockBoissons[Boissons],MATCH($B747,T_StockBoissons[Code],0)),"")</f>
        <v/>
      </c>
      <c r="G747" s="11" t="str">
        <f>IFERROR(IF(B747&lt;&gt;"",F747*(VLOOKUP(E747,T_Mouvement[],2)&amp;1),""),"")</f>
        <v/>
      </c>
      <c r="H747" s="11" t="str">
        <f>IF(B747&lt;&gt;"",SUMIF($C$3:C747,C747,$G$3:G747),"")</f>
        <v/>
      </c>
      <c r="J747" s="12" t="str">
        <f t="shared" si="11"/>
        <v/>
      </c>
    </row>
    <row r="748" spans="3:10" x14ac:dyDescent="0.4">
      <c r="C748" s="7" t="str">
        <f>IFERROR(INDEX(T_StockBoissons[Boissons],MATCH($B748,T_StockBoissons[Code],0)),"")</f>
        <v/>
      </c>
      <c r="G748" s="11" t="str">
        <f>IFERROR(IF(B748&lt;&gt;"",F748*(VLOOKUP(E748,T_Mouvement[],2)&amp;1),""),"")</f>
        <v/>
      </c>
      <c r="H748" s="11" t="str">
        <f>IF(B748&lt;&gt;"",SUMIF($C$3:C748,C748,$G$3:G748),"")</f>
        <v/>
      </c>
      <c r="J748" s="12" t="str">
        <f t="shared" si="11"/>
        <v/>
      </c>
    </row>
    <row r="749" spans="3:10" x14ac:dyDescent="0.4">
      <c r="C749" s="7" t="str">
        <f>IFERROR(INDEX(T_StockBoissons[Boissons],MATCH($B749,T_StockBoissons[Code],0)),"")</f>
        <v/>
      </c>
      <c r="G749" s="11" t="str">
        <f>IFERROR(IF(B749&lt;&gt;"",F749*(VLOOKUP(E749,T_Mouvement[],2)&amp;1),""),"")</f>
        <v/>
      </c>
      <c r="H749" s="11" t="str">
        <f>IF(B749&lt;&gt;"",SUMIF($C$3:C749,C749,$G$3:G749),"")</f>
        <v/>
      </c>
      <c r="J749" s="12" t="str">
        <f t="shared" si="11"/>
        <v/>
      </c>
    </row>
    <row r="750" spans="3:10" x14ac:dyDescent="0.4">
      <c r="C750" s="7" t="str">
        <f>IFERROR(INDEX(T_StockBoissons[Boissons],MATCH($B750,T_StockBoissons[Code],0)),"")</f>
        <v/>
      </c>
      <c r="G750" s="11" t="str">
        <f>IFERROR(IF(B750&lt;&gt;"",F750*(VLOOKUP(E750,T_Mouvement[],2)&amp;1),""),"")</f>
        <v/>
      </c>
      <c r="H750" s="11" t="str">
        <f>IF(B750&lt;&gt;"",SUMIF($C$3:C750,C750,$G$3:G750),"")</f>
        <v/>
      </c>
      <c r="J750" s="12" t="str">
        <f t="shared" si="11"/>
        <v/>
      </c>
    </row>
    <row r="751" spans="3:10" x14ac:dyDescent="0.4">
      <c r="C751" s="7" t="str">
        <f>IFERROR(INDEX(T_StockBoissons[Boissons],MATCH($B751,T_StockBoissons[Code],0)),"")</f>
        <v/>
      </c>
      <c r="G751" s="11" t="str">
        <f>IFERROR(IF(B751&lt;&gt;"",F751*(VLOOKUP(E751,T_Mouvement[],2)&amp;1),""),"")</f>
        <v/>
      </c>
      <c r="H751" s="11" t="str">
        <f>IF(B751&lt;&gt;"",SUMIF($C$3:C751,C751,$G$3:G751),"")</f>
        <v/>
      </c>
      <c r="J751" s="12" t="str">
        <f t="shared" si="11"/>
        <v/>
      </c>
    </row>
    <row r="752" spans="3:10" x14ac:dyDescent="0.4">
      <c r="C752" s="7" t="str">
        <f>IFERROR(INDEX(T_StockBoissons[Boissons],MATCH($B752,T_StockBoissons[Code],0)),"")</f>
        <v/>
      </c>
      <c r="G752" s="11" t="str">
        <f>IFERROR(IF(B752&lt;&gt;"",F752*(VLOOKUP(E752,T_Mouvement[],2)&amp;1),""),"")</f>
        <v/>
      </c>
      <c r="H752" s="11" t="str">
        <f>IF(B752&lt;&gt;"",SUMIF($C$3:C752,C752,$G$3:G752),"")</f>
        <v/>
      </c>
      <c r="J752" s="12" t="str">
        <f t="shared" si="11"/>
        <v/>
      </c>
    </row>
    <row r="753" spans="3:10" x14ac:dyDescent="0.4">
      <c r="C753" s="7" t="str">
        <f>IFERROR(INDEX(T_StockBoissons[Boissons],MATCH($B753,T_StockBoissons[Code],0)),"")</f>
        <v/>
      </c>
      <c r="G753" s="11" t="str">
        <f>IFERROR(IF(B753&lt;&gt;"",F753*(VLOOKUP(E753,T_Mouvement[],2)&amp;1),""),"")</f>
        <v/>
      </c>
      <c r="H753" s="11" t="str">
        <f>IF(B753&lt;&gt;"",SUMIF($C$3:C753,C753,$G$3:G753),"")</f>
        <v/>
      </c>
      <c r="J753" s="12" t="str">
        <f t="shared" si="11"/>
        <v/>
      </c>
    </row>
    <row r="754" spans="3:10" x14ac:dyDescent="0.4">
      <c r="C754" s="7" t="str">
        <f>IFERROR(INDEX(T_StockBoissons[Boissons],MATCH($B754,T_StockBoissons[Code],0)),"")</f>
        <v/>
      </c>
      <c r="G754" s="11" t="str">
        <f>IFERROR(IF(B754&lt;&gt;"",F754*(VLOOKUP(E754,T_Mouvement[],2)&amp;1),""),"")</f>
        <v/>
      </c>
      <c r="H754" s="11" t="str">
        <f>IF(B754&lt;&gt;"",SUMIF($C$3:C754,C754,$G$3:G754),"")</f>
        <v/>
      </c>
      <c r="J754" s="12" t="str">
        <f t="shared" si="11"/>
        <v/>
      </c>
    </row>
    <row r="755" spans="3:10" x14ac:dyDescent="0.4">
      <c r="C755" s="7" t="str">
        <f>IFERROR(INDEX(T_StockBoissons[Boissons],MATCH($B755,T_StockBoissons[Code],0)),"")</f>
        <v/>
      </c>
      <c r="G755" s="11" t="str">
        <f>IFERROR(IF(B755&lt;&gt;"",F755*(VLOOKUP(E755,T_Mouvement[],2)&amp;1),""),"")</f>
        <v/>
      </c>
      <c r="H755" s="11" t="str">
        <f>IF(B755&lt;&gt;"",SUMIF($C$3:C755,C755,$G$3:G755),"")</f>
        <v/>
      </c>
      <c r="J755" s="12" t="str">
        <f t="shared" si="11"/>
        <v/>
      </c>
    </row>
    <row r="756" spans="3:10" x14ac:dyDescent="0.4">
      <c r="C756" s="7" t="str">
        <f>IFERROR(INDEX(T_StockBoissons[Boissons],MATCH($B756,T_StockBoissons[Code],0)),"")</f>
        <v/>
      </c>
      <c r="G756" s="11" t="str">
        <f>IFERROR(IF(B756&lt;&gt;"",F756*(VLOOKUP(E756,T_Mouvement[],2)&amp;1),""),"")</f>
        <v/>
      </c>
      <c r="H756" s="11" t="str">
        <f>IF(B756&lt;&gt;"",SUMIF($C$3:C756,C756,$G$3:G756),"")</f>
        <v/>
      </c>
      <c r="J756" s="12" t="str">
        <f t="shared" si="11"/>
        <v/>
      </c>
    </row>
    <row r="757" spans="3:10" x14ac:dyDescent="0.4">
      <c r="C757" s="7" t="str">
        <f>IFERROR(INDEX(T_StockBoissons[Boissons],MATCH($B757,T_StockBoissons[Code],0)),"")</f>
        <v/>
      </c>
      <c r="G757" s="11" t="str">
        <f>IFERROR(IF(B757&lt;&gt;"",F757*(VLOOKUP(E757,T_Mouvement[],2)&amp;1),""),"")</f>
        <v/>
      </c>
      <c r="H757" s="11" t="str">
        <f>IF(B757&lt;&gt;"",SUMIF($C$3:C757,C757,$G$3:G757),"")</f>
        <v/>
      </c>
      <c r="J757" s="12" t="str">
        <f t="shared" si="11"/>
        <v/>
      </c>
    </row>
    <row r="758" spans="3:10" x14ac:dyDescent="0.4">
      <c r="C758" s="7" t="str">
        <f>IFERROR(INDEX(T_StockBoissons[Boissons],MATCH($B758,T_StockBoissons[Code],0)),"")</f>
        <v/>
      </c>
      <c r="G758" s="11" t="str">
        <f>IFERROR(IF(B758&lt;&gt;"",F758*(VLOOKUP(E758,T_Mouvement[],2)&amp;1),""),"")</f>
        <v/>
      </c>
      <c r="H758" s="11" t="str">
        <f>IF(B758&lt;&gt;"",SUMIF($C$3:C758,C758,$G$3:G758),"")</f>
        <v/>
      </c>
      <c r="J758" s="12" t="str">
        <f t="shared" si="11"/>
        <v/>
      </c>
    </row>
    <row r="759" spans="3:10" x14ac:dyDescent="0.4">
      <c r="C759" s="7" t="str">
        <f>IFERROR(INDEX(T_StockBoissons[Boissons],MATCH($B759,T_StockBoissons[Code],0)),"")</f>
        <v/>
      </c>
      <c r="G759" s="11" t="str">
        <f>IFERROR(IF(B759&lt;&gt;"",F759*(VLOOKUP(E759,T_Mouvement[],2)&amp;1),""),"")</f>
        <v/>
      </c>
      <c r="H759" s="11" t="str">
        <f>IF(B759&lt;&gt;"",SUMIF($C$3:C759,C759,$G$3:G759),"")</f>
        <v/>
      </c>
      <c r="J759" s="12" t="str">
        <f t="shared" si="11"/>
        <v/>
      </c>
    </row>
    <row r="760" spans="3:10" x14ac:dyDescent="0.4">
      <c r="C760" s="7" t="str">
        <f>IFERROR(INDEX(T_StockBoissons[Boissons],MATCH($B760,T_StockBoissons[Code],0)),"")</f>
        <v/>
      </c>
      <c r="G760" s="11" t="str">
        <f>IFERROR(IF(B760&lt;&gt;"",F760*(VLOOKUP(E760,T_Mouvement[],2)&amp;1),""),"")</f>
        <v/>
      </c>
      <c r="H760" s="11" t="str">
        <f>IF(B760&lt;&gt;"",SUMIF($C$3:C760,C760,$G$3:G760),"")</f>
        <v/>
      </c>
      <c r="J760" s="12" t="str">
        <f t="shared" si="11"/>
        <v/>
      </c>
    </row>
    <row r="761" spans="3:10" x14ac:dyDescent="0.4">
      <c r="C761" s="7" t="str">
        <f>IFERROR(INDEX(T_StockBoissons[Boissons],MATCH($B761,T_StockBoissons[Code],0)),"")</f>
        <v/>
      </c>
      <c r="G761" s="11" t="str">
        <f>IFERROR(IF(B761&lt;&gt;"",F761*(VLOOKUP(E761,T_Mouvement[],2)&amp;1),""),"")</f>
        <v/>
      </c>
      <c r="H761" s="11" t="str">
        <f>IF(B761&lt;&gt;"",SUMIF($C$3:C761,C761,$G$3:G761),"")</f>
        <v/>
      </c>
      <c r="J761" s="12" t="str">
        <f t="shared" si="11"/>
        <v/>
      </c>
    </row>
    <row r="762" spans="3:10" x14ac:dyDescent="0.4">
      <c r="C762" s="7" t="str">
        <f>IFERROR(INDEX(T_StockBoissons[Boissons],MATCH($B762,T_StockBoissons[Code],0)),"")</f>
        <v/>
      </c>
      <c r="G762" s="11" t="str">
        <f>IFERROR(IF(B762&lt;&gt;"",F762*(VLOOKUP(E762,T_Mouvement[],2)&amp;1),""),"")</f>
        <v/>
      </c>
      <c r="H762" s="11" t="str">
        <f>IF(B762&lt;&gt;"",SUMIF($C$3:C762,C762,$G$3:G762),"")</f>
        <v/>
      </c>
      <c r="J762" s="12" t="str">
        <f t="shared" si="11"/>
        <v/>
      </c>
    </row>
    <row r="763" spans="3:10" x14ac:dyDescent="0.4">
      <c r="C763" s="7" t="str">
        <f>IFERROR(INDEX(T_StockBoissons[Boissons],MATCH($B763,T_StockBoissons[Code],0)),"")</f>
        <v/>
      </c>
      <c r="G763" s="11" t="str">
        <f>IFERROR(IF(B763&lt;&gt;"",F763*(VLOOKUP(E763,T_Mouvement[],2)&amp;1),""),"")</f>
        <v/>
      </c>
      <c r="H763" s="11" t="str">
        <f>IF(B763&lt;&gt;"",SUMIF($C$3:C763,C763,$G$3:G763),"")</f>
        <v/>
      </c>
      <c r="J763" s="12" t="str">
        <f t="shared" si="11"/>
        <v/>
      </c>
    </row>
    <row r="764" spans="3:10" x14ac:dyDescent="0.4">
      <c r="C764" s="7" t="str">
        <f>IFERROR(INDEX(T_StockBoissons[Boissons],MATCH($B764,T_StockBoissons[Code],0)),"")</f>
        <v/>
      </c>
      <c r="G764" s="11" t="str">
        <f>IFERROR(IF(B764&lt;&gt;"",F764*(VLOOKUP(E764,T_Mouvement[],2)&amp;1),""),"")</f>
        <v/>
      </c>
      <c r="H764" s="11" t="str">
        <f>IF(B764&lt;&gt;"",SUMIF($C$3:C764,C764,$G$3:G764),"")</f>
        <v/>
      </c>
      <c r="J764" s="12" t="str">
        <f t="shared" si="11"/>
        <v/>
      </c>
    </row>
    <row r="765" spans="3:10" x14ac:dyDescent="0.4">
      <c r="C765" s="7" t="str">
        <f>IFERROR(INDEX(T_StockBoissons[Boissons],MATCH($B765,T_StockBoissons[Code],0)),"")</f>
        <v/>
      </c>
      <c r="G765" s="11" t="str">
        <f>IFERROR(IF(B765&lt;&gt;"",F765*(VLOOKUP(E765,T_Mouvement[],2)&amp;1),""),"")</f>
        <v/>
      </c>
      <c r="H765" s="11" t="str">
        <f>IF(B765&lt;&gt;"",SUMIF($C$3:C765,C765,$G$3:G765),"")</f>
        <v/>
      </c>
      <c r="J765" s="12" t="str">
        <f t="shared" si="11"/>
        <v/>
      </c>
    </row>
    <row r="766" spans="3:10" x14ac:dyDescent="0.4">
      <c r="C766" s="7" t="str">
        <f>IFERROR(INDEX(T_StockBoissons[Boissons],MATCH($B766,T_StockBoissons[Code],0)),"")</f>
        <v/>
      </c>
      <c r="G766" s="11" t="str">
        <f>IFERROR(IF(B766&lt;&gt;"",F766*(VLOOKUP(E766,T_Mouvement[],2)&amp;1),""),"")</f>
        <v/>
      </c>
      <c r="H766" s="11" t="str">
        <f>IF(B766&lt;&gt;"",SUMIF($C$3:C766,C766,$G$3:G766),"")</f>
        <v/>
      </c>
      <c r="J766" s="12" t="str">
        <f t="shared" si="11"/>
        <v/>
      </c>
    </row>
    <row r="767" spans="3:10" x14ac:dyDescent="0.4">
      <c r="C767" s="7" t="str">
        <f>IFERROR(INDEX(T_StockBoissons[Boissons],MATCH($B767,T_StockBoissons[Code],0)),"")</f>
        <v/>
      </c>
      <c r="G767" s="11" t="str">
        <f>IFERROR(IF(B767&lt;&gt;"",F767*(VLOOKUP(E767,T_Mouvement[],2)&amp;1),""),"")</f>
        <v/>
      </c>
      <c r="H767" s="11" t="str">
        <f>IF(B767&lt;&gt;"",SUMIF($C$3:C767,C767,$G$3:G767),"")</f>
        <v/>
      </c>
      <c r="J767" s="12" t="str">
        <f t="shared" si="11"/>
        <v/>
      </c>
    </row>
    <row r="768" spans="3:10" x14ac:dyDescent="0.4">
      <c r="C768" s="7" t="str">
        <f>IFERROR(INDEX(T_StockBoissons[Boissons],MATCH($B768,T_StockBoissons[Code],0)),"")</f>
        <v/>
      </c>
      <c r="G768" s="11" t="str">
        <f>IFERROR(IF(B768&lt;&gt;"",F768*(VLOOKUP(E768,T_Mouvement[],2)&amp;1),""),"")</f>
        <v/>
      </c>
      <c r="H768" s="11" t="str">
        <f>IF(B768&lt;&gt;"",SUMIF($C$3:C768,C768,$G$3:G768),"")</f>
        <v/>
      </c>
      <c r="J768" s="12" t="str">
        <f t="shared" si="11"/>
        <v/>
      </c>
    </row>
    <row r="769" spans="3:10" x14ac:dyDescent="0.4">
      <c r="C769" s="7" t="str">
        <f>IFERROR(INDEX(T_StockBoissons[Boissons],MATCH($B769,T_StockBoissons[Code],0)),"")</f>
        <v/>
      </c>
      <c r="G769" s="11" t="str">
        <f>IFERROR(IF(B769&lt;&gt;"",F769*(VLOOKUP(E769,T_Mouvement[],2)&amp;1),""),"")</f>
        <v/>
      </c>
      <c r="H769" s="11" t="str">
        <f>IF(B769&lt;&gt;"",SUMIF($C$3:C769,C769,$G$3:G769),"")</f>
        <v/>
      </c>
      <c r="J769" s="12" t="str">
        <f t="shared" si="11"/>
        <v/>
      </c>
    </row>
    <row r="770" spans="3:10" x14ac:dyDescent="0.4">
      <c r="C770" s="7" t="str">
        <f>IFERROR(INDEX(T_StockBoissons[Boissons],MATCH($B770,T_StockBoissons[Code],0)),"")</f>
        <v/>
      </c>
      <c r="G770" s="11" t="str">
        <f>IFERROR(IF(B770&lt;&gt;"",F770*(VLOOKUP(E770,T_Mouvement[],2)&amp;1),""),"")</f>
        <v/>
      </c>
      <c r="H770" s="11" t="str">
        <f>IF(B770&lt;&gt;"",SUMIF($C$3:C770,C770,$G$3:G770),"")</f>
        <v/>
      </c>
      <c r="J770" s="12" t="str">
        <f t="shared" si="11"/>
        <v/>
      </c>
    </row>
    <row r="771" spans="3:10" x14ac:dyDescent="0.4">
      <c r="C771" s="7" t="str">
        <f>IFERROR(INDEX(T_StockBoissons[Boissons],MATCH($B771,T_StockBoissons[Code],0)),"")</f>
        <v/>
      </c>
      <c r="G771" s="11" t="str">
        <f>IFERROR(IF(B771&lt;&gt;"",F771*(VLOOKUP(E771,T_Mouvement[],2)&amp;1),""),"")</f>
        <v/>
      </c>
      <c r="H771" s="11" t="str">
        <f>IF(B771&lt;&gt;"",SUMIF($C$3:C771,C771,$G$3:G771),"")</f>
        <v/>
      </c>
      <c r="J771" s="12" t="str">
        <f t="shared" si="11"/>
        <v/>
      </c>
    </row>
    <row r="772" spans="3:10" x14ac:dyDescent="0.4">
      <c r="C772" s="7" t="str">
        <f>IFERROR(INDEX(T_StockBoissons[Boissons],MATCH($B772,T_StockBoissons[Code],0)),"")</f>
        <v/>
      </c>
      <c r="G772" s="11" t="str">
        <f>IFERROR(IF(B772&lt;&gt;"",F772*(VLOOKUP(E772,T_Mouvement[],2)&amp;1),""),"")</f>
        <v/>
      </c>
      <c r="H772" s="11" t="str">
        <f>IF(B772&lt;&gt;"",SUMIF($C$3:C772,C772,$G$3:G772),"")</f>
        <v/>
      </c>
      <c r="J772" s="12" t="str">
        <f t="shared" ref="J772:J835" si="12">IF(AND(B772&lt;&gt;"",H772&lt;0),"Attention le stock est négatif, vérifier vos saisies !","")</f>
        <v/>
      </c>
    </row>
    <row r="773" spans="3:10" x14ac:dyDescent="0.4">
      <c r="C773" s="7" t="str">
        <f>IFERROR(INDEX(T_StockBoissons[Boissons],MATCH($B773,T_StockBoissons[Code],0)),"")</f>
        <v/>
      </c>
      <c r="G773" s="11" t="str">
        <f>IFERROR(IF(B773&lt;&gt;"",F773*(VLOOKUP(E773,T_Mouvement[],2)&amp;1),""),"")</f>
        <v/>
      </c>
      <c r="H773" s="11" t="str">
        <f>IF(B773&lt;&gt;"",SUMIF($C$3:C773,C773,$G$3:G773),"")</f>
        <v/>
      </c>
      <c r="J773" s="12" t="str">
        <f t="shared" si="12"/>
        <v/>
      </c>
    </row>
    <row r="774" spans="3:10" x14ac:dyDescent="0.4">
      <c r="C774" s="7" t="str">
        <f>IFERROR(INDEX(T_StockBoissons[Boissons],MATCH($B774,T_StockBoissons[Code],0)),"")</f>
        <v/>
      </c>
      <c r="G774" s="11" t="str">
        <f>IFERROR(IF(B774&lt;&gt;"",F774*(VLOOKUP(E774,T_Mouvement[],2)&amp;1),""),"")</f>
        <v/>
      </c>
      <c r="H774" s="11" t="str">
        <f>IF(B774&lt;&gt;"",SUMIF($C$3:C774,C774,$G$3:G774),"")</f>
        <v/>
      </c>
      <c r="J774" s="12" t="str">
        <f t="shared" si="12"/>
        <v/>
      </c>
    </row>
    <row r="775" spans="3:10" x14ac:dyDescent="0.4">
      <c r="C775" s="7" t="str">
        <f>IFERROR(INDEX(T_StockBoissons[Boissons],MATCH($B775,T_StockBoissons[Code],0)),"")</f>
        <v/>
      </c>
      <c r="G775" s="11" t="str">
        <f>IFERROR(IF(B775&lt;&gt;"",F775*(VLOOKUP(E775,T_Mouvement[],2)&amp;1),""),"")</f>
        <v/>
      </c>
      <c r="H775" s="11" t="str">
        <f>IF(B775&lt;&gt;"",SUMIF($C$3:C775,C775,$G$3:G775),"")</f>
        <v/>
      </c>
      <c r="J775" s="12" t="str">
        <f t="shared" si="12"/>
        <v/>
      </c>
    </row>
    <row r="776" spans="3:10" x14ac:dyDescent="0.4">
      <c r="C776" s="7" t="str">
        <f>IFERROR(INDEX(T_StockBoissons[Boissons],MATCH($B776,T_StockBoissons[Code],0)),"")</f>
        <v/>
      </c>
      <c r="G776" s="11" t="str">
        <f>IFERROR(IF(B776&lt;&gt;"",F776*(VLOOKUP(E776,T_Mouvement[],2)&amp;1),""),"")</f>
        <v/>
      </c>
      <c r="H776" s="11" t="str">
        <f>IF(B776&lt;&gt;"",SUMIF($C$3:C776,C776,$G$3:G776),"")</f>
        <v/>
      </c>
      <c r="J776" s="12" t="str">
        <f t="shared" si="12"/>
        <v/>
      </c>
    </row>
    <row r="777" spans="3:10" x14ac:dyDescent="0.4">
      <c r="C777" s="7" t="str">
        <f>IFERROR(INDEX(T_StockBoissons[Boissons],MATCH($B777,T_StockBoissons[Code],0)),"")</f>
        <v/>
      </c>
      <c r="G777" s="11" t="str">
        <f>IFERROR(IF(B777&lt;&gt;"",F777*(VLOOKUP(E777,T_Mouvement[],2)&amp;1),""),"")</f>
        <v/>
      </c>
      <c r="H777" s="11" t="str">
        <f>IF(B777&lt;&gt;"",SUMIF($C$3:C777,C777,$G$3:G777),"")</f>
        <v/>
      </c>
      <c r="J777" s="12" t="str">
        <f t="shared" si="12"/>
        <v/>
      </c>
    </row>
    <row r="778" spans="3:10" x14ac:dyDescent="0.4">
      <c r="C778" s="7" t="str">
        <f>IFERROR(INDEX(T_StockBoissons[Boissons],MATCH($B778,T_StockBoissons[Code],0)),"")</f>
        <v/>
      </c>
      <c r="G778" s="11" t="str">
        <f>IFERROR(IF(B778&lt;&gt;"",F778*(VLOOKUP(E778,T_Mouvement[],2)&amp;1),""),"")</f>
        <v/>
      </c>
      <c r="H778" s="11" t="str">
        <f>IF(B778&lt;&gt;"",SUMIF($C$3:C778,C778,$G$3:G778),"")</f>
        <v/>
      </c>
      <c r="J778" s="12" t="str">
        <f t="shared" si="12"/>
        <v/>
      </c>
    </row>
    <row r="779" spans="3:10" x14ac:dyDescent="0.4">
      <c r="C779" s="7" t="str">
        <f>IFERROR(INDEX(T_StockBoissons[Boissons],MATCH($B779,T_StockBoissons[Code],0)),"")</f>
        <v/>
      </c>
      <c r="G779" s="11" t="str">
        <f>IFERROR(IF(B779&lt;&gt;"",F779*(VLOOKUP(E779,T_Mouvement[],2)&amp;1),""),"")</f>
        <v/>
      </c>
      <c r="H779" s="11" t="str">
        <f>IF(B779&lt;&gt;"",SUMIF($C$3:C779,C779,$G$3:G779),"")</f>
        <v/>
      </c>
      <c r="J779" s="12" t="str">
        <f t="shared" si="12"/>
        <v/>
      </c>
    </row>
    <row r="780" spans="3:10" x14ac:dyDescent="0.4">
      <c r="C780" s="7" t="str">
        <f>IFERROR(INDEX(T_StockBoissons[Boissons],MATCH($B780,T_StockBoissons[Code],0)),"")</f>
        <v/>
      </c>
      <c r="G780" s="11" t="str">
        <f>IFERROR(IF(B780&lt;&gt;"",F780*(VLOOKUP(E780,T_Mouvement[],2)&amp;1),""),"")</f>
        <v/>
      </c>
      <c r="H780" s="11" t="str">
        <f>IF(B780&lt;&gt;"",SUMIF($C$3:C780,C780,$G$3:G780),"")</f>
        <v/>
      </c>
      <c r="J780" s="12" t="str">
        <f t="shared" si="12"/>
        <v/>
      </c>
    </row>
    <row r="781" spans="3:10" x14ac:dyDescent="0.4">
      <c r="C781" s="7" t="str">
        <f>IFERROR(INDEX(T_StockBoissons[Boissons],MATCH($B781,T_StockBoissons[Code],0)),"")</f>
        <v/>
      </c>
      <c r="G781" s="11" t="str">
        <f>IFERROR(IF(B781&lt;&gt;"",F781*(VLOOKUP(E781,T_Mouvement[],2)&amp;1),""),"")</f>
        <v/>
      </c>
      <c r="H781" s="11" t="str">
        <f>IF(B781&lt;&gt;"",SUMIF($C$3:C781,C781,$G$3:G781),"")</f>
        <v/>
      </c>
      <c r="J781" s="12" t="str">
        <f t="shared" si="12"/>
        <v/>
      </c>
    </row>
    <row r="782" spans="3:10" x14ac:dyDescent="0.4">
      <c r="C782" s="7" t="str">
        <f>IFERROR(INDEX(T_StockBoissons[Boissons],MATCH($B782,T_StockBoissons[Code],0)),"")</f>
        <v/>
      </c>
      <c r="G782" s="11" t="str">
        <f>IFERROR(IF(B782&lt;&gt;"",F782*(VLOOKUP(E782,T_Mouvement[],2)&amp;1),""),"")</f>
        <v/>
      </c>
      <c r="H782" s="11" t="str">
        <f>IF(B782&lt;&gt;"",SUMIF($C$3:C782,C782,$G$3:G782),"")</f>
        <v/>
      </c>
      <c r="J782" s="12" t="str">
        <f t="shared" si="12"/>
        <v/>
      </c>
    </row>
    <row r="783" spans="3:10" x14ac:dyDescent="0.4">
      <c r="C783" s="7" t="str">
        <f>IFERROR(INDEX(T_StockBoissons[Boissons],MATCH($B783,T_StockBoissons[Code],0)),"")</f>
        <v/>
      </c>
      <c r="G783" s="11" t="str">
        <f>IFERROR(IF(B783&lt;&gt;"",F783*(VLOOKUP(E783,T_Mouvement[],2)&amp;1),""),"")</f>
        <v/>
      </c>
      <c r="H783" s="11" t="str">
        <f>IF(B783&lt;&gt;"",SUMIF($C$3:C783,C783,$G$3:G783),"")</f>
        <v/>
      </c>
      <c r="J783" s="12" t="str">
        <f t="shared" si="12"/>
        <v/>
      </c>
    </row>
    <row r="784" spans="3:10" x14ac:dyDescent="0.4">
      <c r="C784" s="7" t="str">
        <f>IFERROR(INDEX(T_StockBoissons[Boissons],MATCH($B784,T_StockBoissons[Code],0)),"")</f>
        <v/>
      </c>
      <c r="G784" s="11" t="str">
        <f>IFERROR(IF(B784&lt;&gt;"",F784*(VLOOKUP(E784,T_Mouvement[],2)&amp;1),""),"")</f>
        <v/>
      </c>
      <c r="H784" s="11" t="str">
        <f>IF(B784&lt;&gt;"",SUMIF($C$3:C784,C784,$G$3:G784),"")</f>
        <v/>
      </c>
      <c r="J784" s="12" t="str">
        <f t="shared" si="12"/>
        <v/>
      </c>
    </row>
    <row r="785" spans="3:10" x14ac:dyDescent="0.4">
      <c r="C785" s="7" t="str">
        <f>IFERROR(INDEX(T_StockBoissons[Boissons],MATCH($B785,T_StockBoissons[Code],0)),"")</f>
        <v/>
      </c>
      <c r="G785" s="11" t="str">
        <f>IFERROR(IF(B785&lt;&gt;"",F785*(VLOOKUP(E785,T_Mouvement[],2)&amp;1),""),"")</f>
        <v/>
      </c>
      <c r="H785" s="11" t="str">
        <f>IF(B785&lt;&gt;"",SUMIF($C$3:C785,C785,$G$3:G785),"")</f>
        <v/>
      </c>
      <c r="J785" s="12" t="str">
        <f t="shared" si="12"/>
        <v/>
      </c>
    </row>
    <row r="786" spans="3:10" x14ac:dyDescent="0.4">
      <c r="C786" s="7" t="str">
        <f>IFERROR(INDEX(T_StockBoissons[Boissons],MATCH($B786,T_StockBoissons[Code],0)),"")</f>
        <v/>
      </c>
      <c r="G786" s="11" t="str">
        <f>IFERROR(IF(B786&lt;&gt;"",F786*(VLOOKUP(E786,T_Mouvement[],2)&amp;1),""),"")</f>
        <v/>
      </c>
      <c r="H786" s="11" t="str">
        <f>IF(B786&lt;&gt;"",SUMIF($C$3:C786,C786,$G$3:G786),"")</f>
        <v/>
      </c>
      <c r="J786" s="12" t="str">
        <f t="shared" si="12"/>
        <v/>
      </c>
    </row>
    <row r="787" spans="3:10" x14ac:dyDescent="0.4">
      <c r="C787" s="7" t="str">
        <f>IFERROR(INDEX(T_StockBoissons[Boissons],MATCH($B787,T_StockBoissons[Code],0)),"")</f>
        <v/>
      </c>
      <c r="G787" s="11" t="str">
        <f>IFERROR(IF(B787&lt;&gt;"",F787*(VLOOKUP(E787,T_Mouvement[],2)&amp;1),""),"")</f>
        <v/>
      </c>
      <c r="H787" s="11" t="str">
        <f>IF(B787&lt;&gt;"",SUMIF($C$3:C787,C787,$G$3:G787),"")</f>
        <v/>
      </c>
      <c r="J787" s="12" t="str">
        <f t="shared" si="12"/>
        <v/>
      </c>
    </row>
    <row r="788" spans="3:10" x14ac:dyDescent="0.4">
      <c r="C788" s="7" t="str">
        <f>IFERROR(INDEX(T_StockBoissons[Boissons],MATCH($B788,T_StockBoissons[Code],0)),"")</f>
        <v/>
      </c>
      <c r="G788" s="11" t="str">
        <f>IFERROR(IF(B788&lt;&gt;"",F788*(VLOOKUP(E788,T_Mouvement[],2)&amp;1),""),"")</f>
        <v/>
      </c>
      <c r="H788" s="11" t="str">
        <f>IF(B788&lt;&gt;"",SUMIF($C$3:C788,C788,$G$3:G788),"")</f>
        <v/>
      </c>
      <c r="J788" s="12" t="str">
        <f t="shared" si="12"/>
        <v/>
      </c>
    </row>
    <row r="789" spans="3:10" x14ac:dyDescent="0.4">
      <c r="C789" s="7" t="str">
        <f>IFERROR(INDEX(T_StockBoissons[Boissons],MATCH($B789,T_StockBoissons[Code],0)),"")</f>
        <v/>
      </c>
      <c r="G789" s="11" t="str">
        <f>IFERROR(IF(B789&lt;&gt;"",F789*(VLOOKUP(E789,T_Mouvement[],2)&amp;1),""),"")</f>
        <v/>
      </c>
      <c r="H789" s="11" t="str">
        <f>IF(B789&lt;&gt;"",SUMIF($C$3:C789,C789,$G$3:G789),"")</f>
        <v/>
      </c>
      <c r="J789" s="12" t="str">
        <f t="shared" si="12"/>
        <v/>
      </c>
    </row>
    <row r="790" spans="3:10" x14ac:dyDescent="0.4">
      <c r="C790" s="7" t="str">
        <f>IFERROR(INDEX(T_StockBoissons[Boissons],MATCH($B790,T_StockBoissons[Code],0)),"")</f>
        <v/>
      </c>
      <c r="G790" s="11" t="str">
        <f>IFERROR(IF(B790&lt;&gt;"",F790*(VLOOKUP(E790,T_Mouvement[],2)&amp;1),""),"")</f>
        <v/>
      </c>
      <c r="H790" s="11" t="str">
        <f>IF(B790&lt;&gt;"",SUMIF($C$3:C790,C790,$G$3:G790),"")</f>
        <v/>
      </c>
      <c r="J790" s="12" t="str">
        <f t="shared" si="12"/>
        <v/>
      </c>
    </row>
    <row r="791" spans="3:10" x14ac:dyDescent="0.4">
      <c r="C791" s="7" t="str">
        <f>IFERROR(INDEX(T_StockBoissons[Boissons],MATCH($B791,T_StockBoissons[Code],0)),"")</f>
        <v/>
      </c>
      <c r="G791" s="11" t="str">
        <f>IFERROR(IF(B791&lt;&gt;"",F791*(VLOOKUP(E791,T_Mouvement[],2)&amp;1),""),"")</f>
        <v/>
      </c>
      <c r="H791" s="11" t="str">
        <f>IF(B791&lt;&gt;"",SUMIF($C$3:C791,C791,$G$3:G791),"")</f>
        <v/>
      </c>
      <c r="J791" s="12" t="str">
        <f t="shared" si="12"/>
        <v/>
      </c>
    </row>
    <row r="792" spans="3:10" x14ac:dyDescent="0.4">
      <c r="C792" s="7" t="str">
        <f>IFERROR(INDEX(T_StockBoissons[Boissons],MATCH($B792,T_StockBoissons[Code],0)),"")</f>
        <v/>
      </c>
      <c r="G792" s="11" t="str">
        <f>IFERROR(IF(B792&lt;&gt;"",F792*(VLOOKUP(E792,T_Mouvement[],2)&amp;1),""),"")</f>
        <v/>
      </c>
      <c r="H792" s="11" t="str">
        <f>IF(B792&lt;&gt;"",SUMIF($C$3:C792,C792,$G$3:G792),"")</f>
        <v/>
      </c>
      <c r="J792" s="12" t="str">
        <f t="shared" si="12"/>
        <v/>
      </c>
    </row>
    <row r="793" spans="3:10" x14ac:dyDescent="0.4">
      <c r="C793" s="7" t="str">
        <f>IFERROR(INDEX(T_StockBoissons[Boissons],MATCH($B793,T_StockBoissons[Code],0)),"")</f>
        <v/>
      </c>
      <c r="G793" s="11" t="str">
        <f>IFERROR(IF(B793&lt;&gt;"",F793*(VLOOKUP(E793,T_Mouvement[],2)&amp;1),""),"")</f>
        <v/>
      </c>
      <c r="H793" s="11" t="str">
        <f>IF(B793&lt;&gt;"",SUMIF($C$3:C793,C793,$G$3:G793),"")</f>
        <v/>
      </c>
      <c r="J793" s="12" t="str">
        <f t="shared" si="12"/>
        <v/>
      </c>
    </row>
    <row r="794" spans="3:10" x14ac:dyDescent="0.4">
      <c r="C794" s="7" t="str">
        <f>IFERROR(INDEX(T_StockBoissons[Boissons],MATCH($B794,T_StockBoissons[Code],0)),"")</f>
        <v/>
      </c>
      <c r="G794" s="11" t="str">
        <f>IFERROR(IF(B794&lt;&gt;"",F794*(VLOOKUP(E794,T_Mouvement[],2)&amp;1),""),"")</f>
        <v/>
      </c>
      <c r="H794" s="11" t="str">
        <f>IF(B794&lt;&gt;"",SUMIF($C$3:C794,C794,$G$3:G794),"")</f>
        <v/>
      </c>
      <c r="J794" s="12" t="str">
        <f t="shared" si="12"/>
        <v/>
      </c>
    </row>
    <row r="795" spans="3:10" x14ac:dyDescent="0.4">
      <c r="C795" s="7" t="str">
        <f>IFERROR(INDEX(T_StockBoissons[Boissons],MATCH($B795,T_StockBoissons[Code],0)),"")</f>
        <v/>
      </c>
      <c r="G795" s="11" t="str">
        <f>IFERROR(IF(B795&lt;&gt;"",F795*(VLOOKUP(E795,T_Mouvement[],2)&amp;1),""),"")</f>
        <v/>
      </c>
      <c r="H795" s="11" t="str">
        <f>IF(B795&lt;&gt;"",SUMIF($C$3:C795,C795,$G$3:G795),"")</f>
        <v/>
      </c>
      <c r="J795" s="12" t="str">
        <f t="shared" si="12"/>
        <v/>
      </c>
    </row>
    <row r="796" spans="3:10" x14ac:dyDescent="0.4">
      <c r="C796" s="7" t="str">
        <f>IFERROR(INDEX(T_StockBoissons[Boissons],MATCH($B796,T_StockBoissons[Code],0)),"")</f>
        <v/>
      </c>
      <c r="G796" s="11" t="str">
        <f>IFERROR(IF(B796&lt;&gt;"",F796*(VLOOKUP(E796,T_Mouvement[],2)&amp;1),""),"")</f>
        <v/>
      </c>
      <c r="H796" s="11" t="str">
        <f>IF(B796&lt;&gt;"",SUMIF($C$3:C796,C796,$G$3:G796),"")</f>
        <v/>
      </c>
      <c r="J796" s="12" t="str">
        <f t="shared" si="12"/>
        <v/>
      </c>
    </row>
    <row r="797" spans="3:10" x14ac:dyDescent="0.4">
      <c r="C797" s="7" t="str">
        <f>IFERROR(INDEX(T_StockBoissons[Boissons],MATCH($B797,T_StockBoissons[Code],0)),"")</f>
        <v/>
      </c>
      <c r="G797" s="11" t="str">
        <f>IFERROR(IF(B797&lt;&gt;"",F797*(VLOOKUP(E797,T_Mouvement[],2)&amp;1),""),"")</f>
        <v/>
      </c>
      <c r="H797" s="11" t="str">
        <f>IF(B797&lt;&gt;"",SUMIF($C$3:C797,C797,$G$3:G797),"")</f>
        <v/>
      </c>
      <c r="J797" s="12" t="str">
        <f t="shared" si="12"/>
        <v/>
      </c>
    </row>
    <row r="798" spans="3:10" x14ac:dyDescent="0.4">
      <c r="C798" s="7" t="str">
        <f>IFERROR(INDEX(T_StockBoissons[Boissons],MATCH($B798,T_StockBoissons[Code],0)),"")</f>
        <v/>
      </c>
      <c r="G798" s="11" t="str">
        <f>IFERROR(IF(B798&lt;&gt;"",F798*(VLOOKUP(E798,T_Mouvement[],2)&amp;1),""),"")</f>
        <v/>
      </c>
      <c r="H798" s="11" t="str">
        <f>IF(B798&lt;&gt;"",SUMIF($C$3:C798,C798,$G$3:G798),"")</f>
        <v/>
      </c>
      <c r="J798" s="12" t="str">
        <f t="shared" si="12"/>
        <v/>
      </c>
    </row>
    <row r="799" spans="3:10" x14ac:dyDescent="0.4">
      <c r="C799" s="7" t="str">
        <f>IFERROR(INDEX(T_StockBoissons[Boissons],MATCH($B799,T_StockBoissons[Code],0)),"")</f>
        <v/>
      </c>
      <c r="G799" s="11" t="str">
        <f>IFERROR(IF(B799&lt;&gt;"",F799*(VLOOKUP(E799,T_Mouvement[],2)&amp;1),""),"")</f>
        <v/>
      </c>
      <c r="H799" s="11" t="str">
        <f>IF(B799&lt;&gt;"",SUMIF($C$3:C799,C799,$G$3:G799),"")</f>
        <v/>
      </c>
      <c r="J799" s="12" t="str">
        <f t="shared" si="12"/>
        <v/>
      </c>
    </row>
    <row r="800" spans="3:10" x14ac:dyDescent="0.4">
      <c r="C800" s="7" t="str">
        <f>IFERROR(INDEX(T_StockBoissons[Boissons],MATCH($B800,T_StockBoissons[Code],0)),"")</f>
        <v/>
      </c>
      <c r="G800" s="11" t="str">
        <f>IFERROR(IF(B800&lt;&gt;"",F800*(VLOOKUP(E800,T_Mouvement[],2)&amp;1),""),"")</f>
        <v/>
      </c>
      <c r="H800" s="11" t="str">
        <f>IF(B800&lt;&gt;"",SUMIF($C$3:C800,C800,$G$3:G800),"")</f>
        <v/>
      </c>
      <c r="J800" s="12" t="str">
        <f t="shared" si="12"/>
        <v/>
      </c>
    </row>
    <row r="801" spans="3:10" x14ac:dyDescent="0.4">
      <c r="C801" s="7" t="str">
        <f>IFERROR(INDEX(T_StockBoissons[Boissons],MATCH($B801,T_StockBoissons[Code],0)),"")</f>
        <v/>
      </c>
      <c r="G801" s="11" t="str">
        <f>IFERROR(IF(B801&lt;&gt;"",F801*(VLOOKUP(E801,T_Mouvement[],2)&amp;1),""),"")</f>
        <v/>
      </c>
      <c r="H801" s="11" t="str">
        <f>IF(B801&lt;&gt;"",SUMIF($C$3:C801,C801,$G$3:G801),"")</f>
        <v/>
      </c>
      <c r="J801" s="12" t="str">
        <f t="shared" si="12"/>
        <v/>
      </c>
    </row>
    <row r="802" spans="3:10" x14ac:dyDescent="0.4">
      <c r="C802" s="7" t="str">
        <f>IFERROR(INDEX(T_StockBoissons[Boissons],MATCH($B802,T_StockBoissons[Code],0)),"")</f>
        <v/>
      </c>
      <c r="G802" s="11" t="str">
        <f>IFERROR(IF(B802&lt;&gt;"",F802*(VLOOKUP(E802,T_Mouvement[],2)&amp;1),""),"")</f>
        <v/>
      </c>
      <c r="H802" s="11" t="str">
        <f>IF(B802&lt;&gt;"",SUMIF($C$3:C802,C802,$G$3:G802),"")</f>
        <v/>
      </c>
      <c r="J802" s="12" t="str">
        <f t="shared" si="12"/>
        <v/>
      </c>
    </row>
    <row r="803" spans="3:10" x14ac:dyDescent="0.4">
      <c r="C803" s="7" t="str">
        <f>IFERROR(INDEX(T_StockBoissons[Boissons],MATCH($B803,T_StockBoissons[Code],0)),"")</f>
        <v/>
      </c>
      <c r="G803" s="11" t="str">
        <f>IFERROR(IF(B803&lt;&gt;"",F803*(VLOOKUP(E803,T_Mouvement[],2)&amp;1),""),"")</f>
        <v/>
      </c>
      <c r="H803" s="11" t="str">
        <f>IF(B803&lt;&gt;"",SUMIF($C$3:C803,C803,$G$3:G803),"")</f>
        <v/>
      </c>
      <c r="J803" s="12" t="str">
        <f t="shared" si="12"/>
        <v/>
      </c>
    </row>
    <row r="804" spans="3:10" x14ac:dyDescent="0.4">
      <c r="C804" s="7" t="str">
        <f>IFERROR(INDEX(T_StockBoissons[Boissons],MATCH($B804,T_StockBoissons[Code],0)),"")</f>
        <v/>
      </c>
      <c r="G804" s="11" t="str">
        <f>IFERROR(IF(B804&lt;&gt;"",F804*(VLOOKUP(E804,T_Mouvement[],2)&amp;1),""),"")</f>
        <v/>
      </c>
      <c r="H804" s="11" t="str">
        <f>IF(B804&lt;&gt;"",SUMIF($C$3:C804,C804,$G$3:G804),"")</f>
        <v/>
      </c>
      <c r="J804" s="12" t="str">
        <f t="shared" si="12"/>
        <v/>
      </c>
    </row>
    <row r="805" spans="3:10" x14ac:dyDescent="0.4">
      <c r="C805" s="7" t="str">
        <f>IFERROR(INDEX(T_StockBoissons[Boissons],MATCH($B805,T_StockBoissons[Code],0)),"")</f>
        <v/>
      </c>
      <c r="G805" s="11" t="str">
        <f>IFERROR(IF(B805&lt;&gt;"",F805*(VLOOKUP(E805,T_Mouvement[],2)&amp;1),""),"")</f>
        <v/>
      </c>
      <c r="H805" s="11" t="str">
        <f>IF(B805&lt;&gt;"",SUMIF($C$3:C805,C805,$G$3:G805),"")</f>
        <v/>
      </c>
      <c r="J805" s="12" t="str">
        <f t="shared" si="12"/>
        <v/>
      </c>
    </row>
    <row r="806" spans="3:10" x14ac:dyDescent="0.4">
      <c r="C806" s="7" t="str">
        <f>IFERROR(INDEX(T_StockBoissons[Boissons],MATCH($B806,T_StockBoissons[Code],0)),"")</f>
        <v/>
      </c>
      <c r="G806" s="11" t="str">
        <f>IFERROR(IF(B806&lt;&gt;"",F806*(VLOOKUP(E806,T_Mouvement[],2)&amp;1),""),"")</f>
        <v/>
      </c>
      <c r="H806" s="11" t="str">
        <f>IF(B806&lt;&gt;"",SUMIF($C$3:C806,C806,$G$3:G806),"")</f>
        <v/>
      </c>
      <c r="J806" s="12" t="str">
        <f t="shared" si="12"/>
        <v/>
      </c>
    </row>
    <row r="807" spans="3:10" x14ac:dyDescent="0.4">
      <c r="C807" s="7" t="str">
        <f>IFERROR(INDEX(T_StockBoissons[Boissons],MATCH($B807,T_StockBoissons[Code],0)),"")</f>
        <v/>
      </c>
      <c r="G807" s="11" t="str">
        <f>IFERROR(IF(B807&lt;&gt;"",F807*(VLOOKUP(E807,T_Mouvement[],2)&amp;1),""),"")</f>
        <v/>
      </c>
      <c r="H807" s="11" t="str">
        <f>IF(B807&lt;&gt;"",SUMIF($C$3:C807,C807,$G$3:G807),"")</f>
        <v/>
      </c>
      <c r="J807" s="12" t="str">
        <f t="shared" si="12"/>
        <v/>
      </c>
    </row>
    <row r="808" spans="3:10" x14ac:dyDescent="0.4">
      <c r="C808" s="7" t="str">
        <f>IFERROR(INDEX(T_StockBoissons[Boissons],MATCH($B808,T_StockBoissons[Code],0)),"")</f>
        <v/>
      </c>
      <c r="G808" s="11" t="str">
        <f>IFERROR(IF(B808&lt;&gt;"",F808*(VLOOKUP(E808,T_Mouvement[],2)&amp;1),""),"")</f>
        <v/>
      </c>
      <c r="H808" s="11" t="str">
        <f>IF(B808&lt;&gt;"",SUMIF($C$3:C808,C808,$G$3:G808),"")</f>
        <v/>
      </c>
      <c r="J808" s="12" t="str">
        <f t="shared" si="12"/>
        <v/>
      </c>
    </row>
    <row r="809" spans="3:10" x14ac:dyDescent="0.4">
      <c r="C809" s="7" t="str">
        <f>IFERROR(INDEX(T_StockBoissons[Boissons],MATCH($B809,T_StockBoissons[Code],0)),"")</f>
        <v/>
      </c>
      <c r="G809" s="11" t="str">
        <f>IFERROR(IF(B809&lt;&gt;"",F809*(VLOOKUP(E809,T_Mouvement[],2)&amp;1),""),"")</f>
        <v/>
      </c>
      <c r="H809" s="11" t="str">
        <f>IF(B809&lt;&gt;"",SUMIF($C$3:C809,C809,$G$3:G809),"")</f>
        <v/>
      </c>
      <c r="J809" s="12" t="str">
        <f t="shared" si="12"/>
        <v/>
      </c>
    </row>
    <row r="810" spans="3:10" x14ac:dyDescent="0.4">
      <c r="C810" s="7" t="str">
        <f>IFERROR(INDEX(T_StockBoissons[Boissons],MATCH($B810,T_StockBoissons[Code],0)),"")</f>
        <v/>
      </c>
      <c r="G810" s="11" t="str">
        <f>IFERROR(IF(B810&lt;&gt;"",F810*(VLOOKUP(E810,T_Mouvement[],2)&amp;1),""),"")</f>
        <v/>
      </c>
      <c r="H810" s="11" t="str">
        <f>IF(B810&lt;&gt;"",SUMIF($C$3:C810,C810,$G$3:G810),"")</f>
        <v/>
      </c>
      <c r="J810" s="12" t="str">
        <f t="shared" si="12"/>
        <v/>
      </c>
    </row>
    <row r="811" spans="3:10" x14ac:dyDescent="0.4">
      <c r="C811" s="7" t="str">
        <f>IFERROR(INDEX(T_StockBoissons[Boissons],MATCH($B811,T_StockBoissons[Code],0)),"")</f>
        <v/>
      </c>
      <c r="G811" s="11" t="str">
        <f>IFERROR(IF(B811&lt;&gt;"",F811*(VLOOKUP(E811,T_Mouvement[],2)&amp;1),""),"")</f>
        <v/>
      </c>
      <c r="H811" s="11" t="str">
        <f>IF(B811&lt;&gt;"",SUMIF($C$3:C811,C811,$G$3:G811),"")</f>
        <v/>
      </c>
      <c r="J811" s="12" t="str">
        <f t="shared" si="12"/>
        <v/>
      </c>
    </row>
    <row r="812" spans="3:10" x14ac:dyDescent="0.4">
      <c r="C812" s="7" t="str">
        <f>IFERROR(INDEX(T_StockBoissons[Boissons],MATCH($B812,T_StockBoissons[Code],0)),"")</f>
        <v/>
      </c>
      <c r="G812" s="11" t="str">
        <f>IFERROR(IF(B812&lt;&gt;"",F812*(VLOOKUP(E812,T_Mouvement[],2)&amp;1),""),"")</f>
        <v/>
      </c>
      <c r="H812" s="11" t="str">
        <f>IF(B812&lt;&gt;"",SUMIF($C$3:C812,C812,$G$3:G812),"")</f>
        <v/>
      </c>
      <c r="J812" s="12" t="str">
        <f t="shared" si="12"/>
        <v/>
      </c>
    </row>
    <row r="813" spans="3:10" x14ac:dyDescent="0.4">
      <c r="C813" s="7" t="str">
        <f>IFERROR(INDEX(T_StockBoissons[Boissons],MATCH($B813,T_StockBoissons[Code],0)),"")</f>
        <v/>
      </c>
      <c r="G813" s="11" t="str">
        <f>IFERROR(IF(B813&lt;&gt;"",F813*(VLOOKUP(E813,T_Mouvement[],2)&amp;1),""),"")</f>
        <v/>
      </c>
      <c r="H813" s="11" t="str">
        <f>IF(B813&lt;&gt;"",SUMIF($C$3:C813,C813,$G$3:G813),"")</f>
        <v/>
      </c>
      <c r="J813" s="12" t="str">
        <f t="shared" si="12"/>
        <v/>
      </c>
    </row>
    <row r="814" spans="3:10" x14ac:dyDescent="0.4">
      <c r="C814" s="7" t="str">
        <f>IFERROR(INDEX(T_StockBoissons[Boissons],MATCH($B814,T_StockBoissons[Code],0)),"")</f>
        <v/>
      </c>
      <c r="G814" s="11" t="str">
        <f>IFERROR(IF(B814&lt;&gt;"",F814*(VLOOKUP(E814,T_Mouvement[],2)&amp;1),""),"")</f>
        <v/>
      </c>
      <c r="H814" s="11" t="str">
        <f>IF(B814&lt;&gt;"",SUMIF($C$3:C814,C814,$G$3:G814),"")</f>
        <v/>
      </c>
      <c r="J814" s="12" t="str">
        <f t="shared" si="12"/>
        <v/>
      </c>
    </row>
    <row r="815" spans="3:10" x14ac:dyDescent="0.4">
      <c r="C815" s="7" t="str">
        <f>IFERROR(INDEX(T_StockBoissons[Boissons],MATCH($B815,T_StockBoissons[Code],0)),"")</f>
        <v/>
      </c>
      <c r="G815" s="11" t="str">
        <f>IFERROR(IF(B815&lt;&gt;"",F815*(VLOOKUP(E815,T_Mouvement[],2)&amp;1),""),"")</f>
        <v/>
      </c>
      <c r="H815" s="11" t="str">
        <f>IF(B815&lt;&gt;"",SUMIF($C$3:C815,C815,$G$3:G815),"")</f>
        <v/>
      </c>
      <c r="J815" s="12" t="str">
        <f t="shared" si="12"/>
        <v/>
      </c>
    </row>
    <row r="816" spans="3:10" x14ac:dyDescent="0.4">
      <c r="C816" s="7" t="str">
        <f>IFERROR(INDEX(T_StockBoissons[Boissons],MATCH($B816,T_StockBoissons[Code],0)),"")</f>
        <v/>
      </c>
      <c r="G816" s="11" t="str">
        <f>IFERROR(IF(B816&lt;&gt;"",F816*(VLOOKUP(E816,T_Mouvement[],2)&amp;1),""),"")</f>
        <v/>
      </c>
      <c r="H816" s="11" t="str">
        <f>IF(B816&lt;&gt;"",SUMIF($C$3:C816,C816,$G$3:G816),"")</f>
        <v/>
      </c>
      <c r="J816" s="12" t="str">
        <f t="shared" si="12"/>
        <v/>
      </c>
    </row>
    <row r="817" spans="3:10" x14ac:dyDescent="0.4">
      <c r="C817" s="7" t="str">
        <f>IFERROR(INDEX(T_StockBoissons[Boissons],MATCH($B817,T_StockBoissons[Code],0)),"")</f>
        <v/>
      </c>
      <c r="G817" s="11" t="str">
        <f>IFERROR(IF(B817&lt;&gt;"",F817*(VLOOKUP(E817,T_Mouvement[],2)&amp;1),""),"")</f>
        <v/>
      </c>
      <c r="H817" s="11" t="str">
        <f>IF(B817&lt;&gt;"",SUMIF($C$3:C817,C817,$G$3:G817),"")</f>
        <v/>
      </c>
      <c r="J817" s="12" t="str">
        <f t="shared" si="12"/>
        <v/>
      </c>
    </row>
    <row r="818" spans="3:10" x14ac:dyDescent="0.4">
      <c r="C818" s="7" t="str">
        <f>IFERROR(INDEX(T_StockBoissons[Boissons],MATCH($B818,T_StockBoissons[Code],0)),"")</f>
        <v/>
      </c>
      <c r="G818" s="11" t="str">
        <f>IFERROR(IF(B818&lt;&gt;"",F818*(VLOOKUP(E818,T_Mouvement[],2)&amp;1),""),"")</f>
        <v/>
      </c>
      <c r="H818" s="11" t="str">
        <f>IF(B818&lt;&gt;"",SUMIF($C$3:C818,C818,$G$3:G818),"")</f>
        <v/>
      </c>
      <c r="J818" s="12" t="str">
        <f t="shared" si="12"/>
        <v/>
      </c>
    </row>
    <row r="819" spans="3:10" x14ac:dyDescent="0.4">
      <c r="C819" s="7" t="str">
        <f>IFERROR(INDEX(T_StockBoissons[Boissons],MATCH($B819,T_StockBoissons[Code],0)),"")</f>
        <v/>
      </c>
      <c r="G819" s="11" t="str">
        <f>IFERROR(IF(B819&lt;&gt;"",F819*(VLOOKUP(E819,T_Mouvement[],2)&amp;1),""),"")</f>
        <v/>
      </c>
      <c r="H819" s="11" t="str">
        <f>IF(B819&lt;&gt;"",SUMIF($C$3:C819,C819,$G$3:G819),"")</f>
        <v/>
      </c>
      <c r="J819" s="12" t="str">
        <f t="shared" si="12"/>
        <v/>
      </c>
    </row>
    <row r="820" spans="3:10" x14ac:dyDescent="0.4">
      <c r="C820" s="7" t="str">
        <f>IFERROR(INDEX(T_StockBoissons[Boissons],MATCH($B820,T_StockBoissons[Code],0)),"")</f>
        <v/>
      </c>
      <c r="G820" s="11" t="str">
        <f>IFERROR(IF(B820&lt;&gt;"",F820*(VLOOKUP(E820,T_Mouvement[],2)&amp;1),""),"")</f>
        <v/>
      </c>
      <c r="H820" s="11" t="str">
        <f>IF(B820&lt;&gt;"",SUMIF($C$3:C820,C820,$G$3:G820),"")</f>
        <v/>
      </c>
      <c r="J820" s="12" t="str">
        <f t="shared" si="12"/>
        <v/>
      </c>
    </row>
    <row r="821" spans="3:10" x14ac:dyDescent="0.4">
      <c r="C821" s="7" t="str">
        <f>IFERROR(INDEX(T_StockBoissons[Boissons],MATCH($B821,T_StockBoissons[Code],0)),"")</f>
        <v/>
      </c>
      <c r="G821" s="11" t="str">
        <f>IFERROR(IF(B821&lt;&gt;"",F821*(VLOOKUP(E821,T_Mouvement[],2)&amp;1),""),"")</f>
        <v/>
      </c>
      <c r="H821" s="11" t="str">
        <f>IF(B821&lt;&gt;"",SUMIF($C$3:C821,C821,$G$3:G821),"")</f>
        <v/>
      </c>
      <c r="J821" s="12" t="str">
        <f t="shared" si="12"/>
        <v/>
      </c>
    </row>
    <row r="822" spans="3:10" x14ac:dyDescent="0.4">
      <c r="C822" s="7" t="str">
        <f>IFERROR(INDEX(T_StockBoissons[Boissons],MATCH($B822,T_StockBoissons[Code],0)),"")</f>
        <v/>
      </c>
      <c r="G822" s="11" t="str">
        <f>IFERROR(IF(B822&lt;&gt;"",F822*(VLOOKUP(E822,T_Mouvement[],2)&amp;1),""),"")</f>
        <v/>
      </c>
      <c r="H822" s="11" t="str">
        <f>IF(B822&lt;&gt;"",SUMIF($C$3:C822,C822,$G$3:G822),"")</f>
        <v/>
      </c>
      <c r="J822" s="12" t="str">
        <f t="shared" si="12"/>
        <v/>
      </c>
    </row>
    <row r="823" spans="3:10" x14ac:dyDescent="0.4">
      <c r="C823" s="7" t="str">
        <f>IFERROR(INDEX(T_StockBoissons[Boissons],MATCH($B823,T_StockBoissons[Code],0)),"")</f>
        <v/>
      </c>
      <c r="G823" s="11" t="str">
        <f>IFERROR(IF(B823&lt;&gt;"",F823*(VLOOKUP(E823,T_Mouvement[],2)&amp;1),""),"")</f>
        <v/>
      </c>
      <c r="H823" s="11" t="str">
        <f>IF(B823&lt;&gt;"",SUMIF($C$3:C823,C823,$G$3:G823),"")</f>
        <v/>
      </c>
      <c r="J823" s="12" t="str">
        <f t="shared" si="12"/>
        <v/>
      </c>
    </row>
    <row r="824" spans="3:10" x14ac:dyDescent="0.4">
      <c r="C824" s="7" t="str">
        <f>IFERROR(INDEX(T_StockBoissons[Boissons],MATCH($B824,T_StockBoissons[Code],0)),"")</f>
        <v/>
      </c>
      <c r="G824" s="11" t="str">
        <f>IFERROR(IF(B824&lt;&gt;"",F824*(VLOOKUP(E824,T_Mouvement[],2)&amp;1),""),"")</f>
        <v/>
      </c>
      <c r="H824" s="11" t="str">
        <f>IF(B824&lt;&gt;"",SUMIF($C$3:C824,C824,$G$3:G824),"")</f>
        <v/>
      </c>
      <c r="J824" s="12" t="str">
        <f t="shared" si="12"/>
        <v/>
      </c>
    </row>
    <row r="825" spans="3:10" x14ac:dyDescent="0.4">
      <c r="C825" s="7" t="str">
        <f>IFERROR(INDEX(T_StockBoissons[Boissons],MATCH($B825,T_StockBoissons[Code],0)),"")</f>
        <v/>
      </c>
      <c r="G825" s="11" t="str">
        <f>IFERROR(IF(B825&lt;&gt;"",F825*(VLOOKUP(E825,T_Mouvement[],2)&amp;1),""),"")</f>
        <v/>
      </c>
      <c r="H825" s="11" t="str">
        <f>IF(B825&lt;&gt;"",SUMIF($C$3:C825,C825,$G$3:G825),"")</f>
        <v/>
      </c>
      <c r="J825" s="12" t="str">
        <f t="shared" si="12"/>
        <v/>
      </c>
    </row>
    <row r="826" spans="3:10" x14ac:dyDescent="0.4">
      <c r="C826" s="7" t="str">
        <f>IFERROR(INDEX(T_StockBoissons[Boissons],MATCH($B826,T_StockBoissons[Code],0)),"")</f>
        <v/>
      </c>
      <c r="G826" s="11" t="str">
        <f>IFERROR(IF(B826&lt;&gt;"",F826*(VLOOKUP(E826,T_Mouvement[],2)&amp;1),""),"")</f>
        <v/>
      </c>
      <c r="H826" s="11" t="str">
        <f>IF(B826&lt;&gt;"",SUMIF($C$3:C826,C826,$G$3:G826),"")</f>
        <v/>
      </c>
      <c r="J826" s="12" t="str">
        <f t="shared" si="12"/>
        <v/>
      </c>
    </row>
    <row r="827" spans="3:10" x14ac:dyDescent="0.4">
      <c r="C827" s="7" t="str">
        <f>IFERROR(INDEX(T_StockBoissons[Boissons],MATCH($B827,T_StockBoissons[Code],0)),"")</f>
        <v/>
      </c>
      <c r="G827" s="11" t="str">
        <f>IFERROR(IF(B827&lt;&gt;"",F827*(VLOOKUP(E827,T_Mouvement[],2)&amp;1),""),"")</f>
        <v/>
      </c>
      <c r="H827" s="11" t="str">
        <f>IF(B827&lt;&gt;"",SUMIF($C$3:C827,C827,$G$3:G827),"")</f>
        <v/>
      </c>
      <c r="J827" s="12" t="str">
        <f t="shared" si="12"/>
        <v/>
      </c>
    </row>
    <row r="828" spans="3:10" x14ac:dyDescent="0.4">
      <c r="C828" s="7" t="str">
        <f>IFERROR(INDEX(T_StockBoissons[Boissons],MATCH($B828,T_StockBoissons[Code],0)),"")</f>
        <v/>
      </c>
      <c r="G828" s="11" t="str">
        <f>IFERROR(IF(B828&lt;&gt;"",F828*(VLOOKUP(E828,T_Mouvement[],2)&amp;1),""),"")</f>
        <v/>
      </c>
      <c r="H828" s="11" t="str">
        <f>IF(B828&lt;&gt;"",SUMIF($C$3:C828,C828,$G$3:G828),"")</f>
        <v/>
      </c>
      <c r="J828" s="12" t="str">
        <f t="shared" si="12"/>
        <v/>
      </c>
    </row>
    <row r="829" spans="3:10" x14ac:dyDescent="0.4">
      <c r="C829" s="7" t="str">
        <f>IFERROR(INDEX(T_StockBoissons[Boissons],MATCH($B829,T_StockBoissons[Code],0)),"")</f>
        <v/>
      </c>
      <c r="G829" s="11" t="str">
        <f>IFERROR(IF(B829&lt;&gt;"",F829*(VLOOKUP(E829,T_Mouvement[],2)&amp;1),""),"")</f>
        <v/>
      </c>
      <c r="H829" s="11" t="str">
        <f>IF(B829&lt;&gt;"",SUMIF($C$3:C829,C829,$G$3:G829),"")</f>
        <v/>
      </c>
      <c r="J829" s="12" t="str">
        <f t="shared" si="12"/>
        <v/>
      </c>
    </row>
    <row r="830" spans="3:10" x14ac:dyDescent="0.4">
      <c r="C830" s="7" t="str">
        <f>IFERROR(INDEX(T_StockBoissons[Boissons],MATCH($B830,T_StockBoissons[Code],0)),"")</f>
        <v/>
      </c>
      <c r="G830" s="11" t="str">
        <f>IFERROR(IF(B830&lt;&gt;"",F830*(VLOOKUP(E830,T_Mouvement[],2)&amp;1),""),"")</f>
        <v/>
      </c>
      <c r="H830" s="11" t="str">
        <f>IF(B830&lt;&gt;"",SUMIF($C$3:C830,C830,$G$3:G830),"")</f>
        <v/>
      </c>
      <c r="J830" s="12" t="str">
        <f t="shared" si="12"/>
        <v/>
      </c>
    </row>
    <row r="831" spans="3:10" x14ac:dyDescent="0.4">
      <c r="C831" s="7" t="str">
        <f>IFERROR(INDEX(T_StockBoissons[Boissons],MATCH($B831,T_StockBoissons[Code],0)),"")</f>
        <v/>
      </c>
      <c r="G831" s="11" t="str">
        <f>IFERROR(IF(B831&lt;&gt;"",F831*(VLOOKUP(E831,T_Mouvement[],2)&amp;1),""),"")</f>
        <v/>
      </c>
      <c r="H831" s="11" t="str">
        <f>IF(B831&lt;&gt;"",SUMIF($C$3:C831,C831,$G$3:G831),"")</f>
        <v/>
      </c>
      <c r="J831" s="12" t="str">
        <f t="shared" si="12"/>
        <v/>
      </c>
    </row>
    <row r="832" spans="3:10" x14ac:dyDescent="0.4">
      <c r="C832" s="7" t="str">
        <f>IFERROR(INDEX(T_StockBoissons[Boissons],MATCH($B832,T_StockBoissons[Code],0)),"")</f>
        <v/>
      </c>
      <c r="G832" s="11" t="str">
        <f>IFERROR(IF(B832&lt;&gt;"",F832*(VLOOKUP(E832,T_Mouvement[],2)&amp;1),""),"")</f>
        <v/>
      </c>
      <c r="H832" s="11" t="str">
        <f>IF(B832&lt;&gt;"",SUMIF($C$3:C832,C832,$G$3:G832),"")</f>
        <v/>
      </c>
      <c r="J832" s="12" t="str">
        <f t="shared" si="12"/>
        <v/>
      </c>
    </row>
    <row r="833" spans="3:10" x14ac:dyDescent="0.4">
      <c r="C833" s="7" t="str">
        <f>IFERROR(INDEX(T_StockBoissons[Boissons],MATCH($B833,T_StockBoissons[Code],0)),"")</f>
        <v/>
      </c>
      <c r="G833" s="11" t="str">
        <f>IFERROR(IF(B833&lt;&gt;"",F833*(VLOOKUP(E833,T_Mouvement[],2)&amp;1),""),"")</f>
        <v/>
      </c>
      <c r="H833" s="11" t="str">
        <f>IF(B833&lt;&gt;"",SUMIF($C$3:C833,C833,$G$3:G833),"")</f>
        <v/>
      </c>
      <c r="J833" s="12" t="str">
        <f t="shared" si="12"/>
        <v/>
      </c>
    </row>
    <row r="834" spans="3:10" x14ac:dyDescent="0.4">
      <c r="C834" s="7" t="str">
        <f>IFERROR(INDEX(T_StockBoissons[Boissons],MATCH($B834,T_StockBoissons[Code],0)),"")</f>
        <v/>
      </c>
      <c r="G834" s="11" t="str">
        <f>IFERROR(IF(B834&lt;&gt;"",F834*(VLOOKUP(E834,T_Mouvement[],2)&amp;1),""),"")</f>
        <v/>
      </c>
      <c r="H834" s="11" t="str">
        <f>IF(B834&lt;&gt;"",SUMIF($C$3:C834,C834,$G$3:G834),"")</f>
        <v/>
      </c>
      <c r="J834" s="12" t="str">
        <f t="shared" si="12"/>
        <v/>
      </c>
    </row>
    <row r="835" spans="3:10" x14ac:dyDescent="0.4">
      <c r="C835" s="7" t="str">
        <f>IFERROR(INDEX(T_StockBoissons[Boissons],MATCH($B835,T_StockBoissons[Code],0)),"")</f>
        <v/>
      </c>
      <c r="G835" s="11" t="str">
        <f>IFERROR(IF(B835&lt;&gt;"",F835*(VLOOKUP(E835,T_Mouvement[],2)&amp;1),""),"")</f>
        <v/>
      </c>
      <c r="H835" s="11" t="str">
        <f>IF(B835&lt;&gt;"",SUMIF($C$3:C835,C835,$G$3:G835),"")</f>
        <v/>
      </c>
      <c r="J835" s="12" t="str">
        <f t="shared" si="12"/>
        <v/>
      </c>
    </row>
    <row r="836" spans="3:10" x14ac:dyDescent="0.4">
      <c r="C836" s="7" t="str">
        <f>IFERROR(INDEX(T_StockBoissons[Boissons],MATCH($B836,T_StockBoissons[Code],0)),"")</f>
        <v/>
      </c>
      <c r="G836" s="11" t="str">
        <f>IFERROR(IF(B836&lt;&gt;"",F836*(VLOOKUP(E836,T_Mouvement[],2)&amp;1),""),"")</f>
        <v/>
      </c>
      <c r="H836" s="11" t="str">
        <f>IF(B836&lt;&gt;"",SUMIF($C$3:C836,C836,$G$3:G836),"")</f>
        <v/>
      </c>
      <c r="J836" s="12" t="str">
        <f t="shared" ref="J836:J899" si="13">IF(AND(B836&lt;&gt;"",H836&lt;0),"Attention le stock est négatif, vérifier vos saisies !","")</f>
        <v/>
      </c>
    </row>
    <row r="837" spans="3:10" x14ac:dyDescent="0.4">
      <c r="C837" s="7" t="str">
        <f>IFERROR(INDEX(T_StockBoissons[Boissons],MATCH($B837,T_StockBoissons[Code],0)),"")</f>
        <v/>
      </c>
      <c r="G837" s="11" t="str">
        <f>IFERROR(IF(B837&lt;&gt;"",F837*(VLOOKUP(E837,T_Mouvement[],2)&amp;1),""),"")</f>
        <v/>
      </c>
      <c r="H837" s="11" t="str">
        <f>IF(B837&lt;&gt;"",SUMIF($C$3:C837,C837,$G$3:G837),"")</f>
        <v/>
      </c>
      <c r="J837" s="12" t="str">
        <f t="shared" si="13"/>
        <v/>
      </c>
    </row>
    <row r="838" spans="3:10" x14ac:dyDescent="0.4">
      <c r="C838" s="7" t="str">
        <f>IFERROR(INDEX(T_StockBoissons[Boissons],MATCH($B838,T_StockBoissons[Code],0)),"")</f>
        <v/>
      </c>
      <c r="G838" s="11" t="str">
        <f>IFERROR(IF(B838&lt;&gt;"",F838*(VLOOKUP(E838,T_Mouvement[],2)&amp;1),""),"")</f>
        <v/>
      </c>
      <c r="H838" s="11" t="str">
        <f>IF(B838&lt;&gt;"",SUMIF($C$3:C838,C838,$G$3:G838),"")</f>
        <v/>
      </c>
      <c r="J838" s="12" t="str">
        <f t="shared" si="13"/>
        <v/>
      </c>
    </row>
    <row r="839" spans="3:10" x14ac:dyDescent="0.4">
      <c r="C839" s="7" t="str">
        <f>IFERROR(INDEX(T_StockBoissons[Boissons],MATCH($B839,T_StockBoissons[Code],0)),"")</f>
        <v/>
      </c>
      <c r="G839" s="11" t="str">
        <f>IFERROR(IF(B839&lt;&gt;"",F839*(VLOOKUP(E839,T_Mouvement[],2)&amp;1),""),"")</f>
        <v/>
      </c>
      <c r="H839" s="11" t="str">
        <f>IF(B839&lt;&gt;"",SUMIF($C$3:C839,C839,$G$3:G839),"")</f>
        <v/>
      </c>
      <c r="J839" s="12" t="str">
        <f t="shared" si="13"/>
        <v/>
      </c>
    </row>
    <row r="840" spans="3:10" x14ac:dyDescent="0.4">
      <c r="C840" s="7" t="str">
        <f>IFERROR(INDEX(T_StockBoissons[Boissons],MATCH($B840,T_StockBoissons[Code],0)),"")</f>
        <v/>
      </c>
      <c r="G840" s="11" t="str">
        <f>IFERROR(IF(B840&lt;&gt;"",F840*(VLOOKUP(E840,T_Mouvement[],2)&amp;1),""),"")</f>
        <v/>
      </c>
      <c r="H840" s="11" t="str">
        <f>IF(B840&lt;&gt;"",SUMIF($C$3:C840,C840,$G$3:G840),"")</f>
        <v/>
      </c>
      <c r="J840" s="12" t="str">
        <f t="shared" si="13"/>
        <v/>
      </c>
    </row>
    <row r="841" spans="3:10" x14ac:dyDescent="0.4">
      <c r="C841" s="7" t="str">
        <f>IFERROR(INDEX(T_StockBoissons[Boissons],MATCH($B841,T_StockBoissons[Code],0)),"")</f>
        <v/>
      </c>
      <c r="G841" s="11" t="str">
        <f>IFERROR(IF(B841&lt;&gt;"",F841*(VLOOKUP(E841,T_Mouvement[],2)&amp;1),""),"")</f>
        <v/>
      </c>
      <c r="H841" s="11" t="str">
        <f>IF(B841&lt;&gt;"",SUMIF($C$3:C841,C841,$G$3:G841),"")</f>
        <v/>
      </c>
      <c r="J841" s="12" t="str">
        <f t="shared" si="13"/>
        <v/>
      </c>
    </row>
    <row r="842" spans="3:10" x14ac:dyDescent="0.4">
      <c r="C842" s="7" t="str">
        <f>IFERROR(INDEX(T_StockBoissons[Boissons],MATCH($B842,T_StockBoissons[Code],0)),"")</f>
        <v/>
      </c>
      <c r="G842" s="11" t="str">
        <f>IFERROR(IF(B842&lt;&gt;"",F842*(VLOOKUP(E842,T_Mouvement[],2)&amp;1),""),"")</f>
        <v/>
      </c>
      <c r="H842" s="11" t="str">
        <f>IF(B842&lt;&gt;"",SUMIF($C$3:C842,C842,$G$3:G842),"")</f>
        <v/>
      </c>
      <c r="J842" s="12" t="str">
        <f t="shared" si="13"/>
        <v/>
      </c>
    </row>
    <row r="843" spans="3:10" x14ac:dyDescent="0.4">
      <c r="C843" s="7" t="str">
        <f>IFERROR(INDEX(T_StockBoissons[Boissons],MATCH($B843,T_StockBoissons[Code],0)),"")</f>
        <v/>
      </c>
      <c r="G843" s="11" t="str">
        <f>IFERROR(IF(B843&lt;&gt;"",F843*(VLOOKUP(E843,T_Mouvement[],2)&amp;1),""),"")</f>
        <v/>
      </c>
      <c r="H843" s="11" t="str">
        <f>IF(B843&lt;&gt;"",SUMIF($C$3:C843,C843,$G$3:G843),"")</f>
        <v/>
      </c>
      <c r="J843" s="12" t="str">
        <f t="shared" si="13"/>
        <v/>
      </c>
    </row>
    <row r="844" spans="3:10" x14ac:dyDescent="0.4">
      <c r="C844" s="7" t="str">
        <f>IFERROR(INDEX(T_StockBoissons[Boissons],MATCH($B844,T_StockBoissons[Code],0)),"")</f>
        <v/>
      </c>
      <c r="G844" s="11" t="str">
        <f>IFERROR(IF(B844&lt;&gt;"",F844*(VLOOKUP(E844,T_Mouvement[],2)&amp;1),""),"")</f>
        <v/>
      </c>
      <c r="H844" s="11" t="str">
        <f>IF(B844&lt;&gt;"",SUMIF($C$3:C844,C844,$G$3:G844),"")</f>
        <v/>
      </c>
      <c r="J844" s="12" t="str">
        <f t="shared" si="13"/>
        <v/>
      </c>
    </row>
    <row r="845" spans="3:10" x14ac:dyDescent="0.4">
      <c r="C845" s="7" t="str">
        <f>IFERROR(INDEX(T_StockBoissons[Boissons],MATCH($B845,T_StockBoissons[Code],0)),"")</f>
        <v/>
      </c>
      <c r="G845" s="11" t="str">
        <f>IFERROR(IF(B845&lt;&gt;"",F845*(VLOOKUP(E845,T_Mouvement[],2)&amp;1),""),"")</f>
        <v/>
      </c>
      <c r="H845" s="11" t="str">
        <f>IF(B845&lt;&gt;"",SUMIF($C$3:C845,C845,$G$3:G845),"")</f>
        <v/>
      </c>
      <c r="J845" s="12" t="str">
        <f t="shared" si="13"/>
        <v/>
      </c>
    </row>
    <row r="846" spans="3:10" x14ac:dyDescent="0.4">
      <c r="C846" s="7" t="str">
        <f>IFERROR(INDEX(T_StockBoissons[Boissons],MATCH($B846,T_StockBoissons[Code],0)),"")</f>
        <v/>
      </c>
      <c r="G846" s="11" t="str">
        <f>IFERROR(IF(B846&lt;&gt;"",F846*(VLOOKUP(E846,T_Mouvement[],2)&amp;1),""),"")</f>
        <v/>
      </c>
      <c r="H846" s="11" t="str">
        <f>IF(B846&lt;&gt;"",SUMIF($C$3:C846,C846,$G$3:G846),"")</f>
        <v/>
      </c>
      <c r="J846" s="12" t="str">
        <f t="shared" si="13"/>
        <v/>
      </c>
    </row>
    <row r="847" spans="3:10" x14ac:dyDescent="0.4">
      <c r="C847" s="7" t="str">
        <f>IFERROR(INDEX(T_StockBoissons[Boissons],MATCH($B847,T_StockBoissons[Code],0)),"")</f>
        <v/>
      </c>
      <c r="G847" s="11" t="str">
        <f>IFERROR(IF(B847&lt;&gt;"",F847*(VLOOKUP(E847,T_Mouvement[],2)&amp;1),""),"")</f>
        <v/>
      </c>
      <c r="H847" s="11" t="str">
        <f>IF(B847&lt;&gt;"",SUMIF($C$3:C847,C847,$G$3:G847),"")</f>
        <v/>
      </c>
      <c r="J847" s="12" t="str">
        <f t="shared" si="13"/>
        <v/>
      </c>
    </row>
    <row r="848" spans="3:10" x14ac:dyDescent="0.4">
      <c r="C848" s="7" t="str">
        <f>IFERROR(INDEX(T_StockBoissons[Boissons],MATCH($B848,T_StockBoissons[Code],0)),"")</f>
        <v/>
      </c>
      <c r="G848" s="11" t="str">
        <f>IFERROR(IF(B848&lt;&gt;"",F848*(VLOOKUP(E848,T_Mouvement[],2)&amp;1),""),"")</f>
        <v/>
      </c>
      <c r="H848" s="11" t="str">
        <f>IF(B848&lt;&gt;"",SUMIF($C$3:C848,C848,$G$3:G848),"")</f>
        <v/>
      </c>
      <c r="J848" s="12" t="str">
        <f t="shared" si="13"/>
        <v/>
      </c>
    </row>
    <row r="849" spans="3:10" x14ac:dyDescent="0.4">
      <c r="C849" s="7" t="str">
        <f>IFERROR(INDEX(T_StockBoissons[Boissons],MATCH($B849,T_StockBoissons[Code],0)),"")</f>
        <v/>
      </c>
      <c r="G849" s="11" t="str">
        <f>IFERROR(IF(B849&lt;&gt;"",F849*(VLOOKUP(E849,T_Mouvement[],2)&amp;1),""),"")</f>
        <v/>
      </c>
      <c r="H849" s="11" t="str">
        <f>IF(B849&lt;&gt;"",SUMIF($C$3:C849,C849,$G$3:G849),"")</f>
        <v/>
      </c>
      <c r="J849" s="12" t="str">
        <f t="shared" si="13"/>
        <v/>
      </c>
    </row>
    <row r="850" spans="3:10" x14ac:dyDescent="0.4">
      <c r="C850" s="7" t="str">
        <f>IFERROR(INDEX(T_StockBoissons[Boissons],MATCH($B850,T_StockBoissons[Code],0)),"")</f>
        <v/>
      </c>
      <c r="G850" s="11" t="str">
        <f>IFERROR(IF(B850&lt;&gt;"",F850*(VLOOKUP(E850,T_Mouvement[],2)&amp;1),""),"")</f>
        <v/>
      </c>
      <c r="H850" s="11" t="str">
        <f>IF(B850&lt;&gt;"",SUMIF($C$3:C850,C850,$G$3:G850),"")</f>
        <v/>
      </c>
      <c r="J850" s="12" t="str">
        <f t="shared" si="13"/>
        <v/>
      </c>
    </row>
    <row r="851" spans="3:10" x14ac:dyDescent="0.4">
      <c r="C851" s="7" t="str">
        <f>IFERROR(INDEX(T_StockBoissons[Boissons],MATCH($B851,T_StockBoissons[Code],0)),"")</f>
        <v/>
      </c>
      <c r="G851" s="11" t="str">
        <f>IFERROR(IF(B851&lt;&gt;"",F851*(VLOOKUP(E851,T_Mouvement[],2)&amp;1),""),"")</f>
        <v/>
      </c>
      <c r="H851" s="11" t="str">
        <f>IF(B851&lt;&gt;"",SUMIF($C$3:C851,C851,$G$3:G851),"")</f>
        <v/>
      </c>
      <c r="J851" s="12" t="str">
        <f t="shared" si="13"/>
        <v/>
      </c>
    </row>
    <row r="852" spans="3:10" x14ac:dyDescent="0.4">
      <c r="C852" s="7" t="str">
        <f>IFERROR(INDEX(T_StockBoissons[Boissons],MATCH($B852,T_StockBoissons[Code],0)),"")</f>
        <v/>
      </c>
      <c r="G852" s="11" t="str">
        <f>IFERROR(IF(B852&lt;&gt;"",F852*(VLOOKUP(E852,T_Mouvement[],2)&amp;1),""),"")</f>
        <v/>
      </c>
      <c r="H852" s="11" t="str">
        <f>IF(B852&lt;&gt;"",SUMIF($C$3:C852,C852,$G$3:G852),"")</f>
        <v/>
      </c>
      <c r="J852" s="12" t="str">
        <f t="shared" si="13"/>
        <v/>
      </c>
    </row>
    <row r="853" spans="3:10" x14ac:dyDescent="0.4">
      <c r="C853" s="7" t="str">
        <f>IFERROR(INDEX(T_StockBoissons[Boissons],MATCH($B853,T_StockBoissons[Code],0)),"")</f>
        <v/>
      </c>
      <c r="G853" s="11" t="str">
        <f>IFERROR(IF(B853&lt;&gt;"",F853*(VLOOKUP(E853,T_Mouvement[],2)&amp;1),""),"")</f>
        <v/>
      </c>
      <c r="H853" s="11" t="str">
        <f>IF(B853&lt;&gt;"",SUMIF($C$3:C853,C853,$G$3:G853),"")</f>
        <v/>
      </c>
      <c r="J853" s="12" t="str">
        <f t="shared" si="13"/>
        <v/>
      </c>
    </row>
    <row r="854" spans="3:10" x14ac:dyDescent="0.4">
      <c r="C854" s="7" t="str">
        <f>IFERROR(INDEX(T_StockBoissons[Boissons],MATCH($B854,T_StockBoissons[Code],0)),"")</f>
        <v/>
      </c>
      <c r="G854" s="11" t="str">
        <f>IFERROR(IF(B854&lt;&gt;"",F854*(VLOOKUP(E854,T_Mouvement[],2)&amp;1),""),"")</f>
        <v/>
      </c>
      <c r="H854" s="11" t="str">
        <f>IF(B854&lt;&gt;"",SUMIF($C$3:C854,C854,$G$3:G854),"")</f>
        <v/>
      </c>
      <c r="J854" s="12" t="str">
        <f t="shared" si="13"/>
        <v/>
      </c>
    </row>
    <row r="855" spans="3:10" x14ac:dyDescent="0.4">
      <c r="C855" s="7" t="str">
        <f>IFERROR(INDEX(T_StockBoissons[Boissons],MATCH($B855,T_StockBoissons[Code],0)),"")</f>
        <v/>
      </c>
      <c r="G855" s="11" t="str">
        <f>IFERROR(IF(B855&lt;&gt;"",F855*(VLOOKUP(E855,T_Mouvement[],2)&amp;1),""),"")</f>
        <v/>
      </c>
      <c r="H855" s="11" t="str">
        <f>IF(B855&lt;&gt;"",SUMIF($C$3:C855,C855,$G$3:G855),"")</f>
        <v/>
      </c>
      <c r="J855" s="12" t="str">
        <f t="shared" si="13"/>
        <v/>
      </c>
    </row>
    <row r="856" spans="3:10" x14ac:dyDescent="0.4">
      <c r="C856" s="7" t="str">
        <f>IFERROR(INDEX(T_StockBoissons[Boissons],MATCH($B856,T_StockBoissons[Code],0)),"")</f>
        <v/>
      </c>
      <c r="G856" s="11" t="str">
        <f>IFERROR(IF(B856&lt;&gt;"",F856*(VLOOKUP(E856,T_Mouvement[],2)&amp;1),""),"")</f>
        <v/>
      </c>
      <c r="H856" s="11" t="str">
        <f>IF(B856&lt;&gt;"",SUMIF($C$3:C856,C856,$G$3:G856),"")</f>
        <v/>
      </c>
      <c r="J856" s="12" t="str">
        <f t="shared" si="13"/>
        <v/>
      </c>
    </row>
    <row r="857" spans="3:10" x14ac:dyDescent="0.4">
      <c r="C857" s="7" t="str">
        <f>IFERROR(INDEX(T_StockBoissons[Boissons],MATCH($B857,T_StockBoissons[Code],0)),"")</f>
        <v/>
      </c>
      <c r="G857" s="11" t="str">
        <f>IFERROR(IF(B857&lt;&gt;"",F857*(VLOOKUP(E857,T_Mouvement[],2)&amp;1),""),"")</f>
        <v/>
      </c>
      <c r="H857" s="11" t="str">
        <f>IF(B857&lt;&gt;"",SUMIF($C$3:C857,C857,$G$3:G857),"")</f>
        <v/>
      </c>
      <c r="J857" s="12" t="str">
        <f t="shared" si="13"/>
        <v/>
      </c>
    </row>
    <row r="858" spans="3:10" x14ac:dyDescent="0.4">
      <c r="C858" s="7" t="str">
        <f>IFERROR(INDEX(T_StockBoissons[Boissons],MATCH($B858,T_StockBoissons[Code],0)),"")</f>
        <v/>
      </c>
      <c r="G858" s="11" t="str">
        <f>IFERROR(IF(B858&lt;&gt;"",F858*(VLOOKUP(E858,T_Mouvement[],2)&amp;1),""),"")</f>
        <v/>
      </c>
      <c r="H858" s="11" t="str">
        <f>IF(B858&lt;&gt;"",SUMIF($C$3:C858,C858,$G$3:G858),"")</f>
        <v/>
      </c>
      <c r="J858" s="12" t="str">
        <f t="shared" si="13"/>
        <v/>
      </c>
    </row>
    <row r="859" spans="3:10" x14ac:dyDescent="0.4">
      <c r="C859" s="7" t="str">
        <f>IFERROR(INDEX(T_StockBoissons[Boissons],MATCH($B859,T_StockBoissons[Code],0)),"")</f>
        <v/>
      </c>
      <c r="G859" s="11" t="str">
        <f>IFERROR(IF(B859&lt;&gt;"",F859*(VLOOKUP(E859,T_Mouvement[],2)&amp;1),""),"")</f>
        <v/>
      </c>
      <c r="H859" s="11" t="str">
        <f>IF(B859&lt;&gt;"",SUMIF($C$3:C859,C859,$G$3:G859),"")</f>
        <v/>
      </c>
      <c r="J859" s="12" t="str">
        <f t="shared" si="13"/>
        <v/>
      </c>
    </row>
    <row r="860" spans="3:10" x14ac:dyDescent="0.4">
      <c r="C860" s="7" t="str">
        <f>IFERROR(INDEX(T_StockBoissons[Boissons],MATCH($B860,T_StockBoissons[Code],0)),"")</f>
        <v/>
      </c>
      <c r="G860" s="11" t="str">
        <f>IFERROR(IF(B860&lt;&gt;"",F860*(VLOOKUP(E860,T_Mouvement[],2)&amp;1),""),"")</f>
        <v/>
      </c>
      <c r="H860" s="11" t="str">
        <f>IF(B860&lt;&gt;"",SUMIF($C$3:C860,C860,$G$3:G860),"")</f>
        <v/>
      </c>
      <c r="J860" s="12" t="str">
        <f t="shared" si="13"/>
        <v/>
      </c>
    </row>
    <row r="861" spans="3:10" x14ac:dyDescent="0.4">
      <c r="C861" s="7" t="str">
        <f>IFERROR(INDEX(T_StockBoissons[Boissons],MATCH($B861,T_StockBoissons[Code],0)),"")</f>
        <v/>
      </c>
      <c r="G861" s="11" t="str">
        <f>IFERROR(IF(B861&lt;&gt;"",F861*(VLOOKUP(E861,T_Mouvement[],2)&amp;1),""),"")</f>
        <v/>
      </c>
      <c r="H861" s="11" t="str">
        <f>IF(B861&lt;&gt;"",SUMIF($C$3:C861,C861,$G$3:G861),"")</f>
        <v/>
      </c>
      <c r="J861" s="12" t="str">
        <f t="shared" si="13"/>
        <v/>
      </c>
    </row>
    <row r="862" spans="3:10" x14ac:dyDescent="0.4">
      <c r="C862" s="7" t="str">
        <f>IFERROR(INDEX(T_StockBoissons[Boissons],MATCH($B862,T_StockBoissons[Code],0)),"")</f>
        <v/>
      </c>
      <c r="G862" s="11" t="str">
        <f>IFERROR(IF(B862&lt;&gt;"",F862*(VLOOKUP(E862,T_Mouvement[],2)&amp;1),""),"")</f>
        <v/>
      </c>
      <c r="H862" s="11" t="str">
        <f>IF(B862&lt;&gt;"",SUMIF($C$3:C862,C862,$G$3:G862),"")</f>
        <v/>
      </c>
      <c r="J862" s="12" t="str">
        <f t="shared" si="13"/>
        <v/>
      </c>
    </row>
    <row r="863" spans="3:10" x14ac:dyDescent="0.4">
      <c r="C863" s="7" t="str">
        <f>IFERROR(INDEX(T_StockBoissons[Boissons],MATCH($B863,T_StockBoissons[Code],0)),"")</f>
        <v/>
      </c>
      <c r="G863" s="11" t="str">
        <f>IFERROR(IF(B863&lt;&gt;"",F863*(VLOOKUP(E863,T_Mouvement[],2)&amp;1),""),"")</f>
        <v/>
      </c>
      <c r="H863" s="11" t="str">
        <f>IF(B863&lt;&gt;"",SUMIF($C$3:C863,C863,$G$3:G863),"")</f>
        <v/>
      </c>
      <c r="J863" s="12" t="str">
        <f t="shared" si="13"/>
        <v/>
      </c>
    </row>
    <row r="864" spans="3:10" x14ac:dyDescent="0.4">
      <c r="C864" s="7" t="str">
        <f>IFERROR(INDEX(T_StockBoissons[Boissons],MATCH($B864,T_StockBoissons[Code],0)),"")</f>
        <v/>
      </c>
      <c r="G864" s="11" t="str">
        <f>IFERROR(IF(B864&lt;&gt;"",F864*(VLOOKUP(E864,T_Mouvement[],2)&amp;1),""),"")</f>
        <v/>
      </c>
      <c r="H864" s="11" t="str">
        <f>IF(B864&lt;&gt;"",SUMIF($C$3:C864,C864,$G$3:G864),"")</f>
        <v/>
      </c>
      <c r="J864" s="12" t="str">
        <f t="shared" si="13"/>
        <v/>
      </c>
    </row>
    <row r="865" spans="3:10" x14ac:dyDescent="0.4">
      <c r="C865" s="7" t="str">
        <f>IFERROR(INDEX(T_StockBoissons[Boissons],MATCH($B865,T_StockBoissons[Code],0)),"")</f>
        <v/>
      </c>
      <c r="G865" s="11" t="str">
        <f>IFERROR(IF(B865&lt;&gt;"",F865*(VLOOKUP(E865,T_Mouvement[],2)&amp;1),""),"")</f>
        <v/>
      </c>
      <c r="H865" s="11" t="str">
        <f>IF(B865&lt;&gt;"",SUMIF($C$3:C865,C865,$G$3:G865),"")</f>
        <v/>
      </c>
      <c r="J865" s="12" t="str">
        <f t="shared" si="13"/>
        <v/>
      </c>
    </row>
    <row r="866" spans="3:10" x14ac:dyDescent="0.4">
      <c r="C866" s="7" t="str">
        <f>IFERROR(INDEX(T_StockBoissons[Boissons],MATCH($B866,T_StockBoissons[Code],0)),"")</f>
        <v/>
      </c>
      <c r="G866" s="11" t="str">
        <f>IFERROR(IF(B866&lt;&gt;"",F866*(VLOOKUP(E866,T_Mouvement[],2)&amp;1),""),"")</f>
        <v/>
      </c>
      <c r="H866" s="11" t="str">
        <f>IF(B866&lt;&gt;"",SUMIF($C$3:C866,C866,$G$3:G866),"")</f>
        <v/>
      </c>
      <c r="J866" s="12" t="str">
        <f t="shared" si="13"/>
        <v/>
      </c>
    </row>
    <row r="867" spans="3:10" x14ac:dyDescent="0.4">
      <c r="C867" s="7" t="str">
        <f>IFERROR(INDEX(T_StockBoissons[Boissons],MATCH($B867,T_StockBoissons[Code],0)),"")</f>
        <v/>
      </c>
      <c r="G867" s="11" t="str">
        <f>IFERROR(IF(B867&lt;&gt;"",F867*(VLOOKUP(E867,T_Mouvement[],2)&amp;1),""),"")</f>
        <v/>
      </c>
      <c r="H867" s="11" t="str">
        <f>IF(B867&lt;&gt;"",SUMIF($C$3:C867,C867,$G$3:G867),"")</f>
        <v/>
      </c>
      <c r="J867" s="12" t="str">
        <f t="shared" si="13"/>
        <v/>
      </c>
    </row>
    <row r="868" spans="3:10" x14ac:dyDescent="0.4">
      <c r="C868" s="7" t="str">
        <f>IFERROR(INDEX(T_StockBoissons[Boissons],MATCH($B868,T_StockBoissons[Code],0)),"")</f>
        <v/>
      </c>
      <c r="G868" s="11" t="str">
        <f>IFERROR(IF(B868&lt;&gt;"",F868*(VLOOKUP(E868,T_Mouvement[],2)&amp;1),""),"")</f>
        <v/>
      </c>
      <c r="H868" s="11" t="str">
        <f>IF(B868&lt;&gt;"",SUMIF($C$3:C868,C868,$G$3:G868),"")</f>
        <v/>
      </c>
      <c r="J868" s="12" t="str">
        <f t="shared" si="13"/>
        <v/>
      </c>
    </row>
    <row r="869" spans="3:10" x14ac:dyDescent="0.4">
      <c r="C869" s="7" t="str">
        <f>IFERROR(INDEX(T_StockBoissons[Boissons],MATCH($B869,T_StockBoissons[Code],0)),"")</f>
        <v/>
      </c>
      <c r="G869" s="11" t="str">
        <f>IFERROR(IF(B869&lt;&gt;"",F869*(VLOOKUP(E869,T_Mouvement[],2)&amp;1),""),"")</f>
        <v/>
      </c>
      <c r="H869" s="11" t="str">
        <f>IF(B869&lt;&gt;"",SUMIF($C$3:C869,C869,$G$3:G869),"")</f>
        <v/>
      </c>
      <c r="J869" s="12" t="str">
        <f t="shared" si="13"/>
        <v/>
      </c>
    </row>
    <row r="870" spans="3:10" x14ac:dyDescent="0.4">
      <c r="C870" s="7" t="str">
        <f>IFERROR(INDEX(T_StockBoissons[Boissons],MATCH($B870,T_StockBoissons[Code],0)),"")</f>
        <v/>
      </c>
      <c r="G870" s="11" t="str">
        <f>IFERROR(IF(B870&lt;&gt;"",F870*(VLOOKUP(E870,T_Mouvement[],2)&amp;1),""),"")</f>
        <v/>
      </c>
      <c r="H870" s="11" t="str">
        <f>IF(B870&lt;&gt;"",SUMIF($C$3:C870,C870,$G$3:G870),"")</f>
        <v/>
      </c>
      <c r="J870" s="12" t="str">
        <f t="shared" si="13"/>
        <v/>
      </c>
    </row>
    <row r="871" spans="3:10" x14ac:dyDescent="0.4">
      <c r="C871" s="7" t="str">
        <f>IFERROR(INDEX(T_StockBoissons[Boissons],MATCH($B871,T_StockBoissons[Code],0)),"")</f>
        <v/>
      </c>
      <c r="G871" s="11" t="str">
        <f>IFERROR(IF(B871&lt;&gt;"",F871*(VLOOKUP(E871,T_Mouvement[],2)&amp;1),""),"")</f>
        <v/>
      </c>
      <c r="H871" s="11" t="str">
        <f>IF(B871&lt;&gt;"",SUMIF($C$3:C871,C871,$G$3:G871),"")</f>
        <v/>
      </c>
      <c r="J871" s="12" t="str">
        <f t="shared" si="13"/>
        <v/>
      </c>
    </row>
    <row r="872" spans="3:10" x14ac:dyDescent="0.4">
      <c r="C872" s="7" t="str">
        <f>IFERROR(INDEX(T_StockBoissons[Boissons],MATCH($B872,T_StockBoissons[Code],0)),"")</f>
        <v/>
      </c>
      <c r="G872" s="11" t="str">
        <f>IFERROR(IF(B872&lt;&gt;"",F872*(VLOOKUP(E872,T_Mouvement[],2)&amp;1),""),"")</f>
        <v/>
      </c>
      <c r="H872" s="11" t="str">
        <f>IF(B872&lt;&gt;"",SUMIF($C$3:C872,C872,$G$3:G872),"")</f>
        <v/>
      </c>
      <c r="J872" s="12" t="str">
        <f t="shared" si="13"/>
        <v/>
      </c>
    </row>
    <row r="873" spans="3:10" x14ac:dyDescent="0.4">
      <c r="C873" s="7" t="str">
        <f>IFERROR(INDEX(T_StockBoissons[Boissons],MATCH($B873,T_StockBoissons[Code],0)),"")</f>
        <v/>
      </c>
      <c r="G873" s="11" t="str">
        <f>IFERROR(IF(B873&lt;&gt;"",F873*(VLOOKUP(E873,T_Mouvement[],2)&amp;1),""),"")</f>
        <v/>
      </c>
      <c r="H873" s="11" t="str">
        <f>IF(B873&lt;&gt;"",SUMIF($C$3:C873,C873,$G$3:G873),"")</f>
        <v/>
      </c>
      <c r="J873" s="12" t="str">
        <f t="shared" si="13"/>
        <v/>
      </c>
    </row>
    <row r="874" spans="3:10" x14ac:dyDescent="0.4">
      <c r="C874" s="7" t="str">
        <f>IFERROR(INDEX(T_StockBoissons[Boissons],MATCH($B874,T_StockBoissons[Code],0)),"")</f>
        <v/>
      </c>
      <c r="G874" s="11" t="str">
        <f>IFERROR(IF(B874&lt;&gt;"",F874*(VLOOKUP(E874,T_Mouvement[],2)&amp;1),""),"")</f>
        <v/>
      </c>
      <c r="H874" s="11" t="str">
        <f>IF(B874&lt;&gt;"",SUMIF($C$3:C874,C874,$G$3:G874),"")</f>
        <v/>
      </c>
      <c r="J874" s="12" t="str">
        <f t="shared" si="13"/>
        <v/>
      </c>
    </row>
    <row r="875" spans="3:10" x14ac:dyDescent="0.4">
      <c r="C875" s="7" t="str">
        <f>IFERROR(INDEX(T_StockBoissons[Boissons],MATCH($B875,T_StockBoissons[Code],0)),"")</f>
        <v/>
      </c>
      <c r="G875" s="11" t="str">
        <f>IFERROR(IF(B875&lt;&gt;"",F875*(VLOOKUP(E875,T_Mouvement[],2)&amp;1),""),"")</f>
        <v/>
      </c>
      <c r="H875" s="11" t="str">
        <f>IF(B875&lt;&gt;"",SUMIF($C$3:C875,C875,$G$3:G875),"")</f>
        <v/>
      </c>
      <c r="J875" s="12" t="str">
        <f t="shared" si="13"/>
        <v/>
      </c>
    </row>
    <row r="876" spans="3:10" x14ac:dyDescent="0.4">
      <c r="C876" s="7" t="str">
        <f>IFERROR(INDEX(T_StockBoissons[Boissons],MATCH($B876,T_StockBoissons[Code],0)),"")</f>
        <v/>
      </c>
      <c r="G876" s="11" t="str">
        <f>IFERROR(IF(B876&lt;&gt;"",F876*(VLOOKUP(E876,T_Mouvement[],2)&amp;1),""),"")</f>
        <v/>
      </c>
      <c r="H876" s="11" t="str">
        <f>IF(B876&lt;&gt;"",SUMIF($C$3:C876,C876,$G$3:G876),"")</f>
        <v/>
      </c>
      <c r="J876" s="12" t="str">
        <f t="shared" si="13"/>
        <v/>
      </c>
    </row>
    <row r="877" spans="3:10" x14ac:dyDescent="0.4">
      <c r="C877" s="7" t="str">
        <f>IFERROR(INDEX(T_StockBoissons[Boissons],MATCH($B877,T_StockBoissons[Code],0)),"")</f>
        <v/>
      </c>
      <c r="G877" s="11" t="str">
        <f>IFERROR(IF(B877&lt;&gt;"",F877*(VLOOKUP(E877,T_Mouvement[],2)&amp;1),""),"")</f>
        <v/>
      </c>
      <c r="H877" s="11" t="str">
        <f>IF(B877&lt;&gt;"",SUMIF($C$3:C877,C877,$G$3:G877),"")</f>
        <v/>
      </c>
      <c r="J877" s="12" t="str">
        <f t="shared" si="13"/>
        <v/>
      </c>
    </row>
    <row r="878" spans="3:10" x14ac:dyDescent="0.4">
      <c r="C878" s="7" t="str">
        <f>IFERROR(INDEX(T_StockBoissons[Boissons],MATCH($B878,T_StockBoissons[Code],0)),"")</f>
        <v/>
      </c>
      <c r="G878" s="11" t="str">
        <f>IFERROR(IF(B878&lt;&gt;"",F878*(VLOOKUP(E878,T_Mouvement[],2)&amp;1),""),"")</f>
        <v/>
      </c>
      <c r="H878" s="11" t="str">
        <f>IF(B878&lt;&gt;"",SUMIF($C$3:C878,C878,$G$3:G878),"")</f>
        <v/>
      </c>
      <c r="J878" s="12" t="str">
        <f t="shared" si="13"/>
        <v/>
      </c>
    </row>
    <row r="879" spans="3:10" x14ac:dyDescent="0.4">
      <c r="C879" s="7" t="str">
        <f>IFERROR(INDEX(T_StockBoissons[Boissons],MATCH($B879,T_StockBoissons[Code],0)),"")</f>
        <v/>
      </c>
      <c r="G879" s="11" t="str">
        <f>IFERROR(IF(B879&lt;&gt;"",F879*(VLOOKUP(E879,T_Mouvement[],2)&amp;1),""),"")</f>
        <v/>
      </c>
      <c r="H879" s="11" t="str">
        <f>IF(B879&lt;&gt;"",SUMIF($C$3:C879,C879,$G$3:G879),"")</f>
        <v/>
      </c>
      <c r="J879" s="12" t="str">
        <f t="shared" si="13"/>
        <v/>
      </c>
    </row>
    <row r="880" spans="3:10" x14ac:dyDescent="0.4">
      <c r="C880" s="7" t="str">
        <f>IFERROR(INDEX(T_StockBoissons[Boissons],MATCH($B880,T_StockBoissons[Code],0)),"")</f>
        <v/>
      </c>
      <c r="G880" s="11" t="str">
        <f>IFERROR(IF(B880&lt;&gt;"",F880*(VLOOKUP(E880,T_Mouvement[],2)&amp;1),""),"")</f>
        <v/>
      </c>
      <c r="H880" s="11" t="str">
        <f>IF(B880&lt;&gt;"",SUMIF($C$3:C880,C880,$G$3:G880),"")</f>
        <v/>
      </c>
      <c r="J880" s="12" t="str">
        <f t="shared" si="13"/>
        <v/>
      </c>
    </row>
    <row r="881" spans="3:10" x14ac:dyDescent="0.4">
      <c r="C881" s="7" t="str">
        <f>IFERROR(INDEX(T_StockBoissons[Boissons],MATCH($B881,T_StockBoissons[Code],0)),"")</f>
        <v/>
      </c>
      <c r="G881" s="11" t="str">
        <f>IFERROR(IF(B881&lt;&gt;"",F881*(VLOOKUP(E881,T_Mouvement[],2)&amp;1),""),"")</f>
        <v/>
      </c>
      <c r="H881" s="11" t="str">
        <f>IF(B881&lt;&gt;"",SUMIF($C$3:C881,C881,$G$3:G881),"")</f>
        <v/>
      </c>
      <c r="J881" s="12" t="str">
        <f t="shared" si="13"/>
        <v/>
      </c>
    </row>
    <row r="882" spans="3:10" x14ac:dyDescent="0.4">
      <c r="C882" s="7" t="str">
        <f>IFERROR(INDEX(T_StockBoissons[Boissons],MATCH($B882,T_StockBoissons[Code],0)),"")</f>
        <v/>
      </c>
      <c r="G882" s="11" t="str">
        <f>IFERROR(IF(B882&lt;&gt;"",F882*(VLOOKUP(E882,T_Mouvement[],2)&amp;1),""),"")</f>
        <v/>
      </c>
      <c r="H882" s="11" t="str">
        <f>IF(B882&lt;&gt;"",SUMIF($C$3:C882,C882,$G$3:G882),"")</f>
        <v/>
      </c>
      <c r="J882" s="12" t="str">
        <f t="shared" si="13"/>
        <v/>
      </c>
    </row>
    <row r="883" spans="3:10" x14ac:dyDescent="0.4">
      <c r="C883" s="7" t="str">
        <f>IFERROR(INDEX(T_StockBoissons[Boissons],MATCH($B883,T_StockBoissons[Code],0)),"")</f>
        <v/>
      </c>
      <c r="G883" s="11" t="str">
        <f>IFERROR(IF(B883&lt;&gt;"",F883*(VLOOKUP(E883,T_Mouvement[],2)&amp;1),""),"")</f>
        <v/>
      </c>
      <c r="H883" s="11" t="str">
        <f>IF(B883&lt;&gt;"",SUMIF($C$3:C883,C883,$G$3:G883),"")</f>
        <v/>
      </c>
      <c r="J883" s="12" t="str">
        <f t="shared" si="13"/>
        <v/>
      </c>
    </row>
    <row r="884" spans="3:10" x14ac:dyDescent="0.4">
      <c r="C884" s="7" t="str">
        <f>IFERROR(INDEX(T_StockBoissons[Boissons],MATCH($B884,T_StockBoissons[Code],0)),"")</f>
        <v/>
      </c>
      <c r="G884" s="11" t="str">
        <f>IFERROR(IF(B884&lt;&gt;"",F884*(VLOOKUP(E884,T_Mouvement[],2)&amp;1),""),"")</f>
        <v/>
      </c>
      <c r="H884" s="11" t="str">
        <f>IF(B884&lt;&gt;"",SUMIF($C$3:C884,C884,$G$3:G884),"")</f>
        <v/>
      </c>
      <c r="J884" s="12" t="str">
        <f t="shared" si="13"/>
        <v/>
      </c>
    </row>
    <row r="885" spans="3:10" x14ac:dyDescent="0.4">
      <c r="C885" s="7" t="str">
        <f>IFERROR(INDEX(T_StockBoissons[Boissons],MATCH($B885,T_StockBoissons[Code],0)),"")</f>
        <v/>
      </c>
      <c r="G885" s="11" t="str">
        <f>IFERROR(IF(B885&lt;&gt;"",F885*(VLOOKUP(E885,T_Mouvement[],2)&amp;1),""),"")</f>
        <v/>
      </c>
      <c r="H885" s="11" t="str">
        <f>IF(B885&lt;&gt;"",SUMIF($C$3:C885,C885,$G$3:G885),"")</f>
        <v/>
      </c>
      <c r="J885" s="12" t="str">
        <f t="shared" si="13"/>
        <v/>
      </c>
    </row>
    <row r="886" spans="3:10" x14ac:dyDescent="0.4">
      <c r="C886" s="7" t="str">
        <f>IFERROR(INDEX(T_StockBoissons[Boissons],MATCH($B886,T_StockBoissons[Code],0)),"")</f>
        <v/>
      </c>
      <c r="G886" s="11" t="str">
        <f>IFERROR(IF(B886&lt;&gt;"",F886*(VLOOKUP(E886,T_Mouvement[],2)&amp;1),""),"")</f>
        <v/>
      </c>
      <c r="H886" s="11" t="str">
        <f>IF(B886&lt;&gt;"",SUMIF($C$3:C886,C886,$G$3:G886),"")</f>
        <v/>
      </c>
      <c r="J886" s="12" t="str">
        <f t="shared" si="13"/>
        <v/>
      </c>
    </row>
    <row r="887" spans="3:10" x14ac:dyDescent="0.4">
      <c r="C887" s="7" t="str">
        <f>IFERROR(INDEX(T_StockBoissons[Boissons],MATCH($B887,T_StockBoissons[Code],0)),"")</f>
        <v/>
      </c>
      <c r="G887" s="11" t="str">
        <f>IFERROR(IF(B887&lt;&gt;"",F887*(VLOOKUP(E887,T_Mouvement[],2)&amp;1),""),"")</f>
        <v/>
      </c>
      <c r="H887" s="11" t="str">
        <f>IF(B887&lt;&gt;"",SUMIF($C$3:C887,C887,$G$3:G887),"")</f>
        <v/>
      </c>
      <c r="J887" s="12" t="str">
        <f t="shared" si="13"/>
        <v/>
      </c>
    </row>
    <row r="888" spans="3:10" x14ac:dyDescent="0.4">
      <c r="C888" s="7" t="str">
        <f>IFERROR(INDEX(T_StockBoissons[Boissons],MATCH($B888,T_StockBoissons[Code],0)),"")</f>
        <v/>
      </c>
      <c r="G888" s="11" t="str">
        <f>IFERROR(IF(B888&lt;&gt;"",F888*(VLOOKUP(E888,T_Mouvement[],2)&amp;1),""),"")</f>
        <v/>
      </c>
      <c r="H888" s="11" t="str">
        <f>IF(B888&lt;&gt;"",SUMIF($C$3:C888,C888,$G$3:G888),"")</f>
        <v/>
      </c>
      <c r="J888" s="12" t="str">
        <f t="shared" si="13"/>
        <v/>
      </c>
    </row>
    <row r="889" spans="3:10" x14ac:dyDescent="0.4">
      <c r="C889" s="7" t="str">
        <f>IFERROR(INDEX(T_StockBoissons[Boissons],MATCH($B889,T_StockBoissons[Code],0)),"")</f>
        <v/>
      </c>
      <c r="G889" s="11" t="str">
        <f>IFERROR(IF(B889&lt;&gt;"",F889*(VLOOKUP(E889,T_Mouvement[],2)&amp;1),""),"")</f>
        <v/>
      </c>
      <c r="H889" s="11" t="str">
        <f>IF(B889&lt;&gt;"",SUMIF($C$3:C889,C889,$G$3:G889),"")</f>
        <v/>
      </c>
      <c r="J889" s="12" t="str">
        <f t="shared" si="13"/>
        <v/>
      </c>
    </row>
    <row r="890" spans="3:10" x14ac:dyDescent="0.4">
      <c r="C890" s="7" t="str">
        <f>IFERROR(INDEX(T_StockBoissons[Boissons],MATCH($B890,T_StockBoissons[Code],0)),"")</f>
        <v/>
      </c>
      <c r="G890" s="11" t="str">
        <f>IFERROR(IF(B890&lt;&gt;"",F890*(VLOOKUP(E890,T_Mouvement[],2)&amp;1),""),"")</f>
        <v/>
      </c>
      <c r="H890" s="11" t="str">
        <f>IF(B890&lt;&gt;"",SUMIF($C$3:C890,C890,$G$3:G890),"")</f>
        <v/>
      </c>
      <c r="J890" s="12" t="str">
        <f t="shared" si="13"/>
        <v/>
      </c>
    </row>
    <row r="891" spans="3:10" x14ac:dyDescent="0.4">
      <c r="C891" s="7" t="str">
        <f>IFERROR(INDEX(T_StockBoissons[Boissons],MATCH($B891,T_StockBoissons[Code],0)),"")</f>
        <v/>
      </c>
      <c r="G891" s="11" t="str">
        <f>IFERROR(IF(B891&lt;&gt;"",F891*(VLOOKUP(E891,T_Mouvement[],2)&amp;1),""),"")</f>
        <v/>
      </c>
      <c r="H891" s="11" t="str">
        <f>IF(B891&lt;&gt;"",SUMIF($C$3:C891,C891,$G$3:G891),"")</f>
        <v/>
      </c>
      <c r="J891" s="12" t="str">
        <f t="shared" si="13"/>
        <v/>
      </c>
    </row>
    <row r="892" spans="3:10" x14ac:dyDescent="0.4">
      <c r="C892" s="7" t="str">
        <f>IFERROR(INDEX(T_StockBoissons[Boissons],MATCH($B892,T_StockBoissons[Code],0)),"")</f>
        <v/>
      </c>
      <c r="G892" s="11" t="str">
        <f>IFERROR(IF(B892&lt;&gt;"",F892*(VLOOKUP(E892,T_Mouvement[],2)&amp;1),""),"")</f>
        <v/>
      </c>
      <c r="H892" s="11" t="str">
        <f>IF(B892&lt;&gt;"",SUMIF($C$3:C892,C892,$G$3:G892),"")</f>
        <v/>
      </c>
      <c r="J892" s="12" t="str">
        <f t="shared" si="13"/>
        <v/>
      </c>
    </row>
    <row r="893" spans="3:10" x14ac:dyDescent="0.4">
      <c r="C893" s="7" t="str">
        <f>IFERROR(INDEX(T_StockBoissons[Boissons],MATCH($B893,T_StockBoissons[Code],0)),"")</f>
        <v/>
      </c>
      <c r="G893" s="11" t="str">
        <f>IFERROR(IF(B893&lt;&gt;"",F893*(VLOOKUP(E893,T_Mouvement[],2)&amp;1),""),"")</f>
        <v/>
      </c>
      <c r="H893" s="11" t="str">
        <f>IF(B893&lt;&gt;"",SUMIF($C$3:C893,C893,$G$3:G893),"")</f>
        <v/>
      </c>
      <c r="J893" s="12" t="str">
        <f t="shared" si="13"/>
        <v/>
      </c>
    </row>
    <row r="894" spans="3:10" x14ac:dyDescent="0.4">
      <c r="C894" s="7" t="str">
        <f>IFERROR(INDEX(T_StockBoissons[Boissons],MATCH($B894,T_StockBoissons[Code],0)),"")</f>
        <v/>
      </c>
      <c r="G894" s="11" t="str">
        <f>IFERROR(IF(B894&lt;&gt;"",F894*(VLOOKUP(E894,T_Mouvement[],2)&amp;1),""),"")</f>
        <v/>
      </c>
      <c r="H894" s="11" t="str">
        <f>IF(B894&lt;&gt;"",SUMIF($C$3:C894,C894,$G$3:G894),"")</f>
        <v/>
      </c>
      <c r="J894" s="12" t="str">
        <f t="shared" si="13"/>
        <v/>
      </c>
    </row>
    <row r="895" spans="3:10" x14ac:dyDescent="0.4">
      <c r="C895" s="7" t="str">
        <f>IFERROR(INDEX(T_StockBoissons[Boissons],MATCH($B895,T_StockBoissons[Code],0)),"")</f>
        <v/>
      </c>
      <c r="G895" s="11" t="str">
        <f>IFERROR(IF(B895&lt;&gt;"",F895*(VLOOKUP(E895,T_Mouvement[],2)&amp;1),""),"")</f>
        <v/>
      </c>
      <c r="H895" s="11" t="str">
        <f>IF(B895&lt;&gt;"",SUMIF($C$3:C895,C895,$G$3:G895),"")</f>
        <v/>
      </c>
      <c r="J895" s="12" t="str">
        <f t="shared" si="13"/>
        <v/>
      </c>
    </row>
    <row r="896" spans="3:10" x14ac:dyDescent="0.4">
      <c r="C896" s="7" t="str">
        <f>IFERROR(INDEX(T_StockBoissons[Boissons],MATCH($B896,T_StockBoissons[Code],0)),"")</f>
        <v/>
      </c>
      <c r="G896" s="11" t="str">
        <f>IFERROR(IF(B896&lt;&gt;"",F896*(VLOOKUP(E896,T_Mouvement[],2)&amp;1),""),"")</f>
        <v/>
      </c>
      <c r="H896" s="11" t="str">
        <f>IF(B896&lt;&gt;"",SUMIF($C$3:C896,C896,$G$3:G896),"")</f>
        <v/>
      </c>
      <c r="J896" s="12" t="str">
        <f t="shared" si="13"/>
        <v/>
      </c>
    </row>
    <row r="897" spans="3:10" x14ac:dyDescent="0.4">
      <c r="C897" s="7" t="str">
        <f>IFERROR(INDEX(T_StockBoissons[Boissons],MATCH($B897,T_StockBoissons[Code],0)),"")</f>
        <v/>
      </c>
      <c r="G897" s="11" t="str">
        <f>IFERROR(IF(B897&lt;&gt;"",F897*(VLOOKUP(E897,T_Mouvement[],2)&amp;1),""),"")</f>
        <v/>
      </c>
      <c r="H897" s="11" t="str">
        <f>IF(B897&lt;&gt;"",SUMIF($C$3:C897,C897,$G$3:G897),"")</f>
        <v/>
      </c>
      <c r="J897" s="12" t="str">
        <f t="shared" si="13"/>
        <v/>
      </c>
    </row>
    <row r="898" spans="3:10" x14ac:dyDescent="0.4">
      <c r="C898" s="7" t="str">
        <f>IFERROR(INDEX(T_StockBoissons[Boissons],MATCH($B898,T_StockBoissons[Code],0)),"")</f>
        <v/>
      </c>
      <c r="G898" s="11" t="str">
        <f>IFERROR(IF(B898&lt;&gt;"",F898*(VLOOKUP(E898,T_Mouvement[],2)&amp;1),""),"")</f>
        <v/>
      </c>
      <c r="H898" s="11" t="str">
        <f>IF(B898&lt;&gt;"",SUMIF($C$3:C898,C898,$G$3:G898),"")</f>
        <v/>
      </c>
      <c r="J898" s="12" t="str">
        <f t="shared" si="13"/>
        <v/>
      </c>
    </row>
    <row r="899" spans="3:10" x14ac:dyDescent="0.4">
      <c r="C899" s="7" t="str">
        <f>IFERROR(INDEX(T_StockBoissons[Boissons],MATCH($B899,T_StockBoissons[Code],0)),"")</f>
        <v/>
      </c>
      <c r="G899" s="11" t="str">
        <f>IFERROR(IF(B899&lt;&gt;"",F899*(VLOOKUP(E899,T_Mouvement[],2)&amp;1),""),"")</f>
        <v/>
      </c>
      <c r="H899" s="11" t="str">
        <f>IF(B899&lt;&gt;"",SUMIF($C$3:C899,C899,$G$3:G899),"")</f>
        <v/>
      </c>
      <c r="J899" s="12" t="str">
        <f t="shared" si="13"/>
        <v/>
      </c>
    </row>
    <row r="900" spans="3:10" x14ac:dyDescent="0.4">
      <c r="C900" s="7" t="str">
        <f>IFERROR(INDEX(T_StockBoissons[Boissons],MATCH($B900,T_StockBoissons[Code],0)),"")</f>
        <v/>
      </c>
      <c r="G900" s="11" t="str">
        <f>IFERROR(IF(B900&lt;&gt;"",F900*(VLOOKUP(E900,T_Mouvement[],2)&amp;1),""),"")</f>
        <v/>
      </c>
      <c r="H900" s="11" t="str">
        <f>IF(B900&lt;&gt;"",SUMIF($C$3:C900,C900,$G$3:G900),"")</f>
        <v/>
      </c>
      <c r="J900" s="12" t="str">
        <f t="shared" ref="J900:J963" si="14">IF(AND(B900&lt;&gt;"",H900&lt;0),"Attention le stock est négatif, vérifier vos saisies !","")</f>
        <v/>
      </c>
    </row>
    <row r="901" spans="3:10" x14ac:dyDescent="0.4">
      <c r="C901" s="7" t="str">
        <f>IFERROR(INDEX(T_StockBoissons[Boissons],MATCH($B901,T_StockBoissons[Code],0)),"")</f>
        <v/>
      </c>
      <c r="G901" s="11" t="str">
        <f>IFERROR(IF(B901&lt;&gt;"",F901*(VLOOKUP(E901,T_Mouvement[],2)&amp;1),""),"")</f>
        <v/>
      </c>
      <c r="H901" s="11" t="str">
        <f>IF(B901&lt;&gt;"",SUMIF($C$3:C901,C901,$G$3:G901),"")</f>
        <v/>
      </c>
      <c r="J901" s="12" t="str">
        <f t="shared" si="14"/>
        <v/>
      </c>
    </row>
    <row r="902" spans="3:10" x14ac:dyDescent="0.4">
      <c r="C902" s="7" t="str">
        <f>IFERROR(INDEX(T_StockBoissons[Boissons],MATCH($B902,T_StockBoissons[Code],0)),"")</f>
        <v/>
      </c>
      <c r="G902" s="11" t="str">
        <f>IFERROR(IF(B902&lt;&gt;"",F902*(VLOOKUP(E902,T_Mouvement[],2)&amp;1),""),"")</f>
        <v/>
      </c>
      <c r="H902" s="11" t="str">
        <f>IF(B902&lt;&gt;"",SUMIF($C$3:C902,C902,$G$3:G902),"")</f>
        <v/>
      </c>
      <c r="J902" s="12" t="str">
        <f t="shared" si="14"/>
        <v/>
      </c>
    </row>
    <row r="903" spans="3:10" x14ac:dyDescent="0.4">
      <c r="C903" s="7" t="str">
        <f>IFERROR(INDEX(T_StockBoissons[Boissons],MATCH($B903,T_StockBoissons[Code],0)),"")</f>
        <v/>
      </c>
      <c r="G903" s="11" t="str">
        <f>IFERROR(IF(B903&lt;&gt;"",F903*(VLOOKUP(E903,T_Mouvement[],2)&amp;1),""),"")</f>
        <v/>
      </c>
      <c r="H903" s="11" t="str">
        <f>IF(B903&lt;&gt;"",SUMIF($C$3:C903,C903,$G$3:G903),"")</f>
        <v/>
      </c>
      <c r="J903" s="12" t="str">
        <f t="shared" si="14"/>
        <v/>
      </c>
    </row>
    <row r="904" spans="3:10" x14ac:dyDescent="0.4">
      <c r="C904" s="7" t="str">
        <f>IFERROR(INDEX(T_StockBoissons[Boissons],MATCH($B904,T_StockBoissons[Code],0)),"")</f>
        <v/>
      </c>
      <c r="G904" s="11" t="str">
        <f>IFERROR(IF(B904&lt;&gt;"",F904*(VLOOKUP(E904,T_Mouvement[],2)&amp;1),""),"")</f>
        <v/>
      </c>
      <c r="H904" s="11" t="str">
        <f>IF(B904&lt;&gt;"",SUMIF($C$3:C904,C904,$G$3:G904),"")</f>
        <v/>
      </c>
      <c r="J904" s="12" t="str">
        <f t="shared" si="14"/>
        <v/>
      </c>
    </row>
    <row r="905" spans="3:10" x14ac:dyDescent="0.4">
      <c r="C905" s="7" t="str">
        <f>IFERROR(INDEX(T_StockBoissons[Boissons],MATCH($B905,T_StockBoissons[Code],0)),"")</f>
        <v/>
      </c>
      <c r="G905" s="11" t="str">
        <f>IFERROR(IF(B905&lt;&gt;"",F905*(VLOOKUP(E905,T_Mouvement[],2)&amp;1),""),"")</f>
        <v/>
      </c>
      <c r="H905" s="11" t="str">
        <f>IF(B905&lt;&gt;"",SUMIF($C$3:C905,C905,$G$3:G905),"")</f>
        <v/>
      </c>
      <c r="J905" s="12" t="str">
        <f t="shared" si="14"/>
        <v/>
      </c>
    </row>
    <row r="906" spans="3:10" x14ac:dyDescent="0.4">
      <c r="C906" s="7" t="str">
        <f>IFERROR(INDEX(T_StockBoissons[Boissons],MATCH($B906,T_StockBoissons[Code],0)),"")</f>
        <v/>
      </c>
      <c r="G906" s="11" t="str">
        <f>IFERROR(IF(B906&lt;&gt;"",F906*(VLOOKUP(E906,T_Mouvement[],2)&amp;1),""),"")</f>
        <v/>
      </c>
      <c r="H906" s="11" t="str">
        <f>IF(B906&lt;&gt;"",SUMIF($C$3:C906,C906,$G$3:G906),"")</f>
        <v/>
      </c>
      <c r="J906" s="12" t="str">
        <f t="shared" si="14"/>
        <v/>
      </c>
    </row>
    <row r="907" spans="3:10" x14ac:dyDescent="0.4">
      <c r="C907" s="7" t="str">
        <f>IFERROR(INDEX(T_StockBoissons[Boissons],MATCH($B907,T_StockBoissons[Code],0)),"")</f>
        <v/>
      </c>
      <c r="G907" s="11" t="str">
        <f>IFERROR(IF(B907&lt;&gt;"",F907*(VLOOKUP(E907,T_Mouvement[],2)&amp;1),""),"")</f>
        <v/>
      </c>
      <c r="H907" s="11" t="str">
        <f>IF(B907&lt;&gt;"",SUMIF($C$3:C907,C907,$G$3:G907),"")</f>
        <v/>
      </c>
      <c r="J907" s="12" t="str">
        <f t="shared" si="14"/>
        <v/>
      </c>
    </row>
    <row r="908" spans="3:10" x14ac:dyDescent="0.4">
      <c r="C908" s="7" t="str">
        <f>IFERROR(INDEX(T_StockBoissons[Boissons],MATCH($B908,T_StockBoissons[Code],0)),"")</f>
        <v/>
      </c>
      <c r="G908" s="11" t="str">
        <f>IFERROR(IF(B908&lt;&gt;"",F908*(VLOOKUP(E908,T_Mouvement[],2)&amp;1),""),"")</f>
        <v/>
      </c>
      <c r="H908" s="11" t="str">
        <f>IF(B908&lt;&gt;"",SUMIF($C$3:C908,C908,$G$3:G908),"")</f>
        <v/>
      </c>
      <c r="J908" s="12" t="str">
        <f t="shared" si="14"/>
        <v/>
      </c>
    </row>
    <row r="909" spans="3:10" x14ac:dyDescent="0.4">
      <c r="C909" s="7" t="str">
        <f>IFERROR(INDEX(T_StockBoissons[Boissons],MATCH($B909,T_StockBoissons[Code],0)),"")</f>
        <v/>
      </c>
      <c r="G909" s="11" t="str">
        <f>IFERROR(IF(B909&lt;&gt;"",F909*(VLOOKUP(E909,T_Mouvement[],2)&amp;1),""),"")</f>
        <v/>
      </c>
      <c r="H909" s="11" t="str">
        <f>IF(B909&lt;&gt;"",SUMIF($C$3:C909,C909,$G$3:G909),"")</f>
        <v/>
      </c>
      <c r="J909" s="12" t="str">
        <f t="shared" si="14"/>
        <v/>
      </c>
    </row>
    <row r="910" spans="3:10" x14ac:dyDescent="0.4">
      <c r="C910" s="7" t="str">
        <f>IFERROR(INDEX(T_StockBoissons[Boissons],MATCH($B910,T_StockBoissons[Code],0)),"")</f>
        <v/>
      </c>
      <c r="G910" s="11" t="str">
        <f>IFERROR(IF(B910&lt;&gt;"",F910*(VLOOKUP(E910,T_Mouvement[],2)&amp;1),""),"")</f>
        <v/>
      </c>
      <c r="H910" s="11" t="str">
        <f>IF(B910&lt;&gt;"",SUMIF($C$3:C910,C910,$G$3:G910),"")</f>
        <v/>
      </c>
      <c r="J910" s="12" t="str">
        <f t="shared" si="14"/>
        <v/>
      </c>
    </row>
    <row r="911" spans="3:10" x14ac:dyDescent="0.4">
      <c r="C911" s="7" t="str">
        <f>IFERROR(INDEX(T_StockBoissons[Boissons],MATCH($B911,T_StockBoissons[Code],0)),"")</f>
        <v/>
      </c>
      <c r="G911" s="11" t="str">
        <f>IFERROR(IF(B911&lt;&gt;"",F911*(VLOOKUP(E911,T_Mouvement[],2)&amp;1),""),"")</f>
        <v/>
      </c>
      <c r="H911" s="11" t="str">
        <f>IF(B911&lt;&gt;"",SUMIF($C$3:C911,C911,$G$3:G911),"")</f>
        <v/>
      </c>
      <c r="J911" s="12" t="str">
        <f t="shared" si="14"/>
        <v/>
      </c>
    </row>
    <row r="912" spans="3:10" x14ac:dyDescent="0.4">
      <c r="C912" s="7" t="str">
        <f>IFERROR(INDEX(T_StockBoissons[Boissons],MATCH($B912,T_StockBoissons[Code],0)),"")</f>
        <v/>
      </c>
      <c r="G912" s="11" t="str">
        <f>IFERROR(IF(B912&lt;&gt;"",F912*(VLOOKUP(E912,T_Mouvement[],2)&amp;1),""),"")</f>
        <v/>
      </c>
      <c r="H912" s="11" t="str">
        <f>IF(B912&lt;&gt;"",SUMIF($C$3:C912,C912,$G$3:G912),"")</f>
        <v/>
      </c>
      <c r="J912" s="12" t="str">
        <f t="shared" si="14"/>
        <v/>
      </c>
    </row>
    <row r="913" spans="3:10" x14ac:dyDescent="0.4">
      <c r="C913" s="7" t="str">
        <f>IFERROR(INDEX(T_StockBoissons[Boissons],MATCH($B913,T_StockBoissons[Code],0)),"")</f>
        <v/>
      </c>
      <c r="G913" s="11" t="str">
        <f>IFERROR(IF(B913&lt;&gt;"",F913*(VLOOKUP(E913,T_Mouvement[],2)&amp;1),""),"")</f>
        <v/>
      </c>
      <c r="H913" s="11" t="str">
        <f>IF(B913&lt;&gt;"",SUMIF($C$3:C913,C913,$G$3:G913),"")</f>
        <v/>
      </c>
      <c r="J913" s="12" t="str">
        <f t="shared" si="14"/>
        <v/>
      </c>
    </row>
    <row r="914" spans="3:10" x14ac:dyDescent="0.4">
      <c r="C914" s="7" t="str">
        <f>IFERROR(INDEX(T_StockBoissons[Boissons],MATCH($B914,T_StockBoissons[Code],0)),"")</f>
        <v/>
      </c>
      <c r="G914" s="11" t="str">
        <f>IFERROR(IF(B914&lt;&gt;"",F914*(VLOOKUP(E914,T_Mouvement[],2)&amp;1),""),"")</f>
        <v/>
      </c>
      <c r="H914" s="11" t="str">
        <f>IF(B914&lt;&gt;"",SUMIF($C$3:C914,C914,$G$3:G914),"")</f>
        <v/>
      </c>
      <c r="J914" s="12" t="str">
        <f t="shared" si="14"/>
        <v/>
      </c>
    </row>
    <row r="915" spans="3:10" x14ac:dyDescent="0.4">
      <c r="C915" s="7" t="str">
        <f>IFERROR(INDEX(T_StockBoissons[Boissons],MATCH($B915,T_StockBoissons[Code],0)),"")</f>
        <v/>
      </c>
      <c r="G915" s="11" t="str">
        <f>IFERROR(IF(B915&lt;&gt;"",F915*(VLOOKUP(E915,T_Mouvement[],2)&amp;1),""),"")</f>
        <v/>
      </c>
      <c r="H915" s="11" t="str">
        <f>IF(B915&lt;&gt;"",SUMIF($C$3:C915,C915,$G$3:G915),"")</f>
        <v/>
      </c>
      <c r="J915" s="12" t="str">
        <f t="shared" si="14"/>
        <v/>
      </c>
    </row>
    <row r="916" spans="3:10" x14ac:dyDescent="0.4">
      <c r="C916" s="7" t="str">
        <f>IFERROR(INDEX(T_StockBoissons[Boissons],MATCH($B916,T_StockBoissons[Code],0)),"")</f>
        <v/>
      </c>
      <c r="G916" s="11" t="str">
        <f>IFERROR(IF(B916&lt;&gt;"",F916*(VLOOKUP(E916,T_Mouvement[],2)&amp;1),""),"")</f>
        <v/>
      </c>
      <c r="H916" s="11" t="str">
        <f>IF(B916&lt;&gt;"",SUMIF($C$3:C916,C916,$G$3:G916),"")</f>
        <v/>
      </c>
      <c r="J916" s="12" t="str">
        <f t="shared" si="14"/>
        <v/>
      </c>
    </row>
    <row r="917" spans="3:10" x14ac:dyDescent="0.4">
      <c r="C917" s="7" t="str">
        <f>IFERROR(INDEX(T_StockBoissons[Boissons],MATCH($B917,T_StockBoissons[Code],0)),"")</f>
        <v/>
      </c>
      <c r="G917" s="11" t="str">
        <f>IFERROR(IF(B917&lt;&gt;"",F917*(VLOOKUP(E917,T_Mouvement[],2)&amp;1),""),"")</f>
        <v/>
      </c>
      <c r="H917" s="11" t="str">
        <f>IF(B917&lt;&gt;"",SUMIF($C$3:C917,C917,$G$3:G917),"")</f>
        <v/>
      </c>
      <c r="J917" s="12" t="str">
        <f t="shared" si="14"/>
        <v/>
      </c>
    </row>
    <row r="918" spans="3:10" x14ac:dyDescent="0.4">
      <c r="C918" s="7" t="str">
        <f>IFERROR(INDEX(T_StockBoissons[Boissons],MATCH($B918,T_StockBoissons[Code],0)),"")</f>
        <v/>
      </c>
      <c r="G918" s="11" t="str">
        <f>IFERROR(IF(B918&lt;&gt;"",F918*(VLOOKUP(E918,T_Mouvement[],2)&amp;1),""),"")</f>
        <v/>
      </c>
      <c r="H918" s="11" t="str">
        <f>IF(B918&lt;&gt;"",SUMIF($C$3:C918,C918,$G$3:G918),"")</f>
        <v/>
      </c>
      <c r="J918" s="12" t="str">
        <f t="shared" si="14"/>
        <v/>
      </c>
    </row>
    <row r="919" spans="3:10" x14ac:dyDescent="0.4">
      <c r="C919" s="7" t="str">
        <f>IFERROR(INDEX(T_StockBoissons[Boissons],MATCH($B919,T_StockBoissons[Code],0)),"")</f>
        <v/>
      </c>
      <c r="G919" s="11" t="str">
        <f>IFERROR(IF(B919&lt;&gt;"",F919*(VLOOKUP(E919,T_Mouvement[],2)&amp;1),""),"")</f>
        <v/>
      </c>
      <c r="H919" s="11" t="str">
        <f>IF(B919&lt;&gt;"",SUMIF($C$3:C919,C919,$G$3:G919),"")</f>
        <v/>
      </c>
      <c r="J919" s="12" t="str">
        <f t="shared" si="14"/>
        <v/>
      </c>
    </row>
    <row r="920" spans="3:10" x14ac:dyDescent="0.4">
      <c r="C920" s="7" t="str">
        <f>IFERROR(INDEX(T_StockBoissons[Boissons],MATCH($B920,T_StockBoissons[Code],0)),"")</f>
        <v/>
      </c>
      <c r="G920" s="11" t="str">
        <f>IFERROR(IF(B920&lt;&gt;"",F920*(VLOOKUP(E920,T_Mouvement[],2)&amp;1),""),"")</f>
        <v/>
      </c>
      <c r="H920" s="11" t="str">
        <f>IF(B920&lt;&gt;"",SUMIF($C$3:C920,C920,$G$3:G920),"")</f>
        <v/>
      </c>
      <c r="J920" s="12" t="str">
        <f t="shared" si="14"/>
        <v/>
      </c>
    </row>
    <row r="921" spans="3:10" x14ac:dyDescent="0.4">
      <c r="C921" s="7" t="str">
        <f>IFERROR(INDEX(T_StockBoissons[Boissons],MATCH($B921,T_StockBoissons[Code],0)),"")</f>
        <v/>
      </c>
      <c r="G921" s="11" t="str">
        <f>IFERROR(IF(B921&lt;&gt;"",F921*(VLOOKUP(E921,T_Mouvement[],2)&amp;1),""),"")</f>
        <v/>
      </c>
      <c r="H921" s="11" t="str">
        <f>IF(B921&lt;&gt;"",SUMIF($C$3:C921,C921,$G$3:G921),"")</f>
        <v/>
      </c>
      <c r="J921" s="12" t="str">
        <f t="shared" si="14"/>
        <v/>
      </c>
    </row>
    <row r="922" spans="3:10" x14ac:dyDescent="0.4">
      <c r="C922" s="7" t="str">
        <f>IFERROR(INDEX(T_StockBoissons[Boissons],MATCH($B922,T_StockBoissons[Code],0)),"")</f>
        <v/>
      </c>
      <c r="G922" s="11" t="str">
        <f>IFERROR(IF(B922&lt;&gt;"",F922*(VLOOKUP(E922,T_Mouvement[],2)&amp;1),""),"")</f>
        <v/>
      </c>
      <c r="H922" s="11" t="str">
        <f>IF(B922&lt;&gt;"",SUMIF($C$3:C922,C922,$G$3:G922),"")</f>
        <v/>
      </c>
      <c r="J922" s="12" t="str">
        <f t="shared" si="14"/>
        <v/>
      </c>
    </row>
    <row r="923" spans="3:10" x14ac:dyDescent="0.4">
      <c r="C923" s="7" t="str">
        <f>IFERROR(INDEX(T_StockBoissons[Boissons],MATCH($B923,T_StockBoissons[Code],0)),"")</f>
        <v/>
      </c>
      <c r="G923" s="11" t="str">
        <f>IFERROR(IF(B923&lt;&gt;"",F923*(VLOOKUP(E923,T_Mouvement[],2)&amp;1),""),"")</f>
        <v/>
      </c>
      <c r="H923" s="11" t="str">
        <f>IF(B923&lt;&gt;"",SUMIF($C$3:C923,C923,$G$3:G923),"")</f>
        <v/>
      </c>
      <c r="J923" s="12" t="str">
        <f t="shared" si="14"/>
        <v/>
      </c>
    </row>
    <row r="924" spans="3:10" x14ac:dyDescent="0.4">
      <c r="C924" s="7" t="str">
        <f>IFERROR(INDEX(T_StockBoissons[Boissons],MATCH($B924,T_StockBoissons[Code],0)),"")</f>
        <v/>
      </c>
      <c r="G924" s="11" t="str">
        <f>IFERROR(IF(B924&lt;&gt;"",F924*(VLOOKUP(E924,T_Mouvement[],2)&amp;1),""),"")</f>
        <v/>
      </c>
      <c r="H924" s="11" t="str">
        <f>IF(B924&lt;&gt;"",SUMIF($C$3:C924,C924,$G$3:G924),"")</f>
        <v/>
      </c>
      <c r="J924" s="12" t="str">
        <f t="shared" si="14"/>
        <v/>
      </c>
    </row>
    <row r="925" spans="3:10" x14ac:dyDescent="0.4">
      <c r="C925" s="7" t="str">
        <f>IFERROR(INDEX(T_StockBoissons[Boissons],MATCH($B925,T_StockBoissons[Code],0)),"")</f>
        <v/>
      </c>
      <c r="G925" s="11" t="str">
        <f>IFERROR(IF(B925&lt;&gt;"",F925*(VLOOKUP(E925,T_Mouvement[],2)&amp;1),""),"")</f>
        <v/>
      </c>
      <c r="H925" s="11" t="str">
        <f>IF(B925&lt;&gt;"",SUMIF($C$3:C925,C925,$G$3:G925),"")</f>
        <v/>
      </c>
      <c r="J925" s="12" t="str">
        <f t="shared" si="14"/>
        <v/>
      </c>
    </row>
    <row r="926" spans="3:10" x14ac:dyDescent="0.4">
      <c r="C926" s="7" t="str">
        <f>IFERROR(INDEX(T_StockBoissons[Boissons],MATCH($B926,T_StockBoissons[Code],0)),"")</f>
        <v/>
      </c>
      <c r="G926" s="11" t="str">
        <f>IFERROR(IF(B926&lt;&gt;"",F926*(VLOOKUP(E926,T_Mouvement[],2)&amp;1),""),"")</f>
        <v/>
      </c>
      <c r="H926" s="11" t="str">
        <f>IF(B926&lt;&gt;"",SUMIF($C$3:C926,C926,$G$3:G926),"")</f>
        <v/>
      </c>
      <c r="J926" s="12" t="str">
        <f t="shared" si="14"/>
        <v/>
      </c>
    </row>
    <row r="927" spans="3:10" x14ac:dyDescent="0.4">
      <c r="C927" s="7" t="str">
        <f>IFERROR(INDEX(T_StockBoissons[Boissons],MATCH($B927,T_StockBoissons[Code],0)),"")</f>
        <v/>
      </c>
      <c r="G927" s="11" t="str">
        <f>IFERROR(IF(B927&lt;&gt;"",F927*(VLOOKUP(E927,T_Mouvement[],2)&amp;1),""),"")</f>
        <v/>
      </c>
      <c r="H927" s="11" t="str">
        <f>IF(B927&lt;&gt;"",SUMIF($C$3:C927,C927,$G$3:G927),"")</f>
        <v/>
      </c>
      <c r="J927" s="12" t="str">
        <f t="shared" si="14"/>
        <v/>
      </c>
    </row>
    <row r="928" spans="3:10" x14ac:dyDescent="0.4">
      <c r="C928" s="7" t="str">
        <f>IFERROR(INDEX(T_StockBoissons[Boissons],MATCH($B928,T_StockBoissons[Code],0)),"")</f>
        <v/>
      </c>
      <c r="G928" s="11" t="str">
        <f>IFERROR(IF(B928&lt;&gt;"",F928*(VLOOKUP(E928,T_Mouvement[],2)&amp;1),""),"")</f>
        <v/>
      </c>
      <c r="H928" s="11" t="str">
        <f>IF(B928&lt;&gt;"",SUMIF($C$3:C928,C928,$G$3:G928),"")</f>
        <v/>
      </c>
      <c r="J928" s="12" t="str">
        <f t="shared" si="14"/>
        <v/>
      </c>
    </row>
    <row r="929" spans="3:10" x14ac:dyDescent="0.4">
      <c r="C929" s="7" t="str">
        <f>IFERROR(INDEX(T_StockBoissons[Boissons],MATCH($B929,T_StockBoissons[Code],0)),"")</f>
        <v/>
      </c>
      <c r="G929" s="11" t="str">
        <f>IFERROR(IF(B929&lt;&gt;"",F929*(VLOOKUP(E929,T_Mouvement[],2)&amp;1),""),"")</f>
        <v/>
      </c>
      <c r="H929" s="11" t="str">
        <f>IF(B929&lt;&gt;"",SUMIF($C$3:C929,C929,$G$3:G929),"")</f>
        <v/>
      </c>
      <c r="J929" s="12" t="str">
        <f t="shared" si="14"/>
        <v/>
      </c>
    </row>
    <row r="930" spans="3:10" x14ac:dyDescent="0.4">
      <c r="C930" s="7" t="str">
        <f>IFERROR(INDEX(T_StockBoissons[Boissons],MATCH($B930,T_StockBoissons[Code],0)),"")</f>
        <v/>
      </c>
      <c r="G930" s="11" t="str">
        <f>IFERROR(IF(B930&lt;&gt;"",F930*(VLOOKUP(E930,T_Mouvement[],2)&amp;1),""),"")</f>
        <v/>
      </c>
      <c r="H930" s="11" t="str">
        <f>IF(B930&lt;&gt;"",SUMIF($C$3:C930,C930,$G$3:G930),"")</f>
        <v/>
      </c>
      <c r="J930" s="12" t="str">
        <f t="shared" si="14"/>
        <v/>
      </c>
    </row>
    <row r="931" spans="3:10" x14ac:dyDescent="0.4">
      <c r="C931" s="7" t="str">
        <f>IFERROR(INDEX(T_StockBoissons[Boissons],MATCH($B931,T_StockBoissons[Code],0)),"")</f>
        <v/>
      </c>
      <c r="G931" s="11" t="str">
        <f>IFERROR(IF(B931&lt;&gt;"",F931*(VLOOKUP(E931,T_Mouvement[],2)&amp;1),""),"")</f>
        <v/>
      </c>
      <c r="H931" s="11" t="str">
        <f>IF(B931&lt;&gt;"",SUMIF($C$3:C931,C931,$G$3:G931),"")</f>
        <v/>
      </c>
      <c r="J931" s="12" t="str">
        <f t="shared" si="14"/>
        <v/>
      </c>
    </row>
    <row r="932" spans="3:10" x14ac:dyDescent="0.4">
      <c r="C932" s="7" t="str">
        <f>IFERROR(INDEX(T_StockBoissons[Boissons],MATCH($B932,T_StockBoissons[Code],0)),"")</f>
        <v/>
      </c>
      <c r="G932" s="11" t="str">
        <f>IFERROR(IF(B932&lt;&gt;"",F932*(VLOOKUP(E932,T_Mouvement[],2)&amp;1),""),"")</f>
        <v/>
      </c>
      <c r="H932" s="11" t="str">
        <f>IF(B932&lt;&gt;"",SUMIF($C$3:C932,C932,$G$3:G932),"")</f>
        <v/>
      </c>
      <c r="J932" s="12" t="str">
        <f t="shared" si="14"/>
        <v/>
      </c>
    </row>
    <row r="933" spans="3:10" x14ac:dyDescent="0.4">
      <c r="C933" s="7" t="str">
        <f>IFERROR(INDEX(T_StockBoissons[Boissons],MATCH($B933,T_StockBoissons[Code],0)),"")</f>
        <v/>
      </c>
      <c r="G933" s="11" t="str">
        <f>IFERROR(IF(B933&lt;&gt;"",F933*(VLOOKUP(E933,T_Mouvement[],2)&amp;1),""),"")</f>
        <v/>
      </c>
      <c r="H933" s="11" t="str">
        <f>IF(B933&lt;&gt;"",SUMIF($C$3:C933,C933,$G$3:G933),"")</f>
        <v/>
      </c>
      <c r="J933" s="12" t="str">
        <f t="shared" si="14"/>
        <v/>
      </c>
    </row>
    <row r="934" spans="3:10" x14ac:dyDescent="0.4">
      <c r="C934" s="7" t="str">
        <f>IFERROR(INDEX(T_StockBoissons[Boissons],MATCH($B934,T_StockBoissons[Code],0)),"")</f>
        <v/>
      </c>
      <c r="G934" s="11" t="str">
        <f>IFERROR(IF(B934&lt;&gt;"",F934*(VLOOKUP(E934,T_Mouvement[],2)&amp;1),""),"")</f>
        <v/>
      </c>
      <c r="H934" s="11" t="str">
        <f>IF(B934&lt;&gt;"",SUMIF($C$3:C934,C934,$G$3:G934),"")</f>
        <v/>
      </c>
      <c r="J934" s="12" t="str">
        <f t="shared" si="14"/>
        <v/>
      </c>
    </row>
    <row r="935" spans="3:10" x14ac:dyDescent="0.4">
      <c r="C935" s="7" t="str">
        <f>IFERROR(INDEX(T_StockBoissons[Boissons],MATCH($B935,T_StockBoissons[Code],0)),"")</f>
        <v/>
      </c>
      <c r="G935" s="11" t="str">
        <f>IFERROR(IF(B935&lt;&gt;"",F935*(VLOOKUP(E935,T_Mouvement[],2)&amp;1),""),"")</f>
        <v/>
      </c>
      <c r="H935" s="11" t="str">
        <f>IF(B935&lt;&gt;"",SUMIF($C$3:C935,C935,$G$3:G935),"")</f>
        <v/>
      </c>
      <c r="J935" s="12" t="str">
        <f t="shared" si="14"/>
        <v/>
      </c>
    </row>
    <row r="936" spans="3:10" x14ac:dyDescent="0.4">
      <c r="C936" s="7" t="str">
        <f>IFERROR(INDEX(T_StockBoissons[Boissons],MATCH($B936,T_StockBoissons[Code],0)),"")</f>
        <v/>
      </c>
      <c r="G936" s="11" t="str">
        <f>IFERROR(IF(B936&lt;&gt;"",F936*(VLOOKUP(E936,T_Mouvement[],2)&amp;1),""),"")</f>
        <v/>
      </c>
      <c r="H936" s="11" t="str">
        <f>IF(B936&lt;&gt;"",SUMIF($C$3:C936,C936,$G$3:G936),"")</f>
        <v/>
      </c>
      <c r="J936" s="12" t="str">
        <f t="shared" si="14"/>
        <v/>
      </c>
    </row>
    <row r="937" spans="3:10" x14ac:dyDescent="0.4">
      <c r="C937" s="7" t="str">
        <f>IFERROR(INDEX(T_StockBoissons[Boissons],MATCH($B937,T_StockBoissons[Code],0)),"")</f>
        <v/>
      </c>
      <c r="G937" s="11" t="str">
        <f>IFERROR(IF(B937&lt;&gt;"",F937*(VLOOKUP(E937,T_Mouvement[],2)&amp;1),""),"")</f>
        <v/>
      </c>
      <c r="H937" s="11" t="str">
        <f>IF(B937&lt;&gt;"",SUMIF($C$3:C937,C937,$G$3:G937),"")</f>
        <v/>
      </c>
      <c r="J937" s="12" t="str">
        <f t="shared" si="14"/>
        <v/>
      </c>
    </row>
    <row r="938" spans="3:10" x14ac:dyDescent="0.4">
      <c r="C938" s="7" t="str">
        <f>IFERROR(INDEX(T_StockBoissons[Boissons],MATCH($B938,T_StockBoissons[Code],0)),"")</f>
        <v/>
      </c>
      <c r="G938" s="11" t="str">
        <f>IFERROR(IF(B938&lt;&gt;"",F938*(VLOOKUP(E938,T_Mouvement[],2)&amp;1),""),"")</f>
        <v/>
      </c>
      <c r="H938" s="11" t="str">
        <f>IF(B938&lt;&gt;"",SUMIF($C$3:C938,C938,$G$3:G938),"")</f>
        <v/>
      </c>
      <c r="J938" s="12" t="str">
        <f t="shared" si="14"/>
        <v/>
      </c>
    </row>
    <row r="939" spans="3:10" x14ac:dyDescent="0.4">
      <c r="C939" s="7" t="str">
        <f>IFERROR(INDEX(T_StockBoissons[Boissons],MATCH($B939,T_StockBoissons[Code],0)),"")</f>
        <v/>
      </c>
      <c r="G939" s="11" t="str">
        <f>IFERROR(IF(B939&lt;&gt;"",F939*(VLOOKUP(E939,T_Mouvement[],2)&amp;1),""),"")</f>
        <v/>
      </c>
      <c r="H939" s="11" t="str">
        <f>IF(B939&lt;&gt;"",SUMIF($C$3:C939,C939,$G$3:G939),"")</f>
        <v/>
      </c>
      <c r="J939" s="12" t="str">
        <f t="shared" si="14"/>
        <v/>
      </c>
    </row>
    <row r="940" spans="3:10" x14ac:dyDescent="0.4">
      <c r="C940" s="7" t="str">
        <f>IFERROR(INDEX(T_StockBoissons[Boissons],MATCH($B940,T_StockBoissons[Code],0)),"")</f>
        <v/>
      </c>
      <c r="G940" s="11" t="str">
        <f>IFERROR(IF(B940&lt;&gt;"",F940*(VLOOKUP(E940,T_Mouvement[],2)&amp;1),""),"")</f>
        <v/>
      </c>
      <c r="H940" s="11" t="str">
        <f>IF(B940&lt;&gt;"",SUMIF($C$3:C940,C940,$G$3:G940),"")</f>
        <v/>
      </c>
      <c r="J940" s="12" t="str">
        <f t="shared" si="14"/>
        <v/>
      </c>
    </row>
    <row r="941" spans="3:10" x14ac:dyDescent="0.4">
      <c r="C941" s="7" t="str">
        <f>IFERROR(INDEX(T_StockBoissons[Boissons],MATCH($B941,T_StockBoissons[Code],0)),"")</f>
        <v/>
      </c>
      <c r="G941" s="11" t="str">
        <f>IFERROR(IF(B941&lt;&gt;"",F941*(VLOOKUP(E941,T_Mouvement[],2)&amp;1),""),"")</f>
        <v/>
      </c>
      <c r="H941" s="11" t="str">
        <f>IF(B941&lt;&gt;"",SUMIF($C$3:C941,C941,$G$3:G941),"")</f>
        <v/>
      </c>
      <c r="J941" s="12" t="str">
        <f t="shared" si="14"/>
        <v/>
      </c>
    </row>
    <row r="942" spans="3:10" x14ac:dyDescent="0.4">
      <c r="C942" s="7" t="str">
        <f>IFERROR(INDEX(T_StockBoissons[Boissons],MATCH($B942,T_StockBoissons[Code],0)),"")</f>
        <v/>
      </c>
      <c r="G942" s="11" t="str">
        <f>IFERROR(IF(B942&lt;&gt;"",F942*(VLOOKUP(E942,T_Mouvement[],2)&amp;1),""),"")</f>
        <v/>
      </c>
      <c r="H942" s="11" t="str">
        <f>IF(B942&lt;&gt;"",SUMIF($C$3:C942,C942,$G$3:G942),"")</f>
        <v/>
      </c>
      <c r="J942" s="12" t="str">
        <f t="shared" si="14"/>
        <v/>
      </c>
    </row>
    <row r="943" spans="3:10" x14ac:dyDescent="0.4">
      <c r="C943" s="7" t="str">
        <f>IFERROR(INDEX(T_StockBoissons[Boissons],MATCH($B943,T_StockBoissons[Code],0)),"")</f>
        <v/>
      </c>
      <c r="G943" s="11" t="str">
        <f>IFERROR(IF(B943&lt;&gt;"",F943*(VLOOKUP(E943,T_Mouvement[],2)&amp;1),""),"")</f>
        <v/>
      </c>
      <c r="H943" s="11" t="str">
        <f>IF(B943&lt;&gt;"",SUMIF($C$3:C943,C943,$G$3:G943),"")</f>
        <v/>
      </c>
      <c r="J943" s="12" t="str">
        <f t="shared" si="14"/>
        <v/>
      </c>
    </row>
    <row r="944" spans="3:10" x14ac:dyDescent="0.4">
      <c r="C944" s="7" t="str">
        <f>IFERROR(INDEX(T_StockBoissons[Boissons],MATCH($B944,T_StockBoissons[Code],0)),"")</f>
        <v/>
      </c>
      <c r="G944" s="11" t="str">
        <f>IFERROR(IF(B944&lt;&gt;"",F944*(VLOOKUP(E944,T_Mouvement[],2)&amp;1),""),"")</f>
        <v/>
      </c>
      <c r="H944" s="11" t="str">
        <f>IF(B944&lt;&gt;"",SUMIF($C$3:C944,C944,$G$3:G944),"")</f>
        <v/>
      </c>
      <c r="J944" s="12" t="str">
        <f t="shared" si="14"/>
        <v/>
      </c>
    </row>
    <row r="945" spans="3:10" x14ac:dyDescent="0.4">
      <c r="C945" s="7" t="str">
        <f>IFERROR(INDEX(T_StockBoissons[Boissons],MATCH($B945,T_StockBoissons[Code],0)),"")</f>
        <v/>
      </c>
      <c r="G945" s="11" t="str">
        <f>IFERROR(IF(B945&lt;&gt;"",F945*(VLOOKUP(E945,T_Mouvement[],2)&amp;1),""),"")</f>
        <v/>
      </c>
      <c r="H945" s="11" t="str">
        <f>IF(B945&lt;&gt;"",SUMIF($C$3:C945,C945,$G$3:G945),"")</f>
        <v/>
      </c>
      <c r="J945" s="12" t="str">
        <f t="shared" si="14"/>
        <v/>
      </c>
    </row>
    <row r="946" spans="3:10" x14ac:dyDescent="0.4">
      <c r="C946" s="7" t="str">
        <f>IFERROR(INDEX(T_StockBoissons[Boissons],MATCH($B946,T_StockBoissons[Code],0)),"")</f>
        <v/>
      </c>
      <c r="G946" s="11" t="str">
        <f>IFERROR(IF(B946&lt;&gt;"",F946*(VLOOKUP(E946,T_Mouvement[],2)&amp;1),""),"")</f>
        <v/>
      </c>
      <c r="H946" s="11" t="str">
        <f>IF(B946&lt;&gt;"",SUMIF($C$3:C946,C946,$G$3:G946),"")</f>
        <v/>
      </c>
      <c r="J946" s="12" t="str">
        <f t="shared" si="14"/>
        <v/>
      </c>
    </row>
    <row r="947" spans="3:10" x14ac:dyDescent="0.4">
      <c r="C947" s="7" t="str">
        <f>IFERROR(INDEX(T_StockBoissons[Boissons],MATCH($B947,T_StockBoissons[Code],0)),"")</f>
        <v/>
      </c>
      <c r="G947" s="11" t="str">
        <f>IFERROR(IF(B947&lt;&gt;"",F947*(VLOOKUP(E947,T_Mouvement[],2)&amp;1),""),"")</f>
        <v/>
      </c>
      <c r="H947" s="11" t="str">
        <f>IF(B947&lt;&gt;"",SUMIF($C$3:C947,C947,$G$3:G947),"")</f>
        <v/>
      </c>
      <c r="J947" s="12" t="str">
        <f t="shared" si="14"/>
        <v/>
      </c>
    </row>
    <row r="948" spans="3:10" x14ac:dyDescent="0.4">
      <c r="C948" s="7" t="str">
        <f>IFERROR(INDEX(T_StockBoissons[Boissons],MATCH($B948,T_StockBoissons[Code],0)),"")</f>
        <v/>
      </c>
      <c r="G948" s="11" t="str">
        <f>IFERROR(IF(B948&lt;&gt;"",F948*(VLOOKUP(E948,T_Mouvement[],2)&amp;1),""),"")</f>
        <v/>
      </c>
      <c r="H948" s="11" t="str">
        <f>IF(B948&lt;&gt;"",SUMIF($C$3:C948,C948,$G$3:G948),"")</f>
        <v/>
      </c>
      <c r="J948" s="12" t="str">
        <f t="shared" si="14"/>
        <v/>
      </c>
    </row>
    <row r="949" spans="3:10" x14ac:dyDescent="0.4">
      <c r="C949" s="7" t="str">
        <f>IFERROR(INDEX(T_StockBoissons[Boissons],MATCH($B949,T_StockBoissons[Code],0)),"")</f>
        <v/>
      </c>
      <c r="G949" s="11" t="str">
        <f>IFERROR(IF(B949&lt;&gt;"",F949*(VLOOKUP(E949,T_Mouvement[],2)&amp;1),""),"")</f>
        <v/>
      </c>
      <c r="H949" s="11" t="str">
        <f>IF(B949&lt;&gt;"",SUMIF($C$3:C949,C949,$G$3:G949),"")</f>
        <v/>
      </c>
      <c r="J949" s="12" t="str">
        <f t="shared" si="14"/>
        <v/>
      </c>
    </row>
    <row r="950" spans="3:10" x14ac:dyDescent="0.4">
      <c r="C950" s="7" t="str">
        <f>IFERROR(INDEX(T_StockBoissons[Boissons],MATCH($B950,T_StockBoissons[Code],0)),"")</f>
        <v/>
      </c>
      <c r="G950" s="11" t="str">
        <f>IFERROR(IF(B950&lt;&gt;"",F950*(VLOOKUP(E950,T_Mouvement[],2)&amp;1),""),"")</f>
        <v/>
      </c>
      <c r="H950" s="11" t="str">
        <f>IF(B950&lt;&gt;"",SUMIF($C$3:C950,C950,$G$3:G950),"")</f>
        <v/>
      </c>
      <c r="J950" s="12" t="str">
        <f t="shared" si="14"/>
        <v/>
      </c>
    </row>
    <row r="951" spans="3:10" x14ac:dyDescent="0.4">
      <c r="C951" s="7" t="str">
        <f>IFERROR(INDEX(T_StockBoissons[Boissons],MATCH($B951,T_StockBoissons[Code],0)),"")</f>
        <v/>
      </c>
      <c r="G951" s="11" t="str">
        <f>IFERROR(IF(B951&lt;&gt;"",F951*(VLOOKUP(E951,T_Mouvement[],2)&amp;1),""),"")</f>
        <v/>
      </c>
      <c r="H951" s="11" t="str">
        <f>IF(B951&lt;&gt;"",SUMIF($C$3:C951,C951,$G$3:G951),"")</f>
        <v/>
      </c>
      <c r="J951" s="12" t="str">
        <f t="shared" si="14"/>
        <v/>
      </c>
    </row>
    <row r="952" spans="3:10" x14ac:dyDescent="0.4">
      <c r="C952" s="7" t="str">
        <f>IFERROR(INDEX(T_StockBoissons[Boissons],MATCH($B952,T_StockBoissons[Code],0)),"")</f>
        <v/>
      </c>
      <c r="G952" s="11" t="str">
        <f>IFERROR(IF(B952&lt;&gt;"",F952*(VLOOKUP(E952,T_Mouvement[],2)&amp;1),""),"")</f>
        <v/>
      </c>
      <c r="H952" s="11" t="str">
        <f>IF(B952&lt;&gt;"",SUMIF($C$3:C952,C952,$G$3:G952),"")</f>
        <v/>
      </c>
      <c r="J952" s="12" t="str">
        <f t="shared" si="14"/>
        <v/>
      </c>
    </row>
    <row r="953" spans="3:10" x14ac:dyDescent="0.4">
      <c r="C953" s="7" t="str">
        <f>IFERROR(INDEX(T_StockBoissons[Boissons],MATCH($B953,T_StockBoissons[Code],0)),"")</f>
        <v/>
      </c>
      <c r="G953" s="11" t="str">
        <f>IFERROR(IF(B953&lt;&gt;"",F953*(VLOOKUP(E953,T_Mouvement[],2)&amp;1),""),"")</f>
        <v/>
      </c>
      <c r="H953" s="11" t="str">
        <f>IF(B953&lt;&gt;"",SUMIF($C$3:C953,C953,$G$3:G953),"")</f>
        <v/>
      </c>
      <c r="J953" s="12" t="str">
        <f t="shared" si="14"/>
        <v/>
      </c>
    </row>
    <row r="954" spans="3:10" x14ac:dyDescent="0.4">
      <c r="C954" s="7" t="str">
        <f>IFERROR(INDEX(T_StockBoissons[Boissons],MATCH($B954,T_StockBoissons[Code],0)),"")</f>
        <v/>
      </c>
      <c r="G954" s="11" t="str">
        <f>IFERROR(IF(B954&lt;&gt;"",F954*(VLOOKUP(E954,T_Mouvement[],2)&amp;1),""),"")</f>
        <v/>
      </c>
      <c r="H954" s="11" t="str">
        <f>IF(B954&lt;&gt;"",SUMIF($C$3:C954,C954,$G$3:G954),"")</f>
        <v/>
      </c>
      <c r="J954" s="12" t="str">
        <f t="shared" si="14"/>
        <v/>
      </c>
    </row>
    <row r="955" spans="3:10" x14ac:dyDescent="0.4">
      <c r="C955" s="7" t="str">
        <f>IFERROR(INDEX(T_StockBoissons[Boissons],MATCH($B955,T_StockBoissons[Code],0)),"")</f>
        <v/>
      </c>
      <c r="G955" s="11" t="str">
        <f>IFERROR(IF(B955&lt;&gt;"",F955*(VLOOKUP(E955,T_Mouvement[],2)&amp;1),""),"")</f>
        <v/>
      </c>
      <c r="H955" s="11" t="str">
        <f>IF(B955&lt;&gt;"",SUMIF($C$3:C955,C955,$G$3:G955),"")</f>
        <v/>
      </c>
      <c r="J955" s="12" t="str">
        <f t="shared" si="14"/>
        <v/>
      </c>
    </row>
    <row r="956" spans="3:10" x14ac:dyDescent="0.4">
      <c r="C956" s="7" t="str">
        <f>IFERROR(INDEX(T_StockBoissons[Boissons],MATCH($B956,T_StockBoissons[Code],0)),"")</f>
        <v/>
      </c>
      <c r="G956" s="11" t="str">
        <f>IFERROR(IF(B956&lt;&gt;"",F956*(VLOOKUP(E956,T_Mouvement[],2)&amp;1),""),"")</f>
        <v/>
      </c>
      <c r="H956" s="11" t="str">
        <f>IF(B956&lt;&gt;"",SUMIF($C$3:C956,C956,$G$3:G956),"")</f>
        <v/>
      </c>
      <c r="J956" s="12" t="str">
        <f t="shared" si="14"/>
        <v/>
      </c>
    </row>
    <row r="957" spans="3:10" x14ac:dyDescent="0.4">
      <c r="C957" s="7" t="str">
        <f>IFERROR(INDEX(T_StockBoissons[Boissons],MATCH($B957,T_StockBoissons[Code],0)),"")</f>
        <v/>
      </c>
      <c r="G957" s="11" t="str">
        <f>IFERROR(IF(B957&lt;&gt;"",F957*(VLOOKUP(E957,T_Mouvement[],2)&amp;1),""),"")</f>
        <v/>
      </c>
      <c r="H957" s="11" t="str">
        <f>IF(B957&lt;&gt;"",SUMIF($C$3:C957,C957,$G$3:G957),"")</f>
        <v/>
      </c>
      <c r="J957" s="12" t="str">
        <f t="shared" si="14"/>
        <v/>
      </c>
    </row>
    <row r="958" spans="3:10" x14ac:dyDescent="0.4">
      <c r="C958" s="7" t="str">
        <f>IFERROR(INDEX(T_StockBoissons[Boissons],MATCH($B958,T_StockBoissons[Code],0)),"")</f>
        <v/>
      </c>
      <c r="G958" s="11" t="str">
        <f>IFERROR(IF(B958&lt;&gt;"",F958*(VLOOKUP(E958,T_Mouvement[],2)&amp;1),""),"")</f>
        <v/>
      </c>
      <c r="H958" s="11" t="str">
        <f>IF(B958&lt;&gt;"",SUMIF($C$3:C958,C958,$G$3:G958),"")</f>
        <v/>
      </c>
      <c r="J958" s="12" t="str">
        <f t="shared" si="14"/>
        <v/>
      </c>
    </row>
    <row r="959" spans="3:10" x14ac:dyDescent="0.4">
      <c r="C959" s="7" t="str">
        <f>IFERROR(INDEX(T_StockBoissons[Boissons],MATCH($B959,T_StockBoissons[Code],0)),"")</f>
        <v/>
      </c>
      <c r="G959" s="11" t="str">
        <f>IFERROR(IF(B959&lt;&gt;"",F959*(VLOOKUP(E959,T_Mouvement[],2)&amp;1),""),"")</f>
        <v/>
      </c>
      <c r="H959" s="11" t="str">
        <f>IF(B959&lt;&gt;"",SUMIF($C$3:C959,C959,$G$3:G959),"")</f>
        <v/>
      </c>
      <c r="J959" s="12" t="str">
        <f t="shared" si="14"/>
        <v/>
      </c>
    </row>
    <row r="960" spans="3:10" x14ac:dyDescent="0.4">
      <c r="C960" s="7" t="str">
        <f>IFERROR(INDEX(T_StockBoissons[Boissons],MATCH($B960,T_StockBoissons[Code],0)),"")</f>
        <v/>
      </c>
      <c r="G960" s="11" t="str">
        <f>IFERROR(IF(B960&lt;&gt;"",F960*(VLOOKUP(E960,T_Mouvement[],2)&amp;1),""),"")</f>
        <v/>
      </c>
      <c r="H960" s="11" t="str">
        <f>IF(B960&lt;&gt;"",SUMIF($C$3:C960,C960,$G$3:G960),"")</f>
        <v/>
      </c>
      <c r="J960" s="12" t="str">
        <f t="shared" si="14"/>
        <v/>
      </c>
    </row>
    <row r="961" spans="3:10" x14ac:dyDescent="0.4">
      <c r="C961" s="7" t="str">
        <f>IFERROR(INDEX(T_StockBoissons[Boissons],MATCH($B961,T_StockBoissons[Code],0)),"")</f>
        <v/>
      </c>
      <c r="G961" s="11" t="str">
        <f>IFERROR(IF(B961&lt;&gt;"",F961*(VLOOKUP(E961,T_Mouvement[],2)&amp;1),""),"")</f>
        <v/>
      </c>
      <c r="H961" s="11" t="str">
        <f>IF(B961&lt;&gt;"",SUMIF($C$3:C961,C961,$G$3:G961),"")</f>
        <v/>
      </c>
      <c r="J961" s="12" t="str">
        <f t="shared" si="14"/>
        <v/>
      </c>
    </row>
    <row r="962" spans="3:10" x14ac:dyDescent="0.4">
      <c r="C962" s="7" t="str">
        <f>IFERROR(INDEX(T_StockBoissons[Boissons],MATCH($B962,T_StockBoissons[Code],0)),"")</f>
        <v/>
      </c>
      <c r="G962" s="11" t="str">
        <f>IFERROR(IF(B962&lt;&gt;"",F962*(VLOOKUP(E962,T_Mouvement[],2)&amp;1),""),"")</f>
        <v/>
      </c>
      <c r="H962" s="11" t="str">
        <f>IF(B962&lt;&gt;"",SUMIF($C$3:C962,C962,$G$3:G962),"")</f>
        <v/>
      </c>
      <c r="J962" s="12" t="str">
        <f t="shared" si="14"/>
        <v/>
      </c>
    </row>
    <row r="963" spans="3:10" x14ac:dyDescent="0.4">
      <c r="C963" s="7" t="str">
        <f>IFERROR(INDEX(T_StockBoissons[Boissons],MATCH($B963,T_StockBoissons[Code],0)),"")</f>
        <v/>
      </c>
      <c r="G963" s="11" t="str">
        <f>IFERROR(IF(B963&lt;&gt;"",F963*(VLOOKUP(E963,T_Mouvement[],2)&amp;1),""),"")</f>
        <v/>
      </c>
      <c r="H963" s="11" t="str">
        <f>IF(B963&lt;&gt;"",SUMIF($C$3:C963,C963,$G$3:G963),"")</f>
        <v/>
      </c>
      <c r="J963" s="12" t="str">
        <f t="shared" si="14"/>
        <v/>
      </c>
    </row>
    <row r="964" spans="3:10" x14ac:dyDescent="0.4">
      <c r="C964" s="7" t="str">
        <f>IFERROR(INDEX(T_StockBoissons[Boissons],MATCH($B964,T_StockBoissons[Code],0)),"")</f>
        <v/>
      </c>
      <c r="G964" s="11" t="str">
        <f>IFERROR(IF(B964&lt;&gt;"",F964*(VLOOKUP(E964,T_Mouvement[],2)&amp;1),""),"")</f>
        <v/>
      </c>
      <c r="H964" s="11" t="str">
        <f>IF(B964&lt;&gt;"",SUMIF($C$3:C964,C964,$G$3:G964),"")</f>
        <v/>
      </c>
      <c r="J964" s="12" t="str">
        <f t="shared" ref="J964:J999" si="15">IF(AND(B964&lt;&gt;"",H964&lt;0),"Attention le stock est négatif, vérifier vos saisies !","")</f>
        <v/>
      </c>
    </row>
    <row r="965" spans="3:10" x14ac:dyDescent="0.4">
      <c r="C965" s="7" t="str">
        <f>IFERROR(INDEX(T_StockBoissons[Boissons],MATCH($B965,T_StockBoissons[Code],0)),"")</f>
        <v/>
      </c>
      <c r="G965" s="11" t="str">
        <f>IFERROR(IF(B965&lt;&gt;"",F965*(VLOOKUP(E965,T_Mouvement[],2)&amp;1),""),"")</f>
        <v/>
      </c>
      <c r="H965" s="11" t="str">
        <f>IF(B965&lt;&gt;"",SUMIF($C$3:C965,C965,$G$3:G965),"")</f>
        <v/>
      </c>
      <c r="J965" s="12" t="str">
        <f t="shared" si="15"/>
        <v/>
      </c>
    </row>
    <row r="966" spans="3:10" x14ac:dyDescent="0.4">
      <c r="C966" s="7" t="str">
        <f>IFERROR(INDEX(T_StockBoissons[Boissons],MATCH($B966,T_StockBoissons[Code],0)),"")</f>
        <v/>
      </c>
      <c r="G966" s="11" t="str">
        <f>IFERROR(IF(B966&lt;&gt;"",F966*(VLOOKUP(E966,T_Mouvement[],2)&amp;1),""),"")</f>
        <v/>
      </c>
      <c r="H966" s="11" t="str">
        <f>IF(B966&lt;&gt;"",SUMIF($C$3:C966,C966,$G$3:G966),"")</f>
        <v/>
      </c>
      <c r="J966" s="12" t="str">
        <f t="shared" si="15"/>
        <v/>
      </c>
    </row>
    <row r="967" spans="3:10" x14ac:dyDescent="0.4">
      <c r="C967" s="7" t="str">
        <f>IFERROR(INDEX(T_StockBoissons[Boissons],MATCH($B967,T_StockBoissons[Code],0)),"")</f>
        <v/>
      </c>
      <c r="G967" s="11" t="str">
        <f>IFERROR(IF(B967&lt;&gt;"",F967*(VLOOKUP(E967,T_Mouvement[],2)&amp;1),""),"")</f>
        <v/>
      </c>
      <c r="H967" s="11" t="str">
        <f>IF(B967&lt;&gt;"",SUMIF($C$3:C967,C967,$G$3:G967),"")</f>
        <v/>
      </c>
      <c r="J967" s="12" t="str">
        <f t="shared" si="15"/>
        <v/>
      </c>
    </row>
    <row r="968" spans="3:10" x14ac:dyDescent="0.4">
      <c r="C968" s="7" t="str">
        <f>IFERROR(INDEX(T_StockBoissons[Boissons],MATCH($B968,T_StockBoissons[Code],0)),"")</f>
        <v/>
      </c>
      <c r="G968" s="11" t="str">
        <f>IFERROR(IF(B968&lt;&gt;"",F968*(VLOOKUP(E968,T_Mouvement[],2)&amp;1),""),"")</f>
        <v/>
      </c>
      <c r="H968" s="11" t="str">
        <f>IF(B968&lt;&gt;"",SUMIF($C$3:C968,C968,$G$3:G968),"")</f>
        <v/>
      </c>
      <c r="J968" s="12" t="str">
        <f t="shared" si="15"/>
        <v/>
      </c>
    </row>
    <row r="969" spans="3:10" x14ac:dyDescent="0.4">
      <c r="C969" s="7" t="str">
        <f>IFERROR(INDEX(T_StockBoissons[Boissons],MATCH($B969,T_StockBoissons[Code],0)),"")</f>
        <v/>
      </c>
      <c r="G969" s="11" t="str">
        <f>IFERROR(IF(B969&lt;&gt;"",F969*(VLOOKUP(E969,T_Mouvement[],2)&amp;1),""),"")</f>
        <v/>
      </c>
      <c r="H969" s="11" t="str">
        <f>IF(B969&lt;&gt;"",SUMIF($C$3:C969,C969,$G$3:G969),"")</f>
        <v/>
      </c>
      <c r="J969" s="12" t="str">
        <f t="shared" si="15"/>
        <v/>
      </c>
    </row>
    <row r="970" spans="3:10" x14ac:dyDescent="0.4">
      <c r="C970" s="7" t="str">
        <f>IFERROR(INDEX(T_StockBoissons[Boissons],MATCH($B970,T_StockBoissons[Code],0)),"")</f>
        <v/>
      </c>
      <c r="G970" s="11" t="str">
        <f>IFERROR(IF(B970&lt;&gt;"",F970*(VLOOKUP(E970,T_Mouvement[],2)&amp;1),""),"")</f>
        <v/>
      </c>
      <c r="H970" s="11" t="str">
        <f>IF(B970&lt;&gt;"",SUMIF($C$3:C970,C970,$G$3:G970),"")</f>
        <v/>
      </c>
      <c r="J970" s="12" t="str">
        <f t="shared" si="15"/>
        <v/>
      </c>
    </row>
    <row r="971" spans="3:10" x14ac:dyDescent="0.4">
      <c r="C971" s="7" t="str">
        <f>IFERROR(INDEX(T_StockBoissons[Boissons],MATCH($B971,T_StockBoissons[Code],0)),"")</f>
        <v/>
      </c>
      <c r="G971" s="11" t="str">
        <f>IFERROR(IF(B971&lt;&gt;"",F971*(VLOOKUP(E971,T_Mouvement[],2)&amp;1),""),"")</f>
        <v/>
      </c>
      <c r="H971" s="11" t="str">
        <f>IF(B971&lt;&gt;"",SUMIF($C$3:C971,C971,$G$3:G971),"")</f>
        <v/>
      </c>
      <c r="J971" s="12" t="str">
        <f t="shared" si="15"/>
        <v/>
      </c>
    </row>
    <row r="972" spans="3:10" x14ac:dyDescent="0.4">
      <c r="C972" s="7" t="str">
        <f>IFERROR(INDEX(T_StockBoissons[Boissons],MATCH($B972,T_StockBoissons[Code],0)),"")</f>
        <v/>
      </c>
      <c r="G972" s="11" t="str">
        <f>IFERROR(IF(B972&lt;&gt;"",F972*(VLOOKUP(E972,T_Mouvement[],2)&amp;1),""),"")</f>
        <v/>
      </c>
      <c r="H972" s="11" t="str">
        <f>IF(B972&lt;&gt;"",SUMIF($C$3:C972,C972,$G$3:G972),"")</f>
        <v/>
      </c>
      <c r="J972" s="12" t="str">
        <f t="shared" si="15"/>
        <v/>
      </c>
    </row>
    <row r="973" spans="3:10" x14ac:dyDescent="0.4">
      <c r="C973" s="7" t="str">
        <f>IFERROR(INDEX(T_StockBoissons[Boissons],MATCH($B973,T_StockBoissons[Code],0)),"")</f>
        <v/>
      </c>
      <c r="G973" s="11" t="str">
        <f>IFERROR(IF(B973&lt;&gt;"",F973*(VLOOKUP(E973,T_Mouvement[],2)&amp;1),""),"")</f>
        <v/>
      </c>
      <c r="H973" s="11" t="str">
        <f>IF(B973&lt;&gt;"",SUMIF($C$3:C973,C973,$G$3:G973),"")</f>
        <v/>
      </c>
      <c r="J973" s="12" t="str">
        <f t="shared" si="15"/>
        <v/>
      </c>
    </row>
    <row r="974" spans="3:10" x14ac:dyDescent="0.4">
      <c r="C974" s="7" t="str">
        <f>IFERROR(INDEX(T_StockBoissons[Boissons],MATCH($B974,T_StockBoissons[Code],0)),"")</f>
        <v/>
      </c>
      <c r="G974" s="11" t="str">
        <f>IFERROR(IF(B974&lt;&gt;"",F974*(VLOOKUP(E974,T_Mouvement[],2)&amp;1),""),"")</f>
        <v/>
      </c>
      <c r="H974" s="11" t="str">
        <f>IF(B974&lt;&gt;"",SUMIF($C$3:C974,C974,$G$3:G974),"")</f>
        <v/>
      </c>
      <c r="J974" s="12" t="str">
        <f t="shared" si="15"/>
        <v/>
      </c>
    </row>
    <row r="975" spans="3:10" x14ac:dyDescent="0.4">
      <c r="C975" s="7" t="str">
        <f>IFERROR(INDEX(T_StockBoissons[Boissons],MATCH($B975,T_StockBoissons[Code],0)),"")</f>
        <v/>
      </c>
      <c r="G975" s="11" t="str">
        <f>IFERROR(IF(B975&lt;&gt;"",F975*(VLOOKUP(E975,T_Mouvement[],2)&amp;1),""),"")</f>
        <v/>
      </c>
      <c r="H975" s="11" t="str">
        <f>IF(B975&lt;&gt;"",SUMIF($C$3:C975,C975,$G$3:G975),"")</f>
        <v/>
      </c>
      <c r="J975" s="12" t="str">
        <f t="shared" si="15"/>
        <v/>
      </c>
    </row>
    <row r="976" spans="3:10" x14ac:dyDescent="0.4">
      <c r="C976" s="7" t="str">
        <f>IFERROR(INDEX(T_StockBoissons[Boissons],MATCH($B976,T_StockBoissons[Code],0)),"")</f>
        <v/>
      </c>
      <c r="G976" s="11" t="str">
        <f>IFERROR(IF(B976&lt;&gt;"",F976*(VLOOKUP(E976,T_Mouvement[],2)&amp;1),""),"")</f>
        <v/>
      </c>
      <c r="H976" s="11" t="str">
        <f>IF(B976&lt;&gt;"",SUMIF($C$3:C976,C976,$G$3:G976),"")</f>
        <v/>
      </c>
      <c r="J976" s="12" t="str">
        <f t="shared" si="15"/>
        <v/>
      </c>
    </row>
    <row r="977" spans="3:10" x14ac:dyDescent="0.4">
      <c r="C977" s="7" t="str">
        <f>IFERROR(INDEX(T_StockBoissons[Boissons],MATCH($B977,T_StockBoissons[Code],0)),"")</f>
        <v/>
      </c>
      <c r="G977" s="11" t="str">
        <f>IFERROR(IF(B977&lt;&gt;"",F977*(VLOOKUP(E977,T_Mouvement[],2)&amp;1),""),"")</f>
        <v/>
      </c>
      <c r="H977" s="11" t="str">
        <f>IF(B977&lt;&gt;"",SUMIF($C$3:C977,C977,$G$3:G977),"")</f>
        <v/>
      </c>
      <c r="J977" s="12" t="str">
        <f t="shared" si="15"/>
        <v/>
      </c>
    </row>
    <row r="978" spans="3:10" x14ac:dyDescent="0.4">
      <c r="C978" s="7" t="str">
        <f>IFERROR(INDEX(T_StockBoissons[Boissons],MATCH($B978,T_StockBoissons[Code],0)),"")</f>
        <v/>
      </c>
      <c r="G978" s="11" t="str">
        <f>IFERROR(IF(B978&lt;&gt;"",F978*(VLOOKUP(E978,T_Mouvement[],2)&amp;1),""),"")</f>
        <v/>
      </c>
      <c r="H978" s="11" t="str">
        <f>IF(B978&lt;&gt;"",SUMIF($C$3:C978,C978,$G$3:G978),"")</f>
        <v/>
      </c>
      <c r="J978" s="12" t="str">
        <f t="shared" si="15"/>
        <v/>
      </c>
    </row>
    <row r="979" spans="3:10" x14ac:dyDescent="0.4">
      <c r="C979" s="7" t="str">
        <f>IFERROR(INDEX(T_StockBoissons[Boissons],MATCH($B979,T_StockBoissons[Code],0)),"")</f>
        <v/>
      </c>
      <c r="G979" s="11" t="str">
        <f>IFERROR(IF(B979&lt;&gt;"",F979*(VLOOKUP(E979,T_Mouvement[],2)&amp;1),""),"")</f>
        <v/>
      </c>
      <c r="H979" s="11" t="str">
        <f>IF(B979&lt;&gt;"",SUMIF($C$3:C979,C979,$G$3:G979),"")</f>
        <v/>
      </c>
      <c r="J979" s="12" t="str">
        <f t="shared" si="15"/>
        <v/>
      </c>
    </row>
    <row r="980" spans="3:10" x14ac:dyDescent="0.4">
      <c r="C980" s="7" t="str">
        <f>IFERROR(INDEX(T_StockBoissons[Boissons],MATCH($B980,T_StockBoissons[Code],0)),"")</f>
        <v/>
      </c>
      <c r="G980" s="11" t="str">
        <f>IFERROR(IF(B980&lt;&gt;"",F980*(VLOOKUP(E980,T_Mouvement[],2)&amp;1),""),"")</f>
        <v/>
      </c>
      <c r="H980" s="11" t="str">
        <f>IF(B980&lt;&gt;"",SUMIF($C$3:C980,C980,$G$3:G980),"")</f>
        <v/>
      </c>
      <c r="J980" s="12" t="str">
        <f t="shared" si="15"/>
        <v/>
      </c>
    </row>
    <row r="981" spans="3:10" x14ac:dyDescent="0.4">
      <c r="C981" s="7" t="str">
        <f>IFERROR(INDEX(T_StockBoissons[Boissons],MATCH($B981,T_StockBoissons[Code],0)),"")</f>
        <v/>
      </c>
      <c r="G981" s="11" t="str">
        <f>IFERROR(IF(B981&lt;&gt;"",F981*(VLOOKUP(E981,T_Mouvement[],2)&amp;1),""),"")</f>
        <v/>
      </c>
      <c r="H981" s="11" t="str">
        <f>IF(B981&lt;&gt;"",SUMIF($C$3:C981,C981,$G$3:G981),"")</f>
        <v/>
      </c>
      <c r="J981" s="12" t="str">
        <f t="shared" si="15"/>
        <v/>
      </c>
    </row>
    <row r="982" spans="3:10" x14ac:dyDescent="0.4">
      <c r="C982" s="7" t="str">
        <f>IFERROR(INDEX(T_StockBoissons[Boissons],MATCH($B982,T_StockBoissons[Code],0)),"")</f>
        <v/>
      </c>
      <c r="G982" s="11" t="str">
        <f>IFERROR(IF(B982&lt;&gt;"",F982*(VLOOKUP(E982,T_Mouvement[],2)&amp;1),""),"")</f>
        <v/>
      </c>
      <c r="H982" s="11" t="str">
        <f>IF(B982&lt;&gt;"",SUMIF($C$3:C982,C982,$G$3:G982),"")</f>
        <v/>
      </c>
      <c r="J982" s="12" t="str">
        <f t="shared" si="15"/>
        <v/>
      </c>
    </row>
    <row r="983" spans="3:10" x14ac:dyDescent="0.4">
      <c r="C983" s="7" t="str">
        <f>IFERROR(INDEX(T_StockBoissons[Boissons],MATCH($B983,T_StockBoissons[Code],0)),"")</f>
        <v/>
      </c>
      <c r="G983" s="11" t="str">
        <f>IFERROR(IF(B983&lt;&gt;"",F983*(VLOOKUP(E983,T_Mouvement[],2)&amp;1),""),"")</f>
        <v/>
      </c>
      <c r="H983" s="11" t="str">
        <f>IF(B983&lt;&gt;"",SUMIF($C$3:C983,C983,$G$3:G983),"")</f>
        <v/>
      </c>
      <c r="J983" s="12" t="str">
        <f t="shared" si="15"/>
        <v/>
      </c>
    </row>
    <row r="984" spans="3:10" x14ac:dyDescent="0.4">
      <c r="C984" s="7" t="str">
        <f>IFERROR(INDEX(T_StockBoissons[Boissons],MATCH($B984,T_StockBoissons[Code],0)),"")</f>
        <v/>
      </c>
      <c r="G984" s="11" t="str">
        <f>IFERROR(IF(B984&lt;&gt;"",F984*(VLOOKUP(E984,T_Mouvement[],2)&amp;1),""),"")</f>
        <v/>
      </c>
      <c r="H984" s="11" t="str">
        <f>IF(B984&lt;&gt;"",SUMIF($C$3:C984,C984,$G$3:G984),"")</f>
        <v/>
      </c>
      <c r="J984" s="12" t="str">
        <f t="shared" si="15"/>
        <v/>
      </c>
    </row>
    <row r="985" spans="3:10" x14ac:dyDescent="0.4">
      <c r="C985" s="7" t="str">
        <f>IFERROR(INDEX(T_StockBoissons[Boissons],MATCH($B985,T_StockBoissons[Code],0)),"")</f>
        <v/>
      </c>
      <c r="G985" s="11" t="str">
        <f>IFERROR(IF(B985&lt;&gt;"",F985*(VLOOKUP(E985,T_Mouvement[],2)&amp;1),""),"")</f>
        <v/>
      </c>
      <c r="H985" s="11" t="str">
        <f>IF(B985&lt;&gt;"",SUMIF($C$3:C985,C985,$G$3:G985),"")</f>
        <v/>
      </c>
      <c r="J985" s="12" t="str">
        <f t="shared" si="15"/>
        <v/>
      </c>
    </row>
    <row r="986" spans="3:10" x14ac:dyDescent="0.4">
      <c r="C986" s="7" t="str">
        <f>IFERROR(INDEX(T_StockBoissons[Boissons],MATCH($B986,T_StockBoissons[Code],0)),"")</f>
        <v/>
      </c>
      <c r="G986" s="11" t="str">
        <f>IFERROR(IF(B986&lt;&gt;"",F986*(VLOOKUP(E986,T_Mouvement[],2)&amp;1),""),"")</f>
        <v/>
      </c>
      <c r="H986" s="11" t="str">
        <f>IF(B986&lt;&gt;"",SUMIF($C$3:C986,C986,$G$3:G986),"")</f>
        <v/>
      </c>
      <c r="J986" s="12" t="str">
        <f t="shared" si="15"/>
        <v/>
      </c>
    </row>
    <row r="987" spans="3:10" x14ac:dyDescent="0.4">
      <c r="C987" s="7" t="str">
        <f>IFERROR(INDEX(T_StockBoissons[Boissons],MATCH($B987,T_StockBoissons[Code],0)),"")</f>
        <v/>
      </c>
      <c r="G987" s="11" t="str">
        <f>IFERROR(IF(B987&lt;&gt;"",F987*(VLOOKUP(E987,T_Mouvement[],2)&amp;1),""),"")</f>
        <v/>
      </c>
      <c r="H987" s="11" t="str">
        <f>IF(B987&lt;&gt;"",SUMIF($C$3:C987,C987,$G$3:G987),"")</f>
        <v/>
      </c>
      <c r="J987" s="12" t="str">
        <f t="shared" si="15"/>
        <v/>
      </c>
    </row>
    <row r="988" spans="3:10" x14ac:dyDescent="0.4">
      <c r="C988" s="7" t="str">
        <f>IFERROR(INDEX(T_StockBoissons[Boissons],MATCH($B988,T_StockBoissons[Code],0)),"")</f>
        <v/>
      </c>
      <c r="G988" s="11" t="str">
        <f>IFERROR(IF(B988&lt;&gt;"",F988*(VLOOKUP(E988,T_Mouvement[],2)&amp;1),""),"")</f>
        <v/>
      </c>
      <c r="H988" s="11" t="str">
        <f>IF(B988&lt;&gt;"",SUMIF($C$3:C988,C988,$G$3:G988),"")</f>
        <v/>
      </c>
      <c r="J988" s="12" t="str">
        <f t="shared" si="15"/>
        <v/>
      </c>
    </row>
    <row r="989" spans="3:10" x14ac:dyDescent="0.4">
      <c r="C989" s="7" t="str">
        <f>IFERROR(INDEX(T_StockBoissons[Boissons],MATCH($B989,T_StockBoissons[Code],0)),"")</f>
        <v/>
      </c>
      <c r="G989" s="11" t="str">
        <f>IFERROR(IF(B989&lt;&gt;"",F989*(VLOOKUP(E989,T_Mouvement[],2)&amp;1),""),"")</f>
        <v/>
      </c>
      <c r="H989" s="11" t="str">
        <f>IF(B989&lt;&gt;"",SUMIF($C$3:C989,C989,$G$3:G989),"")</f>
        <v/>
      </c>
      <c r="J989" s="12" t="str">
        <f t="shared" si="15"/>
        <v/>
      </c>
    </row>
    <row r="990" spans="3:10" x14ac:dyDescent="0.4">
      <c r="C990" s="7" t="str">
        <f>IFERROR(INDEX(T_StockBoissons[Boissons],MATCH($B990,T_StockBoissons[Code],0)),"")</f>
        <v/>
      </c>
      <c r="G990" s="11" t="str">
        <f>IFERROR(IF(B990&lt;&gt;"",F990*(VLOOKUP(E990,T_Mouvement[],2)&amp;1),""),"")</f>
        <v/>
      </c>
      <c r="H990" s="11" t="str">
        <f>IF(B990&lt;&gt;"",SUMIF($C$3:C990,C990,$G$3:G990),"")</f>
        <v/>
      </c>
      <c r="J990" s="12" t="str">
        <f t="shared" si="15"/>
        <v/>
      </c>
    </row>
    <row r="991" spans="3:10" x14ac:dyDescent="0.4">
      <c r="C991" s="7" t="str">
        <f>IFERROR(INDEX(T_StockBoissons[Boissons],MATCH($B991,T_StockBoissons[Code],0)),"")</f>
        <v/>
      </c>
      <c r="G991" s="11" t="str">
        <f>IFERROR(IF(B991&lt;&gt;"",F991*(VLOOKUP(E991,T_Mouvement[],2)&amp;1),""),"")</f>
        <v/>
      </c>
      <c r="H991" s="11" t="str">
        <f>IF(B991&lt;&gt;"",SUMIF($C$3:C991,C991,$G$3:G991),"")</f>
        <v/>
      </c>
      <c r="J991" s="12" t="str">
        <f t="shared" si="15"/>
        <v/>
      </c>
    </row>
    <row r="992" spans="3:10" x14ac:dyDescent="0.4">
      <c r="C992" s="7" t="str">
        <f>IFERROR(INDEX(T_StockBoissons[Boissons],MATCH($B992,T_StockBoissons[Code],0)),"")</f>
        <v/>
      </c>
      <c r="G992" s="11" t="str">
        <f>IFERROR(IF(B992&lt;&gt;"",F992*(VLOOKUP(E992,T_Mouvement[],2)&amp;1),""),"")</f>
        <v/>
      </c>
      <c r="H992" s="11" t="str">
        <f>IF(B992&lt;&gt;"",SUMIF($C$3:C992,C992,$G$3:G992),"")</f>
        <v/>
      </c>
      <c r="J992" s="12" t="str">
        <f t="shared" si="15"/>
        <v/>
      </c>
    </row>
    <row r="993" spans="3:10" x14ac:dyDescent="0.4">
      <c r="C993" s="7" t="str">
        <f>IFERROR(INDEX(T_StockBoissons[Boissons],MATCH($B993,T_StockBoissons[Code],0)),"")</f>
        <v/>
      </c>
      <c r="G993" s="11" t="str">
        <f>IFERROR(IF(B993&lt;&gt;"",F993*(VLOOKUP(E993,T_Mouvement[],2)&amp;1),""),"")</f>
        <v/>
      </c>
      <c r="H993" s="11" t="str">
        <f>IF(B993&lt;&gt;"",SUMIF($C$3:C993,C993,$G$3:G993),"")</f>
        <v/>
      </c>
      <c r="J993" s="12" t="str">
        <f t="shared" si="15"/>
        <v/>
      </c>
    </row>
    <row r="994" spans="3:10" x14ac:dyDescent="0.4">
      <c r="C994" s="7" t="str">
        <f>IFERROR(INDEX(T_StockBoissons[Boissons],MATCH($B994,T_StockBoissons[Code],0)),"")</f>
        <v/>
      </c>
      <c r="G994" s="11" t="str">
        <f>IFERROR(IF(B994&lt;&gt;"",F994*(VLOOKUP(E994,T_Mouvement[],2)&amp;1),""),"")</f>
        <v/>
      </c>
      <c r="H994" s="11" t="str">
        <f>IF(B994&lt;&gt;"",SUMIF($C$3:C994,C994,$G$3:G994),"")</f>
        <v/>
      </c>
      <c r="J994" s="12" t="str">
        <f t="shared" si="15"/>
        <v/>
      </c>
    </row>
    <row r="995" spans="3:10" x14ac:dyDescent="0.4">
      <c r="C995" s="7" t="str">
        <f>IFERROR(INDEX(T_StockBoissons[Boissons],MATCH($B995,T_StockBoissons[Code],0)),"")</f>
        <v/>
      </c>
      <c r="G995" s="11" t="str">
        <f>IFERROR(IF(B995&lt;&gt;"",F995*(VLOOKUP(E995,T_Mouvement[],2)&amp;1),""),"")</f>
        <v/>
      </c>
      <c r="H995" s="11" t="str">
        <f>IF(B995&lt;&gt;"",SUMIF($C$3:C995,C995,$G$3:G995),"")</f>
        <v/>
      </c>
      <c r="J995" s="12" t="str">
        <f t="shared" si="15"/>
        <v/>
      </c>
    </row>
    <row r="996" spans="3:10" x14ac:dyDescent="0.4">
      <c r="C996" s="7" t="str">
        <f>IFERROR(INDEX(T_StockBoissons[Boissons],MATCH($B996,T_StockBoissons[Code],0)),"")</f>
        <v/>
      </c>
      <c r="G996" s="11" t="str">
        <f>IFERROR(IF(B996&lt;&gt;"",F996*(VLOOKUP(E996,T_Mouvement[],2)&amp;1),""),"")</f>
        <v/>
      </c>
      <c r="H996" s="11" t="str">
        <f>IF(B996&lt;&gt;"",SUMIF($C$3:C996,C996,$G$3:G996),"")</f>
        <v/>
      </c>
      <c r="J996" s="12" t="str">
        <f t="shared" si="15"/>
        <v/>
      </c>
    </row>
    <row r="997" spans="3:10" x14ac:dyDescent="0.4">
      <c r="C997" s="7" t="str">
        <f>IFERROR(INDEX(T_StockBoissons[Boissons],MATCH($B997,T_StockBoissons[Code],0)),"")</f>
        <v/>
      </c>
      <c r="G997" s="11" t="str">
        <f>IFERROR(IF(B997&lt;&gt;"",F997*(VLOOKUP(E997,T_Mouvement[],2)&amp;1),""),"")</f>
        <v/>
      </c>
      <c r="H997" s="11" t="str">
        <f>IF(B997&lt;&gt;"",SUMIF($C$3:C997,C997,$G$3:G997),"")</f>
        <v/>
      </c>
      <c r="J997" s="12" t="str">
        <f t="shared" si="15"/>
        <v/>
      </c>
    </row>
    <row r="998" spans="3:10" x14ac:dyDescent="0.4">
      <c r="C998" s="7" t="str">
        <f>IFERROR(INDEX(T_StockBoissons[Boissons],MATCH($B998,T_StockBoissons[Code],0)),"")</f>
        <v/>
      </c>
      <c r="G998" s="11" t="str">
        <f>IFERROR(IF(B998&lt;&gt;"",F998*(VLOOKUP(E998,T_Mouvement[],2)&amp;1),""),"")</f>
        <v/>
      </c>
      <c r="H998" s="11" t="str">
        <f>IF(B998&lt;&gt;"",SUMIF($C$3:C998,C998,$G$3:G998),"")</f>
        <v/>
      </c>
      <c r="J998" s="12" t="str">
        <f t="shared" si="15"/>
        <v/>
      </c>
    </row>
    <row r="999" spans="3:10" x14ac:dyDescent="0.4">
      <c r="C999" s="7" t="str">
        <f>IFERROR(INDEX(T_StockBoissons[Boissons],MATCH($B999,T_StockBoissons[Code],0)),"")</f>
        <v/>
      </c>
      <c r="G999" s="11" t="str">
        <f>IFERROR(IF(B999&lt;&gt;"",F999*(VLOOKUP(E999,T_Mouvement[],2)&amp;1),""),"")</f>
        <v/>
      </c>
      <c r="H999" s="11" t="str">
        <f>IF(B999&lt;&gt;"",SUMIF($C$3:C999,C999,$G$3:G999),"")</f>
        <v/>
      </c>
      <c r="J999" s="12" t="str">
        <f t="shared" si="15"/>
        <v/>
      </c>
    </row>
  </sheetData>
  <conditionalFormatting sqref="B3:H999">
    <cfRule type="expression" dxfId="95" priority="3">
      <formula>B3&lt;&gt;""</formula>
    </cfRule>
  </conditionalFormatting>
  <conditionalFormatting sqref="H3:H999">
    <cfRule type="expression" dxfId="94" priority="1">
      <formula>$H3&lt;=5</formula>
    </cfRule>
    <cfRule type="expression" dxfId="93" priority="2">
      <formula>$H3&lt;=10</formula>
    </cfRule>
  </conditionalFormatting>
  <dataValidations count="1">
    <dataValidation type="list" allowBlank="1" showInputMessage="1" showErrorMessage="1" sqref="E3:E999" xr:uid="{F3707ACC-5224-4378-93B4-2168C7BAC386}">
      <formula1>L_Mouvement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A55900AA-67A0-4D52-B91D-9AE8B56A897A}">
          <x14:formula1>
            <xm:f>OFFSET('Stock boisson'!$B$3,0,0,COUNTA('Stock boisson'!$B:$B)-1)</xm:f>
          </x14:formula1>
          <xm:sqref>B3:B999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BFC5CD-E16F-4A26-920E-DE32160612A4}">
  <dimension ref="B1:M54"/>
  <sheetViews>
    <sheetView showGridLines="0" topLeftCell="B1" workbookViewId="0">
      <selection activeCell="H11" sqref="H11"/>
    </sheetView>
  </sheetViews>
  <sheetFormatPr baseColWidth="10" defaultRowHeight="16.8" x14ac:dyDescent="0.4"/>
  <cols>
    <col min="1" max="1" width="3.69921875" style="3" customWidth="1"/>
    <col min="2" max="2" width="6.69921875" style="3" customWidth="1"/>
    <col min="3" max="3" width="25.69921875" style="3" customWidth="1"/>
    <col min="4" max="4" width="8.69921875" style="3" customWidth="1"/>
    <col min="5" max="5" width="4.69921875" style="3" customWidth="1"/>
    <col min="6" max="6" width="14.5" style="3" customWidth="1"/>
    <col min="7" max="7" width="7.69921875" style="4" customWidth="1"/>
    <col min="8" max="8" width="20.69921875" style="3" customWidth="1"/>
    <col min="9" max="9" width="8.69921875" style="3" customWidth="1"/>
    <col min="10" max="10" width="3.69921875" style="3" customWidth="1"/>
    <col min="11" max="11" width="7.69921875" style="4" customWidth="1"/>
    <col min="12" max="12" width="20.296875" style="3" bestFit="1" customWidth="1"/>
    <col min="13" max="13" width="6.09765625" style="3" bestFit="1" customWidth="1"/>
    <col min="14" max="16384" width="11.19921875" style="3"/>
  </cols>
  <sheetData>
    <row r="1" spans="2:13" x14ac:dyDescent="0.4">
      <c r="G1" s="1"/>
      <c r="H1"/>
    </row>
    <row r="2" spans="2:13" x14ac:dyDescent="0.4">
      <c r="B2" s="20" t="s">
        <v>0</v>
      </c>
      <c r="C2" s="20" t="s">
        <v>1</v>
      </c>
      <c r="D2" s="20" t="s">
        <v>2</v>
      </c>
      <c r="G2" s="21" t="s">
        <v>40</v>
      </c>
      <c r="H2" s="22"/>
      <c r="I2" s="22"/>
      <c r="K2" s="24" t="s">
        <v>41</v>
      </c>
      <c r="L2" s="25"/>
      <c r="M2" s="25"/>
    </row>
    <row r="3" spans="2:13" x14ac:dyDescent="0.4">
      <c r="B3" s="4">
        <v>305</v>
      </c>
      <c r="C3" s="3" t="s">
        <v>17</v>
      </c>
      <c r="D3" s="5">
        <f>SUMIFS('Récap boisson'!G:G,'Récap boisson'!C:C,T_StockBoissons[[#This Row],[Boissons]])</f>
        <v>36</v>
      </c>
      <c r="G3" s="26" t="s">
        <v>0</v>
      </c>
      <c r="H3" s="23" t="s">
        <v>1</v>
      </c>
      <c r="I3" s="1" t="s">
        <v>44</v>
      </c>
      <c r="K3" s="26" t="s">
        <v>0</v>
      </c>
      <c r="L3" s="23" t="s">
        <v>1</v>
      </c>
      <c r="M3" s="1" t="s">
        <v>44</v>
      </c>
    </row>
    <row r="4" spans="2:13" x14ac:dyDescent="0.4">
      <c r="B4" s="4">
        <v>306</v>
      </c>
      <c r="C4" s="3" t="s">
        <v>7</v>
      </c>
      <c r="D4" s="5">
        <f>SUMIFS('Récap boisson'!G:G,'Récap boisson'!C:C,T_StockBoissons[[#This Row],[Boissons]])</f>
        <v>36</v>
      </c>
      <c r="G4">
        <v>360</v>
      </c>
      <c r="H4" t="s">
        <v>5</v>
      </c>
      <c r="I4" s="15">
        <v>7</v>
      </c>
      <c r="K4" s="1">
        <v>312</v>
      </c>
      <c r="L4" t="s">
        <v>19</v>
      </c>
      <c r="M4" s="15">
        <v>0</v>
      </c>
    </row>
    <row r="5" spans="2:13" x14ac:dyDescent="0.4">
      <c r="B5" s="4">
        <v>307</v>
      </c>
      <c r="C5" s="3" t="s">
        <v>8</v>
      </c>
      <c r="D5" s="5">
        <f>SUMIFS('Récap boisson'!G:G,'Récap boisson'!C:C,T_StockBoissons[[#This Row],[Boissons]])</f>
        <v>42</v>
      </c>
      <c r="G5">
        <v>362</v>
      </c>
      <c r="H5" t="s">
        <v>6</v>
      </c>
      <c r="I5" s="15">
        <v>8</v>
      </c>
      <c r="K5" s="1">
        <v>351</v>
      </c>
      <c r="L5" t="s">
        <v>23</v>
      </c>
      <c r="M5" s="15">
        <v>0</v>
      </c>
    </row>
    <row r="6" spans="2:13" x14ac:dyDescent="0.4">
      <c r="B6" s="4">
        <v>308</v>
      </c>
      <c r="C6" s="3" t="s">
        <v>16</v>
      </c>
      <c r="D6" s="5">
        <f>SUMIFS('Récap boisson'!G:G,'Récap boisson'!C:C,T_StockBoissons[[#This Row],[Boissons]])</f>
        <v>29</v>
      </c>
      <c r="G6"/>
      <c r="H6"/>
      <c r="I6"/>
      <c r="K6" s="1">
        <v>353</v>
      </c>
      <c r="L6" t="s">
        <v>22</v>
      </c>
      <c r="M6" s="15">
        <v>0</v>
      </c>
    </row>
    <row r="7" spans="2:13" x14ac:dyDescent="0.4">
      <c r="B7" s="4">
        <v>309</v>
      </c>
      <c r="C7" s="3" t="s">
        <v>9</v>
      </c>
      <c r="D7" s="5">
        <f>SUMIFS('Récap boisson'!G:G,'Récap boisson'!C:C,T_StockBoissons[[#This Row],[Boissons]])</f>
        <v>60</v>
      </c>
      <c r="G7"/>
      <c r="H7"/>
      <c r="I7"/>
      <c r="K7" s="1">
        <v>355</v>
      </c>
      <c r="L7" t="s">
        <v>24</v>
      </c>
      <c r="M7" s="15">
        <v>0</v>
      </c>
    </row>
    <row r="8" spans="2:13" x14ac:dyDescent="0.4">
      <c r="B8" s="4">
        <v>310</v>
      </c>
      <c r="C8" s="3" t="s">
        <v>26</v>
      </c>
      <c r="D8" s="5">
        <f>SUMIFS('Récap boisson'!G:G,'Récap boisson'!C:C,T_StockBoissons[[#This Row],[Boissons]])</f>
        <v>106</v>
      </c>
      <c r="G8"/>
      <c r="H8"/>
      <c r="I8"/>
      <c r="K8" s="1">
        <v>363</v>
      </c>
      <c r="L8" t="s">
        <v>4</v>
      </c>
      <c r="M8" s="15">
        <v>5</v>
      </c>
    </row>
    <row r="9" spans="2:13" x14ac:dyDescent="0.4">
      <c r="B9" s="4">
        <v>311</v>
      </c>
      <c r="C9" s="3" t="s">
        <v>25</v>
      </c>
      <c r="D9" s="5">
        <f>SUMIFS('Récap boisson'!G:G,'Récap boisson'!C:C,T_StockBoissons[[#This Row],[Boissons]])</f>
        <v>36</v>
      </c>
      <c r="G9"/>
      <c r="H9"/>
      <c r="I9"/>
      <c r="K9" s="1">
        <v>374</v>
      </c>
      <c r="L9" t="s">
        <v>27</v>
      </c>
      <c r="M9" s="15">
        <v>1</v>
      </c>
    </row>
    <row r="10" spans="2:13" x14ac:dyDescent="0.4">
      <c r="B10" s="4">
        <v>312</v>
      </c>
      <c r="C10" s="3" t="s">
        <v>19</v>
      </c>
      <c r="D10" s="5">
        <f>SUMIFS('Récap boisson'!G:G,'Récap boisson'!C:C,T_StockBoissons[[#This Row],[Boissons]])</f>
        <v>0</v>
      </c>
      <c r="G10" s="1"/>
      <c r="H10"/>
      <c r="I10"/>
      <c r="K10" s="1"/>
      <c r="L10"/>
      <c r="M10"/>
    </row>
    <row r="11" spans="2:13" x14ac:dyDescent="0.4">
      <c r="B11" s="4">
        <v>313</v>
      </c>
      <c r="C11" s="3" t="s">
        <v>18</v>
      </c>
      <c r="D11" s="5">
        <f>SUMIFS('Récap boisson'!G:G,'Récap boisson'!C:C,T_StockBoissons[[#This Row],[Boissons]])</f>
        <v>36</v>
      </c>
      <c r="G11" s="1"/>
      <c r="H11"/>
      <c r="I11"/>
      <c r="K11" s="1"/>
      <c r="L11"/>
      <c r="M11"/>
    </row>
    <row r="12" spans="2:13" x14ac:dyDescent="0.4">
      <c r="B12" s="4">
        <v>320</v>
      </c>
      <c r="C12" s="3" t="s">
        <v>12</v>
      </c>
      <c r="D12" s="5">
        <f>SUMIFS('Récap boisson'!G:G,'Récap boisson'!C:C,T_StockBoissons[[#This Row],[Boissons]])</f>
        <v>29</v>
      </c>
      <c r="G12" s="1"/>
      <c r="H12"/>
      <c r="I12"/>
      <c r="K12" s="1"/>
      <c r="L12"/>
      <c r="M12"/>
    </row>
    <row r="13" spans="2:13" x14ac:dyDescent="0.4">
      <c r="B13" s="4">
        <v>321</v>
      </c>
      <c r="C13" s="3" t="s">
        <v>11</v>
      </c>
      <c r="D13" s="5">
        <f>SUMIFS('Récap boisson'!G:G,'Récap boisson'!C:C,T_StockBoissons[[#This Row],[Boissons]])</f>
        <v>27</v>
      </c>
      <c r="G13" s="1"/>
      <c r="H13"/>
      <c r="I13"/>
      <c r="K13" s="1"/>
      <c r="L13"/>
      <c r="M13"/>
    </row>
    <row r="14" spans="2:13" x14ac:dyDescent="0.4">
      <c r="B14" s="4">
        <v>322</v>
      </c>
      <c r="C14" s="3" t="s">
        <v>13</v>
      </c>
      <c r="D14" s="5">
        <f>SUMIFS('Récap boisson'!G:G,'Récap boisson'!C:C,T_StockBoissons[[#This Row],[Boissons]])</f>
        <v>33</v>
      </c>
      <c r="G14" s="1"/>
      <c r="H14"/>
      <c r="I14"/>
      <c r="K14" s="1"/>
      <c r="L14"/>
      <c r="M14"/>
    </row>
    <row r="15" spans="2:13" x14ac:dyDescent="0.4">
      <c r="B15" s="4">
        <v>323</v>
      </c>
      <c r="C15" s="3" t="s">
        <v>14</v>
      </c>
      <c r="D15" s="5">
        <f>SUMIFS('Récap boisson'!G:G,'Récap boisson'!C:C,T_StockBoissons[[#This Row],[Boissons]])</f>
        <v>27</v>
      </c>
      <c r="G15" s="1"/>
      <c r="H15"/>
      <c r="I15"/>
      <c r="K15" s="1"/>
      <c r="L15"/>
      <c r="M15"/>
    </row>
    <row r="16" spans="2:13" x14ac:dyDescent="0.4">
      <c r="B16" s="4">
        <v>324</v>
      </c>
      <c r="C16" s="3" t="s">
        <v>15</v>
      </c>
      <c r="D16" s="5">
        <f>SUMIFS('Récap boisson'!G:G,'Récap boisson'!C:C,T_StockBoissons[[#This Row],[Boissons]])</f>
        <v>50</v>
      </c>
      <c r="G16" s="1"/>
      <c r="H16"/>
      <c r="I16"/>
      <c r="K16" s="1"/>
      <c r="L16"/>
      <c r="M16"/>
    </row>
    <row r="17" spans="2:13" x14ac:dyDescent="0.4">
      <c r="B17" s="4">
        <v>351</v>
      </c>
      <c r="C17" s="3" t="s">
        <v>23</v>
      </c>
      <c r="D17" s="5">
        <f>SUMIFS('Récap boisson'!G:G,'Récap boisson'!C:C,T_StockBoissons[[#This Row],[Boissons]])</f>
        <v>0</v>
      </c>
      <c r="G17" s="1"/>
      <c r="H17"/>
      <c r="I17"/>
      <c r="K17" s="1"/>
      <c r="L17"/>
      <c r="M17"/>
    </row>
    <row r="18" spans="2:13" x14ac:dyDescent="0.4">
      <c r="B18" s="4">
        <v>353</v>
      </c>
      <c r="C18" s="3" t="s">
        <v>22</v>
      </c>
      <c r="D18" s="5">
        <f>SUMIFS('Récap boisson'!G:G,'Récap boisson'!C:C,T_StockBoissons[[#This Row],[Boissons]])</f>
        <v>0</v>
      </c>
      <c r="G18" s="1"/>
      <c r="H18"/>
      <c r="I18"/>
      <c r="K18" s="1"/>
      <c r="L18"/>
      <c r="M18"/>
    </row>
    <row r="19" spans="2:13" x14ac:dyDescent="0.4">
      <c r="B19" s="4">
        <v>355</v>
      </c>
      <c r="C19" s="3" t="s">
        <v>24</v>
      </c>
      <c r="D19" s="5">
        <f>SUMIFS('Récap boisson'!G:G,'Récap boisson'!C:C,T_StockBoissons[[#This Row],[Boissons]])</f>
        <v>0</v>
      </c>
      <c r="G19" s="1"/>
      <c r="H19"/>
      <c r="I19"/>
      <c r="K19" s="1"/>
      <c r="L19"/>
      <c r="M19"/>
    </row>
    <row r="20" spans="2:13" x14ac:dyDescent="0.4">
      <c r="B20" s="4">
        <v>357</v>
      </c>
      <c r="C20" s="3" t="s">
        <v>20</v>
      </c>
      <c r="D20" s="5">
        <f>SUMIFS('Récap boisson'!G:G,'Récap boisson'!C:C,T_StockBoissons[[#This Row],[Boissons]])</f>
        <v>11</v>
      </c>
      <c r="G20" s="1"/>
      <c r="H20"/>
      <c r="I20"/>
      <c r="K20" s="1"/>
      <c r="L20"/>
      <c r="M20"/>
    </row>
    <row r="21" spans="2:13" x14ac:dyDescent="0.4">
      <c r="B21" s="4">
        <v>359</v>
      </c>
      <c r="C21" s="3" t="s">
        <v>21</v>
      </c>
      <c r="D21" s="5">
        <f>SUMIFS('Récap boisson'!G:G,'Récap boisson'!C:C,T_StockBoissons[[#This Row],[Boissons]])</f>
        <v>12</v>
      </c>
      <c r="G21" s="1"/>
      <c r="H21"/>
      <c r="K21" s="1"/>
      <c r="L21"/>
      <c r="M21"/>
    </row>
    <row r="22" spans="2:13" x14ac:dyDescent="0.4">
      <c r="B22" s="4">
        <v>360</v>
      </c>
      <c r="C22" s="3" t="s">
        <v>5</v>
      </c>
      <c r="D22" s="5">
        <f>SUMIFS('Récap boisson'!G:G,'Récap boisson'!C:C,T_StockBoissons[[#This Row],[Boissons]])</f>
        <v>7</v>
      </c>
      <c r="G22" s="1"/>
      <c r="H22"/>
      <c r="K22" s="1"/>
      <c r="L22"/>
      <c r="M22"/>
    </row>
    <row r="23" spans="2:13" x14ac:dyDescent="0.4">
      <c r="B23" s="4">
        <v>362</v>
      </c>
      <c r="C23" s="3" t="s">
        <v>6</v>
      </c>
      <c r="D23" s="5">
        <f>SUMIFS('Récap boisson'!G:G,'Récap boisson'!C:C,T_StockBoissons[[#This Row],[Boissons]])</f>
        <v>8</v>
      </c>
      <c r="G23" s="1"/>
      <c r="H23"/>
      <c r="K23" s="1"/>
      <c r="L23"/>
      <c r="M23"/>
    </row>
    <row r="24" spans="2:13" x14ac:dyDescent="0.4">
      <c r="B24" s="4">
        <v>363</v>
      </c>
      <c r="C24" s="3" t="s">
        <v>4</v>
      </c>
      <c r="D24" s="5">
        <f>SUMIFS('Récap boisson'!G:G,'Récap boisson'!C:C,T_StockBoissons[[#This Row],[Boissons]])</f>
        <v>5</v>
      </c>
      <c r="G24" s="1"/>
      <c r="H24"/>
      <c r="K24" s="1"/>
      <c r="L24"/>
      <c r="M24"/>
    </row>
    <row r="25" spans="2:13" x14ac:dyDescent="0.4">
      <c r="B25" s="4">
        <v>374</v>
      </c>
      <c r="C25" s="3" t="s">
        <v>27</v>
      </c>
      <c r="D25" s="5">
        <f>SUMIFS('Récap boisson'!G:G,'Récap boisson'!C:C,T_StockBoissons[[#This Row],[Boissons]])</f>
        <v>1</v>
      </c>
      <c r="G25" s="1"/>
      <c r="H25"/>
      <c r="K25" s="1"/>
      <c r="L25"/>
      <c r="M25"/>
    </row>
    <row r="26" spans="2:13" x14ac:dyDescent="0.4">
      <c r="B26" s="4">
        <v>380</v>
      </c>
      <c r="C26" s="3" t="s">
        <v>3</v>
      </c>
      <c r="D26" s="5">
        <f>SUMIFS('Récap boisson'!G:G,'Récap boisson'!C:C,T_StockBoissons[[#This Row],[Boissons]])</f>
        <v>37</v>
      </c>
      <c r="G26" s="1"/>
      <c r="H26"/>
      <c r="K26" s="1"/>
      <c r="L26"/>
      <c r="M26"/>
    </row>
    <row r="27" spans="2:13" x14ac:dyDescent="0.4">
      <c r="B27" s="4">
        <v>382</v>
      </c>
      <c r="C27" s="3" t="s">
        <v>10</v>
      </c>
      <c r="D27" s="5">
        <f>SUMIFS('Récap boisson'!G:G,'Récap boisson'!C:C,T_StockBoissons[[#This Row],[Boissons]])</f>
        <v>47</v>
      </c>
      <c r="G27" s="1"/>
      <c r="H27"/>
      <c r="K27" s="1"/>
      <c r="L27"/>
      <c r="M27"/>
    </row>
    <row r="28" spans="2:13" x14ac:dyDescent="0.4">
      <c r="G28" s="1"/>
      <c r="H28"/>
      <c r="K28" s="1"/>
      <c r="L28"/>
      <c r="M28"/>
    </row>
    <row r="29" spans="2:13" x14ac:dyDescent="0.4">
      <c r="G29" s="1"/>
      <c r="H29"/>
      <c r="K29" s="1"/>
      <c r="L29"/>
      <c r="M29"/>
    </row>
    <row r="30" spans="2:13" x14ac:dyDescent="0.4">
      <c r="K30" s="1"/>
      <c r="L30"/>
    </row>
    <row r="31" spans="2:13" x14ac:dyDescent="0.4">
      <c r="K31" s="1"/>
      <c r="L31"/>
    </row>
    <row r="32" spans="2:13" x14ac:dyDescent="0.4">
      <c r="K32" s="1"/>
      <c r="L32"/>
    </row>
    <row r="33" spans="11:12" x14ac:dyDescent="0.4">
      <c r="K33" s="1"/>
      <c r="L33"/>
    </row>
    <row r="34" spans="11:12" x14ac:dyDescent="0.4">
      <c r="K34" s="1"/>
      <c r="L34"/>
    </row>
    <row r="35" spans="11:12" x14ac:dyDescent="0.4">
      <c r="K35" s="1"/>
      <c r="L35"/>
    </row>
    <row r="36" spans="11:12" x14ac:dyDescent="0.4">
      <c r="K36" s="1"/>
      <c r="L36"/>
    </row>
    <row r="37" spans="11:12" x14ac:dyDescent="0.4">
      <c r="K37" s="1"/>
      <c r="L37"/>
    </row>
    <row r="38" spans="11:12" x14ac:dyDescent="0.4">
      <c r="K38" s="1"/>
      <c r="L38"/>
    </row>
    <row r="39" spans="11:12" x14ac:dyDescent="0.4">
      <c r="K39" s="1"/>
      <c r="L39"/>
    </row>
    <row r="40" spans="11:12" x14ac:dyDescent="0.4">
      <c r="K40" s="1"/>
      <c r="L40"/>
    </row>
    <row r="41" spans="11:12" x14ac:dyDescent="0.4">
      <c r="K41" s="1"/>
      <c r="L41"/>
    </row>
    <row r="42" spans="11:12" x14ac:dyDescent="0.4">
      <c r="K42" s="1"/>
      <c r="L42"/>
    </row>
    <row r="43" spans="11:12" x14ac:dyDescent="0.4">
      <c r="K43" s="1"/>
      <c r="L43"/>
    </row>
    <row r="44" spans="11:12" x14ac:dyDescent="0.4">
      <c r="K44" s="1"/>
      <c r="L44"/>
    </row>
    <row r="45" spans="11:12" x14ac:dyDescent="0.4">
      <c r="K45" s="1"/>
      <c r="L45"/>
    </row>
    <row r="46" spans="11:12" x14ac:dyDescent="0.4">
      <c r="K46" s="1"/>
      <c r="L46"/>
    </row>
    <row r="47" spans="11:12" x14ac:dyDescent="0.4">
      <c r="K47" s="1"/>
      <c r="L47"/>
    </row>
    <row r="48" spans="11:12" x14ac:dyDescent="0.4">
      <c r="K48" s="1"/>
      <c r="L48"/>
    </row>
    <row r="49" spans="11:12" x14ac:dyDescent="0.4">
      <c r="K49" s="1"/>
      <c r="L49"/>
    </row>
    <row r="50" spans="11:12" x14ac:dyDescent="0.4">
      <c r="K50" s="1"/>
      <c r="L50"/>
    </row>
    <row r="51" spans="11:12" x14ac:dyDescent="0.4">
      <c r="K51" s="1"/>
      <c r="L51"/>
    </row>
    <row r="52" spans="11:12" x14ac:dyDescent="0.4">
      <c r="K52" s="1"/>
      <c r="L52"/>
    </row>
    <row r="53" spans="11:12" x14ac:dyDescent="0.4">
      <c r="K53" s="1"/>
      <c r="L53"/>
    </row>
    <row r="54" spans="11:12" x14ac:dyDescent="0.4">
      <c r="K54" s="1"/>
      <c r="L54"/>
    </row>
  </sheetData>
  <conditionalFormatting sqref="B3:D27">
    <cfRule type="expression" dxfId="92" priority="1">
      <formula>$D3&lt;=5</formula>
    </cfRule>
    <cfRule type="expression" dxfId="91" priority="2">
      <formula>$D3&lt;=10</formula>
    </cfRule>
  </conditionalFormatting>
  <pageMargins left="0.7" right="0.7" top="0.75" bottom="0.75" header="0.3" footer="0.3"/>
  <pageSetup paperSize="9" orientation="portrait" r:id="rId3"/>
  <tableParts count="1"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FCB833-142F-4568-B348-39294284DA25}">
  <dimension ref="B2:J999"/>
  <sheetViews>
    <sheetView showGridLines="0" workbookViewId="0">
      <selection activeCell="E5" sqref="E5"/>
    </sheetView>
  </sheetViews>
  <sheetFormatPr baseColWidth="10" defaultRowHeight="16.8" outlineLevelCol="1" x14ac:dyDescent="0.4"/>
  <cols>
    <col min="1" max="1" width="3.69921875" style="7" customWidth="1"/>
    <col min="2" max="2" width="6.69921875" style="8" customWidth="1"/>
    <col min="3" max="3" width="25.69921875" style="7" customWidth="1"/>
    <col min="4" max="4" width="12.69921875" style="9" customWidth="1"/>
    <col min="5" max="5" width="12.69921875" style="7" customWidth="1"/>
    <col min="6" max="6" width="6.69921875" style="10" customWidth="1"/>
    <col min="7" max="7" width="11.19921875" style="11" hidden="1" customWidth="1" outlineLevel="1"/>
    <col min="8" max="8" width="6.69921875" style="11" customWidth="1" collapsed="1"/>
    <col min="9" max="9" width="2.69921875" style="7" customWidth="1"/>
    <col min="10" max="10" width="48" style="6" customWidth="1"/>
    <col min="11" max="16384" width="11.19921875" style="7"/>
  </cols>
  <sheetData>
    <row r="2" spans="2:10" x14ac:dyDescent="0.4">
      <c r="B2" s="17" t="s">
        <v>0</v>
      </c>
      <c r="C2" s="17" t="s">
        <v>72</v>
      </c>
      <c r="D2" s="18" t="s">
        <v>28</v>
      </c>
      <c r="E2" s="17" t="s">
        <v>33</v>
      </c>
      <c r="F2" s="19" t="s">
        <v>35</v>
      </c>
      <c r="G2" s="17" t="s">
        <v>39</v>
      </c>
      <c r="H2" s="17" t="s">
        <v>2</v>
      </c>
      <c r="I2" s="6"/>
    </row>
    <row r="3" spans="2:10" x14ac:dyDescent="0.4">
      <c r="B3" s="8">
        <v>215</v>
      </c>
      <c r="C3" s="7" t="str">
        <f>IFERROR(INDEX(T_StockSnack[Snack],MATCH(B3,T_StockSnack[Code],0)),"")</f>
        <v>Soupe de Potimarron</v>
      </c>
      <c r="D3" s="9">
        <v>43831</v>
      </c>
      <c r="E3" s="7" t="s">
        <v>29</v>
      </c>
      <c r="F3" s="10">
        <v>11</v>
      </c>
      <c r="G3" s="11">
        <f>IFERROR(IF(B3&lt;&gt;"",F3*(VLOOKUP(E3,T_Mouvement[],2)&amp;1),""),"")</f>
        <v>11</v>
      </c>
      <c r="H3" s="11">
        <f>IF(B3&lt;&gt;"",SUMIF($C$3:C3,C3,$G$3:G3),"")</f>
        <v>11</v>
      </c>
      <c r="J3" s="12" t="str">
        <f>IF(AND(B3&lt;&gt;"",H3&lt;0),"Attention le stock est négatif, vérifier vos saisies !","")</f>
        <v/>
      </c>
    </row>
    <row r="4" spans="2:10" x14ac:dyDescent="0.4">
      <c r="B4" s="8">
        <v>225</v>
      </c>
      <c r="C4" s="7" t="str">
        <f>IFERROR(INDEX(T_StockSnack[Snack],MATCH(B4,T_StockSnack[Code],0)),"")</f>
        <v>Confit de Canard</v>
      </c>
      <c r="D4" s="9">
        <v>43831</v>
      </c>
      <c r="E4" s="7" t="s">
        <v>29</v>
      </c>
      <c r="F4" s="10">
        <v>10</v>
      </c>
      <c r="G4" s="11">
        <f>IFERROR(IF(B4&lt;&gt;"",F4*(VLOOKUP(E4,T_Mouvement[],2)&amp;1),""),"")</f>
        <v>10</v>
      </c>
      <c r="H4" s="11">
        <f>IF(B4&lt;&gt;"",SUMIF($C$3:C4,C4,$G$3:G4),"")</f>
        <v>10</v>
      </c>
      <c r="J4" s="12" t="str">
        <f t="shared" ref="J4:J67" si="0">IF(AND(B4&lt;&gt;"",H4&lt;0),"Attention le stock est négatif, vérifier vos saisies !","")</f>
        <v/>
      </c>
    </row>
    <row r="5" spans="2:10" x14ac:dyDescent="0.4">
      <c r="B5" s="8">
        <v>232</v>
      </c>
      <c r="C5" s="7" t="str">
        <f>IFERROR(INDEX(T_StockSnack[Snack],MATCH(B5,T_StockSnack[Code],0)),"")</f>
        <v>Crème Vanille</v>
      </c>
      <c r="D5" s="9">
        <v>43831</v>
      </c>
      <c r="E5" s="7" t="s">
        <v>29</v>
      </c>
      <c r="F5" s="10">
        <v>20</v>
      </c>
      <c r="G5" s="11">
        <f>IFERROR(IF(B5&lt;&gt;"",F5*(VLOOKUP(E5,T_Mouvement[],2)&amp;1),""),"")</f>
        <v>20</v>
      </c>
      <c r="H5" s="11">
        <f>IF(B5&lt;&gt;"",SUMIF($C$3:C5,C5,$G$3:G5),"")</f>
        <v>20</v>
      </c>
      <c r="J5" s="12" t="str">
        <f t="shared" si="0"/>
        <v/>
      </c>
    </row>
    <row r="6" spans="2:10" x14ac:dyDescent="0.4">
      <c r="B6" s="8">
        <v>212</v>
      </c>
      <c r="C6" s="7" t="str">
        <f>IFERROR(INDEX(T_StockSnack[Snack],MATCH(B6,T_StockSnack[Code],0)),"")</f>
        <v>Tartinade de Canard</v>
      </c>
      <c r="D6" s="9">
        <v>43831</v>
      </c>
      <c r="E6" s="7" t="s">
        <v>29</v>
      </c>
      <c r="F6" s="10">
        <v>13</v>
      </c>
      <c r="G6" s="11">
        <f>IFERROR(IF(B6&lt;&gt;"",F6*(VLOOKUP(E6,T_Mouvement[],2)&amp;1),""),"")</f>
        <v>13</v>
      </c>
      <c r="H6" s="11">
        <f>IF(B6&lt;&gt;"",SUMIF($C$3:C6,C6,$G$3:G6),"")</f>
        <v>13</v>
      </c>
      <c r="J6" s="12" t="str">
        <f t="shared" si="0"/>
        <v/>
      </c>
    </row>
    <row r="7" spans="2:10" x14ac:dyDescent="0.4">
      <c r="B7" s="8">
        <v>226</v>
      </c>
      <c r="C7" s="7" t="str">
        <f>IFERROR(INDEX(T_StockSnack[Snack],MATCH(B7,T_StockSnack[Code],0)),"")</f>
        <v>Risotto Champignons</v>
      </c>
      <c r="D7" s="9">
        <v>43831</v>
      </c>
      <c r="E7" s="7" t="s">
        <v>29</v>
      </c>
      <c r="F7" s="10">
        <v>8</v>
      </c>
      <c r="G7" s="11">
        <f>IFERROR(IF(B7&lt;&gt;"",F7*(VLOOKUP(E7,T_Mouvement[],2)&amp;1),""),"")</f>
        <v>8</v>
      </c>
      <c r="H7" s="11">
        <f>IF(B7&lt;&gt;"",SUMIF($C$3:C7,C7,$G$3:G7),"")</f>
        <v>8</v>
      </c>
      <c r="J7" s="12" t="str">
        <f t="shared" si="0"/>
        <v/>
      </c>
    </row>
    <row r="8" spans="2:10" x14ac:dyDescent="0.4">
      <c r="B8" s="8">
        <v>214</v>
      </c>
      <c r="C8" s="7" t="str">
        <f>IFERROR(INDEX(T_StockSnack[Snack],MATCH(B8,T_StockSnack[Code],0)),"")</f>
        <v>Soupe Détox</v>
      </c>
      <c r="D8" s="9">
        <v>43831</v>
      </c>
      <c r="E8" s="7" t="s">
        <v>29</v>
      </c>
      <c r="F8" s="10">
        <v>11</v>
      </c>
      <c r="G8" s="11">
        <f>IFERROR(IF(B8&lt;&gt;"",F8*(VLOOKUP(E8,T_Mouvement[],2)&amp;1),""),"")</f>
        <v>11</v>
      </c>
      <c r="H8" s="11">
        <f>IF(B8&lt;&gt;"",SUMIF($C$3:C8,C8,$G$3:G8),"")</f>
        <v>11</v>
      </c>
      <c r="J8" s="12" t="str">
        <f t="shared" si="0"/>
        <v/>
      </c>
    </row>
    <row r="9" spans="2:10" x14ac:dyDescent="0.4">
      <c r="B9" s="8">
        <v>224</v>
      </c>
      <c r="C9" s="7" t="str">
        <f>IFERROR(INDEX(T_StockSnack[Snack],MATCH(B9,T_StockSnack[Code],0)),"")</f>
        <v>Gnocchi Gorgonzola</v>
      </c>
      <c r="D9" s="9">
        <v>43831</v>
      </c>
      <c r="E9" s="7" t="s">
        <v>29</v>
      </c>
      <c r="F9" s="10">
        <v>10</v>
      </c>
      <c r="G9" s="11">
        <f>IFERROR(IF(B9&lt;&gt;"",F9*(VLOOKUP(E9,T_Mouvement[],2)&amp;1),""),"")</f>
        <v>10</v>
      </c>
      <c r="H9" s="11">
        <f>IF(B9&lt;&gt;"",SUMIF($C$3:C9,C9,$G$3:G9),"")</f>
        <v>10</v>
      </c>
      <c r="J9" s="12" t="str">
        <f t="shared" si="0"/>
        <v/>
      </c>
    </row>
    <row r="10" spans="2:10" x14ac:dyDescent="0.4">
      <c r="B10" s="8">
        <v>231</v>
      </c>
      <c r="C10" s="7" t="str">
        <f>IFERROR(INDEX(T_StockSnack[Snack],MATCH(B10,T_StockSnack[Code],0)),"")</f>
        <v>Glace Häagen Dazs</v>
      </c>
      <c r="D10" s="9">
        <v>43831</v>
      </c>
      <c r="E10" s="7" t="s">
        <v>29</v>
      </c>
      <c r="F10" s="10">
        <v>28</v>
      </c>
      <c r="G10" s="11">
        <f>IFERROR(IF(B10&lt;&gt;"",F10*(VLOOKUP(E10,T_Mouvement[],2)&amp;1),""),"")</f>
        <v>28</v>
      </c>
      <c r="H10" s="11">
        <f>IF(B10&lt;&gt;"",SUMIF($C$3:C10,C10,$G$3:G10),"")</f>
        <v>28</v>
      </c>
      <c r="J10" s="12" t="str">
        <f t="shared" si="0"/>
        <v/>
      </c>
    </row>
    <row r="11" spans="2:10" x14ac:dyDescent="0.4">
      <c r="B11" s="8">
        <v>222</v>
      </c>
      <c r="C11" s="7" t="str">
        <f>IFERROR(INDEX(T_StockSnack[Snack],MATCH(B11,T_StockSnack[Code],0)),"")</f>
        <v>Pizza 4 saisons</v>
      </c>
      <c r="D11" s="9">
        <v>43831</v>
      </c>
      <c r="E11" s="7" t="s">
        <v>29</v>
      </c>
      <c r="F11" s="10">
        <v>13</v>
      </c>
      <c r="G11" s="11">
        <f>IFERROR(IF(B11&lt;&gt;"",F11*(VLOOKUP(E11,T_Mouvement[],2)&amp;1),""),"")</f>
        <v>13</v>
      </c>
      <c r="H11" s="11">
        <f>IF(B11&lt;&gt;"",SUMIF($C$3:C11,C11,$G$3:G11),"")</f>
        <v>13</v>
      </c>
      <c r="J11" s="12" t="str">
        <f t="shared" si="0"/>
        <v/>
      </c>
    </row>
    <row r="12" spans="2:10" x14ac:dyDescent="0.4">
      <c r="B12" s="8">
        <v>220</v>
      </c>
      <c r="C12" s="7" t="str">
        <f>IFERROR(INDEX(T_StockSnack[Snack],MATCH(B12,T_StockSnack[Code],0)),"")</f>
        <v>Croque Monsieur</v>
      </c>
      <c r="D12" s="9">
        <v>43831</v>
      </c>
      <c r="E12" s="7" t="s">
        <v>29</v>
      </c>
      <c r="F12" s="10">
        <v>7</v>
      </c>
      <c r="G12" s="11">
        <f>IFERROR(IF(B12&lt;&gt;"",F12*(VLOOKUP(E12,T_Mouvement[],2)&amp;1),""),"")</f>
        <v>7</v>
      </c>
      <c r="H12" s="11">
        <f>IF(B12&lt;&gt;"",SUMIF($C$3:C12,C12,$G$3:G12),"")</f>
        <v>7</v>
      </c>
      <c r="J12" s="12" t="str">
        <f t="shared" si="0"/>
        <v/>
      </c>
    </row>
    <row r="13" spans="2:10" x14ac:dyDescent="0.4">
      <c r="B13" s="8">
        <v>223</v>
      </c>
      <c r="C13" s="7" t="str">
        <f>IFERROR(INDEX(T_StockSnack[Snack],MATCH(B13,T_StockSnack[Code],0)),"")</f>
        <v>Pizza Epicée</v>
      </c>
      <c r="D13" s="9">
        <v>43831</v>
      </c>
      <c r="E13" s="7" t="s">
        <v>29</v>
      </c>
      <c r="F13" s="10">
        <v>11</v>
      </c>
      <c r="G13" s="11">
        <f>IFERROR(IF(B13&lt;&gt;"",F13*(VLOOKUP(E13,T_Mouvement[],2)&amp;1),""),"")</f>
        <v>11</v>
      </c>
      <c r="H13" s="11">
        <f>IF(B13&lt;&gt;"",SUMIF($C$3:C13,C13,$G$3:G13),"")</f>
        <v>11</v>
      </c>
      <c r="J13" s="12" t="str">
        <f t="shared" si="0"/>
        <v/>
      </c>
    </row>
    <row r="14" spans="2:10" x14ac:dyDescent="0.4">
      <c r="B14" s="8">
        <v>221</v>
      </c>
      <c r="C14" s="7" t="str">
        <f>IFERROR(INDEX(T_StockSnack[Snack],MATCH(B14,T_StockSnack[Code],0)),"")</f>
        <v>Pizza aux fromages</v>
      </c>
      <c r="D14" s="9">
        <v>43831</v>
      </c>
      <c r="E14" s="7" t="s">
        <v>29</v>
      </c>
      <c r="F14" s="10">
        <v>5</v>
      </c>
      <c r="G14" s="11">
        <f>IFERROR(IF(B14&lt;&gt;"",F14*(VLOOKUP(E14,T_Mouvement[],2)&amp;1),""),"")</f>
        <v>5</v>
      </c>
      <c r="H14" s="11">
        <f>IF(B14&lt;&gt;"",SUMIF($C$3:C14,C14,$G$3:G14),"")</f>
        <v>5</v>
      </c>
      <c r="J14" s="12" t="str">
        <f t="shared" si="0"/>
        <v/>
      </c>
    </row>
    <row r="15" spans="2:10" x14ac:dyDescent="0.4">
      <c r="B15" s="8">
        <v>210</v>
      </c>
      <c r="C15" s="7" t="str">
        <f>IFERROR(INDEX(T_StockSnack[Snack],MATCH(B15,T_StockSnack[Code],0)),"")</f>
        <v>Rillette du Mans</v>
      </c>
      <c r="D15" s="9">
        <v>43831</v>
      </c>
      <c r="E15" s="7" t="s">
        <v>29</v>
      </c>
      <c r="F15" s="10">
        <v>4</v>
      </c>
      <c r="G15" s="11">
        <f>IFERROR(IF(B15&lt;&gt;"",F15*(VLOOKUP(E15,T_Mouvement[],2)&amp;1),""),"")</f>
        <v>4</v>
      </c>
      <c r="H15" s="11">
        <f>IF(B15&lt;&gt;"",SUMIF($C$3:C15,C15,$G$3:G15),"")</f>
        <v>4</v>
      </c>
      <c r="J15" s="12" t="str">
        <f t="shared" si="0"/>
        <v/>
      </c>
    </row>
    <row r="16" spans="2:10" x14ac:dyDescent="0.4">
      <c r="B16" s="8">
        <v>211</v>
      </c>
      <c r="C16" s="7" t="str">
        <f>IFERROR(INDEX(T_StockSnack[Snack],MATCH(B16,T_StockSnack[Code],0)),"")</f>
        <v>Rillette Saumon</v>
      </c>
      <c r="D16" s="9">
        <v>43831</v>
      </c>
      <c r="E16" s="7" t="s">
        <v>29</v>
      </c>
      <c r="F16" s="10">
        <v>12</v>
      </c>
      <c r="G16" s="11">
        <f>IFERROR(IF(B16&lt;&gt;"",F16*(VLOOKUP(E16,T_Mouvement[],2)&amp;1),""),"")</f>
        <v>12</v>
      </c>
      <c r="H16" s="11">
        <f>IF(B16&lt;&gt;"",SUMIF($C$3:C16,C16,$G$3:G16),"")</f>
        <v>12</v>
      </c>
      <c r="J16" s="12" t="str">
        <f t="shared" si="0"/>
        <v/>
      </c>
    </row>
    <row r="17" spans="2:10" x14ac:dyDescent="0.4">
      <c r="B17" s="8">
        <v>230</v>
      </c>
      <c r="C17" s="7" t="str">
        <f>IFERROR(INDEX(T_StockSnack[Snack],MATCH(B17,T_StockSnack[Code],0)),"")</f>
        <v>Petit Pot Chocolat Noir</v>
      </c>
      <c r="D17" s="9">
        <v>43831</v>
      </c>
      <c r="E17" s="7" t="s">
        <v>29</v>
      </c>
      <c r="F17" s="10">
        <v>16</v>
      </c>
      <c r="G17" s="11">
        <f>IFERROR(IF(B17&lt;&gt;"",F17*(VLOOKUP(E17,T_Mouvement[],2)&amp;1),""),"")</f>
        <v>16</v>
      </c>
      <c r="H17" s="11">
        <f>IF(B17&lt;&gt;"",SUMIF($C$3:C17,C17,$G$3:G17),"")</f>
        <v>16</v>
      </c>
      <c r="J17" s="12" t="str">
        <f t="shared" si="0"/>
        <v/>
      </c>
    </row>
    <row r="18" spans="2:10" x14ac:dyDescent="0.4">
      <c r="B18" s="8">
        <v>228</v>
      </c>
      <c r="C18" s="7" t="str">
        <f>IFERROR(INDEX(T_StockSnack[Snack],MATCH(B18,T_StockSnack[Code],0)),"")</f>
        <v>Tartiflette</v>
      </c>
      <c r="D18" s="9">
        <v>43831</v>
      </c>
      <c r="E18" s="7" t="s">
        <v>29</v>
      </c>
      <c r="F18" s="10">
        <v>5</v>
      </c>
      <c r="G18" s="11">
        <f>IFERROR(IF(B18&lt;&gt;"",F18*(VLOOKUP(E18,T_Mouvement[],2)&amp;1),""),"")</f>
        <v>5</v>
      </c>
      <c r="H18" s="11">
        <f>IF(B18&lt;&gt;"",SUMIF($C$3:C18,C18,$G$3:G18),"")</f>
        <v>5</v>
      </c>
      <c r="J18" s="12" t="str">
        <f t="shared" si="0"/>
        <v/>
      </c>
    </row>
    <row r="19" spans="2:10" x14ac:dyDescent="0.4">
      <c r="B19" s="8">
        <v>222</v>
      </c>
      <c r="C19" s="7" t="str">
        <f>IFERROR(INDEX(T_StockSnack[Snack],MATCH(B19,T_StockSnack[Code],0)),"")</f>
        <v>Pizza 4 saisons</v>
      </c>
      <c r="D19" s="9">
        <v>43831</v>
      </c>
      <c r="E19" s="7" t="s">
        <v>31</v>
      </c>
      <c r="F19" s="10">
        <v>1</v>
      </c>
      <c r="G19" s="11">
        <f>IFERROR(IF(B19&lt;&gt;"",F19*(VLOOKUP(E19,T_Mouvement[],2)&amp;1),""),"")</f>
        <v>-1</v>
      </c>
      <c r="H19" s="11">
        <f>IF(B19&lt;&gt;"",SUMIF($C$3:C19,C19,$G$3:G19),"")</f>
        <v>12</v>
      </c>
      <c r="J19" s="12" t="str">
        <f t="shared" si="0"/>
        <v/>
      </c>
    </row>
    <row r="20" spans="2:10" x14ac:dyDescent="0.4">
      <c r="B20" s="8">
        <v>226</v>
      </c>
      <c r="C20" s="7" t="str">
        <f>IFERROR(INDEX(T_StockSnack[Snack],MATCH(B20,T_StockSnack[Code],0)),"")</f>
        <v>Risotto Champignons</v>
      </c>
      <c r="D20" s="9">
        <v>43831</v>
      </c>
      <c r="E20" s="7" t="s">
        <v>31</v>
      </c>
      <c r="F20" s="10">
        <v>2</v>
      </c>
      <c r="G20" s="11">
        <f>IFERROR(IF(B20&lt;&gt;"",F20*(VLOOKUP(E20,T_Mouvement[],2)&amp;1),""),"")</f>
        <v>-2</v>
      </c>
      <c r="H20" s="11">
        <f>IF(B20&lt;&gt;"",SUMIF($C$3:C20,C20,$G$3:G20),"")</f>
        <v>6</v>
      </c>
      <c r="J20" s="12" t="str">
        <f t="shared" si="0"/>
        <v/>
      </c>
    </row>
    <row r="21" spans="2:10" x14ac:dyDescent="0.4">
      <c r="B21" s="8">
        <v>215</v>
      </c>
      <c r="C21" s="7" t="str">
        <f>IFERROR(INDEX(T_StockSnack[Snack],MATCH(B21,T_StockSnack[Code],0)),"")</f>
        <v>Soupe de Potimarron</v>
      </c>
      <c r="D21" s="9">
        <v>43831</v>
      </c>
      <c r="E21" s="7" t="s">
        <v>31</v>
      </c>
      <c r="F21" s="10">
        <v>2</v>
      </c>
      <c r="G21" s="11">
        <f>IFERROR(IF(B21&lt;&gt;"",F21*(VLOOKUP(E21,T_Mouvement[],2)&amp;1),""),"")</f>
        <v>-2</v>
      </c>
      <c r="H21" s="11">
        <f>IF(B21&lt;&gt;"",SUMIF($C$3:C21,C21,$G$3:G21),"")</f>
        <v>9</v>
      </c>
      <c r="J21" s="12" t="str">
        <f t="shared" si="0"/>
        <v/>
      </c>
    </row>
    <row r="22" spans="2:10" x14ac:dyDescent="0.4">
      <c r="B22" s="8">
        <v>232</v>
      </c>
      <c r="C22" s="7" t="str">
        <f>IFERROR(INDEX(T_StockSnack[Snack],MATCH(B22,T_StockSnack[Code],0)),"")</f>
        <v>Crème Vanille</v>
      </c>
      <c r="D22" s="9">
        <v>43831</v>
      </c>
      <c r="E22" s="7" t="s">
        <v>31</v>
      </c>
      <c r="F22" s="10">
        <v>1</v>
      </c>
      <c r="G22" s="11">
        <f>IFERROR(IF(B22&lt;&gt;"",F22*(VLOOKUP(E22,T_Mouvement[],2)&amp;1),""),"")</f>
        <v>-1</v>
      </c>
      <c r="H22" s="11">
        <f>IF(B22&lt;&gt;"",SUMIF($C$3:C22,C22,$G$3:G22),"")</f>
        <v>19</v>
      </c>
      <c r="J22" s="12" t="str">
        <f t="shared" si="0"/>
        <v/>
      </c>
    </row>
    <row r="23" spans="2:10" x14ac:dyDescent="0.4">
      <c r="B23" s="8">
        <v>221</v>
      </c>
      <c r="C23" s="7" t="str">
        <f>IFERROR(INDEX(T_StockSnack[Snack],MATCH(B23,T_StockSnack[Code],0)),"")</f>
        <v>Pizza aux fromages</v>
      </c>
      <c r="D23" s="9">
        <v>43831</v>
      </c>
      <c r="E23" s="7" t="s">
        <v>31</v>
      </c>
      <c r="F23" s="10">
        <v>1</v>
      </c>
      <c r="G23" s="11">
        <f>IFERROR(IF(B23&lt;&gt;"",F23*(VLOOKUP(E23,T_Mouvement[],2)&amp;1),""),"")</f>
        <v>-1</v>
      </c>
      <c r="H23" s="11">
        <f>IF(B23&lt;&gt;"",SUMIF($C$3:C23,C23,$G$3:G23),"")</f>
        <v>4</v>
      </c>
      <c r="J23" s="12" t="str">
        <f t="shared" si="0"/>
        <v/>
      </c>
    </row>
    <row r="24" spans="2:10" x14ac:dyDescent="0.4">
      <c r="B24" s="8">
        <v>231</v>
      </c>
      <c r="C24" s="7" t="str">
        <f>IFERROR(INDEX(T_StockSnack[Snack],MATCH(B24,T_StockSnack[Code],0)),"")</f>
        <v>Glace Häagen Dazs</v>
      </c>
      <c r="D24" s="9">
        <v>43831</v>
      </c>
      <c r="E24" s="7" t="s">
        <v>31</v>
      </c>
      <c r="F24" s="10">
        <v>1</v>
      </c>
      <c r="G24" s="11">
        <f>IFERROR(IF(B24&lt;&gt;"",F24*(VLOOKUP(E24,T_Mouvement[],2)&amp;1),""),"")</f>
        <v>-1</v>
      </c>
      <c r="H24" s="11">
        <f>IF(B24&lt;&gt;"",SUMIF($C$3:C24,C24,$G$3:G24),"")</f>
        <v>27</v>
      </c>
      <c r="J24" s="12" t="str">
        <f t="shared" si="0"/>
        <v/>
      </c>
    </row>
    <row r="25" spans="2:10" x14ac:dyDescent="0.4">
      <c r="B25" s="8">
        <v>223</v>
      </c>
      <c r="C25" s="7" t="str">
        <f>IFERROR(INDEX(T_StockSnack[Snack],MATCH(B25,T_StockSnack[Code],0)),"")</f>
        <v>Pizza Epicée</v>
      </c>
      <c r="D25" s="9">
        <v>43831</v>
      </c>
      <c r="E25" s="7" t="s">
        <v>31</v>
      </c>
      <c r="F25" s="10">
        <v>1</v>
      </c>
      <c r="G25" s="11">
        <f>IFERROR(IF(B25&lt;&gt;"",F25*(VLOOKUP(E25,T_Mouvement[],2)&amp;1),""),"")</f>
        <v>-1</v>
      </c>
      <c r="H25" s="11">
        <f>IF(B25&lt;&gt;"",SUMIF($C$3:C25,C25,$G$3:G25),"")</f>
        <v>10</v>
      </c>
      <c r="J25" s="12" t="str">
        <f t="shared" si="0"/>
        <v/>
      </c>
    </row>
    <row r="26" spans="2:10" x14ac:dyDescent="0.4">
      <c r="B26" s="8">
        <v>220</v>
      </c>
      <c r="C26" s="7" t="str">
        <f>IFERROR(INDEX(T_StockSnack[Snack],MATCH(B26,T_StockSnack[Code],0)),"")</f>
        <v>Croque Monsieur</v>
      </c>
      <c r="D26" s="9">
        <v>43832</v>
      </c>
      <c r="E26" s="7" t="s">
        <v>31</v>
      </c>
      <c r="F26" s="10">
        <v>2</v>
      </c>
      <c r="G26" s="11">
        <f>IFERROR(IF(B26&lt;&gt;"",F26*(VLOOKUP(E26,T_Mouvement[],2)&amp;1),""),"")</f>
        <v>-2</v>
      </c>
      <c r="H26" s="11">
        <f>IF(B26&lt;&gt;"",SUMIF($C$3:C26,C26,$G$3:G26),"")</f>
        <v>5</v>
      </c>
      <c r="J26" s="12" t="str">
        <f t="shared" si="0"/>
        <v/>
      </c>
    </row>
    <row r="27" spans="2:10" x14ac:dyDescent="0.4">
      <c r="B27" s="8">
        <v>215</v>
      </c>
      <c r="C27" s="7" t="str">
        <f>IFERROR(INDEX(T_StockSnack[Snack],MATCH(B27,T_StockSnack[Code],0)),"")</f>
        <v>Soupe de Potimarron</v>
      </c>
      <c r="D27" s="9">
        <v>43832</v>
      </c>
      <c r="E27" s="7" t="s">
        <v>31</v>
      </c>
      <c r="F27" s="10">
        <v>1</v>
      </c>
      <c r="G27" s="11">
        <f>IFERROR(IF(B27&lt;&gt;"",F27*(VLOOKUP(E27,T_Mouvement[],2)&amp;1),""),"")</f>
        <v>-1</v>
      </c>
      <c r="H27" s="11">
        <f>IF(B27&lt;&gt;"",SUMIF($C$3:C27,C27,$G$3:G27),"")</f>
        <v>8</v>
      </c>
      <c r="J27" s="12" t="str">
        <f t="shared" si="0"/>
        <v/>
      </c>
    </row>
    <row r="28" spans="2:10" x14ac:dyDescent="0.4">
      <c r="B28" s="8">
        <v>221</v>
      </c>
      <c r="C28" s="7" t="str">
        <f>IFERROR(INDEX(T_StockSnack[Snack],MATCH(B28,T_StockSnack[Code],0)),"")</f>
        <v>Pizza aux fromages</v>
      </c>
      <c r="D28" s="9">
        <v>43832</v>
      </c>
      <c r="E28" s="7" t="s">
        <v>31</v>
      </c>
      <c r="F28" s="10">
        <v>2</v>
      </c>
      <c r="G28" s="11">
        <f>IFERROR(IF(B28&lt;&gt;"",F28*(VLOOKUP(E28,T_Mouvement[],2)&amp;1),""),"")</f>
        <v>-2</v>
      </c>
      <c r="H28" s="11">
        <f>IF(B28&lt;&gt;"",SUMIF($C$3:C28,C28,$G$3:G28),"")</f>
        <v>2</v>
      </c>
      <c r="J28" s="12" t="str">
        <f t="shared" si="0"/>
        <v/>
      </c>
    </row>
    <row r="29" spans="2:10" x14ac:dyDescent="0.4">
      <c r="B29" s="8">
        <v>223</v>
      </c>
      <c r="C29" s="7" t="str">
        <f>IFERROR(INDEX(T_StockSnack[Snack],MATCH(B29,T_StockSnack[Code],0)),"")</f>
        <v>Pizza Epicée</v>
      </c>
      <c r="D29" s="9">
        <v>43832</v>
      </c>
      <c r="E29" s="7" t="s">
        <v>31</v>
      </c>
      <c r="F29" s="10">
        <v>1</v>
      </c>
      <c r="G29" s="11">
        <f>IFERROR(IF(B29&lt;&gt;"",F29*(VLOOKUP(E29,T_Mouvement[],2)&amp;1),""),"")</f>
        <v>-1</v>
      </c>
      <c r="H29" s="11">
        <f>IF(B29&lt;&gt;"",SUMIF($C$3:C29,C29,$G$3:G29),"")</f>
        <v>9</v>
      </c>
      <c r="J29" s="12" t="str">
        <f t="shared" si="0"/>
        <v/>
      </c>
    </row>
    <row r="30" spans="2:10" x14ac:dyDescent="0.4">
      <c r="B30" s="8">
        <v>231</v>
      </c>
      <c r="C30" s="7" t="str">
        <f>IFERROR(INDEX(T_StockSnack[Snack],MATCH(B30,T_StockSnack[Code],0)),"")</f>
        <v>Glace Häagen Dazs</v>
      </c>
      <c r="D30" s="9">
        <v>43832</v>
      </c>
      <c r="E30" s="7" t="s">
        <v>31</v>
      </c>
      <c r="F30" s="10">
        <v>1</v>
      </c>
      <c r="G30" s="11">
        <f>IFERROR(IF(B30&lt;&gt;"",F30*(VLOOKUP(E30,T_Mouvement[],2)&amp;1),""),"")</f>
        <v>-1</v>
      </c>
      <c r="H30" s="11">
        <f>IF(B30&lt;&gt;"",SUMIF($C$3:C30,C30,$G$3:G30),"")</f>
        <v>26</v>
      </c>
      <c r="J30" s="12" t="str">
        <f t="shared" si="0"/>
        <v/>
      </c>
    </row>
    <row r="31" spans="2:10" x14ac:dyDescent="0.4">
      <c r="B31" s="8">
        <v>231</v>
      </c>
      <c r="C31" s="7" t="str">
        <f>IFERROR(INDEX(T_StockSnack[Snack],MATCH(B31,T_StockSnack[Code],0)),"")</f>
        <v>Glace Häagen Dazs</v>
      </c>
      <c r="D31" s="9">
        <v>43833</v>
      </c>
      <c r="E31" s="7" t="s">
        <v>31</v>
      </c>
      <c r="F31" s="10">
        <v>3</v>
      </c>
      <c r="G31" s="11">
        <f>IFERROR(IF(B31&lt;&gt;"",F31*(VLOOKUP(E31,T_Mouvement[],2)&amp;1),""),"")</f>
        <v>-3</v>
      </c>
      <c r="H31" s="11">
        <f>IF(B31&lt;&gt;"",SUMIF($C$3:C31,C31,$G$3:G31),"")</f>
        <v>23</v>
      </c>
      <c r="J31" s="12" t="str">
        <f t="shared" si="0"/>
        <v/>
      </c>
    </row>
    <row r="32" spans="2:10" x14ac:dyDescent="0.4">
      <c r="B32" s="8">
        <v>222</v>
      </c>
      <c r="C32" s="7" t="str">
        <f>IFERROR(INDEX(T_StockSnack[Snack],MATCH(B32,T_StockSnack[Code],0)),"")</f>
        <v>Pizza 4 saisons</v>
      </c>
      <c r="D32" s="9">
        <v>43833</v>
      </c>
      <c r="E32" s="7" t="s">
        <v>31</v>
      </c>
      <c r="F32" s="10">
        <v>1</v>
      </c>
      <c r="G32" s="11">
        <f>IFERROR(IF(B32&lt;&gt;"",F32*(VLOOKUP(E32,T_Mouvement[],2)&amp;1),""),"")</f>
        <v>-1</v>
      </c>
      <c r="H32" s="11">
        <f>IF(B32&lt;&gt;"",SUMIF($C$3:C32,C32,$G$3:G32),"")</f>
        <v>11</v>
      </c>
      <c r="J32" s="12" t="str">
        <f t="shared" si="0"/>
        <v/>
      </c>
    </row>
    <row r="33" spans="2:10" x14ac:dyDescent="0.4">
      <c r="B33" s="8">
        <v>220</v>
      </c>
      <c r="C33" s="7" t="str">
        <f>IFERROR(INDEX(T_StockSnack[Snack],MATCH(B33,T_StockSnack[Code],0)),"")</f>
        <v>Croque Monsieur</v>
      </c>
      <c r="D33" s="9">
        <v>43833</v>
      </c>
      <c r="E33" s="7" t="s">
        <v>31</v>
      </c>
      <c r="F33" s="10">
        <v>2</v>
      </c>
      <c r="G33" s="11">
        <f>IFERROR(IF(B33&lt;&gt;"",F33*(VLOOKUP(E33,T_Mouvement[],2)&amp;1),""),"")</f>
        <v>-2</v>
      </c>
      <c r="H33" s="11">
        <f>IF(B33&lt;&gt;"",SUMIF($C$3:C33,C33,$G$3:G33),"")</f>
        <v>3</v>
      </c>
      <c r="J33" s="12" t="str">
        <f t="shared" si="0"/>
        <v/>
      </c>
    </row>
    <row r="34" spans="2:10" x14ac:dyDescent="0.4">
      <c r="B34" s="8">
        <v>225</v>
      </c>
      <c r="C34" s="7" t="str">
        <f>IFERROR(INDEX(T_StockSnack[Snack],MATCH(B34,T_StockSnack[Code],0)),"")</f>
        <v>Confit de Canard</v>
      </c>
      <c r="D34" s="9">
        <v>43833</v>
      </c>
      <c r="E34" s="7" t="s">
        <v>31</v>
      </c>
      <c r="F34" s="10">
        <v>1</v>
      </c>
      <c r="G34" s="11">
        <f>IFERROR(IF(B34&lt;&gt;"",F34*(VLOOKUP(E34,T_Mouvement[],2)&amp;1),""),"")</f>
        <v>-1</v>
      </c>
      <c r="H34" s="11">
        <f>IF(B34&lt;&gt;"",SUMIF($C$3:C34,C34,$G$3:G34),"")</f>
        <v>9</v>
      </c>
      <c r="J34" s="12" t="str">
        <f t="shared" si="0"/>
        <v/>
      </c>
    </row>
    <row r="35" spans="2:10" x14ac:dyDescent="0.4">
      <c r="B35" s="8">
        <v>226</v>
      </c>
      <c r="C35" s="7" t="str">
        <f>IFERROR(INDEX(T_StockSnack[Snack],MATCH(B35,T_StockSnack[Code],0)),"")</f>
        <v>Risotto Champignons</v>
      </c>
      <c r="D35" s="9">
        <v>43833</v>
      </c>
      <c r="E35" s="7" t="s">
        <v>31</v>
      </c>
      <c r="F35" s="10">
        <v>2</v>
      </c>
      <c r="G35" s="11">
        <f>IFERROR(IF(B35&lt;&gt;"",F35*(VLOOKUP(E35,T_Mouvement[],2)&amp;1),""),"")</f>
        <v>-2</v>
      </c>
      <c r="H35" s="11">
        <f>IF(B35&lt;&gt;"",SUMIF($C$3:C35,C35,$G$3:G35),"")</f>
        <v>4</v>
      </c>
      <c r="J35" s="12" t="str">
        <f t="shared" si="0"/>
        <v/>
      </c>
    </row>
    <row r="36" spans="2:10" x14ac:dyDescent="0.4">
      <c r="B36" s="8">
        <v>223</v>
      </c>
      <c r="C36" s="7" t="str">
        <f>IFERROR(INDEX(T_StockSnack[Snack],MATCH(B36,T_StockSnack[Code],0)),"")</f>
        <v>Pizza Epicée</v>
      </c>
      <c r="D36" s="9">
        <v>43833</v>
      </c>
      <c r="E36" s="7" t="s">
        <v>31</v>
      </c>
      <c r="F36" s="10">
        <v>3</v>
      </c>
      <c r="G36" s="11">
        <f>IFERROR(IF(B36&lt;&gt;"",F36*(VLOOKUP(E36,T_Mouvement[],2)&amp;1),""),"")</f>
        <v>-3</v>
      </c>
      <c r="H36" s="11">
        <f>IF(B36&lt;&gt;"",SUMIF($C$3:C36,C36,$G$3:G36),"")</f>
        <v>6</v>
      </c>
      <c r="J36" s="12" t="str">
        <f t="shared" si="0"/>
        <v/>
      </c>
    </row>
    <row r="37" spans="2:10" x14ac:dyDescent="0.4">
      <c r="B37" s="8">
        <v>214</v>
      </c>
      <c r="C37" s="7" t="str">
        <f>IFERROR(INDEX(T_StockSnack[Snack],MATCH(B37,T_StockSnack[Code],0)),"")</f>
        <v>Soupe Détox</v>
      </c>
      <c r="D37" s="9">
        <v>43833</v>
      </c>
      <c r="E37" s="7" t="s">
        <v>31</v>
      </c>
      <c r="F37" s="10">
        <v>1</v>
      </c>
      <c r="G37" s="11">
        <f>IFERROR(IF(B37&lt;&gt;"",F37*(VLOOKUP(E37,T_Mouvement[],2)&amp;1),""),"")</f>
        <v>-1</v>
      </c>
      <c r="H37" s="11">
        <f>IF(B37&lt;&gt;"",SUMIF($C$3:C37,C37,$G$3:G37),"")</f>
        <v>10</v>
      </c>
      <c r="J37" s="12" t="str">
        <f t="shared" si="0"/>
        <v/>
      </c>
    </row>
    <row r="38" spans="2:10" x14ac:dyDescent="0.4">
      <c r="B38" s="8">
        <v>220</v>
      </c>
      <c r="C38" s="7" t="str">
        <f>IFERROR(INDEX(T_StockSnack[Snack],MATCH(B38,T_StockSnack[Code],0)),"")</f>
        <v>Croque Monsieur</v>
      </c>
      <c r="D38" s="9">
        <v>43834</v>
      </c>
      <c r="E38" s="7" t="s">
        <v>30</v>
      </c>
      <c r="F38" s="10">
        <v>24</v>
      </c>
      <c r="G38" s="11">
        <f>IFERROR(IF(B38&lt;&gt;"",F38*(VLOOKUP(E38,T_Mouvement[],2)&amp;1),""),"")</f>
        <v>24</v>
      </c>
      <c r="H38" s="11">
        <f>IF(B38&lt;&gt;"",SUMIF($C$3:C38,C38,$G$3:G38),"")</f>
        <v>27</v>
      </c>
      <c r="J38" s="12" t="str">
        <f t="shared" si="0"/>
        <v/>
      </c>
    </row>
    <row r="39" spans="2:10" x14ac:dyDescent="0.4">
      <c r="B39" s="8">
        <v>221</v>
      </c>
      <c r="C39" s="7" t="str">
        <f>IFERROR(INDEX(T_StockSnack[Snack],MATCH(B39,T_StockSnack[Code],0)),"")</f>
        <v>Pizza aux fromages</v>
      </c>
      <c r="D39" s="9">
        <v>43834</v>
      </c>
      <c r="E39" s="7" t="s">
        <v>31</v>
      </c>
      <c r="F39" s="10">
        <v>2</v>
      </c>
      <c r="G39" s="11">
        <f>IFERROR(IF(B39&lt;&gt;"",F39*(VLOOKUP(E39,T_Mouvement[],2)&amp;1),""),"")</f>
        <v>-2</v>
      </c>
      <c r="H39" s="11">
        <f>IF(B39&lt;&gt;"",SUMIF($C$3:C39,C39,$G$3:G39),"")</f>
        <v>0</v>
      </c>
      <c r="J39" s="12" t="str">
        <f t="shared" si="0"/>
        <v/>
      </c>
    </row>
    <row r="40" spans="2:10" x14ac:dyDescent="0.4">
      <c r="B40" s="8">
        <v>212</v>
      </c>
      <c r="C40" s="7" t="str">
        <f>IFERROR(INDEX(T_StockSnack[Snack],MATCH(B40,T_StockSnack[Code],0)),"")</f>
        <v>Tartinade de Canard</v>
      </c>
      <c r="D40" s="9">
        <v>43834</v>
      </c>
      <c r="E40" s="7" t="s">
        <v>31</v>
      </c>
      <c r="F40" s="10">
        <v>1</v>
      </c>
      <c r="G40" s="11">
        <f>IFERROR(IF(B40&lt;&gt;"",F40*(VLOOKUP(E40,T_Mouvement[],2)&amp;1),""),"")</f>
        <v>-1</v>
      </c>
      <c r="H40" s="11">
        <f>IF(B40&lt;&gt;"",SUMIF($C$3:C40,C40,$G$3:G40),"")</f>
        <v>12</v>
      </c>
      <c r="J40" s="12" t="str">
        <f t="shared" si="0"/>
        <v/>
      </c>
    </row>
    <row r="41" spans="2:10" x14ac:dyDescent="0.4">
      <c r="B41" s="8">
        <v>226</v>
      </c>
      <c r="C41" s="7" t="str">
        <f>IFERROR(INDEX(T_StockSnack[Snack],MATCH(B41,T_StockSnack[Code],0)),"")</f>
        <v>Risotto Champignons</v>
      </c>
      <c r="D41" s="9">
        <v>43834</v>
      </c>
      <c r="E41" s="7" t="s">
        <v>31</v>
      </c>
      <c r="F41" s="10">
        <v>4</v>
      </c>
      <c r="G41" s="11">
        <f>IFERROR(IF(B41&lt;&gt;"",F41*(VLOOKUP(E41,T_Mouvement[],2)&amp;1),""),"")</f>
        <v>-4</v>
      </c>
      <c r="H41" s="11">
        <f>IF(B41&lt;&gt;"",SUMIF($C$3:C41,C41,$G$3:G41),"")</f>
        <v>0</v>
      </c>
      <c r="J41" s="12" t="str">
        <f t="shared" si="0"/>
        <v/>
      </c>
    </row>
    <row r="42" spans="2:10" x14ac:dyDescent="0.4">
      <c r="B42" s="8">
        <v>230</v>
      </c>
      <c r="C42" s="7" t="str">
        <f>IFERROR(INDEX(T_StockSnack[Snack],MATCH(B42,T_StockSnack[Code],0)),"")</f>
        <v>Petit Pot Chocolat Noir</v>
      </c>
      <c r="D42" s="9">
        <v>43834</v>
      </c>
      <c r="E42" s="7" t="s">
        <v>31</v>
      </c>
      <c r="F42" s="10">
        <v>2</v>
      </c>
      <c r="G42" s="11">
        <f>IFERROR(IF(B42&lt;&gt;"",F42*(VLOOKUP(E42,T_Mouvement[],2)&amp;1),""),"")</f>
        <v>-2</v>
      </c>
      <c r="H42" s="11">
        <f>IF(B42&lt;&gt;"",SUMIF($C$3:C42,C42,$G$3:G42),"")</f>
        <v>14</v>
      </c>
      <c r="J42" s="12" t="str">
        <f t="shared" si="0"/>
        <v/>
      </c>
    </row>
    <row r="43" spans="2:10" x14ac:dyDescent="0.4">
      <c r="B43" s="8">
        <v>224</v>
      </c>
      <c r="C43" s="7" t="str">
        <f>IFERROR(INDEX(T_StockSnack[Snack],MATCH(B43,T_StockSnack[Code],0)),"")</f>
        <v>Gnocchi Gorgonzola</v>
      </c>
      <c r="D43" s="9">
        <v>43834</v>
      </c>
      <c r="E43" s="7" t="s">
        <v>31</v>
      </c>
      <c r="F43" s="10">
        <v>2</v>
      </c>
      <c r="G43" s="11">
        <f>IFERROR(IF(B43&lt;&gt;"",F43*(VLOOKUP(E43,T_Mouvement[],2)&amp;1),""),"")</f>
        <v>-2</v>
      </c>
      <c r="H43" s="11">
        <f>IF(B43&lt;&gt;"",SUMIF($C$3:C43,C43,$G$3:G43),"")</f>
        <v>8</v>
      </c>
      <c r="J43" s="12" t="str">
        <f t="shared" si="0"/>
        <v/>
      </c>
    </row>
    <row r="44" spans="2:10" x14ac:dyDescent="0.4">
      <c r="B44" s="8">
        <v>210</v>
      </c>
      <c r="C44" s="7" t="str">
        <f>IFERROR(INDEX(T_StockSnack[Snack],MATCH(B44,T_StockSnack[Code],0)),"")</f>
        <v>Rillette du Mans</v>
      </c>
      <c r="D44" s="9">
        <v>43834</v>
      </c>
      <c r="E44" s="7" t="s">
        <v>31</v>
      </c>
      <c r="F44" s="10">
        <v>1</v>
      </c>
      <c r="G44" s="11">
        <f>IFERROR(IF(B44&lt;&gt;"",F44*(VLOOKUP(E44,T_Mouvement[],2)&amp;1),""),"")</f>
        <v>-1</v>
      </c>
      <c r="H44" s="11">
        <f>IF(B44&lt;&gt;"",SUMIF($C$3:C44,C44,$G$3:G44),"")</f>
        <v>3</v>
      </c>
      <c r="J44" s="12" t="str">
        <f t="shared" si="0"/>
        <v/>
      </c>
    </row>
    <row r="45" spans="2:10" x14ac:dyDescent="0.4">
      <c r="B45" s="8">
        <v>220</v>
      </c>
      <c r="C45" s="7" t="str">
        <f>IFERROR(INDEX(T_StockSnack[Snack],MATCH(B45,T_StockSnack[Code],0)),"")</f>
        <v>Croque Monsieur</v>
      </c>
      <c r="D45" s="9">
        <v>43834</v>
      </c>
      <c r="E45" s="7" t="s">
        <v>31</v>
      </c>
      <c r="F45" s="10">
        <v>3</v>
      </c>
      <c r="G45" s="11">
        <f>IFERROR(IF(B45&lt;&gt;"",F45*(VLOOKUP(E45,T_Mouvement[],2)&amp;1),""),"")</f>
        <v>-3</v>
      </c>
      <c r="H45" s="11">
        <f>IF(B45&lt;&gt;"",SUMIF($C$3:C45,C45,$G$3:G45),"")</f>
        <v>24</v>
      </c>
      <c r="J45" s="12" t="str">
        <f t="shared" si="0"/>
        <v/>
      </c>
    </row>
    <row r="46" spans="2:10" x14ac:dyDescent="0.4">
      <c r="B46" s="8">
        <v>231</v>
      </c>
      <c r="C46" s="7" t="str">
        <f>IFERROR(INDEX(T_StockSnack[Snack],MATCH(B46,T_StockSnack[Code],0)),"")</f>
        <v>Glace Häagen Dazs</v>
      </c>
      <c r="D46" s="9">
        <v>43834</v>
      </c>
      <c r="E46" s="7" t="s">
        <v>31</v>
      </c>
      <c r="F46" s="10">
        <v>3</v>
      </c>
      <c r="G46" s="11">
        <f>IFERROR(IF(B46&lt;&gt;"",F46*(VLOOKUP(E46,T_Mouvement[],2)&amp;1),""),"")</f>
        <v>-3</v>
      </c>
      <c r="H46" s="11">
        <f>IF(B46&lt;&gt;"",SUMIF($C$3:C46,C46,$G$3:G46),"")</f>
        <v>20</v>
      </c>
      <c r="J46" s="12" t="str">
        <f t="shared" si="0"/>
        <v/>
      </c>
    </row>
    <row r="47" spans="2:10" x14ac:dyDescent="0.4">
      <c r="B47" s="8">
        <v>222</v>
      </c>
      <c r="C47" s="7" t="str">
        <f>IFERROR(INDEX(T_StockSnack[Snack],MATCH(B47,T_StockSnack[Code],0)),"")</f>
        <v>Pizza 4 saisons</v>
      </c>
      <c r="D47" s="9">
        <v>43834</v>
      </c>
      <c r="E47" s="7" t="s">
        <v>31</v>
      </c>
      <c r="F47" s="10">
        <v>1</v>
      </c>
      <c r="G47" s="11">
        <f>IFERROR(IF(B47&lt;&gt;"",F47*(VLOOKUP(E47,T_Mouvement[],2)&amp;1),""),"")</f>
        <v>-1</v>
      </c>
      <c r="H47" s="11">
        <f>IF(B47&lt;&gt;"",SUMIF($C$3:C47,C47,$G$3:G47),"")</f>
        <v>10</v>
      </c>
      <c r="J47" s="12" t="str">
        <f t="shared" si="0"/>
        <v/>
      </c>
    </row>
    <row r="48" spans="2:10" x14ac:dyDescent="0.4">
      <c r="B48" s="8">
        <v>228</v>
      </c>
      <c r="C48" s="7" t="str">
        <f>IFERROR(INDEX(T_StockSnack[Snack],MATCH(B48,T_StockSnack[Code],0)),"")</f>
        <v>Tartiflette</v>
      </c>
      <c r="D48" s="9">
        <v>43834</v>
      </c>
      <c r="E48" s="7" t="s">
        <v>31</v>
      </c>
      <c r="F48" s="10">
        <v>1</v>
      </c>
      <c r="G48" s="11">
        <f>IFERROR(IF(B48&lt;&gt;"",F48*(VLOOKUP(E48,T_Mouvement[],2)&amp;1),""),"")</f>
        <v>-1</v>
      </c>
      <c r="H48" s="11">
        <f>IF(B48&lt;&gt;"",SUMIF($C$3:C48,C48,$G$3:G48),"")</f>
        <v>4</v>
      </c>
      <c r="J48" s="12" t="str">
        <f t="shared" si="0"/>
        <v/>
      </c>
    </row>
    <row r="49" spans="2:10" x14ac:dyDescent="0.4">
      <c r="B49" s="8">
        <v>215</v>
      </c>
      <c r="C49" s="7" t="str">
        <f>IFERROR(INDEX(T_StockSnack[Snack],MATCH(B49,T_StockSnack[Code],0)),"")</f>
        <v>Soupe de Potimarron</v>
      </c>
      <c r="D49" s="9">
        <v>43834</v>
      </c>
      <c r="E49" s="7" t="s">
        <v>31</v>
      </c>
      <c r="F49" s="10">
        <v>2</v>
      </c>
      <c r="G49" s="11">
        <f>IFERROR(IF(B49&lt;&gt;"",F49*(VLOOKUP(E49,T_Mouvement[],2)&amp;1),""),"")</f>
        <v>-2</v>
      </c>
      <c r="H49" s="11">
        <f>IF(B49&lt;&gt;"",SUMIF($C$3:C49,C49,$G$3:G49),"")</f>
        <v>6</v>
      </c>
      <c r="J49" s="12" t="str">
        <f t="shared" si="0"/>
        <v/>
      </c>
    </row>
    <row r="50" spans="2:10" x14ac:dyDescent="0.4">
      <c r="B50" s="8">
        <v>225</v>
      </c>
      <c r="C50" s="7" t="str">
        <f>IFERROR(INDEX(T_StockSnack[Snack],MATCH(B50,T_StockSnack[Code],0)),"")</f>
        <v>Confit de Canard</v>
      </c>
      <c r="D50" s="9">
        <v>43834</v>
      </c>
      <c r="E50" s="7" t="s">
        <v>31</v>
      </c>
      <c r="F50" s="10">
        <v>3</v>
      </c>
      <c r="G50" s="11">
        <f>IFERROR(IF(B50&lt;&gt;"",F50*(VLOOKUP(E50,T_Mouvement[],2)&amp;1),""),"")</f>
        <v>-3</v>
      </c>
      <c r="H50" s="11">
        <f>IF(B50&lt;&gt;"",SUMIF($C$3:C50,C50,$G$3:G50),"")</f>
        <v>6</v>
      </c>
      <c r="J50" s="12" t="str">
        <f t="shared" si="0"/>
        <v/>
      </c>
    </row>
    <row r="51" spans="2:10" x14ac:dyDescent="0.4">
      <c r="B51" s="8">
        <v>232</v>
      </c>
      <c r="C51" s="7" t="str">
        <f>IFERROR(INDEX(T_StockSnack[Snack],MATCH(B51,T_StockSnack[Code],0)),"")</f>
        <v>Crème Vanille</v>
      </c>
      <c r="D51" s="9">
        <v>43834</v>
      </c>
      <c r="E51" s="7" t="s">
        <v>31</v>
      </c>
      <c r="F51" s="10">
        <v>2</v>
      </c>
      <c r="G51" s="11">
        <f>IFERROR(IF(B51&lt;&gt;"",F51*(VLOOKUP(E51,T_Mouvement[],2)&amp;1),""),"")</f>
        <v>-2</v>
      </c>
      <c r="H51" s="11">
        <f>IF(B51&lt;&gt;"",SUMIF($C$3:C51,C51,$G$3:G51),"")</f>
        <v>17</v>
      </c>
      <c r="J51" s="12" t="str">
        <f t="shared" si="0"/>
        <v/>
      </c>
    </row>
    <row r="52" spans="2:10" x14ac:dyDescent="0.4">
      <c r="B52" s="8">
        <v>214</v>
      </c>
      <c r="C52" s="7" t="str">
        <f>IFERROR(INDEX(T_StockSnack[Snack],MATCH(B52,T_StockSnack[Code],0)),"")</f>
        <v>Soupe Détox</v>
      </c>
      <c r="D52" s="9">
        <v>43834</v>
      </c>
      <c r="E52" s="7" t="s">
        <v>31</v>
      </c>
      <c r="F52" s="10">
        <v>2</v>
      </c>
      <c r="G52" s="11">
        <f>IFERROR(IF(B52&lt;&gt;"",F52*(VLOOKUP(E52,T_Mouvement[],2)&amp;1),""),"")</f>
        <v>-2</v>
      </c>
      <c r="H52" s="11">
        <f>IF(B52&lt;&gt;"",SUMIF($C$3:C52,C52,$G$3:G52),"")</f>
        <v>8</v>
      </c>
      <c r="J52" s="12" t="str">
        <f t="shared" si="0"/>
        <v/>
      </c>
    </row>
    <row r="53" spans="2:10" x14ac:dyDescent="0.4">
      <c r="B53" s="8">
        <v>215</v>
      </c>
      <c r="C53" s="7" t="str">
        <f>IFERROR(INDEX(T_StockSnack[Snack],MATCH(B53,T_StockSnack[Code],0)),"")</f>
        <v>Soupe de Potimarron</v>
      </c>
      <c r="D53" s="9">
        <v>43835</v>
      </c>
      <c r="E53" s="7" t="s">
        <v>31</v>
      </c>
      <c r="F53" s="10">
        <v>1</v>
      </c>
      <c r="G53" s="11">
        <f>IFERROR(IF(B53&lt;&gt;"",F53*(VLOOKUP(E53,T_Mouvement[],2)&amp;1),""),"")</f>
        <v>-1</v>
      </c>
      <c r="H53" s="11">
        <f>IF(B53&lt;&gt;"",SUMIF($C$3:C53,C53,$G$3:G53),"")</f>
        <v>5</v>
      </c>
      <c r="J53" s="12" t="str">
        <f t="shared" si="0"/>
        <v/>
      </c>
    </row>
    <row r="54" spans="2:10" x14ac:dyDescent="0.4">
      <c r="B54" s="8">
        <v>210</v>
      </c>
      <c r="C54" s="7" t="str">
        <f>IFERROR(INDEX(T_StockSnack[Snack],MATCH(B54,T_StockSnack[Code],0)),"")</f>
        <v>Rillette du Mans</v>
      </c>
      <c r="D54" s="9">
        <v>43835</v>
      </c>
      <c r="E54" s="7" t="s">
        <v>31</v>
      </c>
      <c r="F54" s="10">
        <v>1</v>
      </c>
      <c r="G54" s="11">
        <f>IFERROR(IF(B54&lt;&gt;"",F54*(VLOOKUP(E54,T_Mouvement[],2)&amp;1),""),"")</f>
        <v>-1</v>
      </c>
      <c r="H54" s="11">
        <f>IF(B54&lt;&gt;"",SUMIF($C$3:C54,C54,$G$3:G54),"")</f>
        <v>2</v>
      </c>
      <c r="J54" s="12" t="str">
        <f t="shared" si="0"/>
        <v/>
      </c>
    </row>
    <row r="55" spans="2:10" x14ac:dyDescent="0.4">
      <c r="B55" s="8">
        <v>232</v>
      </c>
      <c r="C55" s="7" t="str">
        <f>IFERROR(INDEX(T_StockSnack[Snack],MATCH(B55,T_StockSnack[Code],0)),"")</f>
        <v>Crème Vanille</v>
      </c>
      <c r="D55" s="9">
        <v>43836</v>
      </c>
      <c r="E55" s="7" t="s">
        <v>31</v>
      </c>
      <c r="F55" s="10">
        <v>1</v>
      </c>
      <c r="G55" s="11">
        <f>IFERROR(IF(B55&lt;&gt;"",F55*(VLOOKUP(E55,T_Mouvement[],2)&amp;1),""),"")</f>
        <v>-1</v>
      </c>
      <c r="H55" s="11">
        <f>IF(B55&lt;&gt;"",SUMIF($C$3:C55,C55,$G$3:G55),"")</f>
        <v>16</v>
      </c>
      <c r="J55" s="12" t="str">
        <f t="shared" si="0"/>
        <v/>
      </c>
    </row>
    <row r="56" spans="2:10" x14ac:dyDescent="0.4">
      <c r="B56" s="8">
        <v>220</v>
      </c>
      <c r="C56" s="7" t="str">
        <f>IFERROR(INDEX(T_StockSnack[Snack],MATCH(B56,T_StockSnack[Code],0)),"")</f>
        <v>Croque Monsieur</v>
      </c>
      <c r="D56" s="9">
        <v>43836</v>
      </c>
      <c r="E56" s="7" t="s">
        <v>31</v>
      </c>
      <c r="F56" s="10">
        <v>1</v>
      </c>
      <c r="G56" s="11">
        <f>IFERROR(IF(B56&lt;&gt;"",F56*(VLOOKUP(E56,T_Mouvement[],2)&amp;1),""),"")</f>
        <v>-1</v>
      </c>
      <c r="H56" s="11">
        <f>IF(B56&lt;&gt;"",SUMIF($C$3:C56,C56,$G$3:G56),"")</f>
        <v>23</v>
      </c>
      <c r="J56" s="12" t="str">
        <f t="shared" si="0"/>
        <v/>
      </c>
    </row>
    <row r="57" spans="2:10" x14ac:dyDescent="0.4">
      <c r="B57" s="8">
        <v>215</v>
      </c>
      <c r="C57" s="7" t="str">
        <f>IFERROR(INDEX(T_StockSnack[Snack],MATCH(B57,T_StockSnack[Code],0)),"")</f>
        <v>Soupe de Potimarron</v>
      </c>
      <c r="D57" s="9">
        <v>43836</v>
      </c>
      <c r="E57" s="7" t="s">
        <v>31</v>
      </c>
      <c r="F57" s="10">
        <v>2</v>
      </c>
      <c r="G57" s="11">
        <f>IFERROR(IF(B57&lt;&gt;"",F57*(VLOOKUP(E57,T_Mouvement[],2)&amp;1),""),"")</f>
        <v>-2</v>
      </c>
      <c r="H57" s="11">
        <f>IF(B57&lt;&gt;"",SUMIF($C$3:C57,C57,$G$3:G57),"")</f>
        <v>3</v>
      </c>
      <c r="J57" s="12" t="str">
        <f t="shared" si="0"/>
        <v/>
      </c>
    </row>
    <row r="58" spans="2:10" x14ac:dyDescent="0.4">
      <c r="B58" s="8">
        <v>224</v>
      </c>
      <c r="C58" s="7" t="str">
        <f>IFERROR(INDEX(T_StockSnack[Snack],MATCH(B58,T_StockSnack[Code],0)),"")</f>
        <v>Gnocchi Gorgonzola</v>
      </c>
      <c r="D58" s="9">
        <v>43837</v>
      </c>
      <c r="E58" s="7" t="s">
        <v>31</v>
      </c>
      <c r="F58" s="10">
        <v>2</v>
      </c>
      <c r="G58" s="11">
        <f>IFERROR(IF(B58&lt;&gt;"",F58*(VLOOKUP(E58,T_Mouvement[],2)&amp;1),""),"")</f>
        <v>-2</v>
      </c>
      <c r="H58" s="11">
        <f>IF(B58&lt;&gt;"",SUMIF($C$3:C58,C58,$G$3:G58),"")</f>
        <v>6</v>
      </c>
      <c r="J58" s="12" t="str">
        <f t="shared" si="0"/>
        <v/>
      </c>
    </row>
    <row r="59" spans="2:10" x14ac:dyDescent="0.4">
      <c r="B59" s="8">
        <v>225</v>
      </c>
      <c r="C59" s="7" t="str">
        <f>IFERROR(INDEX(T_StockSnack[Snack],MATCH(B59,T_StockSnack[Code],0)),"")</f>
        <v>Confit de Canard</v>
      </c>
      <c r="D59" s="9">
        <v>43837</v>
      </c>
      <c r="E59" s="7" t="s">
        <v>31</v>
      </c>
      <c r="F59" s="10">
        <v>1</v>
      </c>
      <c r="G59" s="11">
        <f>IFERROR(IF(B59&lt;&gt;"",F59*(VLOOKUP(E59,T_Mouvement[],2)&amp;1),""),"")</f>
        <v>-1</v>
      </c>
      <c r="H59" s="11">
        <f>IF(B59&lt;&gt;"",SUMIF($C$3:C59,C59,$G$3:G59),"")</f>
        <v>5</v>
      </c>
      <c r="J59" s="12" t="str">
        <f t="shared" si="0"/>
        <v/>
      </c>
    </row>
    <row r="60" spans="2:10" x14ac:dyDescent="0.4">
      <c r="B60" s="8">
        <v>230</v>
      </c>
      <c r="C60" s="7" t="str">
        <f>IFERROR(INDEX(T_StockSnack[Snack],MATCH(B60,T_StockSnack[Code],0)),"")</f>
        <v>Petit Pot Chocolat Noir</v>
      </c>
      <c r="D60" s="9">
        <v>43837</v>
      </c>
      <c r="E60" s="7" t="s">
        <v>31</v>
      </c>
      <c r="F60" s="10">
        <v>1</v>
      </c>
      <c r="G60" s="11">
        <f>IFERROR(IF(B60&lt;&gt;"",F60*(VLOOKUP(E60,T_Mouvement[],2)&amp;1),""),"")</f>
        <v>-1</v>
      </c>
      <c r="H60" s="11">
        <f>IF(B60&lt;&gt;"",SUMIF($C$3:C60,C60,$G$3:G60),"")</f>
        <v>13</v>
      </c>
      <c r="J60" s="12" t="str">
        <f t="shared" si="0"/>
        <v/>
      </c>
    </row>
    <row r="61" spans="2:10" x14ac:dyDescent="0.4">
      <c r="B61" s="8">
        <v>210</v>
      </c>
      <c r="C61" s="7" t="str">
        <f>IFERROR(INDEX(T_StockSnack[Snack],MATCH(B61,T_StockSnack[Code],0)),"")</f>
        <v>Rillette du Mans</v>
      </c>
      <c r="D61" s="9">
        <v>43837</v>
      </c>
      <c r="E61" s="7" t="s">
        <v>31</v>
      </c>
      <c r="F61" s="10">
        <v>2</v>
      </c>
      <c r="G61" s="11">
        <f>IFERROR(IF(B61&lt;&gt;"",F61*(VLOOKUP(E61,T_Mouvement[],2)&amp;1),""),"")</f>
        <v>-2</v>
      </c>
      <c r="H61" s="11">
        <f>IF(B61&lt;&gt;"",SUMIF($C$3:C61,C61,$G$3:G61),"")</f>
        <v>0</v>
      </c>
      <c r="J61" s="12" t="str">
        <f t="shared" si="0"/>
        <v/>
      </c>
    </row>
    <row r="62" spans="2:10" x14ac:dyDescent="0.4">
      <c r="B62" s="8">
        <v>231</v>
      </c>
      <c r="C62" s="7" t="str">
        <f>IFERROR(INDEX(T_StockSnack[Snack],MATCH(B62,T_StockSnack[Code],0)),"")</f>
        <v>Glace Häagen Dazs</v>
      </c>
      <c r="D62" s="9">
        <v>43837</v>
      </c>
      <c r="E62" s="7" t="s">
        <v>31</v>
      </c>
      <c r="F62" s="10">
        <v>3</v>
      </c>
      <c r="G62" s="11">
        <f>IFERROR(IF(B62&lt;&gt;"",F62*(VLOOKUP(E62,T_Mouvement[],2)&amp;1),""),"")</f>
        <v>-3</v>
      </c>
      <c r="H62" s="11">
        <f>IF(B62&lt;&gt;"",SUMIF($C$3:C62,C62,$G$3:G62),"")</f>
        <v>17</v>
      </c>
      <c r="J62" s="12" t="str">
        <f t="shared" si="0"/>
        <v/>
      </c>
    </row>
    <row r="63" spans="2:10" x14ac:dyDescent="0.4">
      <c r="B63" s="8">
        <v>232</v>
      </c>
      <c r="C63" s="7" t="str">
        <f>IFERROR(INDEX(T_StockSnack[Snack],MATCH(B63,T_StockSnack[Code],0)),"")</f>
        <v>Crème Vanille</v>
      </c>
      <c r="D63" s="9">
        <v>43837</v>
      </c>
      <c r="E63" s="7" t="s">
        <v>31</v>
      </c>
      <c r="F63" s="10">
        <v>1</v>
      </c>
      <c r="G63" s="11">
        <f>IFERROR(IF(B63&lt;&gt;"",F63*(VLOOKUP(E63,T_Mouvement[],2)&amp;1),""),"")</f>
        <v>-1</v>
      </c>
      <c r="H63" s="11">
        <f>IF(B63&lt;&gt;"",SUMIF($C$3:C63,C63,$G$3:G63),"")</f>
        <v>15</v>
      </c>
      <c r="J63" s="12" t="str">
        <f t="shared" si="0"/>
        <v/>
      </c>
    </row>
    <row r="64" spans="2:10" x14ac:dyDescent="0.4">
      <c r="B64" s="8">
        <v>223</v>
      </c>
      <c r="C64" s="7" t="str">
        <f>IFERROR(INDEX(T_StockSnack[Snack],MATCH(B64,T_StockSnack[Code],0)),"")</f>
        <v>Pizza Epicée</v>
      </c>
      <c r="D64" s="9">
        <v>43837</v>
      </c>
      <c r="E64" s="7" t="s">
        <v>31</v>
      </c>
      <c r="F64" s="10">
        <v>6</v>
      </c>
      <c r="G64" s="11">
        <f>IFERROR(IF(B64&lt;&gt;"",F64*(VLOOKUP(E64,T_Mouvement[],2)&amp;1),""),"")</f>
        <v>-6</v>
      </c>
      <c r="H64" s="11">
        <f>IF(B64&lt;&gt;"",SUMIF($C$3:C64,C64,$G$3:G64),"")</f>
        <v>0</v>
      </c>
      <c r="J64" s="12" t="str">
        <f t="shared" si="0"/>
        <v/>
      </c>
    </row>
    <row r="65" spans="2:10" x14ac:dyDescent="0.4">
      <c r="B65" s="8">
        <v>220</v>
      </c>
      <c r="C65" s="7" t="str">
        <f>IFERROR(INDEX(T_StockSnack[Snack],MATCH(B65,T_StockSnack[Code],0)),"")</f>
        <v>Croque Monsieur</v>
      </c>
      <c r="D65" s="9">
        <v>43837</v>
      </c>
      <c r="E65" s="7" t="s">
        <v>31</v>
      </c>
      <c r="F65" s="10">
        <v>1</v>
      </c>
      <c r="G65" s="11">
        <f>IFERROR(IF(B65&lt;&gt;"",F65*(VLOOKUP(E65,T_Mouvement[],2)&amp;1),""),"")</f>
        <v>-1</v>
      </c>
      <c r="H65" s="11">
        <f>IF(B65&lt;&gt;"",SUMIF($C$3:C65,C65,$G$3:G65),"")</f>
        <v>22</v>
      </c>
      <c r="J65" s="12" t="str">
        <f t="shared" si="0"/>
        <v/>
      </c>
    </row>
    <row r="66" spans="2:10" x14ac:dyDescent="0.4">
      <c r="B66" s="8">
        <v>215</v>
      </c>
      <c r="C66" s="7" t="str">
        <f>IFERROR(INDEX(T_StockSnack[Snack],MATCH(B66,T_StockSnack[Code],0)),"")</f>
        <v>Soupe de Potimarron</v>
      </c>
      <c r="D66" s="9">
        <v>43837</v>
      </c>
      <c r="E66" s="7" t="s">
        <v>31</v>
      </c>
      <c r="F66" s="10">
        <v>2</v>
      </c>
      <c r="G66" s="11">
        <f>IFERROR(IF(B66&lt;&gt;"",F66*(VLOOKUP(E66,T_Mouvement[],2)&amp;1),""),"")</f>
        <v>-2</v>
      </c>
      <c r="H66" s="11">
        <f>IF(B66&lt;&gt;"",SUMIF($C$3:C66,C66,$G$3:G66),"")</f>
        <v>1</v>
      </c>
      <c r="J66" s="12" t="str">
        <f t="shared" si="0"/>
        <v/>
      </c>
    </row>
    <row r="67" spans="2:10" x14ac:dyDescent="0.4">
      <c r="B67" s="8">
        <v>222</v>
      </c>
      <c r="C67" s="7" t="str">
        <f>IFERROR(INDEX(T_StockSnack[Snack],MATCH(B67,T_StockSnack[Code],0)),"")</f>
        <v>Pizza 4 saisons</v>
      </c>
      <c r="D67" s="9">
        <v>43837</v>
      </c>
      <c r="E67" s="7" t="s">
        <v>31</v>
      </c>
      <c r="F67" s="10">
        <v>1</v>
      </c>
      <c r="G67" s="11">
        <f>IFERROR(IF(B67&lt;&gt;"",F67*(VLOOKUP(E67,T_Mouvement[],2)&amp;1),""),"")</f>
        <v>-1</v>
      </c>
      <c r="H67" s="11">
        <f>IF(B67&lt;&gt;"",SUMIF($C$3:C67,C67,$G$3:G67),"")</f>
        <v>9</v>
      </c>
      <c r="J67" s="12" t="str">
        <f t="shared" si="0"/>
        <v/>
      </c>
    </row>
    <row r="68" spans="2:10" x14ac:dyDescent="0.4">
      <c r="B68" s="8">
        <v>212</v>
      </c>
      <c r="C68" s="7" t="str">
        <f>IFERROR(INDEX(T_StockSnack[Snack],MATCH(B68,T_StockSnack[Code],0)),"")</f>
        <v>Tartinade de Canard</v>
      </c>
      <c r="D68" s="9">
        <v>43837</v>
      </c>
      <c r="E68" s="7" t="s">
        <v>31</v>
      </c>
      <c r="F68" s="10">
        <v>1</v>
      </c>
      <c r="G68" s="11">
        <f>IFERROR(IF(B68&lt;&gt;"",F68*(VLOOKUP(E68,T_Mouvement[],2)&amp;1),""),"")</f>
        <v>-1</v>
      </c>
      <c r="H68" s="11">
        <f>IF(B68&lt;&gt;"",SUMIF($C$3:C68,C68,$G$3:G68),"")</f>
        <v>11</v>
      </c>
      <c r="J68" s="12" t="str">
        <f t="shared" ref="J68:J131" si="1">IF(AND(B68&lt;&gt;"",H68&lt;0),"Attention le stock est négatif, vérifier vos saisies !","")</f>
        <v/>
      </c>
    </row>
    <row r="69" spans="2:10" x14ac:dyDescent="0.4">
      <c r="B69" s="8">
        <v>221</v>
      </c>
      <c r="C69" s="7" t="str">
        <f>IFERROR(INDEX(T_StockSnack[Snack],MATCH(B69,T_StockSnack[Code],0)),"")</f>
        <v>Pizza aux fromages</v>
      </c>
      <c r="D69" s="9">
        <v>43838</v>
      </c>
      <c r="E69" s="7" t="s">
        <v>30</v>
      </c>
      <c r="F69" s="10">
        <v>15</v>
      </c>
      <c r="G69" s="11">
        <f>IFERROR(IF(B69&lt;&gt;"",F69*(VLOOKUP(E69,T_Mouvement[],2)&amp;1),""),"")</f>
        <v>15</v>
      </c>
      <c r="H69" s="11">
        <f>IF(B69&lt;&gt;"",SUMIF($C$3:C69,C69,$G$3:G69),"")</f>
        <v>15</v>
      </c>
      <c r="J69" s="12" t="str">
        <f t="shared" si="1"/>
        <v/>
      </c>
    </row>
    <row r="70" spans="2:10" x14ac:dyDescent="0.4">
      <c r="B70" s="8">
        <v>223</v>
      </c>
      <c r="C70" s="7" t="str">
        <f>IFERROR(INDEX(T_StockSnack[Snack],MATCH(B70,T_StockSnack[Code],0)),"")</f>
        <v>Pizza Epicée</v>
      </c>
      <c r="D70" s="9">
        <v>43838</v>
      </c>
      <c r="E70" s="7" t="s">
        <v>30</v>
      </c>
      <c r="F70" s="10">
        <v>12</v>
      </c>
      <c r="G70" s="11">
        <f>IFERROR(IF(B70&lt;&gt;"",F70*(VLOOKUP(E70,T_Mouvement[],2)&amp;1),""),"")</f>
        <v>12</v>
      </c>
      <c r="H70" s="11">
        <f>IF(B70&lt;&gt;"",SUMIF($C$3:C70,C70,$G$3:G70),"")</f>
        <v>12</v>
      </c>
      <c r="J70" s="12" t="str">
        <f t="shared" si="1"/>
        <v/>
      </c>
    </row>
    <row r="71" spans="2:10" x14ac:dyDescent="0.4">
      <c r="B71" s="8">
        <v>222</v>
      </c>
      <c r="C71" s="7" t="str">
        <f>IFERROR(INDEX(T_StockSnack[Snack],MATCH(B71,T_StockSnack[Code],0)),"")</f>
        <v>Pizza 4 saisons</v>
      </c>
      <c r="D71" s="9">
        <v>43838</v>
      </c>
      <c r="E71" s="7" t="s">
        <v>30</v>
      </c>
      <c r="F71" s="10">
        <v>8</v>
      </c>
      <c r="G71" s="11">
        <f>IFERROR(IF(B71&lt;&gt;"",F71*(VLOOKUP(E71,T_Mouvement[],2)&amp;1),""),"")</f>
        <v>8</v>
      </c>
      <c r="H71" s="11">
        <f>IF(B71&lt;&gt;"",SUMIF($C$3:C71,C71,$G$3:G71),"")</f>
        <v>17</v>
      </c>
      <c r="J71" s="12" t="str">
        <f t="shared" si="1"/>
        <v/>
      </c>
    </row>
    <row r="72" spans="2:10" x14ac:dyDescent="0.4">
      <c r="B72" s="8">
        <v>228</v>
      </c>
      <c r="C72" s="7" t="str">
        <f>IFERROR(INDEX(T_StockSnack[Snack],MATCH(B72,T_StockSnack[Code],0)),"")</f>
        <v>Tartiflette</v>
      </c>
      <c r="D72" s="9">
        <v>43838</v>
      </c>
      <c r="E72" s="7" t="s">
        <v>31</v>
      </c>
      <c r="F72" s="10">
        <v>2</v>
      </c>
      <c r="G72" s="11">
        <f>IFERROR(IF(B72&lt;&gt;"",F72*(VLOOKUP(E72,T_Mouvement[],2)&amp;1),""),"")</f>
        <v>-2</v>
      </c>
      <c r="H72" s="11">
        <f>IF(B72&lt;&gt;"",SUMIF($C$3:C72,C72,$G$3:G72),"")</f>
        <v>2</v>
      </c>
      <c r="J72" s="12" t="str">
        <f t="shared" si="1"/>
        <v/>
      </c>
    </row>
    <row r="73" spans="2:10" x14ac:dyDescent="0.4">
      <c r="B73" s="8">
        <v>221</v>
      </c>
      <c r="C73" s="7" t="str">
        <f>IFERROR(INDEX(T_StockSnack[Snack],MATCH(B73,T_StockSnack[Code],0)),"")</f>
        <v>Pizza aux fromages</v>
      </c>
      <c r="D73" s="9">
        <v>43838</v>
      </c>
      <c r="E73" s="7" t="s">
        <v>31</v>
      </c>
      <c r="F73" s="10">
        <v>1</v>
      </c>
      <c r="G73" s="11">
        <f>IFERROR(IF(B73&lt;&gt;"",F73*(VLOOKUP(E73,T_Mouvement[],2)&amp;1),""),"")</f>
        <v>-1</v>
      </c>
      <c r="H73" s="11">
        <f>IF(B73&lt;&gt;"",SUMIF($C$3:C73,C73,$G$3:G73),"")</f>
        <v>14</v>
      </c>
      <c r="J73" s="12" t="str">
        <f t="shared" si="1"/>
        <v/>
      </c>
    </row>
    <row r="74" spans="2:10" x14ac:dyDescent="0.4">
      <c r="B74" s="8">
        <v>215</v>
      </c>
      <c r="C74" s="7" t="str">
        <f>IFERROR(INDEX(T_StockSnack[Snack],MATCH(B74,T_StockSnack[Code],0)),"")</f>
        <v>Soupe de Potimarron</v>
      </c>
      <c r="D74" s="9">
        <v>43838</v>
      </c>
      <c r="E74" s="7" t="s">
        <v>31</v>
      </c>
      <c r="F74" s="10">
        <v>1</v>
      </c>
      <c r="G74" s="11">
        <f>IFERROR(IF(B74&lt;&gt;"",F74*(VLOOKUP(E74,T_Mouvement[],2)&amp;1),""),"")</f>
        <v>-1</v>
      </c>
      <c r="H74" s="11">
        <f>IF(B74&lt;&gt;"",SUMIF($C$3:C74,C74,$G$3:G74),"")</f>
        <v>0</v>
      </c>
      <c r="J74" s="12" t="str">
        <f t="shared" si="1"/>
        <v/>
      </c>
    </row>
    <row r="75" spans="2:10" x14ac:dyDescent="0.4">
      <c r="B75" s="8">
        <v>212</v>
      </c>
      <c r="C75" s="7" t="str">
        <f>IFERROR(INDEX(T_StockSnack[Snack],MATCH(B75,T_StockSnack[Code],0)),"")</f>
        <v>Tartinade de Canard</v>
      </c>
      <c r="D75" s="9">
        <v>43838</v>
      </c>
      <c r="E75" s="7" t="s">
        <v>31</v>
      </c>
      <c r="F75" s="10">
        <v>1</v>
      </c>
      <c r="G75" s="11">
        <f>IFERROR(IF(B75&lt;&gt;"",F75*(VLOOKUP(E75,T_Mouvement[],2)&amp;1),""),"")</f>
        <v>-1</v>
      </c>
      <c r="H75" s="11">
        <f>IF(B75&lt;&gt;"",SUMIF($C$3:C75,C75,$G$3:G75),"")</f>
        <v>10</v>
      </c>
      <c r="J75" s="12" t="str">
        <f t="shared" si="1"/>
        <v/>
      </c>
    </row>
    <row r="76" spans="2:10" x14ac:dyDescent="0.4">
      <c r="B76" s="8">
        <v>230</v>
      </c>
      <c r="C76" s="7" t="str">
        <f>IFERROR(INDEX(T_StockSnack[Snack],MATCH(B76,T_StockSnack[Code],0)),"")</f>
        <v>Petit Pot Chocolat Noir</v>
      </c>
      <c r="D76" s="9">
        <v>43838</v>
      </c>
      <c r="E76" s="7" t="s">
        <v>31</v>
      </c>
      <c r="F76" s="10">
        <v>2</v>
      </c>
      <c r="G76" s="11">
        <f>IFERROR(IF(B76&lt;&gt;"",F76*(VLOOKUP(E76,T_Mouvement[],2)&amp;1),""),"")</f>
        <v>-2</v>
      </c>
      <c r="H76" s="11">
        <f>IF(B76&lt;&gt;"",SUMIF($C$3:C76,C76,$G$3:G76),"")</f>
        <v>11</v>
      </c>
      <c r="J76" s="12" t="str">
        <f t="shared" si="1"/>
        <v/>
      </c>
    </row>
    <row r="77" spans="2:10" x14ac:dyDescent="0.4">
      <c r="B77" s="8">
        <v>224</v>
      </c>
      <c r="C77" s="7" t="str">
        <f>IFERROR(INDEX(T_StockSnack[Snack],MATCH(B77,T_StockSnack[Code],0)),"")</f>
        <v>Gnocchi Gorgonzola</v>
      </c>
      <c r="D77" s="9">
        <v>43838</v>
      </c>
      <c r="E77" s="7" t="s">
        <v>31</v>
      </c>
      <c r="F77" s="10">
        <v>3</v>
      </c>
      <c r="G77" s="11">
        <f>IFERROR(IF(B77&lt;&gt;"",F77*(VLOOKUP(E77,T_Mouvement[],2)&amp;1),""),"")</f>
        <v>-3</v>
      </c>
      <c r="H77" s="11">
        <f>IF(B77&lt;&gt;"",SUMIF($C$3:C77,C77,$G$3:G77),"")</f>
        <v>3</v>
      </c>
      <c r="J77" s="12" t="str">
        <f t="shared" si="1"/>
        <v/>
      </c>
    </row>
    <row r="78" spans="2:10" x14ac:dyDescent="0.4">
      <c r="B78" s="8">
        <v>220</v>
      </c>
      <c r="C78" s="7" t="str">
        <f>IFERROR(INDEX(T_StockSnack[Snack],MATCH(B78,T_StockSnack[Code],0)),"")</f>
        <v>Croque Monsieur</v>
      </c>
      <c r="D78" s="9">
        <v>43838</v>
      </c>
      <c r="E78" s="7" t="s">
        <v>31</v>
      </c>
      <c r="F78" s="10">
        <v>6</v>
      </c>
      <c r="G78" s="11">
        <f>IFERROR(IF(B78&lt;&gt;"",F78*(VLOOKUP(E78,T_Mouvement[],2)&amp;1),""),"")</f>
        <v>-6</v>
      </c>
      <c r="H78" s="11">
        <f>IF(B78&lt;&gt;"",SUMIF($C$3:C78,C78,$G$3:G78),"")</f>
        <v>16</v>
      </c>
      <c r="J78" s="12" t="str">
        <f t="shared" si="1"/>
        <v/>
      </c>
    </row>
    <row r="79" spans="2:10" x14ac:dyDescent="0.4">
      <c r="B79" s="8">
        <v>231</v>
      </c>
      <c r="C79" s="7" t="str">
        <f>IFERROR(INDEX(T_StockSnack[Snack],MATCH(B79,T_StockSnack[Code],0)),"")</f>
        <v>Glace Häagen Dazs</v>
      </c>
      <c r="D79" s="9">
        <v>43838</v>
      </c>
      <c r="E79" s="7" t="s">
        <v>31</v>
      </c>
      <c r="F79" s="10">
        <v>3</v>
      </c>
      <c r="G79" s="11">
        <f>IFERROR(IF(B79&lt;&gt;"",F79*(VLOOKUP(E79,T_Mouvement[],2)&amp;1),""),"")</f>
        <v>-3</v>
      </c>
      <c r="H79" s="11">
        <f>IF(B79&lt;&gt;"",SUMIF($C$3:C79,C79,$G$3:G79),"")</f>
        <v>14</v>
      </c>
      <c r="J79" s="12" t="str">
        <f t="shared" si="1"/>
        <v/>
      </c>
    </row>
    <row r="80" spans="2:10" x14ac:dyDescent="0.4">
      <c r="B80" s="8">
        <v>232</v>
      </c>
      <c r="C80" s="7" t="str">
        <f>IFERROR(INDEX(T_StockSnack[Snack],MATCH(B80,T_StockSnack[Code],0)),"")</f>
        <v>Crème Vanille</v>
      </c>
      <c r="D80" s="9">
        <v>43838</v>
      </c>
      <c r="E80" s="7" t="s">
        <v>31</v>
      </c>
      <c r="F80" s="10">
        <v>3</v>
      </c>
      <c r="G80" s="11">
        <f>IFERROR(IF(B80&lt;&gt;"",F80*(VLOOKUP(E80,T_Mouvement[],2)&amp;1),""),"")</f>
        <v>-3</v>
      </c>
      <c r="H80" s="11">
        <f>IF(B80&lt;&gt;"",SUMIF($C$3:C80,C80,$G$3:G80),"")</f>
        <v>12</v>
      </c>
      <c r="J80" s="12" t="str">
        <f t="shared" si="1"/>
        <v/>
      </c>
    </row>
    <row r="81" spans="2:10" x14ac:dyDescent="0.4">
      <c r="B81" s="8">
        <v>223</v>
      </c>
      <c r="C81" s="7" t="str">
        <f>IFERROR(INDEX(T_StockSnack[Snack],MATCH(B81,T_StockSnack[Code],0)),"")</f>
        <v>Pizza Epicée</v>
      </c>
      <c r="D81" s="9">
        <v>43839</v>
      </c>
      <c r="E81" s="7" t="s">
        <v>31</v>
      </c>
      <c r="F81" s="10">
        <v>2</v>
      </c>
      <c r="G81" s="11">
        <f>IFERROR(IF(B81&lt;&gt;"",F81*(VLOOKUP(E81,T_Mouvement[],2)&amp;1),""),"")</f>
        <v>-2</v>
      </c>
      <c r="H81" s="11">
        <f>IF(B81&lt;&gt;"",SUMIF($C$3:C81,C81,$G$3:G81),"")</f>
        <v>10</v>
      </c>
      <c r="J81" s="12" t="str">
        <f t="shared" si="1"/>
        <v/>
      </c>
    </row>
    <row r="82" spans="2:10" x14ac:dyDescent="0.4">
      <c r="B82" s="8">
        <v>211</v>
      </c>
      <c r="C82" s="7" t="str">
        <f>IFERROR(INDEX(T_StockSnack[Snack],MATCH(B82,T_StockSnack[Code],0)),"")</f>
        <v>Rillette Saumon</v>
      </c>
      <c r="D82" s="9">
        <v>43839</v>
      </c>
      <c r="E82" s="7" t="s">
        <v>31</v>
      </c>
      <c r="F82" s="10">
        <v>1</v>
      </c>
      <c r="G82" s="11">
        <f>IFERROR(IF(B82&lt;&gt;"",F82*(VLOOKUP(E82,T_Mouvement[],2)&amp;1),""),"")</f>
        <v>-1</v>
      </c>
      <c r="H82" s="11">
        <f>IF(B82&lt;&gt;"",SUMIF($C$3:C82,C82,$G$3:G82),"")</f>
        <v>11</v>
      </c>
      <c r="J82" s="12" t="str">
        <f t="shared" si="1"/>
        <v/>
      </c>
    </row>
    <row r="83" spans="2:10" x14ac:dyDescent="0.4">
      <c r="B83" s="8">
        <v>224</v>
      </c>
      <c r="C83" s="7" t="str">
        <f>IFERROR(INDEX(T_StockSnack[Snack],MATCH(B83,T_StockSnack[Code],0)),"")</f>
        <v>Gnocchi Gorgonzola</v>
      </c>
      <c r="D83" s="9">
        <v>43839</v>
      </c>
      <c r="E83" s="7" t="s">
        <v>31</v>
      </c>
      <c r="F83" s="10">
        <v>2</v>
      </c>
      <c r="G83" s="11">
        <f>IFERROR(IF(B83&lt;&gt;"",F83*(VLOOKUP(E83,T_Mouvement[],2)&amp;1),""),"")</f>
        <v>-2</v>
      </c>
      <c r="H83" s="11">
        <f>IF(B83&lt;&gt;"",SUMIF($C$3:C83,C83,$G$3:G83),"")</f>
        <v>1</v>
      </c>
      <c r="J83" s="12" t="str">
        <f t="shared" si="1"/>
        <v/>
      </c>
    </row>
    <row r="84" spans="2:10" x14ac:dyDescent="0.4">
      <c r="B84" s="8">
        <v>230</v>
      </c>
      <c r="C84" s="7" t="str">
        <f>IFERROR(INDEX(T_StockSnack[Snack],MATCH(B84,T_StockSnack[Code],0)),"")</f>
        <v>Petit Pot Chocolat Noir</v>
      </c>
      <c r="D84" s="9">
        <v>43839</v>
      </c>
      <c r="E84" s="7" t="s">
        <v>31</v>
      </c>
      <c r="F84" s="10">
        <v>1</v>
      </c>
      <c r="G84" s="11">
        <f>IFERROR(IF(B84&lt;&gt;"",F84*(VLOOKUP(E84,T_Mouvement[],2)&amp;1),""),"")</f>
        <v>-1</v>
      </c>
      <c r="H84" s="11">
        <f>IF(B84&lt;&gt;"",SUMIF($C$3:C84,C84,$G$3:G84),"")</f>
        <v>10</v>
      </c>
      <c r="J84" s="12" t="str">
        <f t="shared" si="1"/>
        <v/>
      </c>
    </row>
    <row r="85" spans="2:10" x14ac:dyDescent="0.4">
      <c r="B85" s="8">
        <v>221</v>
      </c>
      <c r="C85" s="7" t="str">
        <f>IFERROR(INDEX(T_StockSnack[Snack],MATCH(B85,T_StockSnack[Code],0)),"")</f>
        <v>Pizza aux fromages</v>
      </c>
      <c r="D85" s="9">
        <v>43839</v>
      </c>
      <c r="E85" s="7" t="s">
        <v>31</v>
      </c>
      <c r="F85" s="10">
        <v>1</v>
      </c>
      <c r="G85" s="11">
        <f>IFERROR(IF(B85&lt;&gt;"",F85*(VLOOKUP(E85,T_Mouvement[],2)&amp;1),""),"")</f>
        <v>-1</v>
      </c>
      <c r="H85" s="11">
        <f>IF(B85&lt;&gt;"",SUMIF($C$3:C85,C85,$G$3:G85),"")</f>
        <v>13</v>
      </c>
      <c r="J85" s="12" t="str">
        <f t="shared" si="1"/>
        <v/>
      </c>
    </row>
    <row r="86" spans="2:10" x14ac:dyDescent="0.4">
      <c r="B86" s="8">
        <v>231</v>
      </c>
      <c r="C86" s="7" t="str">
        <f>IFERROR(INDEX(T_StockSnack[Snack],MATCH(B86,T_StockSnack[Code],0)),"")</f>
        <v>Glace Häagen Dazs</v>
      </c>
      <c r="D86" s="9">
        <v>43839</v>
      </c>
      <c r="E86" s="7" t="s">
        <v>31</v>
      </c>
      <c r="F86" s="10">
        <v>3</v>
      </c>
      <c r="G86" s="11">
        <f>IFERROR(IF(B86&lt;&gt;"",F86*(VLOOKUP(E86,T_Mouvement[],2)&amp;1),""),"")</f>
        <v>-3</v>
      </c>
      <c r="H86" s="11">
        <f>IF(B86&lt;&gt;"",SUMIF($C$3:C86,C86,$G$3:G86),"")</f>
        <v>11</v>
      </c>
      <c r="J86" s="12" t="str">
        <f t="shared" si="1"/>
        <v/>
      </c>
    </row>
    <row r="87" spans="2:10" x14ac:dyDescent="0.4">
      <c r="B87" s="8">
        <v>220</v>
      </c>
      <c r="C87" s="7" t="str">
        <f>IFERROR(INDEX(T_StockSnack[Snack],MATCH(B87,T_StockSnack[Code],0)),"")</f>
        <v>Croque Monsieur</v>
      </c>
      <c r="D87" s="9">
        <v>43839</v>
      </c>
      <c r="E87" s="7" t="s">
        <v>31</v>
      </c>
      <c r="F87" s="10">
        <v>3</v>
      </c>
      <c r="G87" s="11">
        <f>IFERROR(IF(B87&lt;&gt;"",F87*(VLOOKUP(E87,T_Mouvement[],2)&amp;1),""),"")</f>
        <v>-3</v>
      </c>
      <c r="H87" s="11">
        <f>IF(B87&lt;&gt;"",SUMIF($C$3:C87,C87,$G$3:G87),"")</f>
        <v>13</v>
      </c>
      <c r="J87" s="12" t="str">
        <f t="shared" si="1"/>
        <v/>
      </c>
    </row>
    <row r="88" spans="2:10" x14ac:dyDescent="0.4">
      <c r="B88" s="8">
        <v>220</v>
      </c>
      <c r="C88" s="7" t="str">
        <f>IFERROR(INDEX(T_StockSnack[Snack],MATCH(B88,T_StockSnack[Code],0)),"")</f>
        <v>Croque Monsieur</v>
      </c>
      <c r="D88" s="9">
        <v>43840</v>
      </c>
      <c r="E88" s="7" t="s">
        <v>30</v>
      </c>
      <c r="F88" s="10">
        <v>24</v>
      </c>
      <c r="G88" s="11">
        <f>IFERROR(IF(B88&lt;&gt;"",F88*(VLOOKUP(E88,T_Mouvement[],2)&amp;1),""),"")</f>
        <v>24</v>
      </c>
      <c r="H88" s="11">
        <f>IF(B88&lt;&gt;"",SUMIF($C$3:C88,C88,$G$3:G88),"")</f>
        <v>37</v>
      </c>
      <c r="J88" s="12" t="str">
        <f t="shared" si="1"/>
        <v/>
      </c>
    </row>
    <row r="89" spans="2:10" x14ac:dyDescent="0.4">
      <c r="B89" s="8">
        <v>211</v>
      </c>
      <c r="C89" s="7" t="str">
        <f>IFERROR(INDEX(T_StockSnack[Snack],MATCH(B89,T_StockSnack[Code],0)),"")</f>
        <v>Rillette Saumon</v>
      </c>
      <c r="D89" s="9">
        <v>43840</v>
      </c>
      <c r="E89" s="7" t="s">
        <v>31</v>
      </c>
      <c r="F89" s="10">
        <v>1</v>
      </c>
      <c r="G89" s="11">
        <f>IFERROR(IF(B89&lt;&gt;"",F89*(VLOOKUP(E89,T_Mouvement[],2)&amp;1),""),"")</f>
        <v>-1</v>
      </c>
      <c r="H89" s="11">
        <f>IF(B89&lt;&gt;"",SUMIF($C$3:C89,C89,$G$3:G89),"")</f>
        <v>10</v>
      </c>
      <c r="J89" s="12" t="str">
        <f t="shared" si="1"/>
        <v/>
      </c>
    </row>
    <row r="90" spans="2:10" x14ac:dyDescent="0.4">
      <c r="B90" s="8">
        <v>222</v>
      </c>
      <c r="C90" s="7" t="str">
        <f>IFERROR(INDEX(T_StockSnack[Snack],MATCH(B90,T_StockSnack[Code],0)),"")</f>
        <v>Pizza 4 saisons</v>
      </c>
      <c r="D90" s="9">
        <v>43840</v>
      </c>
      <c r="E90" s="7" t="s">
        <v>31</v>
      </c>
      <c r="F90" s="10">
        <v>2</v>
      </c>
      <c r="G90" s="11">
        <f>IFERROR(IF(B90&lt;&gt;"",F90*(VLOOKUP(E90,T_Mouvement[],2)&amp;1),""),"")</f>
        <v>-2</v>
      </c>
      <c r="H90" s="11">
        <f>IF(B90&lt;&gt;"",SUMIF($C$3:C90,C90,$G$3:G90),"")</f>
        <v>15</v>
      </c>
      <c r="J90" s="12" t="str">
        <f t="shared" si="1"/>
        <v/>
      </c>
    </row>
    <row r="91" spans="2:10" x14ac:dyDescent="0.4">
      <c r="B91" s="8">
        <v>231</v>
      </c>
      <c r="C91" s="7" t="str">
        <f>IFERROR(INDEX(T_StockSnack[Snack],MATCH(B91,T_StockSnack[Code],0)),"")</f>
        <v>Glace Häagen Dazs</v>
      </c>
      <c r="D91" s="9">
        <v>43841</v>
      </c>
      <c r="E91" s="7" t="s">
        <v>31</v>
      </c>
      <c r="F91" s="10">
        <v>1</v>
      </c>
      <c r="G91" s="11">
        <f>IFERROR(IF(B91&lt;&gt;"",F91*(VLOOKUP(E91,T_Mouvement[],2)&amp;1),""),"")</f>
        <v>-1</v>
      </c>
      <c r="H91" s="11">
        <f>IF(B91&lt;&gt;"",SUMIF($C$3:C91,C91,$G$3:G91),"")</f>
        <v>10</v>
      </c>
      <c r="J91" s="12" t="str">
        <f t="shared" si="1"/>
        <v/>
      </c>
    </row>
    <row r="92" spans="2:10" x14ac:dyDescent="0.4">
      <c r="B92" s="8">
        <v>228</v>
      </c>
      <c r="C92" s="7" t="str">
        <f>IFERROR(INDEX(T_StockSnack[Snack],MATCH(B92,T_StockSnack[Code],0)),"")</f>
        <v>Tartiflette</v>
      </c>
      <c r="D92" s="9">
        <v>43842</v>
      </c>
      <c r="E92" s="7" t="s">
        <v>31</v>
      </c>
      <c r="F92" s="10">
        <v>1</v>
      </c>
      <c r="G92" s="11">
        <f>IFERROR(IF(B92&lt;&gt;"",F92*(VLOOKUP(E92,T_Mouvement[],2)&amp;1),""),"")</f>
        <v>-1</v>
      </c>
      <c r="H92" s="11">
        <f>IF(B92&lt;&gt;"",SUMIF($C$3:C92,C92,$G$3:G92),"")</f>
        <v>1</v>
      </c>
      <c r="J92" s="12" t="str">
        <f t="shared" si="1"/>
        <v/>
      </c>
    </row>
    <row r="93" spans="2:10" x14ac:dyDescent="0.4">
      <c r="B93" s="8">
        <v>232</v>
      </c>
      <c r="C93" s="7" t="str">
        <f>IFERROR(INDEX(T_StockSnack[Snack],MATCH(B93,T_StockSnack[Code],0)),"")</f>
        <v>Crème Vanille</v>
      </c>
      <c r="D93" s="9">
        <v>43842</v>
      </c>
      <c r="E93" s="7" t="s">
        <v>31</v>
      </c>
      <c r="F93" s="10">
        <v>1</v>
      </c>
      <c r="G93" s="11">
        <f>IFERROR(IF(B93&lt;&gt;"",F93*(VLOOKUP(E93,T_Mouvement[],2)&amp;1),""),"")</f>
        <v>-1</v>
      </c>
      <c r="H93" s="11">
        <f>IF(B93&lt;&gt;"",SUMIF($C$3:C93,C93,$G$3:G93),"")</f>
        <v>11</v>
      </c>
      <c r="J93" s="12" t="str">
        <f t="shared" si="1"/>
        <v/>
      </c>
    </row>
    <row r="94" spans="2:10" x14ac:dyDescent="0.4">
      <c r="B94" s="8">
        <v>231</v>
      </c>
      <c r="C94" s="7" t="str">
        <f>IFERROR(INDEX(T_StockSnack[Snack],MATCH(B94,T_StockSnack[Code],0)),"")</f>
        <v>Glace Häagen Dazs</v>
      </c>
      <c r="D94" s="9">
        <v>43842</v>
      </c>
      <c r="E94" s="7" t="s">
        <v>31</v>
      </c>
      <c r="F94" s="10">
        <v>2</v>
      </c>
      <c r="G94" s="11">
        <f>IFERROR(IF(B94&lt;&gt;"",F94*(VLOOKUP(E94,T_Mouvement[],2)&amp;1),""),"")</f>
        <v>-2</v>
      </c>
      <c r="H94" s="11">
        <f>IF(B94&lt;&gt;"",SUMIF($C$3:C94,C94,$G$3:G94),"")</f>
        <v>8</v>
      </c>
      <c r="J94" s="12" t="str">
        <f t="shared" si="1"/>
        <v/>
      </c>
    </row>
    <row r="95" spans="2:10" x14ac:dyDescent="0.4">
      <c r="B95" s="8">
        <v>220</v>
      </c>
      <c r="C95" s="7" t="str">
        <f>IFERROR(INDEX(T_StockSnack[Snack],MATCH(B95,T_StockSnack[Code],0)),"")</f>
        <v>Croque Monsieur</v>
      </c>
      <c r="D95" s="9">
        <v>43842</v>
      </c>
      <c r="E95" s="7" t="s">
        <v>31</v>
      </c>
      <c r="F95" s="10">
        <v>3</v>
      </c>
      <c r="G95" s="11">
        <f>IFERROR(IF(B95&lt;&gt;"",F95*(VLOOKUP(E95,T_Mouvement[],2)&amp;1),""),"")</f>
        <v>-3</v>
      </c>
      <c r="H95" s="11">
        <f>IF(B95&lt;&gt;"",SUMIF($C$3:C95,C95,$G$3:G95),"")</f>
        <v>34</v>
      </c>
      <c r="J95" s="12" t="str">
        <f t="shared" si="1"/>
        <v/>
      </c>
    </row>
    <row r="96" spans="2:10" x14ac:dyDescent="0.4">
      <c r="B96" s="8">
        <v>221</v>
      </c>
      <c r="C96" s="7" t="str">
        <f>IFERROR(INDEX(T_StockSnack[Snack],MATCH(B96,T_StockSnack[Code],0)),"")</f>
        <v>Pizza aux fromages</v>
      </c>
      <c r="D96" s="9">
        <v>43842</v>
      </c>
      <c r="E96" s="7" t="s">
        <v>31</v>
      </c>
      <c r="F96" s="10">
        <v>3</v>
      </c>
      <c r="G96" s="11">
        <f>IFERROR(IF(B96&lt;&gt;"",F96*(VLOOKUP(E96,T_Mouvement[],2)&amp;1),""),"")</f>
        <v>-3</v>
      </c>
      <c r="H96" s="11">
        <f>IF(B96&lt;&gt;"",SUMIF($C$3:C96,C96,$G$3:G96),"")</f>
        <v>10</v>
      </c>
      <c r="J96" s="12" t="str">
        <f t="shared" si="1"/>
        <v/>
      </c>
    </row>
    <row r="97" spans="2:10" x14ac:dyDescent="0.4">
      <c r="B97" s="8">
        <v>212</v>
      </c>
      <c r="C97" s="7" t="str">
        <f>IFERROR(INDEX(T_StockSnack[Snack],MATCH(B97,T_StockSnack[Code],0)),"")</f>
        <v>Tartinade de Canard</v>
      </c>
      <c r="D97" s="9">
        <v>43843</v>
      </c>
      <c r="E97" s="7" t="s">
        <v>31</v>
      </c>
      <c r="F97" s="10">
        <v>1</v>
      </c>
      <c r="G97" s="11">
        <f>IFERROR(IF(B97&lt;&gt;"",F97*(VLOOKUP(E97,T_Mouvement[],2)&amp;1),""),"")</f>
        <v>-1</v>
      </c>
      <c r="H97" s="11">
        <f>IF(B97&lt;&gt;"",SUMIF($C$3:C97,C97,$G$3:G97),"")</f>
        <v>9</v>
      </c>
      <c r="J97" s="12" t="str">
        <f t="shared" si="1"/>
        <v/>
      </c>
    </row>
    <row r="98" spans="2:10" x14ac:dyDescent="0.4">
      <c r="B98" s="8">
        <v>220</v>
      </c>
      <c r="C98" s="7" t="str">
        <f>IFERROR(INDEX(T_StockSnack[Snack],MATCH(B98,T_StockSnack[Code],0)),"")</f>
        <v>Croque Monsieur</v>
      </c>
      <c r="D98" s="9">
        <v>43843</v>
      </c>
      <c r="E98" s="7" t="s">
        <v>31</v>
      </c>
      <c r="F98" s="10">
        <v>5</v>
      </c>
      <c r="G98" s="11">
        <f>IFERROR(IF(B98&lt;&gt;"",F98*(VLOOKUP(E98,T_Mouvement[],2)&amp;1),""),"")</f>
        <v>-5</v>
      </c>
      <c r="H98" s="11">
        <f>IF(B98&lt;&gt;"",SUMIF($C$3:C98,C98,$G$3:G98),"")</f>
        <v>29</v>
      </c>
      <c r="J98" s="12" t="str">
        <f t="shared" si="1"/>
        <v/>
      </c>
    </row>
    <row r="99" spans="2:10" x14ac:dyDescent="0.4">
      <c r="B99" s="8">
        <v>211</v>
      </c>
      <c r="C99" s="7" t="str">
        <f>IFERROR(INDEX(T_StockSnack[Snack],MATCH(B99,T_StockSnack[Code],0)),"")</f>
        <v>Rillette Saumon</v>
      </c>
      <c r="D99" s="9">
        <v>43843</v>
      </c>
      <c r="E99" s="7" t="s">
        <v>31</v>
      </c>
      <c r="F99" s="10">
        <v>2</v>
      </c>
      <c r="G99" s="11">
        <f>IFERROR(IF(B99&lt;&gt;"",F99*(VLOOKUP(E99,T_Mouvement[],2)&amp;1),""),"")</f>
        <v>-2</v>
      </c>
      <c r="H99" s="11">
        <f>IF(B99&lt;&gt;"",SUMIF($C$3:C99,C99,$G$3:G99),"")</f>
        <v>8</v>
      </c>
      <c r="J99" s="12" t="str">
        <f t="shared" si="1"/>
        <v/>
      </c>
    </row>
    <row r="100" spans="2:10" x14ac:dyDescent="0.4">
      <c r="B100" s="8">
        <v>221</v>
      </c>
      <c r="C100" s="7" t="str">
        <f>IFERROR(INDEX(T_StockSnack[Snack],MATCH(B100,T_StockSnack[Code],0)),"")</f>
        <v>Pizza aux fromages</v>
      </c>
      <c r="D100" s="9">
        <v>43843</v>
      </c>
      <c r="E100" s="7" t="s">
        <v>31</v>
      </c>
      <c r="F100" s="10">
        <v>2</v>
      </c>
      <c r="G100" s="11">
        <f>IFERROR(IF(B100&lt;&gt;"",F100*(VLOOKUP(E100,T_Mouvement[],2)&amp;1),""),"")</f>
        <v>-2</v>
      </c>
      <c r="H100" s="11">
        <f>IF(B100&lt;&gt;"",SUMIF($C$3:C100,C100,$G$3:G100),"")</f>
        <v>8</v>
      </c>
      <c r="J100" s="12" t="str">
        <f t="shared" si="1"/>
        <v/>
      </c>
    </row>
    <row r="101" spans="2:10" x14ac:dyDescent="0.4">
      <c r="B101" s="8">
        <v>231</v>
      </c>
      <c r="C101" s="7" t="str">
        <f>IFERROR(INDEX(T_StockSnack[Snack],MATCH(B101,T_StockSnack[Code],0)),"")</f>
        <v>Glace Häagen Dazs</v>
      </c>
      <c r="D101" s="9">
        <v>43843</v>
      </c>
      <c r="E101" s="7" t="s">
        <v>31</v>
      </c>
      <c r="F101" s="10">
        <v>2</v>
      </c>
      <c r="G101" s="11">
        <f>IFERROR(IF(B101&lt;&gt;"",F101*(VLOOKUP(E101,T_Mouvement[],2)&amp;1),""),"")</f>
        <v>-2</v>
      </c>
      <c r="H101" s="11">
        <f>IF(B101&lt;&gt;"",SUMIF($C$3:C101,C101,$G$3:G101),"")</f>
        <v>6</v>
      </c>
      <c r="J101" s="12" t="str">
        <f t="shared" si="1"/>
        <v/>
      </c>
    </row>
    <row r="102" spans="2:10" x14ac:dyDescent="0.4">
      <c r="B102" s="8">
        <v>228</v>
      </c>
      <c r="C102" s="7" t="str">
        <f>IFERROR(INDEX(T_StockSnack[Snack],MATCH(B102,T_StockSnack[Code],0)),"")</f>
        <v>Tartiflette</v>
      </c>
      <c r="D102" s="9">
        <v>43843</v>
      </c>
      <c r="E102" s="7" t="s">
        <v>31</v>
      </c>
      <c r="F102" s="10">
        <v>1</v>
      </c>
      <c r="G102" s="11">
        <f>IFERROR(IF(B102&lt;&gt;"",F102*(VLOOKUP(E102,T_Mouvement[],2)&amp;1),""),"")</f>
        <v>-1</v>
      </c>
      <c r="H102" s="11">
        <f>IF(B102&lt;&gt;"",SUMIF($C$3:C102,C102,$G$3:G102),"")</f>
        <v>0</v>
      </c>
      <c r="J102" s="12" t="str">
        <f t="shared" si="1"/>
        <v/>
      </c>
    </row>
    <row r="103" spans="2:10" x14ac:dyDescent="0.4">
      <c r="B103" s="8">
        <v>225</v>
      </c>
      <c r="C103" s="7" t="str">
        <f>IFERROR(INDEX(T_StockSnack[Snack],MATCH(B103,T_StockSnack[Code],0)),"")</f>
        <v>Confit de Canard</v>
      </c>
      <c r="D103" s="9">
        <v>43843</v>
      </c>
      <c r="E103" s="7" t="s">
        <v>31</v>
      </c>
      <c r="F103" s="10">
        <v>1</v>
      </c>
      <c r="G103" s="11">
        <f>IFERROR(IF(B103&lt;&gt;"",F103*(VLOOKUP(E103,T_Mouvement[],2)&amp;1),""),"")</f>
        <v>-1</v>
      </c>
      <c r="H103" s="11">
        <f>IF(B103&lt;&gt;"",SUMIF($C$3:C103,C103,$G$3:G103),"")</f>
        <v>4</v>
      </c>
      <c r="J103" s="12" t="str">
        <f t="shared" si="1"/>
        <v/>
      </c>
    </row>
    <row r="104" spans="2:10" x14ac:dyDescent="0.4">
      <c r="B104" s="8">
        <v>230</v>
      </c>
      <c r="C104" s="7" t="str">
        <f>IFERROR(INDEX(T_StockSnack[Snack],MATCH(B104,T_StockSnack[Code],0)),"")</f>
        <v>Petit Pot Chocolat Noir</v>
      </c>
      <c r="D104" s="9">
        <v>43843</v>
      </c>
      <c r="E104" s="7" t="s">
        <v>31</v>
      </c>
      <c r="F104" s="10">
        <v>2</v>
      </c>
      <c r="G104" s="11">
        <f>IFERROR(IF(B104&lt;&gt;"",F104*(VLOOKUP(E104,T_Mouvement[],2)&amp;1),""),"")</f>
        <v>-2</v>
      </c>
      <c r="H104" s="11">
        <f>IF(B104&lt;&gt;"",SUMIF($C$3:C104,C104,$G$3:G104),"")</f>
        <v>8</v>
      </c>
      <c r="J104" s="12" t="str">
        <f t="shared" si="1"/>
        <v/>
      </c>
    </row>
    <row r="105" spans="2:10" x14ac:dyDescent="0.4">
      <c r="B105" s="8">
        <v>222</v>
      </c>
      <c r="C105" s="7" t="str">
        <f>IFERROR(INDEX(T_StockSnack[Snack],MATCH(B105,T_StockSnack[Code],0)),"")</f>
        <v>Pizza 4 saisons</v>
      </c>
      <c r="D105" s="9">
        <v>43843</v>
      </c>
      <c r="E105" s="7" t="s">
        <v>31</v>
      </c>
      <c r="F105" s="10">
        <v>2</v>
      </c>
      <c r="G105" s="11">
        <f>IFERROR(IF(B105&lt;&gt;"",F105*(VLOOKUP(E105,T_Mouvement[],2)&amp;1),""),"")</f>
        <v>-2</v>
      </c>
      <c r="H105" s="11">
        <f>IF(B105&lt;&gt;"",SUMIF($C$3:C105,C105,$G$3:G105),"")</f>
        <v>13</v>
      </c>
      <c r="J105" s="12" t="str">
        <f t="shared" si="1"/>
        <v/>
      </c>
    </row>
    <row r="106" spans="2:10" x14ac:dyDescent="0.4">
      <c r="B106" s="8">
        <v>229</v>
      </c>
      <c r="C106" s="7" t="str">
        <f>IFERROR(INDEX(T_StockSnack[Snack],MATCH(B106,T_StockSnack[Code],0)),"")</f>
        <v>Blanquette de Veau</v>
      </c>
      <c r="D106" s="9">
        <v>43844</v>
      </c>
      <c r="E106" s="7" t="s">
        <v>29</v>
      </c>
      <c r="F106" s="10">
        <v>18</v>
      </c>
      <c r="G106" s="11">
        <f>IFERROR(IF(B106&lt;&gt;"",F106*(VLOOKUP(E106,T_Mouvement[],2)&amp;1),""),"")</f>
        <v>18</v>
      </c>
      <c r="H106" s="11">
        <f>IF(B106&lt;&gt;"",SUMIF($C$3:C106,C106,$G$3:G106),"")</f>
        <v>18</v>
      </c>
      <c r="J106" s="12" t="str">
        <f t="shared" si="1"/>
        <v/>
      </c>
    </row>
    <row r="107" spans="2:10" x14ac:dyDescent="0.4">
      <c r="B107" s="8">
        <v>212</v>
      </c>
      <c r="C107" s="7" t="str">
        <f>IFERROR(INDEX(T_StockSnack[Snack],MATCH(B107,T_StockSnack[Code],0)),"")</f>
        <v>Tartinade de Canard</v>
      </c>
      <c r="D107" s="9">
        <v>43844</v>
      </c>
      <c r="E107" s="7" t="s">
        <v>30</v>
      </c>
      <c r="F107" s="10">
        <v>24</v>
      </c>
      <c r="G107" s="11">
        <f>IFERROR(IF(B107&lt;&gt;"",F107*(VLOOKUP(E107,T_Mouvement[],2)&amp;1),""),"")</f>
        <v>24</v>
      </c>
      <c r="H107" s="11">
        <f>IF(B107&lt;&gt;"",SUMIF($C$3:C107,C107,$G$3:G107),"")</f>
        <v>33</v>
      </c>
      <c r="J107" s="12" t="str">
        <f t="shared" si="1"/>
        <v/>
      </c>
    </row>
    <row r="108" spans="2:10" x14ac:dyDescent="0.4">
      <c r="B108" s="8">
        <v>225</v>
      </c>
      <c r="C108" s="7" t="str">
        <f>IFERROR(INDEX(T_StockSnack[Snack],MATCH(B108,T_StockSnack[Code],0)),"")</f>
        <v>Confit de Canard</v>
      </c>
      <c r="D108" s="9">
        <v>43844</v>
      </c>
      <c r="E108" s="7" t="s">
        <v>30</v>
      </c>
      <c r="F108" s="10">
        <v>18</v>
      </c>
      <c r="G108" s="11">
        <f>IFERROR(IF(B108&lt;&gt;"",F108*(VLOOKUP(E108,T_Mouvement[],2)&amp;1),""),"")</f>
        <v>18</v>
      </c>
      <c r="H108" s="11">
        <f>IF(B108&lt;&gt;"",SUMIF($C$3:C108,C108,$G$3:G108),"")</f>
        <v>22</v>
      </c>
      <c r="J108" s="12" t="str">
        <f t="shared" si="1"/>
        <v/>
      </c>
    </row>
    <row r="109" spans="2:10" x14ac:dyDescent="0.4">
      <c r="B109" s="8">
        <v>226</v>
      </c>
      <c r="C109" s="7" t="str">
        <f>IFERROR(INDEX(T_StockSnack[Snack],MATCH(B109,T_StockSnack[Code],0)),"")</f>
        <v>Risotto Champignons</v>
      </c>
      <c r="D109" s="9">
        <v>43844</v>
      </c>
      <c r="E109" s="7" t="s">
        <v>30</v>
      </c>
      <c r="F109" s="10">
        <v>18</v>
      </c>
      <c r="G109" s="11">
        <f>IFERROR(IF(B109&lt;&gt;"",F109*(VLOOKUP(E109,T_Mouvement[],2)&amp;1),""),"")</f>
        <v>18</v>
      </c>
      <c r="H109" s="11">
        <f>IF(B109&lt;&gt;"",SUMIF($C$3:C109,C109,$G$3:G109),"")</f>
        <v>18</v>
      </c>
      <c r="J109" s="12" t="str">
        <f t="shared" si="1"/>
        <v/>
      </c>
    </row>
    <row r="110" spans="2:10" x14ac:dyDescent="0.4">
      <c r="B110" s="8">
        <v>224</v>
      </c>
      <c r="C110" s="7" t="str">
        <f>IFERROR(INDEX(T_StockSnack[Snack],MATCH(B110,T_StockSnack[Code],0)),"")</f>
        <v>Gnocchi Gorgonzola</v>
      </c>
      <c r="D110" s="9">
        <v>43844</v>
      </c>
      <c r="E110" s="7" t="s">
        <v>30</v>
      </c>
      <c r="F110" s="10">
        <v>18</v>
      </c>
      <c r="G110" s="11">
        <f>IFERROR(IF(B110&lt;&gt;"",F110*(VLOOKUP(E110,T_Mouvement[],2)&amp;1),""),"")</f>
        <v>18</v>
      </c>
      <c r="H110" s="11">
        <f>IF(B110&lt;&gt;"",SUMIF($C$3:C110,C110,$G$3:G110),"")</f>
        <v>19</v>
      </c>
      <c r="J110" s="12" t="str">
        <f t="shared" si="1"/>
        <v/>
      </c>
    </row>
    <row r="111" spans="2:10" x14ac:dyDescent="0.4">
      <c r="B111" s="8">
        <v>215</v>
      </c>
      <c r="C111" s="7" t="str">
        <f>IFERROR(INDEX(T_StockSnack[Snack],MATCH(B111,T_StockSnack[Code],0)),"")</f>
        <v>Soupe de Potimarron</v>
      </c>
      <c r="D111" s="9">
        <v>43844</v>
      </c>
      <c r="E111" s="7" t="s">
        <v>30</v>
      </c>
      <c r="F111" s="10">
        <v>24</v>
      </c>
      <c r="G111" s="11">
        <f>IFERROR(IF(B111&lt;&gt;"",F111*(VLOOKUP(E111,T_Mouvement[],2)&amp;1),""),"")</f>
        <v>24</v>
      </c>
      <c r="H111" s="11">
        <f>IF(B111&lt;&gt;"",SUMIF($C$3:C111,C111,$G$3:G111),"")</f>
        <v>24</v>
      </c>
      <c r="J111" s="12" t="str">
        <f t="shared" si="1"/>
        <v/>
      </c>
    </row>
    <row r="112" spans="2:10" x14ac:dyDescent="0.4">
      <c r="B112" s="8">
        <v>230</v>
      </c>
      <c r="C112" s="7" t="str">
        <f>IFERROR(INDEX(T_StockSnack[Snack],MATCH(B112,T_StockSnack[Code],0)),"")</f>
        <v>Petit Pot Chocolat Noir</v>
      </c>
      <c r="D112" s="9">
        <v>43844</v>
      </c>
      <c r="E112" s="7" t="s">
        <v>30</v>
      </c>
      <c r="F112" s="10">
        <v>12</v>
      </c>
      <c r="G112" s="11">
        <f>IFERROR(IF(B112&lt;&gt;"",F112*(VLOOKUP(E112,T_Mouvement[],2)&amp;1),""),"")</f>
        <v>12</v>
      </c>
      <c r="H112" s="11">
        <f>IF(B112&lt;&gt;"",SUMIF($C$3:C112,C112,$G$3:G112),"")</f>
        <v>20</v>
      </c>
      <c r="J112" s="12" t="str">
        <f t="shared" si="1"/>
        <v/>
      </c>
    </row>
    <row r="113" spans="2:10" x14ac:dyDescent="0.4">
      <c r="B113" s="8">
        <v>214</v>
      </c>
      <c r="C113" s="7" t="str">
        <f>IFERROR(INDEX(T_StockSnack[Snack],MATCH(B113,T_StockSnack[Code],0)),"")</f>
        <v>Soupe Détox</v>
      </c>
      <c r="D113" s="9">
        <v>43844</v>
      </c>
      <c r="E113" s="7" t="s">
        <v>30</v>
      </c>
      <c r="F113" s="10">
        <v>18</v>
      </c>
      <c r="G113" s="11">
        <f>IFERROR(IF(B113&lt;&gt;"",F113*(VLOOKUP(E113,T_Mouvement[],2)&amp;1),""),"")</f>
        <v>18</v>
      </c>
      <c r="H113" s="11">
        <f>IF(B113&lt;&gt;"",SUMIF($C$3:C113,C113,$G$3:G113),"")</f>
        <v>26</v>
      </c>
      <c r="J113" s="12" t="str">
        <f t="shared" si="1"/>
        <v/>
      </c>
    </row>
    <row r="114" spans="2:10" x14ac:dyDescent="0.4">
      <c r="B114" s="8">
        <v>211</v>
      </c>
      <c r="C114" s="7" t="str">
        <f>IFERROR(INDEX(T_StockSnack[Snack],MATCH(B114,T_StockSnack[Code],0)),"")</f>
        <v>Rillette Saumon</v>
      </c>
      <c r="D114" s="9">
        <v>43844</v>
      </c>
      <c r="E114" s="7" t="s">
        <v>30</v>
      </c>
      <c r="F114" s="10">
        <v>24</v>
      </c>
      <c r="G114" s="11">
        <f>IFERROR(IF(B114&lt;&gt;"",F114*(VLOOKUP(E114,T_Mouvement[],2)&amp;1),""),"")</f>
        <v>24</v>
      </c>
      <c r="H114" s="11">
        <f>IF(B114&lt;&gt;"",SUMIF($C$3:C114,C114,$G$3:G114),"")</f>
        <v>32</v>
      </c>
      <c r="J114" s="12" t="str">
        <f t="shared" si="1"/>
        <v/>
      </c>
    </row>
    <row r="115" spans="2:10" x14ac:dyDescent="0.4">
      <c r="B115" s="8">
        <v>228</v>
      </c>
      <c r="C115" s="7" t="str">
        <f>IFERROR(INDEX(T_StockSnack[Snack],MATCH(B115,T_StockSnack[Code],0)),"")</f>
        <v>Tartiflette</v>
      </c>
      <c r="D115" s="9">
        <v>43844</v>
      </c>
      <c r="E115" s="7" t="s">
        <v>30</v>
      </c>
      <c r="F115" s="10">
        <v>18</v>
      </c>
      <c r="G115" s="11">
        <f>IFERROR(IF(B115&lt;&gt;"",F115*(VLOOKUP(E115,T_Mouvement[],2)&amp;1),""),"")</f>
        <v>18</v>
      </c>
      <c r="H115" s="11">
        <f>IF(B115&lt;&gt;"",SUMIF($C$3:C115,C115,$G$3:G115),"")</f>
        <v>18</v>
      </c>
      <c r="J115" s="12" t="str">
        <f t="shared" si="1"/>
        <v/>
      </c>
    </row>
    <row r="116" spans="2:10" x14ac:dyDescent="0.4">
      <c r="B116" s="8">
        <v>210</v>
      </c>
      <c r="C116" s="7" t="str">
        <f>IFERROR(INDEX(T_StockSnack[Snack],MATCH(B116,T_StockSnack[Code],0)),"")</f>
        <v>Rillette du Mans</v>
      </c>
      <c r="D116" s="9">
        <v>43844</v>
      </c>
      <c r="E116" s="7" t="s">
        <v>30</v>
      </c>
      <c r="F116" s="10">
        <v>36</v>
      </c>
      <c r="G116" s="11">
        <f>IFERROR(IF(B116&lt;&gt;"",F116*(VLOOKUP(E116,T_Mouvement[],2)&amp;1),""),"")</f>
        <v>36</v>
      </c>
      <c r="H116" s="11">
        <f>IF(B116&lt;&gt;"",SUMIF($C$3:C116,C116,$G$3:G116),"")</f>
        <v>36</v>
      </c>
      <c r="J116" s="12" t="str">
        <f t="shared" si="1"/>
        <v/>
      </c>
    </row>
    <row r="117" spans="2:10" x14ac:dyDescent="0.4">
      <c r="B117" s="8">
        <v>232</v>
      </c>
      <c r="C117" s="7" t="str">
        <f>IFERROR(INDEX(T_StockSnack[Snack],MATCH(B117,T_StockSnack[Code],0)),"")</f>
        <v>Crème Vanille</v>
      </c>
      <c r="D117" s="9">
        <v>43844</v>
      </c>
      <c r="E117" s="7" t="s">
        <v>30</v>
      </c>
      <c r="F117" s="10">
        <v>12</v>
      </c>
      <c r="G117" s="11">
        <f>IFERROR(IF(B117&lt;&gt;"",F117*(VLOOKUP(E117,T_Mouvement[],2)&amp;1),""),"")</f>
        <v>12</v>
      </c>
      <c r="H117" s="11">
        <f>IF(B117&lt;&gt;"",SUMIF($C$3:C117,C117,$G$3:G117),"")</f>
        <v>23</v>
      </c>
      <c r="J117" s="12" t="str">
        <f t="shared" si="1"/>
        <v/>
      </c>
    </row>
    <row r="118" spans="2:10" x14ac:dyDescent="0.4">
      <c r="B118" s="8">
        <v>225</v>
      </c>
      <c r="C118" s="7" t="str">
        <f>IFERROR(INDEX(T_StockSnack[Snack],MATCH(B118,T_StockSnack[Code],0)),"")</f>
        <v>Confit de Canard</v>
      </c>
      <c r="D118" s="9">
        <v>43844</v>
      </c>
      <c r="E118" s="7" t="s">
        <v>31</v>
      </c>
      <c r="F118" s="10">
        <v>1</v>
      </c>
      <c r="G118" s="11">
        <f>IFERROR(IF(B118&lt;&gt;"",F118*(VLOOKUP(E118,T_Mouvement[],2)&amp;1),""),"")</f>
        <v>-1</v>
      </c>
      <c r="H118" s="11">
        <f>IF(B118&lt;&gt;"",SUMIF($C$3:C118,C118,$G$3:G118),"")</f>
        <v>21</v>
      </c>
      <c r="J118" s="12" t="str">
        <f t="shared" si="1"/>
        <v/>
      </c>
    </row>
    <row r="119" spans="2:10" x14ac:dyDescent="0.4">
      <c r="B119" s="8">
        <v>220</v>
      </c>
      <c r="C119" s="7" t="str">
        <f>IFERROR(INDEX(T_StockSnack[Snack],MATCH(B119,T_StockSnack[Code],0)),"")</f>
        <v>Croque Monsieur</v>
      </c>
      <c r="D119" s="9">
        <v>43844</v>
      </c>
      <c r="E119" s="7" t="s">
        <v>31</v>
      </c>
      <c r="F119" s="10">
        <v>1</v>
      </c>
      <c r="G119" s="11">
        <f>IFERROR(IF(B119&lt;&gt;"",F119*(VLOOKUP(E119,T_Mouvement[],2)&amp;1),""),"")</f>
        <v>-1</v>
      </c>
      <c r="H119" s="11">
        <f>IF(B119&lt;&gt;"",SUMIF($C$3:C119,C119,$G$3:G119),"")</f>
        <v>28</v>
      </c>
      <c r="J119" s="12" t="str">
        <f t="shared" si="1"/>
        <v/>
      </c>
    </row>
    <row r="120" spans="2:10" x14ac:dyDescent="0.4">
      <c r="B120" s="8">
        <v>231</v>
      </c>
      <c r="C120" s="7" t="str">
        <f>IFERROR(INDEX(T_StockSnack[Snack],MATCH(B120,T_StockSnack[Code],0)),"")</f>
        <v>Glace Häagen Dazs</v>
      </c>
      <c r="D120" s="9">
        <v>43844</v>
      </c>
      <c r="E120" s="7" t="s">
        <v>31</v>
      </c>
      <c r="F120" s="10">
        <v>2</v>
      </c>
      <c r="G120" s="11">
        <f>IFERROR(IF(B120&lt;&gt;"",F120*(VLOOKUP(E120,T_Mouvement[],2)&amp;1),""),"")</f>
        <v>-2</v>
      </c>
      <c r="H120" s="11">
        <f>IF(B120&lt;&gt;"",SUMIF($C$3:C120,C120,$G$3:G120),"")</f>
        <v>4</v>
      </c>
      <c r="J120" s="12" t="str">
        <f t="shared" si="1"/>
        <v/>
      </c>
    </row>
    <row r="121" spans="2:10" x14ac:dyDescent="0.4">
      <c r="B121" s="8">
        <v>223</v>
      </c>
      <c r="C121" s="7" t="str">
        <f>IFERROR(INDEX(T_StockSnack[Snack],MATCH(B121,T_StockSnack[Code],0)),"")</f>
        <v>Pizza Epicée</v>
      </c>
      <c r="D121" s="9">
        <v>43844</v>
      </c>
      <c r="E121" s="7" t="s">
        <v>31</v>
      </c>
      <c r="F121" s="10">
        <v>1</v>
      </c>
      <c r="G121" s="11">
        <f>IFERROR(IF(B121&lt;&gt;"",F121*(VLOOKUP(E121,T_Mouvement[],2)&amp;1),""),"")</f>
        <v>-1</v>
      </c>
      <c r="H121" s="11">
        <f>IF(B121&lt;&gt;"",SUMIF($C$3:C121,C121,$G$3:G121),"")</f>
        <v>9</v>
      </c>
      <c r="J121" s="12" t="str">
        <f t="shared" si="1"/>
        <v/>
      </c>
    </row>
    <row r="122" spans="2:10" x14ac:dyDescent="0.4">
      <c r="B122" s="8">
        <v>221</v>
      </c>
      <c r="C122" s="7" t="str">
        <f>IFERROR(INDEX(T_StockSnack[Snack],MATCH(B122,T_StockSnack[Code],0)),"")</f>
        <v>Pizza aux fromages</v>
      </c>
      <c r="D122" s="9">
        <v>43844</v>
      </c>
      <c r="E122" s="7" t="s">
        <v>31</v>
      </c>
      <c r="F122" s="10">
        <v>2</v>
      </c>
      <c r="G122" s="11">
        <f>IFERROR(IF(B122&lt;&gt;"",F122*(VLOOKUP(E122,T_Mouvement[],2)&amp;1),""),"")</f>
        <v>-2</v>
      </c>
      <c r="H122" s="11">
        <f>IF(B122&lt;&gt;"",SUMIF($C$3:C122,C122,$G$3:G122),"")</f>
        <v>6</v>
      </c>
      <c r="J122" s="12" t="str">
        <f t="shared" si="1"/>
        <v/>
      </c>
    </row>
    <row r="123" spans="2:10" x14ac:dyDescent="0.4">
      <c r="B123" s="8">
        <v>222</v>
      </c>
      <c r="C123" s="7" t="str">
        <f>IFERROR(INDEX(T_StockSnack[Snack],MATCH(B123,T_StockSnack[Code],0)),"")</f>
        <v>Pizza 4 saisons</v>
      </c>
      <c r="D123" s="9">
        <v>43844</v>
      </c>
      <c r="E123" s="7" t="s">
        <v>31</v>
      </c>
      <c r="F123" s="10">
        <v>1</v>
      </c>
      <c r="G123" s="11">
        <f>IFERROR(IF(B123&lt;&gt;"",F123*(VLOOKUP(E123,T_Mouvement[],2)&amp;1),""),"")</f>
        <v>-1</v>
      </c>
      <c r="H123" s="11">
        <f>IF(B123&lt;&gt;"",SUMIF($C$3:C123,C123,$G$3:G123),"")</f>
        <v>12</v>
      </c>
      <c r="J123" s="12" t="str">
        <f t="shared" si="1"/>
        <v/>
      </c>
    </row>
    <row r="124" spans="2:10" x14ac:dyDescent="0.4">
      <c r="B124" s="8">
        <v>221</v>
      </c>
      <c r="C124" s="7" t="str">
        <f>IFERROR(INDEX(T_StockSnack[Snack],MATCH(B124,T_StockSnack[Code],0)),"")</f>
        <v>Pizza aux fromages</v>
      </c>
      <c r="D124" s="9">
        <v>43845</v>
      </c>
      <c r="E124" s="7" t="s">
        <v>31</v>
      </c>
      <c r="F124" s="10">
        <v>2</v>
      </c>
      <c r="G124" s="11">
        <f>IFERROR(IF(B124&lt;&gt;"",F124*(VLOOKUP(E124,T_Mouvement[],2)&amp;1),""),"")</f>
        <v>-2</v>
      </c>
      <c r="H124" s="11">
        <f>IF(B124&lt;&gt;"",SUMIF($C$3:C124,C124,$G$3:G124),"")</f>
        <v>4</v>
      </c>
      <c r="J124" s="12" t="str">
        <f t="shared" si="1"/>
        <v/>
      </c>
    </row>
    <row r="125" spans="2:10" x14ac:dyDescent="0.4">
      <c r="B125" s="8">
        <v>211</v>
      </c>
      <c r="C125" s="7" t="str">
        <f>IFERROR(INDEX(T_StockSnack[Snack],MATCH(B125,T_StockSnack[Code],0)),"")</f>
        <v>Rillette Saumon</v>
      </c>
      <c r="D125" s="9">
        <v>43845</v>
      </c>
      <c r="E125" s="7" t="s">
        <v>31</v>
      </c>
      <c r="F125" s="10">
        <v>1</v>
      </c>
      <c r="G125" s="11">
        <f>IFERROR(IF(B125&lt;&gt;"",F125*(VLOOKUP(E125,T_Mouvement[],2)&amp;1),""),"")</f>
        <v>-1</v>
      </c>
      <c r="H125" s="11">
        <f>IF(B125&lt;&gt;"",SUMIF($C$3:C125,C125,$G$3:G125),"")</f>
        <v>31</v>
      </c>
      <c r="J125" s="12" t="str">
        <f t="shared" si="1"/>
        <v/>
      </c>
    </row>
    <row r="126" spans="2:10" x14ac:dyDescent="0.4">
      <c r="B126" s="8">
        <v>225</v>
      </c>
      <c r="C126" s="7" t="str">
        <f>IFERROR(INDEX(T_StockSnack[Snack],MATCH(B126,T_StockSnack[Code],0)),"")</f>
        <v>Confit de Canard</v>
      </c>
      <c r="D126" s="9">
        <v>43845</v>
      </c>
      <c r="E126" s="7" t="s">
        <v>31</v>
      </c>
      <c r="F126" s="10">
        <v>1</v>
      </c>
      <c r="G126" s="11">
        <f>IFERROR(IF(B126&lt;&gt;"",F126*(VLOOKUP(E126,T_Mouvement[],2)&amp;1),""),"")</f>
        <v>-1</v>
      </c>
      <c r="H126" s="11">
        <f>IF(B126&lt;&gt;"",SUMIF($C$3:C126,C126,$G$3:G126),"")</f>
        <v>20</v>
      </c>
      <c r="J126" s="12" t="str">
        <f t="shared" si="1"/>
        <v/>
      </c>
    </row>
    <row r="127" spans="2:10" x14ac:dyDescent="0.4">
      <c r="B127" s="8">
        <v>226</v>
      </c>
      <c r="C127" s="7" t="str">
        <f>IFERROR(INDEX(T_StockSnack[Snack],MATCH(B127,T_StockSnack[Code],0)),"")</f>
        <v>Risotto Champignons</v>
      </c>
      <c r="D127" s="9">
        <v>43845</v>
      </c>
      <c r="E127" s="7" t="s">
        <v>31</v>
      </c>
      <c r="F127" s="10">
        <v>1</v>
      </c>
      <c r="G127" s="11">
        <f>IFERROR(IF(B127&lt;&gt;"",F127*(VLOOKUP(E127,T_Mouvement[],2)&amp;1),""),"")</f>
        <v>-1</v>
      </c>
      <c r="H127" s="11">
        <f>IF(B127&lt;&gt;"",SUMIF($C$3:C127,C127,$G$3:G127),"")</f>
        <v>17</v>
      </c>
      <c r="J127" s="12" t="str">
        <f t="shared" si="1"/>
        <v/>
      </c>
    </row>
    <row r="128" spans="2:10" x14ac:dyDescent="0.4">
      <c r="B128" s="8">
        <v>231</v>
      </c>
      <c r="C128" s="7" t="str">
        <f>IFERROR(INDEX(T_StockSnack[Snack],MATCH(B128,T_StockSnack[Code],0)),"")</f>
        <v>Glace Häagen Dazs</v>
      </c>
      <c r="D128" s="9">
        <v>43845</v>
      </c>
      <c r="E128" s="7" t="s">
        <v>31</v>
      </c>
      <c r="F128" s="10">
        <v>4</v>
      </c>
      <c r="G128" s="11">
        <f>IFERROR(IF(B128&lt;&gt;"",F128*(VLOOKUP(E128,T_Mouvement[],2)&amp;1),""),"")</f>
        <v>-4</v>
      </c>
      <c r="H128" s="11">
        <f>IF(B128&lt;&gt;"",SUMIF($C$3:C128,C128,$G$3:G128),"")</f>
        <v>0</v>
      </c>
      <c r="J128" s="12" t="str">
        <f t="shared" si="1"/>
        <v/>
      </c>
    </row>
    <row r="129" spans="2:10" x14ac:dyDescent="0.4">
      <c r="B129" s="8">
        <v>210</v>
      </c>
      <c r="C129" s="7" t="str">
        <f>IFERROR(INDEX(T_StockSnack[Snack],MATCH(B129,T_StockSnack[Code],0)),"")</f>
        <v>Rillette du Mans</v>
      </c>
      <c r="D129" s="9">
        <v>43845</v>
      </c>
      <c r="E129" s="7" t="s">
        <v>31</v>
      </c>
      <c r="F129" s="10">
        <v>2</v>
      </c>
      <c r="G129" s="11">
        <f>IFERROR(IF(B129&lt;&gt;"",F129*(VLOOKUP(E129,T_Mouvement[],2)&amp;1),""),"")</f>
        <v>-2</v>
      </c>
      <c r="H129" s="11">
        <f>IF(B129&lt;&gt;"",SUMIF($C$3:C129,C129,$G$3:G129),"")</f>
        <v>34</v>
      </c>
      <c r="J129" s="12" t="str">
        <f t="shared" si="1"/>
        <v/>
      </c>
    </row>
    <row r="130" spans="2:10" x14ac:dyDescent="0.4">
      <c r="B130" s="8">
        <v>215</v>
      </c>
      <c r="C130" s="7" t="str">
        <f>IFERROR(INDEX(T_StockSnack[Snack],MATCH(B130,T_StockSnack[Code],0)),"")</f>
        <v>Soupe de Potimarron</v>
      </c>
      <c r="D130" s="9">
        <v>43845</v>
      </c>
      <c r="E130" s="7" t="s">
        <v>31</v>
      </c>
      <c r="F130" s="10">
        <v>2</v>
      </c>
      <c r="G130" s="11">
        <f>IFERROR(IF(B130&lt;&gt;"",F130*(VLOOKUP(E130,T_Mouvement[],2)&amp;1),""),"")</f>
        <v>-2</v>
      </c>
      <c r="H130" s="11">
        <f>IF(B130&lt;&gt;"",SUMIF($C$3:C130,C130,$G$3:G130),"")</f>
        <v>22</v>
      </c>
      <c r="J130" s="12" t="str">
        <f t="shared" si="1"/>
        <v/>
      </c>
    </row>
    <row r="131" spans="2:10" x14ac:dyDescent="0.4">
      <c r="B131" s="8">
        <v>222</v>
      </c>
      <c r="C131" s="7" t="str">
        <f>IFERROR(INDEX(T_StockSnack[Snack],MATCH(B131,T_StockSnack[Code],0)),"")</f>
        <v>Pizza 4 saisons</v>
      </c>
      <c r="D131" s="9">
        <v>43845</v>
      </c>
      <c r="E131" s="7" t="s">
        <v>31</v>
      </c>
      <c r="F131" s="10">
        <v>4</v>
      </c>
      <c r="G131" s="11">
        <f>IFERROR(IF(B131&lt;&gt;"",F131*(VLOOKUP(E131,T_Mouvement[],2)&amp;1),""),"")</f>
        <v>-4</v>
      </c>
      <c r="H131" s="11">
        <f>IF(B131&lt;&gt;"",SUMIF($C$3:C131,C131,$G$3:G131),"")</f>
        <v>8</v>
      </c>
      <c r="J131" s="12" t="str">
        <f t="shared" si="1"/>
        <v/>
      </c>
    </row>
    <row r="132" spans="2:10" x14ac:dyDescent="0.4">
      <c r="B132" s="8">
        <v>220</v>
      </c>
      <c r="C132" s="7" t="str">
        <f>IFERROR(INDEX(T_StockSnack[Snack],MATCH(B132,T_StockSnack[Code],0)),"")</f>
        <v>Croque Monsieur</v>
      </c>
      <c r="D132" s="9">
        <v>43845</v>
      </c>
      <c r="E132" s="7" t="s">
        <v>31</v>
      </c>
      <c r="F132" s="10">
        <v>1</v>
      </c>
      <c r="G132" s="11">
        <f>IFERROR(IF(B132&lt;&gt;"",F132*(VLOOKUP(E132,T_Mouvement[],2)&amp;1),""),"")</f>
        <v>-1</v>
      </c>
      <c r="H132" s="11">
        <f>IF(B132&lt;&gt;"",SUMIF($C$3:C132,C132,$G$3:G132),"")</f>
        <v>27</v>
      </c>
      <c r="J132" s="12" t="str">
        <f t="shared" ref="J132:J195" si="2">IF(AND(B132&lt;&gt;"",H132&lt;0),"Attention le stock est négatif, vérifier vos saisies !","")</f>
        <v/>
      </c>
    </row>
    <row r="133" spans="2:10" x14ac:dyDescent="0.4">
      <c r="B133" s="8">
        <v>232</v>
      </c>
      <c r="C133" s="7" t="str">
        <f>IFERROR(INDEX(T_StockSnack[Snack],MATCH(B133,T_StockSnack[Code],0)),"")</f>
        <v>Crème Vanille</v>
      </c>
      <c r="D133" s="9">
        <v>43845</v>
      </c>
      <c r="E133" s="7" t="s">
        <v>31</v>
      </c>
      <c r="F133" s="10">
        <v>2</v>
      </c>
      <c r="G133" s="11">
        <f>IFERROR(IF(B133&lt;&gt;"",F133*(VLOOKUP(E133,T_Mouvement[],2)&amp;1),""),"")</f>
        <v>-2</v>
      </c>
      <c r="H133" s="11">
        <f>IF(B133&lt;&gt;"",SUMIF($C$3:C133,C133,$G$3:G133),"")</f>
        <v>21</v>
      </c>
      <c r="J133" s="12" t="str">
        <f t="shared" si="2"/>
        <v/>
      </c>
    </row>
    <row r="134" spans="2:10" x14ac:dyDescent="0.4">
      <c r="B134" s="8">
        <v>221</v>
      </c>
      <c r="C134" s="7" t="str">
        <f>IFERROR(INDEX(T_StockSnack[Snack],MATCH(B134,T_StockSnack[Code],0)),"")</f>
        <v>Pizza aux fromages</v>
      </c>
      <c r="D134" s="9">
        <v>43846</v>
      </c>
      <c r="E134" s="7" t="s">
        <v>30</v>
      </c>
      <c r="F134" s="10">
        <v>8</v>
      </c>
      <c r="G134" s="11">
        <f>IFERROR(IF(B134&lt;&gt;"",F134*(VLOOKUP(E134,T_Mouvement[],2)&amp;1),""),"")</f>
        <v>8</v>
      </c>
      <c r="H134" s="11">
        <f>IF(B134&lt;&gt;"",SUMIF($C$3:C134,C134,$G$3:G134),"")</f>
        <v>12</v>
      </c>
      <c r="J134" s="12" t="str">
        <f t="shared" si="2"/>
        <v/>
      </c>
    </row>
    <row r="135" spans="2:10" x14ac:dyDescent="0.4">
      <c r="B135" s="8">
        <v>231</v>
      </c>
      <c r="C135" s="7" t="str">
        <f>IFERROR(INDEX(T_StockSnack[Snack],MATCH(B135,T_StockSnack[Code],0)),"")</f>
        <v>Glace Häagen Dazs</v>
      </c>
      <c r="D135" s="9">
        <v>43846</v>
      </c>
      <c r="E135" s="7" t="s">
        <v>30</v>
      </c>
      <c r="F135" s="10">
        <v>28</v>
      </c>
      <c r="G135" s="11">
        <f>IFERROR(IF(B135&lt;&gt;"",F135*(VLOOKUP(E135,T_Mouvement[],2)&amp;1),""),"")</f>
        <v>28</v>
      </c>
      <c r="H135" s="11">
        <f>IF(B135&lt;&gt;"",SUMIF($C$3:C135,C135,$G$3:G135),"")</f>
        <v>28</v>
      </c>
      <c r="J135" s="12" t="str">
        <f t="shared" si="2"/>
        <v/>
      </c>
    </row>
    <row r="136" spans="2:10" x14ac:dyDescent="0.4">
      <c r="B136" s="8">
        <v>223</v>
      </c>
      <c r="C136" s="7" t="str">
        <f>IFERROR(INDEX(T_StockSnack[Snack],MATCH(B136,T_StockSnack[Code],0)),"")</f>
        <v>Pizza Epicée</v>
      </c>
      <c r="D136" s="9">
        <v>43846</v>
      </c>
      <c r="E136" s="7" t="s">
        <v>31</v>
      </c>
      <c r="F136" s="10">
        <v>1</v>
      </c>
      <c r="G136" s="11">
        <f>IFERROR(IF(B136&lt;&gt;"",F136*(VLOOKUP(E136,T_Mouvement[],2)&amp;1),""),"")</f>
        <v>-1</v>
      </c>
      <c r="H136" s="11">
        <f>IF(B136&lt;&gt;"",SUMIF($C$3:C136,C136,$G$3:G136),"")</f>
        <v>8</v>
      </c>
      <c r="J136" s="12" t="str">
        <f t="shared" si="2"/>
        <v/>
      </c>
    </row>
    <row r="137" spans="2:10" x14ac:dyDescent="0.4">
      <c r="B137" s="8">
        <v>211</v>
      </c>
      <c r="C137" s="7" t="str">
        <f>IFERROR(INDEX(T_StockSnack[Snack],MATCH(B137,T_StockSnack[Code],0)),"")</f>
        <v>Rillette Saumon</v>
      </c>
      <c r="D137" s="9">
        <v>43846</v>
      </c>
      <c r="E137" s="7" t="s">
        <v>31</v>
      </c>
      <c r="F137" s="10">
        <v>1</v>
      </c>
      <c r="G137" s="11">
        <f>IFERROR(IF(B137&lt;&gt;"",F137*(VLOOKUP(E137,T_Mouvement[],2)&amp;1),""),"")</f>
        <v>-1</v>
      </c>
      <c r="H137" s="11">
        <f>IF(B137&lt;&gt;"",SUMIF($C$3:C137,C137,$G$3:G137),"")</f>
        <v>30</v>
      </c>
      <c r="J137" s="12" t="str">
        <f t="shared" si="2"/>
        <v/>
      </c>
    </row>
    <row r="138" spans="2:10" x14ac:dyDescent="0.4">
      <c r="B138" s="8">
        <v>231</v>
      </c>
      <c r="C138" s="7" t="str">
        <f>IFERROR(INDEX(T_StockSnack[Snack],MATCH(B138,T_StockSnack[Code],0)),"")</f>
        <v>Glace Häagen Dazs</v>
      </c>
      <c r="D138" s="9">
        <v>43846</v>
      </c>
      <c r="E138" s="7" t="s">
        <v>31</v>
      </c>
      <c r="F138" s="10">
        <v>1</v>
      </c>
      <c r="G138" s="11">
        <f>IFERROR(IF(B138&lt;&gt;"",F138*(VLOOKUP(E138,T_Mouvement[],2)&amp;1),""),"")</f>
        <v>-1</v>
      </c>
      <c r="H138" s="11">
        <f>IF(B138&lt;&gt;"",SUMIF($C$3:C138,C138,$G$3:G138),"")</f>
        <v>27</v>
      </c>
      <c r="J138" s="12" t="str">
        <f t="shared" si="2"/>
        <v/>
      </c>
    </row>
    <row r="139" spans="2:10" x14ac:dyDescent="0.4">
      <c r="B139" s="8">
        <v>214</v>
      </c>
      <c r="C139" s="7" t="str">
        <f>IFERROR(INDEX(T_StockSnack[Snack],MATCH(B139,T_StockSnack[Code],0)),"")</f>
        <v>Soupe Détox</v>
      </c>
      <c r="D139" s="9">
        <v>43846</v>
      </c>
      <c r="E139" s="7" t="s">
        <v>31</v>
      </c>
      <c r="F139" s="10">
        <v>1</v>
      </c>
      <c r="G139" s="11">
        <f>IFERROR(IF(B139&lt;&gt;"",F139*(VLOOKUP(E139,T_Mouvement[],2)&amp;1),""),"")</f>
        <v>-1</v>
      </c>
      <c r="H139" s="11">
        <f>IF(B139&lt;&gt;"",SUMIF($C$3:C139,C139,$G$3:G139),"")</f>
        <v>25</v>
      </c>
      <c r="J139" s="12" t="str">
        <f t="shared" si="2"/>
        <v/>
      </c>
    </row>
    <row r="140" spans="2:10" x14ac:dyDescent="0.4">
      <c r="B140" s="8">
        <v>220</v>
      </c>
      <c r="C140" s="7" t="str">
        <f>IFERROR(INDEX(T_StockSnack[Snack],MATCH(B140,T_StockSnack[Code],0)),"")</f>
        <v>Croque Monsieur</v>
      </c>
      <c r="D140" s="9">
        <v>43847</v>
      </c>
      <c r="E140" s="7" t="s">
        <v>31</v>
      </c>
      <c r="F140" s="10">
        <v>2</v>
      </c>
      <c r="G140" s="11">
        <f>IFERROR(IF(B140&lt;&gt;"",F140*(VLOOKUP(E140,T_Mouvement[],2)&amp;1),""),"")</f>
        <v>-2</v>
      </c>
      <c r="H140" s="11">
        <f>IF(B140&lt;&gt;"",SUMIF($C$3:C140,C140,$G$3:G140),"")</f>
        <v>25</v>
      </c>
      <c r="J140" s="12" t="str">
        <f t="shared" si="2"/>
        <v/>
      </c>
    </row>
    <row r="141" spans="2:10" x14ac:dyDescent="0.4">
      <c r="B141" s="8">
        <v>221</v>
      </c>
      <c r="C141" s="7" t="str">
        <f>IFERROR(INDEX(T_StockSnack[Snack],MATCH(B141,T_StockSnack[Code],0)),"")</f>
        <v>Pizza aux fromages</v>
      </c>
      <c r="D141" s="9">
        <v>43847</v>
      </c>
      <c r="E141" s="7" t="s">
        <v>31</v>
      </c>
      <c r="F141" s="10">
        <v>1</v>
      </c>
      <c r="G141" s="11">
        <f>IFERROR(IF(B141&lt;&gt;"",F141*(VLOOKUP(E141,T_Mouvement[],2)&amp;1),""),"")</f>
        <v>-1</v>
      </c>
      <c r="H141" s="11">
        <f>IF(B141&lt;&gt;"",SUMIF($C$3:C141,C141,$G$3:G141),"")</f>
        <v>11</v>
      </c>
      <c r="J141" s="12" t="str">
        <f t="shared" si="2"/>
        <v/>
      </c>
    </row>
    <row r="142" spans="2:10" x14ac:dyDescent="0.4">
      <c r="B142" s="8">
        <v>230</v>
      </c>
      <c r="C142" s="7" t="str">
        <f>IFERROR(INDEX(T_StockSnack[Snack],MATCH(B142,T_StockSnack[Code],0)),"")</f>
        <v>Petit Pot Chocolat Noir</v>
      </c>
      <c r="D142" s="9">
        <v>43847</v>
      </c>
      <c r="E142" s="7" t="s">
        <v>31</v>
      </c>
      <c r="F142" s="10">
        <v>2</v>
      </c>
      <c r="G142" s="11">
        <f>IFERROR(IF(B142&lt;&gt;"",F142*(VLOOKUP(E142,T_Mouvement[],2)&amp;1),""),"")</f>
        <v>-2</v>
      </c>
      <c r="H142" s="11">
        <f>IF(B142&lt;&gt;"",SUMIF($C$3:C142,C142,$G$3:G142),"")</f>
        <v>18</v>
      </c>
      <c r="J142" s="12" t="str">
        <f t="shared" si="2"/>
        <v/>
      </c>
    </row>
    <row r="143" spans="2:10" x14ac:dyDescent="0.4">
      <c r="B143" s="8">
        <v>229</v>
      </c>
      <c r="C143" s="7" t="str">
        <f>IFERROR(INDEX(T_StockSnack[Snack],MATCH(B143,T_StockSnack[Code],0)),"")</f>
        <v>Blanquette de Veau</v>
      </c>
      <c r="D143" s="9">
        <v>43848</v>
      </c>
      <c r="E143" s="7" t="s">
        <v>31</v>
      </c>
      <c r="F143" s="10">
        <v>2</v>
      </c>
      <c r="G143" s="11">
        <f>IFERROR(IF(B143&lt;&gt;"",F143*(VLOOKUP(E143,T_Mouvement[],2)&amp;1),""),"")</f>
        <v>-2</v>
      </c>
      <c r="H143" s="11">
        <f>IF(B143&lt;&gt;"",SUMIF($C$3:C143,C143,$G$3:G143),"")</f>
        <v>16</v>
      </c>
      <c r="J143" s="12" t="str">
        <f t="shared" si="2"/>
        <v/>
      </c>
    </row>
    <row r="144" spans="2:10" x14ac:dyDescent="0.4">
      <c r="B144" s="8">
        <v>228</v>
      </c>
      <c r="C144" s="7" t="str">
        <f>IFERROR(INDEX(T_StockSnack[Snack],MATCH(B144,T_StockSnack[Code],0)),"")</f>
        <v>Tartiflette</v>
      </c>
      <c r="D144" s="9">
        <v>43848</v>
      </c>
      <c r="E144" s="7" t="s">
        <v>31</v>
      </c>
      <c r="F144" s="10">
        <v>2</v>
      </c>
      <c r="G144" s="11">
        <f>IFERROR(IF(B144&lt;&gt;"",F144*(VLOOKUP(E144,T_Mouvement[],2)&amp;1),""),"")</f>
        <v>-2</v>
      </c>
      <c r="H144" s="11">
        <f>IF(B144&lt;&gt;"",SUMIF($C$3:C144,C144,$G$3:G144),"")</f>
        <v>16</v>
      </c>
      <c r="J144" s="12" t="str">
        <f t="shared" si="2"/>
        <v/>
      </c>
    </row>
    <row r="145" spans="2:10" x14ac:dyDescent="0.4">
      <c r="B145" s="8">
        <v>210</v>
      </c>
      <c r="C145" s="7" t="str">
        <f>IFERROR(INDEX(T_StockSnack[Snack],MATCH(B145,T_StockSnack[Code],0)),"")</f>
        <v>Rillette du Mans</v>
      </c>
      <c r="D145" s="9">
        <v>43848</v>
      </c>
      <c r="E145" s="7" t="s">
        <v>31</v>
      </c>
      <c r="F145" s="10">
        <v>1</v>
      </c>
      <c r="G145" s="11">
        <f>IFERROR(IF(B145&lt;&gt;"",F145*(VLOOKUP(E145,T_Mouvement[],2)&amp;1),""),"")</f>
        <v>-1</v>
      </c>
      <c r="H145" s="11">
        <f>IF(B145&lt;&gt;"",SUMIF($C$3:C145,C145,$G$3:G145),"")</f>
        <v>33</v>
      </c>
      <c r="J145" s="12" t="str">
        <f t="shared" si="2"/>
        <v/>
      </c>
    </row>
    <row r="146" spans="2:10" x14ac:dyDescent="0.4">
      <c r="B146" s="8">
        <v>228</v>
      </c>
      <c r="C146" s="7" t="str">
        <f>IFERROR(INDEX(T_StockSnack[Snack],MATCH(B146,T_StockSnack[Code],0)),"")</f>
        <v>Tartiflette</v>
      </c>
      <c r="D146" s="9">
        <v>43849</v>
      </c>
      <c r="E146" s="7" t="s">
        <v>31</v>
      </c>
      <c r="F146" s="10">
        <v>1</v>
      </c>
      <c r="G146" s="11">
        <f>IFERROR(IF(B146&lt;&gt;"",F146*(VLOOKUP(E146,T_Mouvement[],2)&amp;1),""),"")</f>
        <v>-1</v>
      </c>
      <c r="H146" s="11">
        <f>IF(B146&lt;&gt;"",SUMIF($C$3:C146,C146,$G$3:G146),"")</f>
        <v>15</v>
      </c>
      <c r="J146" s="12" t="str">
        <f t="shared" si="2"/>
        <v/>
      </c>
    </row>
    <row r="147" spans="2:10" x14ac:dyDescent="0.4">
      <c r="B147" s="8">
        <v>214</v>
      </c>
      <c r="C147" s="7" t="str">
        <f>IFERROR(INDEX(T_StockSnack[Snack],MATCH(B147,T_StockSnack[Code],0)),"")</f>
        <v>Soupe Détox</v>
      </c>
      <c r="D147" s="9">
        <v>43849</v>
      </c>
      <c r="E147" s="7" t="s">
        <v>31</v>
      </c>
      <c r="F147" s="10">
        <v>1</v>
      </c>
      <c r="G147" s="11">
        <f>IFERROR(IF(B147&lt;&gt;"",F147*(VLOOKUP(E147,T_Mouvement[],2)&amp;1),""),"")</f>
        <v>-1</v>
      </c>
      <c r="H147" s="11">
        <f>IF(B147&lt;&gt;"",SUMIF($C$3:C147,C147,$G$3:G147),"")</f>
        <v>24</v>
      </c>
      <c r="J147" s="12" t="str">
        <f t="shared" si="2"/>
        <v/>
      </c>
    </row>
    <row r="148" spans="2:10" x14ac:dyDescent="0.4">
      <c r="B148" s="8">
        <v>224</v>
      </c>
      <c r="C148" s="7" t="str">
        <f>IFERROR(INDEX(T_StockSnack[Snack],MATCH(B148,T_StockSnack[Code],0)),"")</f>
        <v>Gnocchi Gorgonzola</v>
      </c>
      <c r="D148" s="9">
        <v>43849</v>
      </c>
      <c r="E148" s="7" t="s">
        <v>31</v>
      </c>
      <c r="F148" s="10">
        <v>1</v>
      </c>
      <c r="G148" s="11">
        <f>IFERROR(IF(B148&lt;&gt;"",F148*(VLOOKUP(E148,T_Mouvement[],2)&amp;1),""),"")</f>
        <v>-1</v>
      </c>
      <c r="H148" s="11">
        <f>IF(B148&lt;&gt;"",SUMIF($C$3:C148,C148,$G$3:G148),"")</f>
        <v>18</v>
      </c>
      <c r="J148" s="12" t="str">
        <f t="shared" si="2"/>
        <v/>
      </c>
    </row>
    <row r="149" spans="2:10" x14ac:dyDescent="0.4">
      <c r="B149" s="8">
        <v>230</v>
      </c>
      <c r="C149" s="7" t="str">
        <f>IFERROR(INDEX(T_StockSnack[Snack],MATCH(B149,T_StockSnack[Code],0)),"")</f>
        <v>Petit Pot Chocolat Noir</v>
      </c>
      <c r="D149" s="9">
        <v>43850</v>
      </c>
      <c r="E149" s="7" t="s">
        <v>31</v>
      </c>
      <c r="F149" s="10">
        <v>1</v>
      </c>
      <c r="G149" s="11">
        <f>IFERROR(IF(B149&lt;&gt;"",F149*(VLOOKUP(E149,T_Mouvement[],2)&amp;1),""),"")</f>
        <v>-1</v>
      </c>
      <c r="H149" s="11">
        <f>IF(B149&lt;&gt;"",SUMIF($C$3:C149,C149,$G$3:G149),"")</f>
        <v>17</v>
      </c>
      <c r="J149" s="12" t="str">
        <f t="shared" si="2"/>
        <v/>
      </c>
    </row>
    <row r="150" spans="2:10" x14ac:dyDescent="0.4">
      <c r="B150" s="8">
        <v>225</v>
      </c>
      <c r="C150" s="7" t="str">
        <f>IFERROR(INDEX(T_StockSnack[Snack],MATCH(B150,T_StockSnack[Code],0)),"")</f>
        <v>Confit de Canard</v>
      </c>
      <c r="D150" s="9">
        <v>43850</v>
      </c>
      <c r="E150" s="7" t="s">
        <v>31</v>
      </c>
      <c r="F150" s="10">
        <v>1</v>
      </c>
      <c r="G150" s="11">
        <f>IFERROR(IF(B150&lt;&gt;"",F150*(VLOOKUP(E150,T_Mouvement[],2)&amp;1),""),"")</f>
        <v>-1</v>
      </c>
      <c r="H150" s="11">
        <f>IF(B150&lt;&gt;"",SUMIF($C$3:C150,C150,$G$3:G150),"")</f>
        <v>19</v>
      </c>
      <c r="J150" s="12" t="str">
        <f t="shared" si="2"/>
        <v/>
      </c>
    </row>
    <row r="151" spans="2:10" x14ac:dyDescent="0.4">
      <c r="B151" s="8">
        <v>220</v>
      </c>
      <c r="C151" s="7" t="str">
        <f>IFERROR(INDEX(T_StockSnack[Snack],MATCH(B151,T_StockSnack[Code],0)),"")</f>
        <v>Croque Monsieur</v>
      </c>
      <c r="D151" s="9">
        <v>43850</v>
      </c>
      <c r="E151" s="7" t="s">
        <v>31</v>
      </c>
      <c r="F151" s="10">
        <v>2</v>
      </c>
      <c r="G151" s="11">
        <f>IFERROR(IF(B151&lt;&gt;"",F151*(VLOOKUP(E151,T_Mouvement[],2)&amp;1),""),"")</f>
        <v>-2</v>
      </c>
      <c r="H151" s="11">
        <f>IF(B151&lt;&gt;"",SUMIF($C$3:C151,C151,$G$3:G151),"")</f>
        <v>23</v>
      </c>
      <c r="J151" s="12" t="str">
        <f t="shared" si="2"/>
        <v/>
      </c>
    </row>
    <row r="152" spans="2:10" x14ac:dyDescent="0.4">
      <c r="B152" s="8">
        <v>215</v>
      </c>
      <c r="C152" s="7" t="str">
        <f>IFERROR(INDEX(T_StockSnack[Snack],MATCH(B152,T_StockSnack[Code],0)),"")</f>
        <v>Soupe de Potimarron</v>
      </c>
      <c r="D152" s="9">
        <v>43850</v>
      </c>
      <c r="E152" s="7" t="s">
        <v>31</v>
      </c>
      <c r="F152" s="10">
        <v>2</v>
      </c>
      <c r="G152" s="11">
        <f>IFERROR(IF(B152&lt;&gt;"",F152*(VLOOKUP(E152,T_Mouvement[],2)&amp;1),""),"")</f>
        <v>-2</v>
      </c>
      <c r="H152" s="11">
        <f>IF(B152&lt;&gt;"",SUMIF($C$3:C152,C152,$G$3:G152),"")</f>
        <v>20</v>
      </c>
      <c r="J152" s="12" t="str">
        <f t="shared" si="2"/>
        <v/>
      </c>
    </row>
    <row r="153" spans="2:10" x14ac:dyDescent="0.4">
      <c r="B153" s="8">
        <v>221</v>
      </c>
      <c r="C153" s="7" t="str">
        <f>IFERROR(INDEX(T_StockSnack[Snack],MATCH(B153,T_StockSnack[Code],0)),"")</f>
        <v>Pizza aux fromages</v>
      </c>
      <c r="D153" s="9">
        <v>43850</v>
      </c>
      <c r="E153" s="7" t="s">
        <v>31</v>
      </c>
      <c r="F153" s="10">
        <v>2</v>
      </c>
      <c r="G153" s="11">
        <f>IFERROR(IF(B153&lt;&gt;"",F153*(VLOOKUP(E153,T_Mouvement[],2)&amp;1),""),"")</f>
        <v>-2</v>
      </c>
      <c r="H153" s="11">
        <f>IF(B153&lt;&gt;"",SUMIF($C$3:C153,C153,$G$3:G153),"")</f>
        <v>9</v>
      </c>
      <c r="J153" s="12" t="str">
        <f t="shared" si="2"/>
        <v/>
      </c>
    </row>
    <row r="154" spans="2:10" x14ac:dyDescent="0.4">
      <c r="B154" s="8">
        <v>215</v>
      </c>
      <c r="C154" s="7" t="str">
        <f>IFERROR(INDEX(T_StockSnack[Snack],MATCH(B154,T_StockSnack[Code],0)),"")</f>
        <v>Soupe de Potimarron</v>
      </c>
      <c r="D154" s="9">
        <v>43851</v>
      </c>
      <c r="E154" s="7" t="s">
        <v>31</v>
      </c>
      <c r="F154" s="10">
        <v>1</v>
      </c>
      <c r="G154" s="11">
        <f>IFERROR(IF(B154&lt;&gt;"",F154*(VLOOKUP(E154,T_Mouvement[],2)&amp;1),""),"")</f>
        <v>-1</v>
      </c>
      <c r="H154" s="11">
        <f>IF(B154&lt;&gt;"",SUMIF($C$3:C154,C154,$G$3:G154),"")</f>
        <v>19</v>
      </c>
      <c r="J154" s="12" t="str">
        <f t="shared" si="2"/>
        <v/>
      </c>
    </row>
    <row r="155" spans="2:10" x14ac:dyDescent="0.4">
      <c r="B155" s="8">
        <v>222</v>
      </c>
      <c r="C155" s="7" t="str">
        <f>IFERROR(INDEX(T_StockSnack[Snack],MATCH(B155,T_StockSnack[Code],0)),"")</f>
        <v>Pizza 4 saisons</v>
      </c>
      <c r="D155" s="9">
        <v>43851</v>
      </c>
      <c r="E155" s="7" t="s">
        <v>31</v>
      </c>
      <c r="F155" s="10">
        <v>1</v>
      </c>
      <c r="G155" s="11">
        <f>IFERROR(IF(B155&lt;&gt;"",F155*(VLOOKUP(E155,T_Mouvement[],2)&amp;1),""),"")</f>
        <v>-1</v>
      </c>
      <c r="H155" s="11">
        <f>IF(B155&lt;&gt;"",SUMIF($C$3:C155,C155,$G$3:G155),"")</f>
        <v>7</v>
      </c>
      <c r="J155" s="12" t="str">
        <f t="shared" si="2"/>
        <v/>
      </c>
    </row>
    <row r="156" spans="2:10" x14ac:dyDescent="0.4">
      <c r="B156" s="8">
        <v>229</v>
      </c>
      <c r="C156" s="7" t="str">
        <f>IFERROR(INDEX(T_StockSnack[Snack],MATCH(B156,T_StockSnack[Code],0)),"")</f>
        <v>Blanquette de Veau</v>
      </c>
      <c r="D156" s="9">
        <v>43851</v>
      </c>
      <c r="E156" s="7" t="s">
        <v>31</v>
      </c>
      <c r="F156" s="10">
        <v>1</v>
      </c>
      <c r="G156" s="11">
        <f>IFERROR(IF(B156&lt;&gt;"",F156*(VLOOKUP(E156,T_Mouvement[],2)&amp;1),""),"")</f>
        <v>-1</v>
      </c>
      <c r="H156" s="11">
        <f>IF(B156&lt;&gt;"",SUMIF($C$3:C156,C156,$G$3:G156),"")</f>
        <v>15</v>
      </c>
      <c r="J156" s="12" t="str">
        <f t="shared" si="2"/>
        <v/>
      </c>
    </row>
    <row r="157" spans="2:10" x14ac:dyDescent="0.4">
      <c r="B157" s="8">
        <v>230</v>
      </c>
      <c r="C157" s="7" t="str">
        <f>IFERROR(INDEX(T_StockSnack[Snack],MATCH(B157,T_StockSnack[Code],0)),"")</f>
        <v>Petit Pot Chocolat Noir</v>
      </c>
      <c r="D157" s="9">
        <v>43851</v>
      </c>
      <c r="E157" s="7" t="s">
        <v>31</v>
      </c>
      <c r="F157" s="10">
        <v>2</v>
      </c>
      <c r="G157" s="11">
        <f>IFERROR(IF(B157&lt;&gt;"",F157*(VLOOKUP(E157,T_Mouvement[],2)&amp;1),""),"")</f>
        <v>-2</v>
      </c>
      <c r="H157" s="11">
        <f>IF(B157&lt;&gt;"",SUMIF($C$3:C157,C157,$G$3:G157),"")</f>
        <v>15</v>
      </c>
      <c r="J157" s="12" t="str">
        <f t="shared" si="2"/>
        <v/>
      </c>
    </row>
    <row r="158" spans="2:10" x14ac:dyDescent="0.4">
      <c r="B158" s="8">
        <v>212</v>
      </c>
      <c r="C158" s="7" t="str">
        <f>IFERROR(INDEX(T_StockSnack[Snack],MATCH(B158,T_StockSnack[Code],0)),"")</f>
        <v>Tartinade de Canard</v>
      </c>
      <c r="D158" s="9">
        <v>43851</v>
      </c>
      <c r="E158" s="7" t="s">
        <v>31</v>
      </c>
      <c r="F158" s="10">
        <v>1</v>
      </c>
      <c r="G158" s="11">
        <f>IFERROR(IF(B158&lt;&gt;"",F158*(VLOOKUP(E158,T_Mouvement[],2)&amp;1),""),"")</f>
        <v>-1</v>
      </c>
      <c r="H158" s="11">
        <f>IF(B158&lt;&gt;"",SUMIF($C$3:C158,C158,$G$3:G158),"")</f>
        <v>32</v>
      </c>
      <c r="J158" s="12" t="str">
        <f t="shared" si="2"/>
        <v/>
      </c>
    </row>
    <row r="159" spans="2:10" x14ac:dyDescent="0.4">
      <c r="B159" s="8">
        <v>231</v>
      </c>
      <c r="C159" s="7" t="str">
        <f>IFERROR(INDEX(T_StockSnack[Snack],MATCH(B159,T_StockSnack[Code],0)),"")</f>
        <v>Glace Häagen Dazs</v>
      </c>
      <c r="D159" s="9">
        <v>43851</v>
      </c>
      <c r="E159" s="7" t="s">
        <v>31</v>
      </c>
      <c r="F159" s="10">
        <v>1</v>
      </c>
      <c r="G159" s="11">
        <f>IFERROR(IF(B159&lt;&gt;"",F159*(VLOOKUP(E159,T_Mouvement[],2)&amp;1),""),"")</f>
        <v>-1</v>
      </c>
      <c r="H159" s="11">
        <f>IF(B159&lt;&gt;"",SUMIF($C$3:C159,C159,$G$3:G159),"")</f>
        <v>26</v>
      </c>
      <c r="J159" s="12" t="str">
        <f t="shared" si="2"/>
        <v/>
      </c>
    </row>
    <row r="160" spans="2:10" x14ac:dyDescent="0.4">
      <c r="B160" s="8">
        <v>224</v>
      </c>
      <c r="C160" s="7" t="str">
        <f>IFERROR(INDEX(T_StockSnack[Snack],MATCH(B160,T_StockSnack[Code],0)),"")</f>
        <v>Gnocchi Gorgonzola</v>
      </c>
      <c r="D160" s="9">
        <v>43851</v>
      </c>
      <c r="E160" s="7" t="s">
        <v>31</v>
      </c>
      <c r="F160" s="10">
        <v>3</v>
      </c>
      <c r="G160" s="11">
        <f>IFERROR(IF(B160&lt;&gt;"",F160*(VLOOKUP(E160,T_Mouvement[],2)&amp;1),""),"")</f>
        <v>-3</v>
      </c>
      <c r="H160" s="11">
        <f>IF(B160&lt;&gt;"",SUMIF($C$3:C160,C160,$G$3:G160),"")</f>
        <v>15</v>
      </c>
      <c r="J160" s="12" t="str">
        <f t="shared" si="2"/>
        <v/>
      </c>
    </row>
    <row r="161" spans="2:10" x14ac:dyDescent="0.4">
      <c r="B161" s="8">
        <v>221</v>
      </c>
      <c r="C161" s="7" t="str">
        <f>IFERROR(INDEX(T_StockSnack[Snack],MATCH(B161,T_StockSnack[Code],0)),"")</f>
        <v>Pizza aux fromages</v>
      </c>
      <c r="D161" s="9">
        <v>43851</v>
      </c>
      <c r="E161" s="7" t="s">
        <v>31</v>
      </c>
      <c r="F161" s="10">
        <v>2</v>
      </c>
      <c r="G161" s="11">
        <f>IFERROR(IF(B161&lt;&gt;"",F161*(VLOOKUP(E161,T_Mouvement[],2)&amp;1),""),"")</f>
        <v>-2</v>
      </c>
      <c r="H161" s="11">
        <f>IF(B161&lt;&gt;"",SUMIF($C$3:C161,C161,$G$3:G161),"")</f>
        <v>7</v>
      </c>
      <c r="J161" s="12" t="str">
        <f t="shared" si="2"/>
        <v/>
      </c>
    </row>
    <row r="162" spans="2:10" x14ac:dyDescent="0.4">
      <c r="B162" s="8">
        <v>231</v>
      </c>
      <c r="C162" s="7" t="str">
        <f>IFERROR(INDEX(T_StockSnack[Snack],MATCH(B162,T_StockSnack[Code],0)),"")</f>
        <v>Glace Häagen Dazs</v>
      </c>
      <c r="D162" s="9">
        <v>43852</v>
      </c>
      <c r="E162" s="7" t="s">
        <v>31</v>
      </c>
      <c r="F162" s="10">
        <v>3</v>
      </c>
      <c r="G162" s="11">
        <f>IFERROR(IF(B162&lt;&gt;"",F162*(VLOOKUP(E162,T_Mouvement[],2)&amp;1),""),"")</f>
        <v>-3</v>
      </c>
      <c r="H162" s="11">
        <f>IF(B162&lt;&gt;"",SUMIF($C$3:C162,C162,$G$3:G162),"")</f>
        <v>23</v>
      </c>
      <c r="J162" s="12" t="str">
        <f t="shared" si="2"/>
        <v/>
      </c>
    </row>
    <row r="163" spans="2:10" x14ac:dyDescent="0.4">
      <c r="B163" s="8">
        <v>210</v>
      </c>
      <c r="C163" s="7" t="str">
        <f>IFERROR(INDEX(T_StockSnack[Snack],MATCH(B163,T_StockSnack[Code],0)),"")</f>
        <v>Rillette du Mans</v>
      </c>
      <c r="D163" s="9">
        <v>43852</v>
      </c>
      <c r="E163" s="7" t="s">
        <v>31</v>
      </c>
      <c r="F163" s="10">
        <v>1</v>
      </c>
      <c r="G163" s="11">
        <f>IFERROR(IF(B163&lt;&gt;"",F163*(VLOOKUP(E163,T_Mouvement[],2)&amp;1),""),"")</f>
        <v>-1</v>
      </c>
      <c r="H163" s="11">
        <f>IF(B163&lt;&gt;"",SUMIF($C$3:C163,C163,$G$3:G163),"")</f>
        <v>32</v>
      </c>
      <c r="J163" s="12" t="str">
        <f t="shared" si="2"/>
        <v/>
      </c>
    </row>
    <row r="164" spans="2:10" x14ac:dyDescent="0.4">
      <c r="B164" s="8">
        <v>215</v>
      </c>
      <c r="C164" s="7" t="str">
        <f>IFERROR(INDEX(T_StockSnack[Snack],MATCH(B164,T_StockSnack[Code],0)),"")</f>
        <v>Soupe de Potimarron</v>
      </c>
      <c r="D164" s="9">
        <v>43852</v>
      </c>
      <c r="E164" s="7" t="s">
        <v>31</v>
      </c>
      <c r="F164" s="10">
        <v>1</v>
      </c>
      <c r="G164" s="11">
        <f>IFERROR(IF(B164&lt;&gt;"",F164*(VLOOKUP(E164,T_Mouvement[],2)&amp;1),""),"")</f>
        <v>-1</v>
      </c>
      <c r="H164" s="11">
        <f>IF(B164&lt;&gt;"",SUMIF($C$3:C164,C164,$G$3:G164),"")</f>
        <v>18</v>
      </c>
      <c r="J164" s="12" t="str">
        <f t="shared" si="2"/>
        <v/>
      </c>
    </row>
    <row r="165" spans="2:10" x14ac:dyDescent="0.4">
      <c r="B165" s="8">
        <v>223</v>
      </c>
      <c r="C165" s="7" t="str">
        <f>IFERROR(INDEX(T_StockSnack[Snack],MATCH(B165,T_StockSnack[Code],0)),"")</f>
        <v>Pizza Epicée</v>
      </c>
      <c r="D165" s="9">
        <v>43852</v>
      </c>
      <c r="E165" s="7" t="s">
        <v>31</v>
      </c>
      <c r="F165" s="10">
        <v>1</v>
      </c>
      <c r="G165" s="11">
        <f>IFERROR(IF(B165&lt;&gt;"",F165*(VLOOKUP(E165,T_Mouvement[],2)&amp;1),""),"")</f>
        <v>-1</v>
      </c>
      <c r="H165" s="11">
        <f>IF(B165&lt;&gt;"",SUMIF($C$3:C165,C165,$G$3:G165),"")</f>
        <v>7</v>
      </c>
      <c r="J165" s="12" t="str">
        <f t="shared" si="2"/>
        <v/>
      </c>
    </row>
    <row r="166" spans="2:10" x14ac:dyDescent="0.4">
      <c r="B166" s="8">
        <v>221</v>
      </c>
      <c r="C166" s="7" t="str">
        <f>IFERROR(INDEX(T_StockSnack[Snack],MATCH(B166,T_StockSnack[Code],0)),"")</f>
        <v>Pizza aux fromages</v>
      </c>
      <c r="D166" s="9">
        <v>43852</v>
      </c>
      <c r="E166" s="7" t="s">
        <v>31</v>
      </c>
      <c r="F166" s="10">
        <v>1</v>
      </c>
      <c r="G166" s="11">
        <f>IFERROR(IF(B166&lt;&gt;"",F166*(VLOOKUP(E166,T_Mouvement[],2)&amp;1),""),"")</f>
        <v>-1</v>
      </c>
      <c r="H166" s="11">
        <f>IF(B166&lt;&gt;"",SUMIF($C$3:C166,C166,$G$3:G166),"")</f>
        <v>6</v>
      </c>
      <c r="J166" s="12" t="str">
        <f t="shared" si="2"/>
        <v/>
      </c>
    </row>
    <row r="167" spans="2:10" x14ac:dyDescent="0.4">
      <c r="B167" s="8">
        <v>228</v>
      </c>
      <c r="C167" s="7" t="str">
        <f>IFERROR(INDEX(T_StockSnack[Snack],MATCH(B167,T_StockSnack[Code],0)),"")</f>
        <v>Tartiflette</v>
      </c>
      <c r="D167" s="9">
        <v>43852</v>
      </c>
      <c r="E167" s="7" t="s">
        <v>31</v>
      </c>
      <c r="F167" s="10">
        <v>1</v>
      </c>
      <c r="G167" s="11">
        <f>IFERROR(IF(B167&lt;&gt;"",F167*(VLOOKUP(E167,T_Mouvement[],2)&amp;1),""),"")</f>
        <v>-1</v>
      </c>
      <c r="H167" s="11">
        <f>IF(B167&lt;&gt;"",SUMIF($C$3:C167,C167,$G$3:G167),"")</f>
        <v>14</v>
      </c>
      <c r="J167" s="12" t="str">
        <f t="shared" si="2"/>
        <v/>
      </c>
    </row>
    <row r="168" spans="2:10" x14ac:dyDescent="0.4">
      <c r="B168" s="8">
        <v>226</v>
      </c>
      <c r="C168" s="7" t="str">
        <f>IFERROR(INDEX(T_StockSnack[Snack],MATCH(B168,T_StockSnack[Code],0)),"")</f>
        <v>Risotto Champignons</v>
      </c>
      <c r="D168" s="9">
        <v>43853</v>
      </c>
      <c r="E168" s="7" t="s">
        <v>31</v>
      </c>
      <c r="F168" s="10">
        <v>1</v>
      </c>
      <c r="G168" s="11">
        <f>IFERROR(IF(B168&lt;&gt;"",F168*(VLOOKUP(E168,T_Mouvement[],2)&amp;1),""),"")</f>
        <v>-1</v>
      </c>
      <c r="H168" s="11">
        <f>IF(B168&lt;&gt;"",SUMIF($C$3:C168,C168,$G$3:G168),"")</f>
        <v>16</v>
      </c>
      <c r="J168" s="12" t="str">
        <f t="shared" si="2"/>
        <v/>
      </c>
    </row>
    <row r="169" spans="2:10" x14ac:dyDescent="0.4">
      <c r="B169" s="8">
        <v>210</v>
      </c>
      <c r="C169" s="7" t="str">
        <f>IFERROR(INDEX(T_StockSnack[Snack],MATCH(B169,T_StockSnack[Code],0)),"")</f>
        <v>Rillette du Mans</v>
      </c>
      <c r="D169" s="9">
        <v>43853</v>
      </c>
      <c r="E169" s="7" t="s">
        <v>31</v>
      </c>
      <c r="F169" s="10">
        <v>1</v>
      </c>
      <c r="G169" s="11">
        <f>IFERROR(IF(B169&lt;&gt;"",F169*(VLOOKUP(E169,T_Mouvement[],2)&amp;1),""),"")</f>
        <v>-1</v>
      </c>
      <c r="H169" s="11">
        <f>IF(B169&lt;&gt;"",SUMIF($C$3:C169,C169,$G$3:G169),"")</f>
        <v>31</v>
      </c>
      <c r="J169" s="12" t="str">
        <f t="shared" si="2"/>
        <v/>
      </c>
    </row>
    <row r="170" spans="2:10" x14ac:dyDescent="0.4">
      <c r="B170" s="8">
        <v>225</v>
      </c>
      <c r="C170" s="7" t="str">
        <f>IFERROR(INDEX(T_StockSnack[Snack],MATCH(B170,T_StockSnack[Code],0)),"")</f>
        <v>Confit de Canard</v>
      </c>
      <c r="D170" s="9">
        <v>43853</v>
      </c>
      <c r="E170" s="7" t="s">
        <v>31</v>
      </c>
      <c r="F170" s="10">
        <v>1</v>
      </c>
      <c r="G170" s="11">
        <f>IFERROR(IF(B170&lt;&gt;"",F170*(VLOOKUP(E170,T_Mouvement[],2)&amp;1),""),"")</f>
        <v>-1</v>
      </c>
      <c r="H170" s="11">
        <f>IF(B170&lt;&gt;"",SUMIF($C$3:C170,C170,$G$3:G170),"")</f>
        <v>18</v>
      </c>
      <c r="J170" s="12" t="str">
        <f t="shared" si="2"/>
        <v/>
      </c>
    </row>
    <row r="171" spans="2:10" x14ac:dyDescent="0.4">
      <c r="B171" s="8">
        <v>231</v>
      </c>
      <c r="C171" s="7" t="str">
        <f>IFERROR(INDEX(T_StockSnack[Snack],MATCH(B171,T_StockSnack[Code],0)),"")</f>
        <v>Glace Häagen Dazs</v>
      </c>
      <c r="D171" s="9">
        <v>43853</v>
      </c>
      <c r="E171" s="7" t="s">
        <v>31</v>
      </c>
      <c r="F171" s="10">
        <v>4</v>
      </c>
      <c r="G171" s="11">
        <f>IFERROR(IF(B171&lt;&gt;"",F171*(VLOOKUP(E171,T_Mouvement[],2)&amp;1),""),"")</f>
        <v>-4</v>
      </c>
      <c r="H171" s="11">
        <f>IF(B171&lt;&gt;"",SUMIF($C$3:C171,C171,$G$3:G171),"")</f>
        <v>19</v>
      </c>
      <c r="J171" s="12" t="str">
        <f t="shared" si="2"/>
        <v/>
      </c>
    </row>
    <row r="172" spans="2:10" x14ac:dyDescent="0.4">
      <c r="B172" s="8">
        <v>224</v>
      </c>
      <c r="C172" s="7" t="str">
        <f>IFERROR(INDEX(T_StockSnack[Snack],MATCH(B172,T_StockSnack[Code],0)),"")</f>
        <v>Gnocchi Gorgonzola</v>
      </c>
      <c r="D172" s="9">
        <v>43853</v>
      </c>
      <c r="E172" s="7" t="s">
        <v>31</v>
      </c>
      <c r="F172" s="10">
        <v>2</v>
      </c>
      <c r="G172" s="11">
        <f>IFERROR(IF(B172&lt;&gt;"",F172*(VLOOKUP(E172,T_Mouvement[],2)&amp;1),""),"")</f>
        <v>-2</v>
      </c>
      <c r="H172" s="11">
        <f>IF(B172&lt;&gt;"",SUMIF($C$3:C172,C172,$G$3:G172),"")</f>
        <v>13</v>
      </c>
      <c r="J172" s="12" t="str">
        <f t="shared" si="2"/>
        <v/>
      </c>
    </row>
    <row r="173" spans="2:10" x14ac:dyDescent="0.4">
      <c r="B173" s="8">
        <v>230</v>
      </c>
      <c r="C173" s="7" t="str">
        <f>IFERROR(INDEX(T_StockSnack[Snack],MATCH(B173,T_StockSnack[Code],0)),"")</f>
        <v>Petit Pot Chocolat Noir</v>
      </c>
      <c r="D173" s="9">
        <v>43853</v>
      </c>
      <c r="E173" s="7" t="s">
        <v>31</v>
      </c>
      <c r="F173" s="10">
        <v>1</v>
      </c>
      <c r="G173" s="11">
        <f>IFERROR(IF(B173&lt;&gt;"",F173*(VLOOKUP(E173,T_Mouvement[],2)&amp;1),""),"")</f>
        <v>-1</v>
      </c>
      <c r="H173" s="11">
        <f>IF(B173&lt;&gt;"",SUMIF($C$3:C173,C173,$G$3:G173),"")</f>
        <v>14</v>
      </c>
      <c r="J173" s="12" t="str">
        <f t="shared" si="2"/>
        <v/>
      </c>
    </row>
    <row r="174" spans="2:10" x14ac:dyDescent="0.4">
      <c r="B174" s="8">
        <v>222</v>
      </c>
      <c r="C174" s="7" t="str">
        <f>IFERROR(INDEX(T_StockSnack[Snack],MATCH(B174,T_StockSnack[Code],0)),"")</f>
        <v>Pizza 4 saisons</v>
      </c>
      <c r="D174" s="9">
        <v>43853</v>
      </c>
      <c r="E174" s="7" t="s">
        <v>31</v>
      </c>
      <c r="F174" s="10">
        <v>1</v>
      </c>
      <c r="G174" s="11">
        <f>IFERROR(IF(B174&lt;&gt;"",F174*(VLOOKUP(E174,T_Mouvement[],2)&amp;1),""),"")</f>
        <v>-1</v>
      </c>
      <c r="H174" s="11">
        <f>IF(B174&lt;&gt;"",SUMIF($C$3:C174,C174,$G$3:G174),"")</f>
        <v>6</v>
      </c>
      <c r="J174" s="12" t="str">
        <f t="shared" si="2"/>
        <v/>
      </c>
    </row>
    <row r="175" spans="2:10" x14ac:dyDescent="0.4">
      <c r="B175" s="8">
        <v>229</v>
      </c>
      <c r="C175" s="7" t="str">
        <f>IFERROR(INDEX(T_StockSnack[Snack],MATCH(B175,T_StockSnack[Code],0)),"")</f>
        <v>Blanquette de Veau</v>
      </c>
      <c r="D175" s="9">
        <v>43853</v>
      </c>
      <c r="E175" s="7" t="s">
        <v>31</v>
      </c>
      <c r="F175" s="10">
        <v>2</v>
      </c>
      <c r="G175" s="11">
        <f>IFERROR(IF(B175&lt;&gt;"",F175*(VLOOKUP(E175,T_Mouvement[],2)&amp;1),""),"")</f>
        <v>-2</v>
      </c>
      <c r="H175" s="11">
        <f>IF(B175&lt;&gt;"",SUMIF($C$3:C175,C175,$G$3:G175),"")</f>
        <v>13</v>
      </c>
      <c r="J175" s="12" t="str">
        <f t="shared" si="2"/>
        <v/>
      </c>
    </row>
    <row r="176" spans="2:10" x14ac:dyDescent="0.4">
      <c r="B176" s="8">
        <v>228</v>
      </c>
      <c r="C176" s="7" t="str">
        <f>IFERROR(INDEX(T_StockSnack[Snack],MATCH(B176,T_StockSnack[Code],0)),"")</f>
        <v>Tartiflette</v>
      </c>
      <c r="D176" s="9">
        <v>43853</v>
      </c>
      <c r="E176" s="7" t="s">
        <v>31</v>
      </c>
      <c r="F176" s="10">
        <v>3</v>
      </c>
      <c r="G176" s="11">
        <f>IFERROR(IF(B176&lt;&gt;"",F176*(VLOOKUP(E176,T_Mouvement[],2)&amp;1),""),"")</f>
        <v>-3</v>
      </c>
      <c r="H176" s="11">
        <f>IF(B176&lt;&gt;"",SUMIF($C$3:C176,C176,$G$3:G176),"")</f>
        <v>11</v>
      </c>
      <c r="J176" s="12" t="str">
        <f t="shared" si="2"/>
        <v/>
      </c>
    </row>
    <row r="177" spans="2:10" x14ac:dyDescent="0.4">
      <c r="B177" s="8">
        <v>215</v>
      </c>
      <c r="C177" s="7" t="str">
        <f>IFERROR(INDEX(T_StockSnack[Snack],MATCH(B177,T_StockSnack[Code],0)),"")</f>
        <v>Soupe de Potimarron</v>
      </c>
      <c r="D177" s="9">
        <v>43853</v>
      </c>
      <c r="E177" s="7" t="s">
        <v>31</v>
      </c>
      <c r="F177" s="10">
        <v>1</v>
      </c>
      <c r="G177" s="11">
        <f>IFERROR(IF(B177&lt;&gt;"",F177*(VLOOKUP(E177,T_Mouvement[],2)&amp;1),""),"")</f>
        <v>-1</v>
      </c>
      <c r="H177" s="11">
        <f>IF(B177&lt;&gt;"",SUMIF($C$3:C177,C177,$G$3:G177),"")</f>
        <v>17</v>
      </c>
      <c r="J177" s="12" t="str">
        <f t="shared" si="2"/>
        <v/>
      </c>
    </row>
    <row r="178" spans="2:10" x14ac:dyDescent="0.4">
      <c r="B178" s="8">
        <v>221</v>
      </c>
      <c r="C178" s="7" t="str">
        <f>IFERROR(INDEX(T_StockSnack[Snack],MATCH(B178,T_StockSnack[Code],0)),"")</f>
        <v>Pizza aux fromages</v>
      </c>
      <c r="D178" s="9">
        <v>43853</v>
      </c>
      <c r="E178" s="7" t="s">
        <v>31</v>
      </c>
      <c r="F178" s="10">
        <v>1</v>
      </c>
      <c r="G178" s="11">
        <f>IFERROR(IF(B178&lt;&gt;"",F178*(VLOOKUP(E178,T_Mouvement[],2)&amp;1),""),"")</f>
        <v>-1</v>
      </c>
      <c r="H178" s="11">
        <f>IF(B178&lt;&gt;"",SUMIF($C$3:C178,C178,$G$3:G178),"")</f>
        <v>5</v>
      </c>
      <c r="J178" s="12" t="str">
        <f t="shared" si="2"/>
        <v/>
      </c>
    </row>
    <row r="179" spans="2:10" x14ac:dyDescent="0.4">
      <c r="B179" s="8">
        <v>220</v>
      </c>
      <c r="C179" s="7" t="str">
        <f>IFERROR(INDEX(T_StockSnack[Snack],MATCH(B179,T_StockSnack[Code],0)),"")</f>
        <v>Croque Monsieur</v>
      </c>
      <c r="D179" s="9">
        <v>43853</v>
      </c>
      <c r="E179" s="7" t="s">
        <v>31</v>
      </c>
      <c r="F179" s="10">
        <v>2</v>
      </c>
      <c r="G179" s="11">
        <f>IFERROR(IF(B179&lt;&gt;"",F179*(VLOOKUP(E179,T_Mouvement[],2)&amp;1),""),"")</f>
        <v>-2</v>
      </c>
      <c r="H179" s="11">
        <f>IF(B179&lt;&gt;"",SUMIF($C$3:C179,C179,$G$3:G179),"")</f>
        <v>21</v>
      </c>
      <c r="J179" s="12" t="str">
        <f t="shared" si="2"/>
        <v/>
      </c>
    </row>
    <row r="180" spans="2:10" x14ac:dyDescent="0.4">
      <c r="B180" s="8">
        <v>211</v>
      </c>
      <c r="C180" s="7" t="str">
        <f>IFERROR(INDEX(T_StockSnack[Snack],MATCH(B180,T_StockSnack[Code],0)),"")</f>
        <v>Rillette Saumon</v>
      </c>
      <c r="D180" s="9">
        <v>43853</v>
      </c>
      <c r="E180" s="7" t="s">
        <v>31</v>
      </c>
      <c r="F180" s="10">
        <v>1</v>
      </c>
      <c r="G180" s="11">
        <f>IFERROR(IF(B180&lt;&gt;"",F180*(VLOOKUP(E180,T_Mouvement[],2)&amp;1),""),"")</f>
        <v>-1</v>
      </c>
      <c r="H180" s="11">
        <f>IF(B180&lt;&gt;"",SUMIF($C$3:C180,C180,$G$3:G180),"")</f>
        <v>29</v>
      </c>
      <c r="J180" s="12" t="str">
        <f t="shared" si="2"/>
        <v/>
      </c>
    </row>
    <row r="181" spans="2:10" x14ac:dyDescent="0.4">
      <c r="B181" s="8">
        <v>214</v>
      </c>
      <c r="C181" s="7" t="str">
        <f>IFERROR(INDEX(T_StockSnack[Snack],MATCH(B181,T_StockSnack[Code],0)),"")</f>
        <v>Soupe Détox</v>
      </c>
      <c r="D181" s="9">
        <v>43853</v>
      </c>
      <c r="E181" s="7" t="s">
        <v>31</v>
      </c>
      <c r="F181" s="10">
        <v>3</v>
      </c>
      <c r="G181" s="11">
        <f>IFERROR(IF(B181&lt;&gt;"",F181*(VLOOKUP(E181,T_Mouvement[],2)&amp;1),""),"")</f>
        <v>-3</v>
      </c>
      <c r="H181" s="11">
        <f>IF(B181&lt;&gt;"",SUMIF($C$3:C181,C181,$G$3:G181),"")</f>
        <v>21</v>
      </c>
      <c r="J181" s="12" t="str">
        <f t="shared" si="2"/>
        <v/>
      </c>
    </row>
    <row r="182" spans="2:10" x14ac:dyDescent="0.4">
      <c r="B182" s="8">
        <v>220</v>
      </c>
      <c r="C182" s="7" t="str">
        <f>IFERROR(INDEX(T_StockSnack[Snack],MATCH(B182,T_StockSnack[Code],0)),"")</f>
        <v>Croque Monsieur</v>
      </c>
      <c r="D182" s="9">
        <v>43854</v>
      </c>
      <c r="E182" s="7" t="s">
        <v>31</v>
      </c>
      <c r="F182" s="10">
        <v>1</v>
      </c>
      <c r="G182" s="11">
        <f>IFERROR(IF(B182&lt;&gt;"",F182*(VLOOKUP(E182,T_Mouvement[],2)&amp;1),""),"")</f>
        <v>-1</v>
      </c>
      <c r="H182" s="11">
        <f>IF(B182&lt;&gt;"",SUMIF($C$3:C182,C182,$G$3:G182),"")</f>
        <v>20</v>
      </c>
      <c r="J182" s="12" t="str">
        <f t="shared" si="2"/>
        <v/>
      </c>
    </row>
    <row r="183" spans="2:10" x14ac:dyDescent="0.4">
      <c r="B183" s="8">
        <v>215</v>
      </c>
      <c r="C183" s="7" t="str">
        <f>IFERROR(INDEX(T_StockSnack[Snack],MATCH(B183,T_StockSnack[Code],0)),"")</f>
        <v>Soupe de Potimarron</v>
      </c>
      <c r="D183" s="9">
        <v>43854</v>
      </c>
      <c r="E183" s="7" t="s">
        <v>31</v>
      </c>
      <c r="F183" s="10">
        <v>1</v>
      </c>
      <c r="G183" s="11">
        <f>IFERROR(IF(B183&lt;&gt;"",F183*(VLOOKUP(E183,T_Mouvement[],2)&amp;1),""),"")</f>
        <v>-1</v>
      </c>
      <c r="H183" s="11">
        <f>IF(B183&lt;&gt;"",SUMIF($C$3:C183,C183,$G$3:G183),"")</f>
        <v>16</v>
      </c>
      <c r="J183" s="12" t="str">
        <f t="shared" si="2"/>
        <v/>
      </c>
    </row>
    <row r="184" spans="2:10" x14ac:dyDescent="0.4">
      <c r="B184" s="8">
        <v>229</v>
      </c>
      <c r="C184" s="7" t="str">
        <f>IFERROR(INDEX(T_StockSnack[Snack],MATCH(B184,T_StockSnack[Code],0)),"")</f>
        <v>Blanquette de Veau</v>
      </c>
      <c r="D184" s="9">
        <v>43854</v>
      </c>
      <c r="E184" s="7" t="s">
        <v>31</v>
      </c>
      <c r="F184" s="10">
        <v>1</v>
      </c>
      <c r="G184" s="11">
        <f>IFERROR(IF(B184&lt;&gt;"",F184*(VLOOKUP(E184,T_Mouvement[],2)&amp;1),""),"")</f>
        <v>-1</v>
      </c>
      <c r="H184" s="11">
        <f>IF(B184&lt;&gt;"",SUMIF($C$3:C184,C184,$G$3:G184),"")</f>
        <v>12</v>
      </c>
      <c r="J184" s="12" t="str">
        <f t="shared" si="2"/>
        <v/>
      </c>
    </row>
    <row r="185" spans="2:10" x14ac:dyDescent="0.4">
      <c r="B185" s="8">
        <v>231</v>
      </c>
      <c r="C185" s="7" t="str">
        <f>IFERROR(INDEX(T_StockSnack[Snack],MATCH(B185,T_StockSnack[Code],0)),"")</f>
        <v>Glace Häagen Dazs</v>
      </c>
      <c r="D185" s="9">
        <v>43854</v>
      </c>
      <c r="E185" s="7" t="s">
        <v>31</v>
      </c>
      <c r="F185" s="10">
        <v>1</v>
      </c>
      <c r="G185" s="11">
        <f>IFERROR(IF(B185&lt;&gt;"",F185*(VLOOKUP(E185,T_Mouvement[],2)&amp;1),""),"")</f>
        <v>-1</v>
      </c>
      <c r="H185" s="11">
        <f>IF(B185&lt;&gt;"",SUMIF($C$3:C185,C185,$G$3:G185),"")</f>
        <v>18</v>
      </c>
      <c r="J185" s="12" t="str">
        <f t="shared" si="2"/>
        <v/>
      </c>
    </row>
    <row r="186" spans="2:10" x14ac:dyDescent="0.4">
      <c r="B186" s="8">
        <v>228</v>
      </c>
      <c r="C186" s="7" t="str">
        <f>IFERROR(INDEX(T_StockSnack[Snack],MATCH(B186,T_StockSnack[Code],0)),"")</f>
        <v>Tartiflette</v>
      </c>
      <c r="D186" s="9">
        <v>43854</v>
      </c>
      <c r="E186" s="7" t="s">
        <v>31</v>
      </c>
      <c r="F186" s="10">
        <v>2</v>
      </c>
      <c r="G186" s="11">
        <f>IFERROR(IF(B186&lt;&gt;"",F186*(VLOOKUP(E186,T_Mouvement[],2)&amp;1),""),"")</f>
        <v>-2</v>
      </c>
      <c r="H186" s="11">
        <f>IF(B186&lt;&gt;"",SUMIF($C$3:C186,C186,$G$3:G186),"")</f>
        <v>9</v>
      </c>
      <c r="J186" s="12" t="str">
        <f t="shared" si="2"/>
        <v/>
      </c>
    </row>
    <row r="187" spans="2:10" x14ac:dyDescent="0.4">
      <c r="B187" s="8">
        <v>230</v>
      </c>
      <c r="C187" s="7" t="str">
        <f>IFERROR(INDEX(T_StockSnack[Snack],MATCH(B187,T_StockSnack[Code],0)),"")</f>
        <v>Petit Pot Chocolat Noir</v>
      </c>
      <c r="D187" s="9">
        <v>43854</v>
      </c>
      <c r="E187" s="7" t="s">
        <v>31</v>
      </c>
      <c r="F187" s="10">
        <v>1</v>
      </c>
      <c r="G187" s="11">
        <f>IFERROR(IF(B187&lt;&gt;"",F187*(VLOOKUP(E187,T_Mouvement[],2)&amp;1),""),"")</f>
        <v>-1</v>
      </c>
      <c r="H187" s="11">
        <f>IF(B187&lt;&gt;"",SUMIF($C$3:C187,C187,$G$3:G187),"")</f>
        <v>13</v>
      </c>
      <c r="J187" s="12" t="str">
        <f t="shared" si="2"/>
        <v/>
      </c>
    </row>
    <row r="188" spans="2:10" x14ac:dyDescent="0.4">
      <c r="B188" s="8">
        <v>231</v>
      </c>
      <c r="C188" s="7" t="str">
        <f>IFERROR(INDEX(T_StockSnack[Snack],MATCH(B188,T_StockSnack[Code],0)),"")</f>
        <v>Glace Häagen Dazs</v>
      </c>
      <c r="D188" s="9">
        <v>43855</v>
      </c>
      <c r="E188" s="7" t="s">
        <v>31</v>
      </c>
      <c r="F188" s="10">
        <v>2</v>
      </c>
      <c r="G188" s="11">
        <f>IFERROR(IF(B188&lt;&gt;"",F188*(VLOOKUP(E188,T_Mouvement[],2)&amp;1),""),"")</f>
        <v>-2</v>
      </c>
      <c r="H188" s="11">
        <f>IF(B188&lt;&gt;"",SUMIF($C$3:C188,C188,$G$3:G188),"")</f>
        <v>16</v>
      </c>
      <c r="J188" s="12" t="str">
        <f t="shared" si="2"/>
        <v/>
      </c>
    </row>
    <row r="189" spans="2:10" x14ac:dyDescent="0.4">
      <c r="B189" s="8">
        <v>223</v>
      </c>
      <c r="C189" s="7" t="str">
        <f>IFERROR(INDEX(T_StockSnack[Snack],MATCH(B189,T_StockSnack[Code],0)),"")</f>
        <v>Pizza Epicée</v>
      </c>
      <c r="D189" s="9">
        <v>43855</v>
      </c>
      <c r="E189" s="7" t="s">
        <v>31</v>
      </c>
      <c r="F189" s="10">
        <v>2</v>
      </c>
      <c r="G189" s="11">
        <f>IFERROR(IF(B189&lt;&gt;"",F189*(VLOOKUP(E189,T_Mouvement[],2)&amp;1),""),"")</f>
        <v>-2</v>
      </c>
      <c r="H189" s="11">
        <f>IF(B189&lt;&gt;"",SUMIF($C$3:C189,C189,$G$3:G189),"")</f>
        <v>5</v>
      </c>
      <c r="J189" s="12" t="str">
        <f t="shared" si="2"/>
        <v/>
      </c>
    </row>
    <row r="190" spans="2:10" x14ac:dyDescent="0.4">
      <c r="B190" s="8">
        <v>224</v>
      </c>
      <c r="C190" s="7" t="str">
        <f>IFERROR(INDEX(T_StockSnack[Snack],MATCH(B190,T_StockSnack[Code],0)),"")</f>
        <v>Gnocchi Gorgonzola</v>
      </c>
      <c r="D190" s="9">
        <v>43855</v>
      </c>
      <c r="E190" s="7" t="s">
        <v>31</v>
      </c>
      <c r="F190" s="10">
        <v>1</v>
      </c>
      <c r="G190" s="11">
        <f>IFERROR(IF(B190&lt;&gt;"",F190*(VLOOKUP(E190,T_Mouvement[],2)&amp;1),""),"")</f>
        <v>-1</v>
      </c>
      <c r="H190" s="11">
        <f>IF(B190&lt;&gt;"",SUMIF($C$3:C190,C190,$G$3:G190),"")</f>
        <v>12</v>
      </c>
      <c r="J190" s="12" t="str">
        <f t="shared" si="2"/>
        <v/>
      </c>
    </row>
    <row r="191" spans="2:10" x14ac:dyDescent="0.4">
      <c r="B191" s="8">
        <v>226</v>
      </c>
      <c r="C191" s="7" t="str">
        <f>IFERROR(INDEX(T_StockSnack[Snack],MATCH(B191,T_StockSnack[Code],0)),"")</f>
        <v>Risotto Champignons</v>
      </c>
      <c r="D191" s="9">
        <v>43855</v>
      </c>
      <c r="E191" s="7" t="s">
        <v>31</v>
      </c>
      <c r="F191" s="10">
        <v>1</v>
      </c>
      <c r="G191" s="11">
        <f>IFERROR(IF(B191&lt;&gt;"",F191*(VLOOKUP(E191,T_Mouvement[],2)&amp;1),""),"")</f>
        <v>-1</v>
      </c>
      <c r="H191" s="11">
        <f>IF(B191&lt;&gt;"",SUMIF($C$3:C191,C191,$G$3:G191),"")</f>
        <v>15</v>
      </c>
      <c r="J191" s="12" t="str">
        <f t="shared" si="2"/>
        <v/>
      </c>
    </row>
    <row r="192" spans="2:10" x14ac:dyDescent="0.4">
      <c r="B192" s="8">
        <v>229</v>
      </c>
      <c r="C192" s="7" t="str">
        <f>IFERROR(INDEX(T_StockSnack[Snack],MATCH(B192,T_StockSnack[Code],0)),"")</f>
        <v>Blanquette de Veau</v>
      </c>
      <c r="D192" s="9">
        <v>43856</v>
      </c>
      <c r="E192" s="7" t="s">
        <v>31</v>
      </c>
      <c r="F192" s="10">
        <v>2</v>
      </c>
      <c r="G192" s="11">
        <f>IFERROR(IF(B192&lt;&gt;"",F192*(VLOOKUP(E192,T_Mouvement[],2)&amp;1),""),"")</f>
        <v>-2</v>
      </c>
      <c r="H192" s="11">
        <f>IF(B192&lt;&gt;"",SUMIF($C$3:C192,C192,$G$3:G192),"")</f>
        <v>10</v>
      </c>
      <c r="J192" s="12" t="str">
        <f t="shared" si="2"/>
        <v/>
      </c>
    </row>
    <row r="193" spans="2:10" x14ac:dyDescent="0.4">
      <c r="B193" s="8">
        <v>231</v>
      </c>
      <c r="C193" s="7" t="str">
        <f>IFERROR(INDEX(T_StockSnack[Snack],MATCH(B193,T_StockSnack[Code],0)),"")</f>
        <v>Glace Häagen Dazs</v>
      </c>
      <c r="D193" s="9">
        <v>43856</v>
      </c>
      <c r="E193" s="7" t="s">
        <v>31</v>
      </c>
      <c r="F193" s="10">
        <v>2</v>
      </c>
      <c r="G193" s="11">
        <f>IFERROR(IF(B193&lt;&gt;"",F193*(VLOOKUP(E193,T_Mouvement[],2)&amp;1),""),"")</f>
        <v>-2</v>
      </c>
      <c r="H193" s="11">
        <f>IF(B193&lt;&gt;"",SUMIF($C$3:C193,C193,$G$3:G193),"")</f>
        <v>14</v>
      </c>
      <c r="J193" s="12" t="str">
        <f t="shared" si="2"/>
        <v/>
      </c>
    </row>
    <row r="194" spans="2:10" x14ac:dyDescent="0.4">
      <c r="B194" s="8">
        <v>223</v>
      </c>
      <c r="C194" s="7" t="str">
        <f>IFERROR(INDEX(T_StockSnack[Snack],MATCH(B194,T_StockSnack[Code],0)),"")</f>
        <v>Pizza Epicée</v>
      </c>
      <c r="D194" s="9">
        <v>43856</v>
      </c>
      <c r="E194" s="7" t="s">
        <v>31</v>
      </c>
      <c r="F194" s="10">
        <v>1</v>
      </c>
      <c r="G194" s="11">
        <f>IFERROR(IF(B194&lt;&gt;"",F194*(VLOOKUP(E194,T_Mouvement[],2)&amp;1),""),"")</f>
        <v>-1</v>
      </c>
      <c r="H194" s="11">
        <f>IF(B194&lt;&gt;"",SUMIF($C$3:C194,C194,$G$3:G194),"")</f>
        <v>4</v>
      </c>
      <c r="J194" s="12" t="str">
        <f t="shared" si="2"/>
        <v/>
      </c>
    </row>
    <row r="195" spans="2:10" x14ac:dyDescent="0.4">
      <c r="B195" s="8">
        <v>225</v>
      </c>
      <c r="C195" s="7" t="str">
        <f>IFERROR(INDEX(T_StockSnack[Snack],MATCH(B195,T_StockSnack[Code],0)),"")</f>
        <v>Confit de Canard</v>
      </c>
      <c r="D195" s="9">
        <v>43857</v>
      </c>
      <c r="E195" s="7" t="s">
        <v>31</v>
      </c>
      <c r="F195" s="10">
        <v>1</v>
      </c>
      <c r="G195" s="11">
        <f>IFERROR(IF(B195&lt;&gt;"",F195*(VLOOKUP(E195,T_Mouvement[],2)&amp;1),""),"")</f>
        <v>-1</v>
      </c>
      <c r="H195" s="11">
        <f>IF(B195&lt;&gt;"",SUMIF($C$3:C195,C195,$G$3:G195),"")</f>
        <v>17</v>
      </c>
      <c r="J195" s="12" t="str">
        <f t="shared" si="2"/>
        <v/>
      </c>
    </row>
    <row r="196" spans="2:10" x14ac:dyDescent="0.4">
      <c r="B196" s="8">
        <v>230</v>
      </c>
      <c r="C196" s="7" t="str">
        <f>IFERROR(INDEX(T_StockSnack[Snack],MATCH(B196,T_StockSnack[Code],0)),"")</f>
        <v>Petit Pot Chocolat Noir</v>
      </c>
      <c r="D196" s="9">
        <v>43857</v>
      </c>
      <c r="E196" s="7" t="s">
        <v>31</v>
      </c>
      <c r="F196" s="10">
        <v>1</v>
      </c>
      <c r="G196" s="11">
        <f>IFERROR(IF(B196&lt;&gt;"",F196*(VLOOKUP(E196,T_Mouvement[],2)&amp;1),""),"")</f>
        <v>-1</v>
      </c>
      <c r="H196" s="11">
        <f>IF(B196&lt;&gt;"",SUMIF($C$3:C196,C196,$G$3:G196),"")</f>
        <v>12</v>
      </c>
      <c r="J196" s="12" t="str">
        <f t="shared" ref="J196:J259" si="3">IF(AND(B196&lt;&gt;"",H196&lt;0),"Attention le stock est négatif, vérifier vos saisies !","")</f>
        <v/>
      </c>
    </row>
    <row r="197" spans="2:10" x14ac:dyDescent="0.4">
      <c r="B197" s="8">
        <v>228</v>
      </c>
      <c r="C197" s="7" t="str">
        <f>IFERROR(INDEX(T_StockSnack[Snack],MATCH(B197,T_StockSnack[Code],0)),"")</f>
        <v>Tartiflette</v>
      </c>
      <c r="D197" s="9">
        <v>43857</v>
      </c>
      <c r="E197" s="7" t="s">
        <v>31</v>
      </c>
      <c r="F197" s="10">
        <v>3</v>
      </c>
      <c r="G197" s="11">
        <f>IFERROR(IF(B197&lt;&gt;"",F197*(VLOOKUP(E197,T_Mouvement[],2)&amp;1),""),"")</f>
        <v>-3</v>
      </c>
      <c r="H197" s="11">
        <f>IF(B197&lt;&gt;"",SUMIF($C$3:C197,C197,$G$3:G197),"")</f>
        <v>6</v>
      </c>
      <c r="J197" s="12" t="str">
        <f t="shared" si="3"/>
        <v/>
      </c>
    </row>
    <row r="198" spans="2:10" x14ac:dyDescent="0.4">
      <c r="B198" s="8">
        <v>231</v>
      </c>
      <c r="C198" s="7" t="str">
        <f>IFERROR(INDEX(T_StockSnack[Snack],MATCH(B198,T_StockSnack[Code],0)),"")</f>
        <v>Glace Häagen Dazs</v>
      </c>
      <c r="D198" s="9">
        <v>43857</v>
      </c>
      <c r="E198" s="7" t="s">
        <v>31</v>
      </c>
      <c r="F198" s="10">
        <v>1</v>
      </c>
      <c r="G198" s="11">
        <f>IFERROR(IF(B198&lt;&gt;"",F198*(VLOOKUP(E198,T_Mouvement[],2)&amp;1),""),"")</f>
        <v>-1</v>
      </c>
      <c r="H198" s="11">
        <f>IF(B198&lt;&gt;"",SUMIF($C$3:C198,C198,$G$3:G198),"")</f>
        <v>13</v>
      </c>
      <c r="J198" s="12" t="str">
        <f t="shared" si="3"/>
        <v/>
      </c>
    </row>
    <row r="199" spans="2:10" x14ac:dyDescent="0.4">
      <c r="B199" s="8">
        <v>220</v>
      </c>
      <c r="C199" s="7" t="str">
        <f>IFERROR(INDEX(T_StockSnack[Snack],MATCH(B199,T_StockSnack[Code],0)),"")</f>
        <v>Croque Monsieur</v>
      </c>
      <c r="D199" s="9">
        <v>43857</v>
      </c>
      <c r="E199" s="7" t="s">
        <v>31</v>
      </c>
      <c r="F199" s="10">
        <v>4</v>
      </c>
      <c r="G199" s="11">
        <f>IFERROR(IF(B199&lt;&gt;"",F199*(VLOOKUP(E199,T_Mouvement[],2)&amp;1),""),"")</f>
        <v>-4</v>
      </c>
      <c r="H199" s="11">
        <f>IF(B199&lt;&gt;"",SUMIF($C$3:C199,C199,$G$3:G199),"")</f>
        <v>16</v>
      </c>
      <c r="J199" s="12" t="str">
        <f t="shared" si="3"/>
        <v/>
      </c>
    </row>
    <row r="200" spans="2:10" x14ac:dyDescent="0.4">
      <c r="B200" s="8">
        <v>222</v>
      </c>
      <c r="C200" s="7" t="str">
        <f>IFERROR(INDEX(T_StockSnack[Snack],MATCH(B200,T_StockSnack[Code],0)),"")</f>
        <v>Pizza 4 saisons</v>
      </c>
      <c r="D200" s="9">
        <v>43857</v>
      </c>
      <c r="E200" s="7" t="s">
        <v>31</v>
      </c>
      <c r="F200" s="10">
        <v>1</v>
      </c>
      <c r="G200" s="11">
        <f>IFERROR(IF(B200&lt;&gt;"",F200*(VLOOKUP(E200,T_Mouvement[],2)&amp;1),""),"")</f>
        <v>-1</v>
      </c>
      <c r="H200" s="11">
        <f>IF(B200&lt;&gt;"",SUMIF($C$3:C200,C200,$G$3:G200),"")</f>
        <v>5</v>
      </c>
      <c r="J200" s="12" t="str">
        <f t="shared" si="3"/>
        <v/>
      </c>
    </row>
    <row r="201" spans="2:10" x14ac:dyDescent="0.4">
      <c r="B201" s="8">
        <v>232</v>
      </c>
      <c r="C201" s="7" t="str">
        <f>IFERROR(INDEX(T_StockSnack[Snack],MATCH(B201,T_StockSnack[Code],0)),"")</f>
        <v>Crème Vanille</v>
      </c>
      <c r="D201" s="9">
        <v>43857</v>
      </c>
      <c r="E201" s="7" t="s">
        <v>31</v>
      </c>
      <c r="F201" s="10">
        <v>2</v>
      </c>
      <c r="G201" s="11">
        <f>IFERROR(IF(B201&lt;&gt;"",F201*(VLOOKUP(E201,T_Mouvement[],2)&amp;1),""),"")</f>
        <v>-2</v>
      </c>
      <c r="H201" s="11">
        <f>IF(B201&lt;&gt;"",SUMIF($C$3:C201,C201,$G$3:G201),"")</f>
        <v>19</v>
      </c>
      <c r="J201" s="12" t="str">
        <f t="shared" si="3"/>
        <v/>
      </c>
    </row>
    <row r="202" spans="2:10" x14ac:dyDescent="0.4">
      <c r="B202" s="8">
        <v>226</v>
      </c>
      <c r="C202" s="7" t="str">
        <f>IFERROR(INDEX(T_StockSnack[Snack],MATCH(B202,T_StockSnack[Code],0)),"")</f>
        <v>Risotto Champignons</v>
      </c>
      <c r="D202" s="9">
        <v>43857</v>
      </c>
      <c r="E202" s="7" t="s">
        <v>31</v>
      </c>
      <c r="F202" s="10">
        <v>1</v>
      </c>
      <c r="G202" s="11">
        <f>IFERROR(IF(B202&lt;&gt;"",F202*(VLOOKUP(E202,T_Mouvement[],2)&amp;1),""),"")</f>
        <v>-1</v>
      </c>
      <c r="H202" s="11">
        <f>IF(B202&lt;&gt;"",SUMIF($C$3:C202,C202,$G$3:G202),"")</f>
        <v>14</v>
      </c>
      <c r="J202" s="12" t="str">
        <f t="shared" si="3"/>
        <v/>
      </c>
    </row>
    <row r="203" spans="2:10" x14ac:dyDescent="0.4">
      <c r="B203" s="8">
        <v>229</v>
      </c>
      <c r="C203" s="7" t="str">
        <f>IFERROR(INDEX(T_StockSnack[Snack],MATCH(B203,T_StockSnack[Code],0)),"")</f>
        <v>Blanquette de Veau</v>
      </c>
      <c r="D203" s="9">
        <v>43857</v>
      </c>
      <c r="E203" s="7" t="s">
        <v>31</v>
      </c>
      <c r="F203" s="10">
        <v>2</v>
      </c>
      <c r="G203" s="11">
        <f>IFERROR(IF(B203&lt;&gt;"",F203*(VLOOKUP(E203,T_Mouvement[],2)&amp;1),""),"")</f>
        <v>-2</v>
      </c>
      <c r="H203" s="11">
        <f>IF(B203&lt;&gt;"",SUMIF($C$3:C203,C203,$G$3:G203),"")</f>
        <v>8</v>
      </c>
      <c r="J203" s="12" t="str">
        <f t="shared" si="3"/>
        <v/>
      </c>
    </row>
    <row r="204" spans="2:10" x14ac:dyDescent="0.4">
      <c r="B204" s="8">
        <v>231</v>
      </c>
      <c r="C204" s="7" t="str">
        <f>IFERROR(INDEX(T_StockSnack[Snack],MATCH(B204,T_StockSnack[Code],0)),"")</f>
        <v>Glace Häagen Dazs</v>
      </c>
      <c r="D204" s="9">
        <v>43858</v>
      </c>
      <c r="E204" s="7" t="s">
        <v>31</v>
      </c>
      <c r="F204" s="10">
        <v>1</v>
      </c>
      <c r="G204" s="11">
        <f>IFERROR(IF(B204&lt;&gt;"",F204*(VLOOKUP(E204,T_Mouvement[],2)&amp;1),""),"")</f>
        <v>-1</v>
      </c>
      <c r="H204" s="11">
        <f>IF(B204&lt;&gt;"",SUMIF($C$3:C204,C204,$G$3:G204),"")</f>
        <v>12</v>
      </c>
      <c r="J204" s="12" t="str">
        <f t="shared" si="3"/>
        <v/>
      </c>
    </row>
    <row r="205" spans="2:10" x14ac:dyDescent="0.4">
      <c r="B205" s="8">
        <v>211</v>
      </c>
      <c r="C205" s="7" t="str">
        <f>IFERROR(INDEX(T_StockSnack[Snack],MATCH(B205,T_StockSnack[Code],0)),"")</f>
        <v>Rillette Saumon</v>
      </c>
      <c r="D205" s="9">
        <v>43858</v>
      </c>
      <c r="E205" s="7" t="s">
        <v>31</v>
      </c>
      <c r="F205" s="10">
        <v>2</v>
      </c>
      <c r="G205" s="11">
        <f>IFERROR(IF(B205&lt;&gt;"",F205*(VLOOKUP(E205,T_Mouvement[],2)&amp;1),""),"")</f>
        <v>-2</v>
      </c>
      <c r="H205" s="11">
        <f>IF(B205&lt;&gt;"",SUMIF($C$3:C205,C205,$G$3:G205),"")</f>
        <v>27</v>
      </c>
      <c r="J205" s="12" t="str">
        <f t="shared" si="3"/>
        <v/>
      </c>
    </row>
    <row r="206" spans="2:10" x14ac:dyDescent="0.4">
      <c r="B206" s="8">
        <v>210</v>
      </c>
      <c r="C206" s="7" t="str">
        <f>IFERROR(INDEX(T_StockSnack[Snack],MATCH(B206,T_StockSnack[Code],0)),"")</f>
        <v>Rillette du Mans</v>
      </c>
      <c r="D206" s="9">
        <v>43858</v>
      </c>
      <c r="E206" s="7" t="s">
        <v>31</v>
      </c>
      <c r="F206" s="10">
        <v>2</v>
      </c>
      <c r="G206" s="11">
        <f>IFERROR(IF(B206&lt;&gt;"",F206*(VLOOKUP(E206,T_Mouvement[],2)&amp;1),""),"")</f>
        <v>-2</v>
      </c>
      <c r="H206" s="11">
        <f>IF(B206&lt;&gt;"",SUMIF($C$3:C206,C206,$G$3:G206),"")</f>
        <v>29</v>
      </c>
      <c r="J206" s="12" t="str">
        <f t="shared" si="3"/>
        <v/>
      </c>
    </row>
    <row r="207" spans="2:10" x14ac:dyDescent="0.4">
      <c r="B207" s="8">
        <v>230</v>
      </c>
      <c r="C207" s="7" t="str">
        <f>IFERROR(INDEX(T_StockSnack[Snack],MATCH(B207,T_StockSnack[Code],0)),"")</f>
        <v>Petit Pot Chocolat Noir</v>
      </c>
      <c r="D207" s="9">
        <v>43858</v>
      </c>
      <c r="E207" s="7" t="s">
        <v>31</v>
      </c>
      <c r="F207" s="10">
        <v>1</v>
      </c>
      <c r="G207" s="11">
        <f>IFERROR(IF(B207&lt;&gt;"",F207*(VLOOKUP(E207,T_Mouvement[],2)&amp;1),""),"")</f>
        <v>-1</v>
      </c>
      <c r="H207" s="11">
        <f>IF(B207&lt;&gt;"",SUMIF($C$3:C207,C207,$G$3:G207),"")</f>
        <v>11</v>
      </c>
      <c r="J207" s="12" t="str">
        <f t="shared" si="3"/>
        <v/>
      </c>
    </row>
    <row r="208" spans="2:10" x14ac:dyDescent="0.4">
      <c r="B208" s="8">
        <v>223</v>
      </c>
      <c r="C208" s="7" t="str">
        <f>IFERROR(INDEX(T_StockSnack[Snack],MATCH(B208,T_StockSnack[Code],0)),"")</f>
        <v>Pizza Epicée</v>
      </c>
      <c r="D208" s="9">
        <v>43858</v>
      </c>
      <c r="E208" s="7" t="s">
        <v>31</v>
      </c>
      <c r="F208" s="10">
        <v>1</v>
      </c>
      <c r="G208" s="11">
        <f>IFERROR(IF(B208&lt;&gt;"",F208*(VLOOKUP(E208,T_Mouvement[],2)&amp;1),""),"")</f>
        <v>-1</v>
      </c>
      <c r="H208" s="11">
        <f>IF(B208&lt;&gt;"",SUMIF($C$3:C208,C208,$G$3:G208),"")</f>
        <v>3</v>
      </c>
      <c r="J208" s="12" t="str">
        <f t="shared" si="3"/>
        <v/>
      </c>
    </row>
    <row r="209" spans="2:10" x14ac:dyDescent="0.4">
      <c r="B209" s="8">
        <v>228</v>
      </c>
      <c r="C209" s="7" t="str">
        <f>IFERROR(INDEX(T_StockSnack[Snack],MATCH(B209,T_StockSnack[Code],0)),"")</f>
        <v>Tartiflette</v>
      </c>
      <c r="D209" s="9">
        <v>43858</v>
      </c>
      <c r="E209" s="7" t="s">
        <v>31</v>
      </c>
      <c r="F209" s="10">
        <v>2</v>
      </c>
      <c r="G209" s="11">
        <f>IFERROR(IF(B209&lt;&gt;"",F209*(VLOOKUP(E209,T_Mouvement[],2)&amp;1),""),"")</f>
        <v>-2</v>
      </c>
      <c r="H209" s="11">
        <f>IF(B209&lt;&gt;"",SUMIF($C$3:C209,C209,$G$3:G209),"")</f>
        <v>4</v>
      </c>
      <c r="J209" s="12" t="str">
        <f t="shared" si="3"/>
        <v/>
      </c>
    </row>
    <row r="210" spans="2:10" x14ac:dyDescent="0.4">
      <c r="B210" s="8">
        <v>224</v>
      </c>
      <c r="C210" s="7" t="str">
        <f>IFERROR(INDEX(T_StockSnack[Snack],MATCH(B210,T_StockSnack[Code],0)),"")</f>
        <v>Gnocchi Gorgonzola</v>
      </c>
      <c r="D210" s="9">
        <v>43858</v>
      </c>
      <c r="E210" s="7" t="s">
        <v>31</v>
      </c>
      <c r="F210" s="10">
        <v>1</v>
      </c>
      <c r="G210" s="11">
        <f>IFERROR(IF(B210&lt;&gt;"",F210*(VLOOKUP(E210,T_Mouvement[],2)&amp;1),""),"")</f>
        <v>-1</v>
      </c>
      <c r="H210" s="11">
        <f>IF(B210&lt;&gt;"",SUMIF($C$3:C210,C210,$G$3:G210),"")</f>
        <v>11</v>
      </c>
      <c r="J210" s="12" t="str">
        <f t="shared" si="3"/>
        <v/>
      </c>
    </row>
    <row r="211" spans="2:10" x14ac:dyDescent="0.4">
      <c r="B211" s="8">
        <v>221</v>
      </c>
      <c r="C211" s="7" t="str">
        <f>IFERROR(INDEX(T_StockSnack[Snack],MATCH(B211,T_StockSnack[Code],0)),"")</f>
        <v>Pizza aux fromages</v>
      </c>
      <c r="D211" s="9">
        <v>43858</v>
      </c>
      <c r="E211" s="7" t="s">
        <v>31</v>
      </c>
      <c r="F211" s="10">
        <v>2</v>
      </c>
      <c r="G211" s="11">
        <f>IFERROR(IF(B211&lt;&gt;"",F211*(VLOOKUP(E211,T_Mouvement[],2)&amp;1),""),"")</f>
        <v>-2</v>
      </c>
      <c r="H211" s="11">
        <f>IF(B211&lt;&gt;"",SUMIF($C$3:C211,C211,$G$3:G211),"")</f>
        <v>3</v>
      </c>
      <c r="J211" s="12" t="str">
        <f t="shared" si="3"/>
        <v/>
      </c>
    </row>
    <row r="212" spans="2:10" x14ac:dyDescent="0.4">
      <c r="B212" s="8">
        <v>220</v>
      </c>
      <c r="C212" s="7" t="str">
        <f>IFERROR(INDEX(T_StockSnack[Snack],MATCH(B212,T_StockSnack[Code],0)),"")</f>
        <v>Croque Monsieur</v>
      </c>
      <c r="D212" s="9">
        <v>43858</v>
      </c>
      <c r="E212" s="7" t="s">
        <v>31</v>
      </c>
      <c r="F212" s="10">
        <v>3</v>
      </c>
      <c r="G212" s="11">
        <f>IFERROR(IF(B212&lt;&gt;"",F212*(VLOOKUP(E212,T_Mouvement[],2)&amp;1),""),"")</f>
        <v>-3</v>
      </c>
      <c r="H212" s="11">
        <f>IF(B212&lt;&gt;"",SUMIF($C$3:C212,C212,$G$3:G212),"")</f>
        <v>13</v>
      </c>
      <c r="J212" s="12" t="str">
        <f t="shared" si="3"/>
        <v/>
      </c>
    </row>
    <row r="213" spans="2:10" x14ac:dyDescent="0.4">
      <c r="B213" s="8">
        <v>232</v>
      </c>
      <c r="C213" s="7" t="str">
        <f>IFERROR(INDEX(T_StockSnack[Snack],MATCH(B213,T_StockSnack[Code],0)),"")</f>
        <v>Crème Vanille</v>
      </c>
      <c r="D213" s="9">
        <v>43858</v>
      </c>
      <c r="E213" s="7" t="s">
        <v>31</v>
      </c>
      <c r="F213" s="10">
        <v>2</v>
      </c>
      <c r="G213" s="11">
        <f>IFERROR(IF(B213&lt;&gt;"",F213*(VLOOKUP(E213,T_Mouvement[],2)&amp;1),""),"")</f>
        <v>-2</v>
      </c>
      <c r="H213" s="11">
        <f>IF(B213&lt;&gt;"",SUMIF($C$3:C213,C213,$G$3:G213),"")</f>
        <v>17</v>
      </c>
      <c r="J213" s="12" t="str">
        <f t="shared" si="3"/>
        <v/>
      </c>
    </row>
    <row r="214" spans="2:10" x14ac:dyDescent="0.4">
      <c r="B214" s="8">
        <v>226</v>
      </c>
      <c r="C214" s="7" t="str">
        <f>IFERROR(INDEX(T_StockSnack[Snack],MATCH(B214,T_StockSnack[Code],0)),"")</f>
        <v>Risotto Champignons</v>
      </c>
      <c r="D214" s="9">
        <v>43859</v>
      </c>
      <c r="E214" s="7" t="s">
        <v>31</v>
      </c>
      <c r="F214" s="10">
        <v>1</v>
      </c>
      <c r="G214" s="11">
        <f>IFERROR(IF(B214&lt;&gt;"",F214*(VLOOKUP(E214,T_Mouvement[],2)&amp;1),""),"")</f>
        <v>-1</v>
      </c>
      <c r="H214" s="11">
        <f>IF(B214&lt;&gt;"",SUMIF($C$3:C214,C214,$G$3:G214),"")</f>
        <v>13</v>
      </c>
      <c r="J214" s="12" t="str">
        <f t="shared" si="3"/>
        <v/>
      </c>
    </row>
    <row r="215" spans="2:10" x14ac:dyDescent="0.4">
      <c r="B215" s="8">
        <v>229</v>
      </c>
      <c r="C215" s="7" t="str">
        <f>IFERROR(INDEX(T_StockSnack[Snack],MATCH(B215,T_StockSnack[Code],0)),"")</f>
        <v>Blanquette de Veau</v>
      </c>
      <c r="D215" s="9">
        <v>43859</v>
      </c>
      <c r="E215" s="7" t="s">
        <v>31</v>
      </c>
      <c r="F215" s="10">
        <v>2</v>
      </c>
      <c r="G215" s="11">
        <f>IFERROR(IF(B215&lt;&gt;"",F215*(VLOOKUP(E215,T_Mouvement[],2)&amp;1),""),"")</f>
        <v>-2</v>
      </c>
      <c r="H215" s="11">
        <f>IF(B215&lt;&gt;"",SUMIF($C$3:C215,C215,$G$3:G215),"")</f>
        <v>6</v>
      </c>
      <c r="J215" s="12" t="str">
        <f t="shared" si="3"/>
        <v/>
      </c>
    </row>
    <row r="216" spans="2:10" x14ac:dyDescent="0.4">
      <c r="B216" s="8">
        <v>228</v>
      </c>
      <c r="C216" s="7" t="str">
        <f>IFERROR(INDEX(T_StockSnack[Snack],MATCH(B216,T_StockSnack[Code],0)),"")</f>
        <v>Tartiflette</v>
      </c>
      <c r="D216" s="9">
        <v>43859</v>
      </c>
      <c r="E216" s="7" t="s">
        <v>31</v>
      </c>
      <c r="F216" s="10">
        <v>1</v>
      </c>
      <c r="G216" s="11">
        <f>IFERROR(IF(B216&lt;&gt;"",F216*(VLOOKUP(E216,T_Mouvement[],2)&amp;1),""),"")</f>
        <v>-1</v>
      </c>
      <c r="H216" s="11">
        <f>IF(B216&lt;&gt;"",SUMIF($C$3:C216,C216,$G$3:G216),"")</f>
        <v>3</v>
      </c>
      <c r="J216" s="12" t="str">
        <f t="shared" si="3"/>
        <v/>
      </c>
    </row>
    <row r="217" spans="2:10" x14ac:dyDescent="0.4">
      <c r="B217" s="8">
        <v>231</v>
      </c>
      <c r="C217" s="7" t="str">
        <f>IFERROR(INDEX(T_StockSnack[Snack],MATCH(B217,T_StockSnack[Code],0)),"")</f>
        <v>Glace Häagen Dazs</v>
      </c>
      <c r="D217" s="9">
        <v>43859</v>
      </c>
      <c r="E217" s="7" t="s">
        <v>31</v>
      </c>
      <c r="F217" s="10">
        <v>1</v>
      </c>
      <c r="G217" s="11">
        <f>IFERROR(IF(B217&lt;&gt;"",F217*(VLOOKUP(E217,T_Mouvement[],2)&amp;1),""),"")</f>
        <v>-1</v>
      </c>
      <c r="H217" s="11">
        <f>IF(B217&lt;&gt;"",SUMIF($C$3:C217,C217,$G$3:G217),"")</f>
        <v>11</v>
      </c>
      <c r="J217" s="12" t="str">
        <f t="shared" si="3"/>
        <v/>
      </c>
    </row>
    <row r="218" spans="2:10" x14ac:dyDescent="0.4">
      <c r="B218" s="8">
        <v>210</v>
      </c>
      <c r="C218" s="7" t="str">
        <f>IFERROR(INDEX(T_StockSnack[Snack],MATCH(B218,T_StockSnack[Code],0)),"")</f>
        <v>Rillette du Mans</v>
      </c>
      <c r="D218" s="9">
        <v>43859</v>
      </c>
      <c r="E218" s="7" t="s">
        <v>31</v>
      </c>
      <c r="F218" s="10">
        <v>1</v>
      </c>
      <c r="G218" s="11">
        <f>IFERROR(IF(B218&lt;&gt;"",F218*(VLOOKUP(E218,T_Mouvement[],2)&amp;1),""),"")</f>
        <v>-1</v>
      </c>
      <c r="H218" s="11">
        <f>IF(B218&lt;&gt;"",SUMIF($C$3:C218,C218,$G$3:G218),"")</f>
        <v>28</v>
      </c>
      <c r="J218" s="12" t="str">
        <f t="shared" si="3"/>
        <v/>
      </c>
    </row>
    <row r="219" spans="2:10" x14ac:dyDescent="0.4">
      <c r="B219" s="8">
        <v>221</v>
      </c>
      <c r="C219" s="7" t="str">
        <f>IFERROR(INDEX(T_StockSnack[Snack],MATCH(B219,T_StockSnack[Code],0)),"")</f>
        <v>Pizza aux fromages</v>
      </c>
      <c r="D219" s="9">
        <v>43859</v>
      </c>
      <c r="E219" s="7" t="s">
        <v>31</v>
      </c>
      <c r="F219" s="10">
        <v>2</v>
      </c>
      <c r="G219" s="11">
        <f>IFERROR(IF(B219&lt;&gt;"",F219*(VLOOKUP(E219,T_Mouvement[],2)&amp;1),""),"")</f>
        <v>-2</v>
      </c>
      <c r="H219" s="11">
        <f>IF(B219&lt;&gt;"",SUMIF($C$3:C219,C219,$G$3:G219),"")</f>
        <v>1</v>
      </c>
      <c r="J219" s="12" t="str">
        <f t="shared" si="3"/>
        <v/>
      </c>
    </row>
    <row r="220" spans="2:10" x14ac:dyDescent="0.4">
      <c r="B220" s="8">
        <v>220</v>
      </c>
      <c r="C220" s="7" t="str">
        <f>IFERROR(INDEX(T_StockSnack[Snack],MATCH(B220,T_StockSnack[Code],0)),"")</f>
        <v>Croque Monsieur</v>
      </c>
      <c r="D220" s="9">
        <v>43859</v>
      </c>
      <c r="E220" s="7" t="s">
        <v>31</v>
      </c>
      <c r="F220" s="10">
        <v>2</v>
      </c>
      <c r="G220" s="11">
        <f>IFERROR(IF(B220&lt;&gt;"",F220*(VLOOKUP(E220,T_Mouvement[],2)&amp;1),""),"")</f>
        <v>-2</v>
      </c>
      <c r="H220" s="11">
        <f>IF(B220&lt;&gt;"",SUMIF($C$3:C220,C220,$G$3:G220),"")</f>
        <v>11</v>
      </c>
      <c r="J220" s="12" t="str">
        <f t="shared" si="3"/>
        <v/>
      </c>
    </row>
    <row r="221" spans="2:10" x14ac:dyDescent="0.4">
      <c r="B221" s="8">
        <v>225</v>
      </c>
      <c r="C221" s="7" t="str">
        <f>IFERROR(INDEX(T_StockSnack[Snack],MATCH(B221,T_StockSnack[Code],0)),"")</f>
        <v>Confit de Canard</v>
      </c>
      <c r="D221" s="9">
        <v>43859</v>
      </c>
      <c r="E221" s="7" t="s">
        <v>31</v>
      </c>
      <c r="F221" s="10">
        <v>1</v>
      </c>
      <c r="G221" s="11">
        <f>IFERROR(IF(B221&lt;&gt;"",F221*(VLOOKUP(E221,T_Mouvement[],2)&amp;1),""),"")</f>
        <v>-1</v>
      </c>
      <c r="H221" s="11">
        <f>IF(B221&lt;&gt;"",SUMIF($C$3:C221,C221,$G$3:G221),"")</f>
        <v>16</v>
      </c>
      <c r="J221" s="12" t="str">
        <f t="shared" si="3"/>
        <v/>
      </c>
    </row>
    <row r="222" spans="2:10" x14ac:dyDescent="0.4">
      <c r="B222" s="8">
        <v>232</v>
      </c>
      <c r="C222" s="7" t="str">
        <f>IFERROR(INDEX(T_StockSnack[Snack],MATCH(B222,T_StockSnack[Code],0)),"")</f>
        <v>Crème Vanille</v>
      </c>
      <c r="D222" s="9">
        <v>43859</v>
      </c>
      <c r="E222" s="7" t="s">
        <v>31</v>
      </c>
      <c r="F222" s="10">
        <v>2</v>
      </c>
      <c r="G222" s="11">
        <f>IFERROR(IF(B222&lt;&gt;"",F222*(VLOOKUP(E222,T_Mouvement[],2)&amp;1),""),"")</f>
        <v>-2</v>
      </c>
      <c r="H222" s="11">
        <f>IF(B222&lt;&gt;"",SUMIF($C$3:C222,C222,$G$3:G222),"")</f>
        <v>15</v>
      </c>
      <c r="J222" s="12" t="str">
        <f t="shared" si="3"/>
        <v/>
      </c>
    </row>
    <row r="223" spans="2:10" x14ac:dyDescent="0.4">
      <c r="B223" s="8">
        <v>221</v>
      </c>
      <c r="C223" s="7" t="str">
        <f>IFERROR(INDEX(T_StockSnack[Snack],MATCH(B223,T_StockSnack[Code],0)),"")</f>
        <v>Pizza aux fromages</v>
      </c>
      <c r="D223" s="9">
        <v>43860</v>
      </c>
      <c r="E223" s="7" t="s">
        <v>30</v>
      </c>
      <c r="F223" s="10">
        <v>11</v>
      </c>
      <c r="G223" s="11">
        <f>IFERROR(IF(B223&lt;&gt;"",F223*(VLOOKUP(E223,T_Mouvement[],2)&amp;1),""),"")</f>
        <v>11</v>
      </c>
      <c r="H223" s="11">
        <f>IF(B223&lt;&gt;"",SUMIF($C$3:C223,C223,$G$3:G223),"")</f>
        <v>12</v>
      </c>
      <c r="J223" s="12" t="str">
        <f t="shared" si="3"/>
        <v/>
      </c>
    </row>
    <row r="224" spans="2:10" x14ac:dyDescent="0.4">
      <c r="B224" s="8">
        <v>222</v>
      </c>
      <c r="C224" s="7" t="str">
        <f>IFERROR(INDEX(T_StockSnack[Snack],MATCH(B224,T_StockSnack[Code],0)),"")</f>
        <v>Pizza 4 saisons</v>
      </c>
      <c r="D224" s="9">
        <v>43860</v>
      </c>
      <c r="E224" s="7" t="s">
        <v>30</v>
      </c>
      <c r="F224" s="10">
        <v>4</v>
      </c>
      <c r="G224" s="11">
        <f>IFERROR(IF(B224&lt;&gt;"",F224*(VLOOKUP(E224,T_Mouvement[],2)&amp;1),""),"")</f>
        <v>4</v>
      </c>
      <c r="H224" s="11">
        <f>IF(B224&lt;&gt;"",SUMIF($C$3:C224,C224,$G$3:G224),"")</f>
        <v>9</v>
      </c>
      <c r="J224" s="12" t="str">
        <f t="shared" si="3"/>
        <v/>
      </c>
    </row>
    <row r="225" spans="2:10" x14ac:dyDescent="0.4">
      <c r="B225" s="8">
        <v>231</v>
      </c>
      <c r="C225" s="7" t="str">
        <f>IFERROR(INDEX(T_StockSnack[Snack],MATCH(B225,T_StockSnack[Code],0)),"")</f>
        <v>Glace Häagen Dazs</v>
      </c>
      <c r="D225" s="9">
        <v>43860</v>
      </c>
      <c r="E225" s="7" t="s">
        <v>30</v>
      </c>
      <c r="F225" s="10">
        <v>24</v>
      </c>
      <c r="G225" s="11">
        <f>IFERROR(IF(B225&lt;&gt;"",F225*(VLOOKUP(E225,T_Mouvement[],2)&amp;1),""),"")</f>
        <v>24</v>
      </c>
      <c r="H225" s="11">
        <f>IF(B225&lt;&gt;"",SUMIF($C$3:C225,C225,$G$3:G225),"")</f>
        <v>35</v>
      </c>
      <c r="J225" s="12" t="str">
        <f t="shared" si="3"/>
        <v/>
      </c>
    </row>
    <row r="226" spans="2:10" x14ac:dyDescent="0.4">
      <c r="B226" s="8">
        <v>223</v>
      </c>
      <c r="C226" s="7" t="str">
        <f>IFERROR(INDEX(T_StockSnack[Snack],MATCH(B226,T_StockSnack[Code],0)),"")</f>
        <v>Pizza Epicée</v>
      </c>
      <c r="D226" s="9">
        <v>43860</v>
      </c>
      <c r="E226" s="7" t="s">
        <v>30</v>
      </c>
      <c r="F226" s="10">
        <v>6</v>
      </c>
      <c r="G226" s="11">
        <f>IFERROR(IF(B226&lt;&gt;"",F226*(VLOOKUP(E226,T_Mouvement[],2)&amp;1),""),"")</f>
        <v>6</v>
      </c>
      <c r="H226" s="11">
        <f>IF(B226&lt;&gt;"",SUMIF($C$3:C226,C226,$G$3:G226),"")</f>
        <v>9</v>
      </c>
      <c r="J226" s="12" t="str">
        <f t="shared" si="3"/>
        <v/>
      </c>
    </row>
    <row r="227" spans="2:10" x14ac:dyDescent="0.4">
      <c r="B227" s="8">
        <v>223</v>
      </c>
      <c r="C227" s="7" t="str">
        <f>IFERROR(INDEX(T_StockSnack[Snack],MATCH(B227,T_StockSnack[Code],0)),"")</f>
        <v>Pizza Epicée</v>
      </c>
      <c r="D227" s="9">
        <v>43860</v>
      </c>
      <c r="E227" s="7" t="s">
        <v>31</v>
      </c>
      <c r="F227" s="10">
        <v>5</v>
      </c>
      <c r="G227" s="11">
        <f>IFERROR(IF(B227&lt;&gt;"",F227*(VLOOKUP(E227,T_Mouvement[],2)&amp;1),""),"")</f>
        <v>-5</v>
      </c>
      <c r="H227" s="11">
        <f>IF(B227&lt;&gt;"",SUMIF($C$3:C227,C227,$G$3:G227),"")</f>
        <v>4</v>
      </c>
      <c r="J227" s="12" t="str">
        <f t="shared" si="3"/>
        <v/>
      </c>
    </row>
    <row r="228" spans="2:10" x14ac:dyDescent="0.4">
      <c r="B228" s="8">
        <v>222</v>
      </c>
      <c r="C228" s="7" t="str">
        <f>IFERROR(INDEX(T_StockSnack[Snack],MATCH(B228,T_StockSnack[Code],0)),"")</f>
        <v>Pizza 4 saisons</v>
      </c>
      <c r="D228" s="9">
        <v>43860</v>
      </c>
      <c r="E228" s="7" t="s">
        <v>31</v>
      </c>
      <c r="F228" s="10">
        <v>1</v>
      </c>
      <c r="G228" s="11">
        <f>IFERROR(IF(B228&lt;&gt;"",F228*(VLOOKUP(E228,T_Mouvement[],2)&amp;1),""),"")</f>
        <v>-1</v>
      </c>
      <c r="H228" s="11">
        <f>IF(B228&lt;&gt;"",SUMIF($C$3:C228,C228,$G$3:G228),"")</f>
        <v>8</v>
      </c>
      <c r="J228" s="12" t="str">
        <f t="shared" si="3"/>
        <v/>
      </c>
    </row>
    <row r="229" spans="2:10" x14ac:dyDescent="0.4">
      <c r="B229" s="8">
        <v>224</v>
      </c>
      <c r="C229" s="7" t="str">
        <f>IFERROR(INDEX(T_StockSnack[Snack],MATCH(B229,T_StockSnack[Code],0)),"")</f>
        <v>Gnocchi Gorgonzola</v>
      </c>
      <c r="D229" s="9">
        <v>43860</v>
      </c>
      <c r="E229" s="7" t="s">
        <v>31</v>
      </c>
      <c r="F229" s="10">
        <v>1</v>
      </c>
      <c r="G229" s="11">
        <f>IFERROR(IF(B229&lt;&gt;"",F229*(VLOOKUP(E229,T_Mouvement[],2)&amp;1),""),"")</f>
        <v>-1</v>
      </c>
      <c r="H229" s="11">
        <f>IF(B229&lt;&gt;"",SUMIF($C$3:C229,C229,$G$3:G229),"")</f>
        <v>10</v>
      </c>
      <c r="J229" s="12" t="str">
        <f t="shared" si="3"/>
        <v/>
      </c>
    </row>
    <row r="230" spans="2:10" x14ac:dyDescent="0.4">
      <c r="B230" s="8">
        <v>231</v>
      </c>
      <c r="C230" s="7" t="str">
        <f>IFERROR(INDEX(T_StockSnack[Snack],MATCH(B230,T_StockSnack[Code],0)),"")</f>
        <v>Glace Häagen Dazs</v>
      </c>
      <c r="D230" s="9">
        <v>43860</v>
      </c>
      <c r="E230" s="7" t="s">
        <v>31</v>
      </c>
      <c r="F230" s="10">
        <v>3</v>
      </c>
      <c r="G230" s="11">
        <f>IFERROR(IF(B230&lt;&gt;"",F230*(VLOOKUP(E230,T_Mouvement[],2)&amp;1),""),"")</f>
        <v>-3</v>
      </c>
      <c r="H230" s="11">
        <f>IF(B230&lt;&gt;"",SUMIF($C$3:C230,C230,$G$3:G230),"")</f>
        <v>32</v>
      </c>
      <c r="J230" s="12" t="str">
        <f t="shared" si="3"/>
        <v/>
      </c>
    </row>
    <row r="231" spans="2:10" x14ac:dyDescent="0.4">
      <c r="B231" s="8">
        <v>226</v>
      </c>
      <c r="C231" s="7" t="str">
        <f>IFERROR(INDEX(T_StockSnack[Snack],MATCH(B231,T_StockSnack[Code],0)),"")</f>
        <v>Risotto Champignons</v>
      </c>
      <c r="D231" s="9">
        <v>43860</v>
      </c>
      <c r="E231" s="7" t="s">
        <v>31</v>
      </c>
      <c r="F231" s="10">
        <v>1</v>
      </c>
      <c r="G231" s="11">
        <f>IFERROR(IF(B231&lt;&gt;"",F231*(VLOOKUP(E231,T_Mouvement[],2)&amp;1),""),"")</f>
        <v>-1</v>
      </c>
      <c r="H231" s="11">
        <f>IF(B231&lt;&gt;"",SUMIF($C$3:C231,C231,$G$3:G231),"")</f>
        <v>12</v>
      </c>
      <c r="J231" s="12" t="str">
        <f t="shared" si="3"/>
        <v/>
      </c>
    </row>
    <row r="232" spans="2:10" x14ac:dyDescent="0.4">
      <c r="B232" s="8">
        <v>220</v>
      </c>
      <c r="C232" s="7" t="str">
        <f>IFERROR(INDEX(T_StockSnack[Snack],MATCH(B232,T_StockSnack[Code],0)),"")</f>
        <v>Croque Monsieur</v>
      </c>
      <c r="D232" s="9">
        <v>43860</v>
      </c>
      <c r="E232" s="7" t="s">
        <v>31</v>
      </c>
      <c r="F232" s="10">
        <v>4</v>
      </c>
      <c r="G232" s="11">
        <f>IFERROR(IF(B232&lt;&gt;"",F232*(VLOOKUP(E232,T_Mouvement[],2)&amp;1),""),"")</f>
        <v>-4</v>
      </c>
      <c r="H232" s="11">
        <f>IF(B232&lt;&gt;"",SUMIF($C$3:C232,C232,$G$3:G232),"")</f>
        <v>7</v>
      </c>
      <c r="J232" s="12" t="str">
        <f t="shared" si="3"/>
        <v/>
      </c>
    </row>
    <row r="233" spans="2:10" x14ac:dyDescent="0.4">
      <c r="B233" s="8">
        <v>211</v>
      </c>
      <c r="C233" s="7" t="str">
        <f>IFERROR(INDEX(T_StockSnack[Snack],MATCH(B233,T_StockSnack[Code],0)),"")</f>
        <v>Rillette Saumon</v>
      </c>
      <c r="D233" s="9">
        <v>43860</v>
      </c>
      <c r="E233" s="7" t="s">
        <v>31</v>
      </c>
      <c r="F233" s="10">
        <v>2</v>
      </c>
      <c r="G233" s="11">
        <f>IFERROR(IF(B233&lt;&gt;"",F233*(VLOOKUP(E233,T_Mouvement[],2)&amp;1),""),"")</f>
        <v>-2</v>
      </c>
      <c r="H233" s="11">
        <f>IF(B233&lt;&gt;"",SUMIF($C$3:C233,C233,$G$3:G233),"")</f>
        <v>25</v>
      </c>
      <c r="J233" s="12" t="str">
        <f t="shared" si="3"/>
        <v/>
      </c>
    </row>
    <row r="234" spans="2:10" x14ac:dyDescent="0.4">
      <c r="B234" s="8">
        <v>210</v>
      </c>
      <c r="C234" s="7" t="str">
        <f>IFERROR(INDEX(T_StockSnack[Snack],MATCH(B234,T_StockSnack[Code],0)),"")</f>
        <v>Rillette du Mans</v>
      </c>
      <c r="D234" s="9">
        <v>43860</v>
      </c>
      <c r="E234" s="7" t="s">
        <v>31</v>
      </c>
      <c r="F234" s="10">
        <v>2</v>
      </c>
      <c r="G234" s="11">
        <f>IFERROR(IF(B234&lt;&gt;"",F234*(VLOOKUP(E234,T_Mouvement[],2)&amp;1),""),"")</f>
        <v>-2</v>
      </c>
      <c r="H234" s="11">
        <f>IF(B234&lt;&gt;"",SUMIF($C$3:C234,C234,$G$3:G234),"")</f>
        <v>26</v>
      </c>
      <c r="J234" s="12" t="str">
        <f t="shared" si="3"/>
        <v/>
      </c>
    </row>
    <row r="235" spans="2:10" x14ac:dyDescent="0.4">
      <c r="B235" s="8">
        <v>212</v>
      </c>
      <c r="C235" s="7" t="str">
        <f>IFERROR(INDEX(T_StockSnack[Snack],MATCH(B235,T_StockSnack[Code],0)),"")</f>
        <v>Tartinade de Canard</v>
      </c>
      <c r="D235" s="9">
        <v>43860</v>
      </c>
      <c r="E235" s="7" t="s">
        <v>31</v>
      </c>
      <c r="F235" s="10">
        <v>1</v>
      </c>
      <c r="G235" s="11">
        <f>IFERROR(IF(B235&lt;&gt;"",F235*(VLOOKUP(E235,T_Mouvement[],2)&amp;1),""),"")</f>
        <v>-1</v>
      </c>
      <c r="H235" s="11">
        <f>IF(B235&lt;&gt;"",SUMIF($C$3:C235,C235,$G$3:G235),"")</f>
        <v>31</v>
      </c>
      <c r="J235" s="12" t="str">
        <f t="shared" si="3"/>
        <v/>
      </c>
    </row>
    <row r="236" spans="2:10" x14ac:dyDescent="0.4">
      <c r="B236" s="8">
        <v>215</v>
      </c>
      <c r="C236" s="7" t="str">
        <f>IFERROR(INDEX(T_StockSnack[Snack],MATCH(B236,T_StockSnack[Code],0)),"")</f>
        <v>Soupe de Potimarron</v>
      </c>
      <c r="D236" s="9">
        <v>43860</v>
      </c>
      <c r="E236" s="7" t="s">
        <v>31</v>
      </c>
      <c r="F236" s="10">
        <v>1</v>
      </c>
      <c r="G236" s="11">
        <f>IFERROR(IF(B236&lt;&gt;"",F236*(VLOOKUP(E236,T_Mouvement[],2)&amp;1),""),"")</f>
        <v>-1</v>
      </c>
      <c r="H236" s="11">
        <f>IF(B236&lt;&gt;"",SUMIF($C$3:C236,C236,$G$3:G236),"")</f>
        <v>15</v>
      </c>
      <c r="J236" s="12" t="str">
        <f t="shared" si="3"/>
        <v/>
      </c>
    </row>
    <row r="237" spans="2:10" x14ac:dyDescent="0.4">
      <c r="B237" s="8">
        <v>214</v>
      </c>
      <c r="C237" s="7" t="str">
        <f>IFERROR(INDEX(T_StockSnack[Snack],MATCH(B237,T_StockSnack[Code],0)),"")</f>
        <v>Soupe Détox</v>
      </c>
      <c r="D237" s="9">
        <v>43860</v>
      </c>
      <c r="E237" s="7" t="s">
        <v>31</v>
      </c>
      <c r="F237" s="10">
        <v>1</v>
      </c>
      <c r="G237" s="11">
        <f>IFERROR(IF(B237&lt;&gt;"",F237*(VLOOKUP(E237,T_Mouvement[],2)&amp;1),""),"")</f>
        <v>-1</v>
      </c>
      <c r="H237" s="11">
        <f>IF(B237&lt;&gt;"",SUMIF($C$3:C237,C237,$G$3:G237),"")</f>
        <v>20</v>
      </c>
      <c r="J237" s="12" t="str">
        <f t="shared" si="3"/>
        <v/>
      </c>
    </row>
    <row r="238" spans="2:10" x14ac:dyDescent="0.4">
      <c r="B238" s="8">
        <v>240</v>
      </c>
      <c r="C238" s="7" t="str">
        <f>IFERROR(INDEX(T_StockSnack[Snack],MATCH(B238,T_StockSnack[Code],0)),"")</f>
        <v>Chips</v>
      </c>
      <c r="D238" s="9">
        <v>43862</v>
      </c>
      <c r="E238" s="7" t="s">
        <v>29</v>
      </c>
      <c r="F238" s="10">
        <v>52</v>
      </c>
      <c r="G238" s="11">
        <f>IFERROR(IF(B238&lt;&gt;"",F238*(VLOOKUP(E238,T_Mouvement[],2)&amp;1),""),"")</f>
        <v>52</v>
      </c>
      <c r="H238" s="11">
        <f>IF(B238&lt;&gt;"",SUMIF($C$3:C238,C238,$G$3:G238),"")</f>
        <v>52</v>
      </c>
      <c r="J238" s="12" t="str">
        <f t="shared" si="3"/>
        <v/>
      </c>
    </row>
    <row r="239" spans="2:10" x14ac:dyDescent="0.4">
      <c r="B239" s="8">
        <v>260</v>
      </c>
      <c r="C239" s="7" t="str">
        <f>IFERROR(INDEX(T_StockSnack[Snack],MATCH(B239,T_StockSnack[Code],0)),"")</f>
        <v>M&amp;M's</v>
      </c>
      <c r="D239" s="9">
        <v>43862</v>
      </c>
      <c r="E239" s="7" t="s">
        <v>29</v>
      </c>
      <c r="F239" s="10">
        <v>26</v>
      </c>
      <c r="G239" s="11">
        <f>IFERROR(IF(B239&lt;&gt;"",F239*(VLOOKUP(E239,T_Mouvement[],2)&amp;1),""),"")</f>
        <v>26</v>
      </c>
      <c r="H239" s="11">
        <f>IF(B239&lt;&gt;"",SUMIF($C$3:C239,C239,$G$3:G239),"")</f>
        <v>26</v>
      </c>
      <c r="J239" s="12" t="str">
        <f t="shared" si="3"/>
        <v/>
      </c>
    </row>
    <row r="240" spans="2:10" x14ac:dyDescent="0.4">
      <c r="B240" s="8">
        <v>270</v>
      </c>
      <c r="C240" s="7" t="str">
        <f>IFERROR(INDEX(T_StockSnack[Snack],MATCH(B240,T_StockSnack[Code],0)),"")</f>
        <v>Mars</v>
      </c>
      <c r="D240" s="9">
        <v>43862</v>
      </c>
      <c r="E240" s="7" t="s">
        <v>29</v>
      </c>
      <c r="F240" s="10">
        <v>68</v>
      </c>
      <c r="G240" s="11">
        <f>IFERROR(IF(B240&lt;&gt;"",F240*(VLOOKUP(E240,T_Mouvement[],2)&amp;1),""),"")</f>
        <v>68</v>
      </c>
      <c r="H240" s="11">
        <f>IF(B240&lt;&gt;"",SUMIF($C$3:C240,C240,$G$3:G240),"")</f>
        <v>68</v>
      </c>
      <c r="J240" s="12" t="str">
        <f t="shared" si="3"/>
        <v/>
      </c>
    </row>
    <row r="241" spans="2:10" x14ac:dyDescent="0.4">
      <c r="B241" s="8">
        <v>250</v>
      </c>
      <c r="C241" s="7" t="str">
        <f>IFERROR(INDEX(T_StockSnack[Snack],MATCH(B241,T_StockSnack[Code],0)),"")</f>
        <v>Twix</v>
      </c>
      <c r="D241" s="9">
        <v>43862</v>
      </c>
      <c r="E241" s="7" t="s">
        <v>29</v>
      </c>
      <c r="F241" s="10">
        <v>94</v>
      </c>
      <c r="G241" s="11">
        <f>IFERROR(IF(B241&lt;&gt;"",F241*(VLOOKUP(E241,T_Mouvement[],2)&amp;1),""),"")</f>
        <v>94</v>
      </c>
      <c r="H241" s="11">
        <f>IF(B241&lt;&gt;"",SUMIF($C$3:C241,C241,$G$3:G241),"")</f>
        <v>94</v>
      </c>
      <c r="J241" s="12" t="str">
        <f t="shared" si="3"/>
        <v/>
      </c>
    </row>
    <row r="242" spans="2:10" x14ac:dyDescent="0.4">
      <c r="B242" s="8">
        <v>220</v>
      </c>
      <c r="C242" s="7" t="str">
        <f>IFERROR(INDEX(T_StockSnack[Snack],MATCH(B242,T_StockSnack[Code],0)),"")</f>
        <v>Croque Monsieur</v>
      </c>
      <c r="D242" s="9">
        <v>43863</v>
      </c>
      <c r="E242" s="7" t="s">
        <v>31</v>
      </c>
      <c r="F242" s="10">
        <v>2</v>
      </c>
      <c r="G242" s="11">
        <f>IFERROR(IF(B242&lt;&gt;"",F242*(VLOOKUP(E242,T_Mouvement[],2)&amp;1),""),"")</f>
        <v>-2</v>
      </c>
      <c r="H242" s="11">
        <f>IF(B242&lt;&gt;"",SUMIF($C$3:C242,C242,$G$3:G242),"")</f>
        <v>5</v>
      </c>
      <c r="J242" s="12" t="str">
        <f t="shared" si="3"/>
        <v/>
      </c>
    </row>
    <row r="243" spans="2:10" x14ac:dyDescent="0.4">
      <c r="B243" s="8">
        <v>221</v>
      </c>
      <c r="C243" s="7" t="str">
        <f>IFERROR(INDEX(T_StockSnack[Snack],MATCH(B243,T_StockSnack[Code],0)),"")</f>
        <v>Pizza aux fromages</v>
      </c>
      <c r="D243" s="9">
        <v>43863</v>
      </c>
      <c r="E243" s="7" t="s">
        <v>31</v>
      </c>
      <c r="F243" s="10">
        <v>1</v>
      </c>
      <c r="G243" s="11">
        <f>IFERROR(IF(B243&lt;&gt;"",F243*(VLOOKUP(E243,T_Mouvement[],2)&amp;1),""),"")</f>
        <v>-1</v>
      </c>
      <c r="H243" s="11">
        <f>IF(B243&lt;&gt;"",SUMIF($C$3:C243,C243,$G$3:G243),"")</f>
        <v>11</v>
      </c>
      <c r="J243" s="12" t="str">
        <f t="shared" si="3"/>
        <v/>
      </c>
    </row>
    <row r="244" spans="2:10" x14ac:dyDescent="0.4">
      <c r="B244" s="8">
        <v>229</v>
      </c>
      <c r="C244" s="7" t="str">
        <f>IFERROR(INDEX(T_StockSnack[Snack],MATCH(B244,T_StockSnack[Code],0)),"")</f>
        <v>Blanquette de Veau</v>
      </c>
      <c r="D244" s="9">
        <v>43864</v>
      </c>
      <c r="E244" s="7" t="s">
        <v>31</v>
      </c>
      <c r="F244" s="10">
        <v>1</v>
      </c>
      <c r="G244" s="11">
        <f>IFERROR(IF(B244&lt;&gt;"",F244*(VLOOKUP(E244,T_Mouvement[],2)&amp;1),""),"")</f>
        <v>-1</v>
      </c>
      <c r="H244" s="11">
        <f>IF(B244&lt;&gt;"",SUMIF($C$3:C244,C244,$G$3:G244),"")</f>
        <v>5</v>
      </c>
      <c r="J244" s="12" t="str">
        <f t="shared" si="3"/>
        <v/>
      </c>
    </row>
    <row r="245" spans="2:10" x14ac:dyDescent="0.4">
      <c r="B245" s="8">
        <v>231</v>
      </c>
      <c r="C245" s="7" t="str">
        <f>IFERROR(INDEX(T_StockSnack[Snack],MATCH(B245,T_StockSnack[Code],0)),"")</f>
        <v>Glace Häagen Dazs</v>
      </c>
      <c r="D245" s="9">
        <v>43864</v>
      </c>
      <c r="E245" s="7" t="s">
        <v>31</v>
      </c>
      <c r="F245" s="10">
        <v>1</v>
      </c>
      <c r="G245" s="11">
        <f>IFERROR(IF(B245&lt;&gt;"",F245*(VLOOKUP(E245,T_Mouvement[],2)&amp;1),""),"")</f>
        <v>-1</v>
      </c>
      <c r="H245" s="11">
        <f>IF(B245&lt;&gt;"",SUMIF($C$3:C245,C245,$G$3:G245),"")</f>
        <v>31</v>
      </c>
      <c r="J245" s="12" t="str">
        <f t="shared" si="3"/>
        <v/>
      </c>
    </row>
    <row r="246" spans="2:10" x14ac:dyDescent="0.4">
      <c r="B246" s="8">
        <v>223</v>
      </c>
      <c r="C246" s="7" t="str">
        <f>IFERROR(INDEX(T_StockSnack[Snack],MATCH(B246,T_StockSnack[Code],0)),"")</f>
        <v>Pizza Epicée</v>
      </c>
      <c r="D246" s="9">
        <v>43864</v>
      </c>
      <c r="E246" s="7" t="s">
        <v>31</v>
      </c>
      <c r="F246" s="10">
        <v>2</v>
      </c>
      <c r="G246" s="11">
        <f>IFERROR(IF(B246&lt;&gt;"",F246*(VLOOKUP(E246,T_Mouvement[],2)&amp;1),""),"")</f>
        <v>-2</v>
      </c>
      <c r="H246" s="11">
        <f>IF(B246&lt;&gt;"",SUMIF($C$3:C246,C246,$G$3:G246),"")</f>
        <v>2</v>
      </c>
      <c r="J246" s="12" t="str">
        <f t="shared" si="3"/>
        <v/>
      </c>
    </row>
    <row r="247" spans="2:10" x14ac:dyDescent="0.4">
      <c r="B247" s="8">
        <v>222</v>
      </c>
      <c r="C247" s="7" t="str">
        <f>IFERROR(INDEX(T_StockSnack[Snack],MATCH(B247,T_StockSnack[Code],0)),"")</f>
        <v>Pizza 4 saisons</v>
      </c>
      <c r="D247" s="9">
        <v>43864</v>
      </c>
      <c r="E247" s="7" t="s">
        <v>31</v>
      </c>
      <c r="F247" s="10">
        <v>1</v>
      </c>
      <c r="G247" s="11">
        <f>IFERROR(IF(B247&lt;&gt;"",F247*(VLOOKUP(E247,T_Mouvement[],2)&amp;1),""),"")</f>
        <v>-1</v>
      </c>
      <c r="H247" s="11">
        <f>IF(B247&lt;&gt;"",SUMIF($C$3:C247,C247,$G$3:G247),"")</f>
        <v>7</v>
      </c>
      <c r="J247" s="12" t="str">
        <f t="shared" si="3"/>
        <v/>
      </c>
    </row>
    <row r="248" spans="2:10" x14ac:dyDescent="0.4">
      <c r="B248" s="8">
        <v>211</v>
      </c>
      <c r="C248" s="7" t="str">
        <f>IFERROR(INDEX(T_StockSnack[Snack],MATCH(B248,T_StockSnack[Code],0)),"")</f>
        <v>Rillette Saumon</v>
      </c>
      <c r="D248" s="9">
        <v>43864</v>
      </c>
      <c r="E248" s="7" t="s">
        <v>31</v>
      </c>
      <c r="F248" s="10">
        <v>1</v>
      </c>
      <c r="G248" s="11">
        <f>IFERROR(IF(B248&lt;&gt;"",F248*(VLOOKUP(E248,T_Mouvement[],2)&amp;1),""),"")</f>
        <v>-1</v>
      </c>
      <c r="H248" s="11">
        <f>IF(B248&lt;&gt;"",SUMIF($C$3:C248,C248,$G$3:G248),"")</f>
        <v>24</v>
      </c>
      <c r="J248" s="12" t="str">
        <f t="shared" si="3"/>
        <v/>
      </c>
    </row>
    <row r="249" spans="2:10" x14ac:dyDescent="0.4">
      <c r="B249" s="8">
        <v>220</v>
      </c>
      <c r="C249" s="7" t="str">
        <f>IFERROR(INDEX(T_StockSnack[Snack],MATCH(B249,T_StockSnack[Code],0)),"")</f>
        <v>Croque Monsieur</v>
      </c>
      <c r="D249" s="9">
        <v>43865</v>
      </c>
      <c r="E249" s="7" t="s">
        <v>30</v>
      </c>
      <c r="F249" s="10">
        <v>24</v>
      </c>
      <c r="G249" s="11">
        <f>IFERROR(IF(B249&lt;&gt;"",F249*(VLOOKUP(E249,T_Mouvement[],2)&amp;1),""),"")</f>
        <v>24</v>
      </c>
      <c r="H249" s="11">
        <f>IF(B249&lt;&gt;"",SUMIF($C$3:C249,C249,$G$3:G249),"")</f>
        <v>29</v>
      </c>
      <c r="J249" s="12" t="str">
        <f t="shared" si="3"/>
        <v/>
      </c>
    </row>
    <row r="250" spans="2:10" x14ac:dyDescent="0.4">
      <c r="B250" s="8">
        <v>260</v>
      </c>
      <c r="C250" s="7" t="str">
        <f>IFERROR(INDEX(T_StockSnack[Snack],MATCH(B250,T_StockSnack[Code],0)),"")</f>
        <v>M&amp;M's</v>
      </c>
      <c r="D250" s="9">
        <v>43865</v>
      </c>
      <c r="E250" s="7" t="s">
        <v>31</v>
      </c>
      <c r="F250" s="10">
        <v>1</v>
      </c>
      <c r="G250" s="11">
        <f>IFERROR(IF(B250&lt;&gt;"",F250*(VLOOKUP(E250,T_Mouvement[],2)&amp;1),""),"")</f>
        <v>-1</v>
      </c>
      <c r="H250" s="11">
        <f>IF(B250&lt;&gt;"",SUMIF($C$3:C250,C250,$G$3:G250),"")</f>
        <v>25</v>
      </c>
      <c r="J250" s="12" t="str">
        <f t="shared" si="3"/>
        <v/>
      </c>
    </row>
    <row r="251" spans="2:10" x14ac:dyDescent="0.4">
      <c r="B251" s="8">
        <v>225</v>
      </c>
      <c r="C251" s="7" t="str">
        <f>IFERROR(INDEX(T_StockSnack[Snack],MATCH(B251,T_StockSnack[Code],0)),"")</f>
        <v>Confit de Canard</v>
      </c>
      <c r="D251" s="9">
        <v>43865</v>
      </c>
      <c r="E251" s="7" t="s">
        <v>31</v>
      </c>
      <c r="F251" s="10">
        <v>2</v>
      </c>
      <c r="G251" s="11">
        <f>IFERROR(IF(B251&lt;&gt;"",F251*(VLOOKUP(E251,T_Mouvement[],2)&amp;1),""),"")</f>
        <v>-2</v>
      </c>
      <c r="H251" s="11">
        <f>IF(B251&lt;&gt;"",SUMIF($C$3:C251,C251,$G$3:G251),"")</f>
        <v>14</v>
      </c>
      <c r="J251" s="12" t="str">
        <f t="shared" si="3"/>
        <v/>
      </c>
    </row>
    <row r="252" spans="2:10" x14ac:dyDescent="0.4">
      <c r="B252" s="8">
        <v>231</v>
      </c>
      <c r="C252" s="7" t="str">
        <f>IFERROR(INDEX(T_StockSnack[Snack],MATCH(B252,T_StockSnack[Code],0)),"")</f>
        <v>Glace Häagen Dazs</v>
      </c>
      <c r="D252" s="9">
        <v>43865</v>
      </c>
      <c r="E252" s="7" t="s">
        <v>31</v>
      </c>
      <c r="F252" s="10">
        <v>2</v>
      </c>
      <c r="G252" s="11">
        <f>IFERROR(IF(B252&lt;&gt;"",F252*(VLOOKUP(E252,T_Mouvement[],2)&amp;1),""),"")</f>
        <v>-2</v>
      </c>
      <c r="H252" s="11">
        <f>IF(B252&lt;&gt;"",SUMIF($C$3:C252,C252,$G$3:G252),"")</f>
        <v>29</v>
      </c>
      <c r="J252" s="12" t="str">
        <f t="shared" si="3"/>
        <v/>
      </c>
    </row>
    <row r="253" spans="2:10" x14ac:dyDescent="0.4">
      <c r="B253" s="8">
        <v>224</v>
      </c>
      <c r="C253" s="7" t="str">
        <f>IFERROR(INDEX(T_StockSnack[Snack],MATCH(B253,T_StockSnack[Code],0)),"")</f>
        <v>Gnocchi Gorgonzola</v>
      </c>
      <c r="D253" s="9">
        <v>43865</v>
      </c>
      <c r="E253" s="7" t="s">
        <v>31</v>
      </c>
      <c r="F253" s="10">
        <v>1</v>
      </c>
      <c r="G253" s="11">
        <f>IFERROR(IF(B253&lt;&gt;"",F253*(VLOOKUP(E253,T_Mouvement[],2)&amp;1),""),"")</f>
        <v>-1</v>
      </c>
      <c r="H253" s="11">
        <f>IF(B253&lt;&gt;"",SUMIF($C$3:C253,C253,$G$3:G253),"")</f>
        <v>9</v>
      </c>
      <c r="J253" s="12" t="str">
        <f t="shared" si="3"/>
        <v/>
      </c>
    </row>
    <row r="254" spans="2:10" x14ac:dyDescent="0.4">
      <c r="B254" s="8">
        <v>229</v>
      </c>
      <c r="C254" s="7" t="str">
        <f>IFERROR(INDEX(T_StockSnack[Snack],MATCH(B254,T_StockSnack[Code],0)),"")</f>
        <v>Blanquette de Veau</v>
      </c>
      <c r="D254" s="9">
        <v>43865</v>
      </c>
      <c r="E254" s="7" t="s">
        <v>31</v>
      </c>
      <c r="F254" s="10">
        <v>1</v>
      </c>
      <c r="G254" s="11">
        <f>IFERROR(IF(B254&lt;&gt;"",F254*(VLOOKUP(E254,T_Mouvement[],2)&amp;1),""),"")</f>
        <v>-1</v>
      </c>
      <c r="H254" s="11">
        <f>IF(B254&lt;&gt;"",SUMIF($C$3:C254,C254,$G$3:G254),"")</f>
        <v>4</v>
      </c>
      <c r="J254" s="12" t="str">
        <f t="shared" si="3"/>
        <v/>
      </c>
    </row>
    <row r="255" spans="2:10" x14ac:dyDescent="0.4">
      <c r="B255" s="8">
        <v>232</v>
      </c>
      <c r="C255" s="7" t="str">
        <f>IFERROR(INDEX(T_StockSnack[Snack],MATCH(B255,T_StockSnack[Code],0)),"")</f>
        <v>Crème Vanille</v>
      </c>
      <c r="D255" s="9">
        <v>43865</v>
      </c>
      <c r="E255" s="7" t="s">
        <v>31</v>
      </c>
      <c r="F255" s="10">
        <v>1</v>
      </c>
      <c r="G255" s="11">
        <f>IFERROR(IF(B255&lt;&gt;"",F255*(VLOOKUP(E255,T_Mouvement[],2)&amp;1),""),"")</f>
        <v>-1</v>
      </c>
      <c r="H255" s="11">
        <f>IF(B255&lt;&gt;"",SUMIF($C$3:C255,C255,$G$3:G255),"")</f>
        <v>14</v>
      </c>
      <c r="J255" s="12" t="str">
        <f t="shared" si="3"/>
        <v/>
      </c>
    </row>
    <row r="256" spans="2:10" x14ac:dyDescent="0.4">
      <c r="B256" s="8">
        <v>226</v>
      </c>
      <c r="C256" s="7" t="str">
        <f>IFERROR(INDEX(T_StockSnack[Snack],MATCH(B256,T_StockSnack[Code],0)),"")</f>
        <v>Risotto Champignons</v>
      </c>
      <c r="D256" s="9">
        <v>43865</v>
      </c>
      <c r="E256" s="7" t="s">
        <v>31</v>
      </c>
      <c r="F256" s="10">
        <v>1</v>
      </c>
      <c r="G256" s="11">
        <f>IFERROR(IF(B256&lt;&gt;"",F256*(VLOOKUP(E256,T_Mouvement[],2)&amp;1),""),"")</f>
        <v>-1</v>
      </c>
      <c r="H256" s="11">
        <f>IF(B256&lt;&gt;"",SUMIF($C$3:C256,C256,$G$3:G256),"")</f>
        <v>11</v>
      </c>
      <c r="J256" s="12" t="str">
        <f t="shared" si="3"/>
        <v/>
      </c>
    </row>
    <row r="257" spans="2:10" x14ac:dyDescent="0.4">
      <c r="B257" s="8">
        <v>228</v>
      </c>
      <c r="C257" s="7" t="str">
        <f>IFERROR(INDEX(T_StockSnack[Snack],MATCH(B257,T_StockSnack[Code],0)),"")</f>
        <v>Tartiflette</v>
      </c>
      <c r="D257" s="9">
        <v>43865</v>
      </c>
      <c r="E257" s="7" t="s">
        <v>31</v>
      </c>
      <c r="F257" s="10">
        <v>1</v>
      </c>
      <c r="G257" s="11">
        <f>IFERROR(IF(B257&lt;&gt;"",F257*(VLOOKUP(E257,T_Mouvement[],2)&amp;1),""),"")</f>
        <v>-1</v>
      </c>
      <c r="H257" s="11">
        <f>IF(B257&lt;&gt;"",SUMIF($C$3:C257,C257,$G$3:G257),"")</f>
        <v>2</v>
      </c>
      <c r="J257" s="12" t="str">
        <f t="shared" si="3"/>
        <v/>
      </c>
    </row>
    <row r="258" spans="2:10" x14ac:dyDescent="0.4">
      <c r="B258" s="8">
        <v>223</v>
      </c>
      <c r="C258" s="7" t="str">
        <f>IFERROR(INDEX(T_StockSnack[Snack],MATCH(B258,T_StockSnack[Code],0)),"")</f>
        <v>Pizza Epicée</v>
      </c>
      <c r="D258" s="9">
        <v>43865</v>
      </c>
      <c r="E258" s="7" t="s">
        <v>31</v>
      </c>
      <c r="F258" s="10">
        <v>1</v>
      </c>
      <c r="G258" s="11">
        <f>IFERROR(IF(B258&lt;&gt;"",F258*(VLOOKUP(E258,T_Mouvement[],2)&amp;1),""),"")</f>
        <v>-1</v>
      </c>
      <c r="H258" s="11">
        <f>IF(B258&lt;&gt;"",SUMIF($C$3:C258,C258,$G$3:G258),"")</f>
        <v>1</v>
      </c>
      <c r="J258" s="12" t="str">
        <f t="shared" si="3"/>
        <v/>
      </c>
    </row>
    <row r="259" spans="2:10" x14ac:dyDescent="0.4">
      <c r="B259" s="8">
        <v>220</v>
      </c>
      <c r="C259" s="7" t="str">
        <f>IFERROR(INDEX(T_StockSnack[Snack],MATCH(B259,T_StockSnack[Code],0)),"")</f>
        <v>Croque Monsieur</v>
      </c>
      <c r="D259" s="9">
        <v>43865</v>
      </c>
      <c r="E259" s="7" t="s">
        <v>31</v>
      </c>
      <c r="F259" s="10">
        <v>1</v>
      </c>
      <c r="G259" s="11">
        <f>IFERROR(IF(B259&lt;&gt;"",F259*(VLOOKUP(E259,T_Mouvement[],2)&amp;1),""),"")</f>
        <v>-1</v>
      </c>
      <c r="H259" s="11">
        <f>IF(B259&lt;&gt;"",SUMIF($C$3:C259,C259,$G$3:G259),"")</f>
        <v>28</v>
      </c>
      <c r="J259" s="12" t="str">
        <f t="shared" si="3"/>
        <v/>
      </c>
    </row>
    <row r="260" spans="2:10" x14ac:dyDescent="0.4">
      <c r="B260" s="8">
        <v>214</v>
      </c>
      <c r="C260" s="7" t="str">
        <f>IFERROR(INDEX(T_StockSnack[Snack],MATCH(B260,T_StockSnack[Code],0)),"")</f>
        <v>Soupe Détox</v>
      </c>
      <c r="D260" s="9">
        <v>43865</v>
      </c>
      <c r="E260" s="7" t="s">
        <v>31</v>
      </c>
      <c r="F260" s="10">
        <v>1</v>
      </c>
      <c r="G260" s="11">
        <f>IFERROR(IF(B260&lt;&gt;"",F260*(VLOOKUP(E260,T_Mouvement[],2)&amp;1),""),"")</f>
        <v>-1</v>
      </c>
      <c r="H260" s="11">
        <f>IF(B260&lt;&gt;"",SUMIF($C$3:C260,C260,$G$3:G260),"")</f>
        <v>19</v>
      </c>
      <c r="J260" s="12" t="str">
        <f t="shared" ref="J260:J323" si="4">IF(AND(B260&lt;&gt;"",H260&lt;0),"Attention le stock est négatif, vérifier vos saisies !","")</f>
        <v/>
      </c>
    </row>
    <row r="261" spans="2:10" x14ac:dyDescent="0.4">
      <c r="B261" s="8">
        <v>215</v>
      </c>
      <c r="C261" s="7" t="str">
        <f>IFERROR(INDEX(T_StockSnack[Snack],MATCH(B261,T_StockSnack[Code],0)),"")</f>
        <v>Soupe de Potimarron</v>
      </c>
      <c r="D261" s="9">
        <v>43865</v>
      </c>
      <c r="E261" s="7" t="s">
        <v>31</v>
      </c>
      <c r="F261" s="10">
        <v>1</v>
      </c>
      <c r="G261" s="11">
        <f>IFERROR(IF(B261&lt;&gt;"",F261*(VLOOKUP(E261,T_Mouvement[],2)&amp;1),""),"")</f>
        <v>-1</v>
      </c>
      <c r="H261" s="11">
        <f>IF(B261&lt;&gt;"",SUMIF($C$3:C261,C261,$G$3:G261),"")</f>
        <v>14</v>
      </c>
      <c r="J261" s="12" t="str">
        <f t="shared" si="4"/>
        <v/>
      </c>
    </row>
    <row r="262" spans="2:10" x14ac:dyDescent="0.4">
      <c r="B262" s="8">
        <v>222</v>
      </c>
      <c r="C262" s="7" t="str">
        <f>IFERROR(INDEX(T_StockSnack[Snack],MATCH(B262,T_StockSnack[Code],0)),"")</f>
        <v>Pizza 4 saisons</v>
      </c>
      <c r="D262" s="9">
        <v>43865</v>
      </c>
      <c r="E262" s="7" t="s">
        <v>31</v>
      </c>
      <c r="F262" s="10">
        <v>1</v>
      </c>
      <c r="G262" s="11">
        <f>IFERROR(IF(B262&lt;&gt;"",F262*(VLOOKUP(E262,T_Mouvement[],2)&amp;1),""),"")</f>
        <v>-1</v>
      </c>
      <c r="H262" s="11">
        <f>IF(B262&lt;&gt;"",SUMIF($C$3:C262,C262,$G$3:G262),"")</f>
        <v>6</v>
      </c>
      <c r="J262" s="12" t="str">
        <f t="shared" si="4"/>
        <v/>
      </c>
    </row>
    <row r="263" spans="2:10" x14ac:dyDescent="0.4">
      <c r="B263" s="8">
        <v>212</v>
      </c>
      <c r="C263" s="7" t="str">
        <f>IFERROR(INDEX(T_StockSnack[Snack],MATCH(B263,T_StockSnack[Code],0)),"")</f>
        <v>Tartinade de Canard</v>
      </c>
      <c r="D263" s="9">
        <v>43865</v>
      </c>
      <c r="E263" s="7" t="s">
        <v>31</v>
      </c>
      <c r="F263" s="10">
        <v>1</v>
      </c>
      <c r="G263" s="11">
        <f>IFERROR(IF(B263&lt;&gt;"",F263*(VLOOKUP(E263,T_Mouvement[],2)&amp;1),""),"")</f>
        <v>-1</v>
      </c>
      <c r="H263" s="11">
        <f>IF(B263&lt;&gt;"",SUMIF($C$3:C263,C263,$G$3:G263),"")</f>
        <v>30</v>
      </c>
      <c r="J263" s="12" t="str">
        <f t="shared" si="4"/>
        <v/>
      </c>
    </row>
    <row r="264" spans="2:10" x14ac:dyDescent="0.4">
      <c r="B264" s="8">
        <v>210</v>
      </c>
      <c r="C264" s="7" t="str">
        <f>IFERROR(INDEX(T_StockSnack[Snack],MATCH(B264,T_StockSnack[Code],0)),"")</f>
        <v>Rillette du Mans</v>
      </c>
      <c r="D264" s="9">
        <v>43865</v>
      </c>
      <c r="E264" s="7" t="s">
        <v>31</v>
      </c>
      <c r="F264" s="10">
        <v>1</v>
      </c>
      <c r="G264" s="11">
        <f>IFERROR(IF(B264&lt;&gt;"",F264*(VLOOKUP(E264,T_Mouvement[],2)&amp;1),""),"")</f>
        <v>-1</v>
      </c>
      <c r="H264" s="11">
        <f>IF(B264&lt;&gt;"",SUMIF($C$3:C264,C264,$G$3:G264),"")</f>
        <v>25</v>
      </c>
      <c r="J264" s="12" t="str">
        <f t="shared" si="4"/>
        <v/>
      </c>
    </row>
    <row r="265" spans="2:10" x14ac:dyDescent="0.4">
      <c r="B265" s="8">
        <v>223</v>
      </c>
      <c r="C265" s="7" t="str">
        <f>IFERROR(INDEX(T_StockSnack[Snack],MATCH(B265,T_StockSnack[Code],0)),"")</f>
        <v>Pizza Epicée</v>
      </c>
      <c r="D265" s="9">
        <v>43866</v>
      </c>
      <c r="E265" s="7" t="s">
        <v>31</v>
      </c>
      <c r="F265" s="10">
        <v>1</v>
      </c>
      <c r="G265" s="11">
        <f>IFERROR(IF(B265&lt;&gt;"",F265*(VLOOKUP(E265,T_Mouvement[],2)&amp;1),""),"")</f>
        <v>-1</v>
      </c>
      <c r="H265" s="11">
        <f>IF(B265&lt;&gt;"",SUMIF($C$3:C265,C265,$G$3:G265),"")</f>
        <v>0</v>
      </c>
      <c r="J265" s="12" t="str">
        <f t="shared" si="4"/>
        <v/>
      </c>
    </row>
    <row r="266" spans="2:10" x14ac:dyDescent="0.4">
      <c r="B266" s="8">
        <v>229</v>
      </c>
      <c r="C266" s="7" t="str">
        <f>IFERROR(INDEX(T_StockSnack[Snack],MATCH(B266,T_StockSnack[Code],0)),"")</f>
        <v>Blanquette de Veau</v>
      </c>
      <c r="D266" s="9">
        <v>43866</v>
      </c>
      <c r="E266" s="7" t="s">
        <v>31</v>
      </c>
      <c r="F266" s="10">
        <v>1</v>
      </c>
      <c r="G266" s="11">
        <f>IFERROR(IF(B266&lt;&gt;"",F266*(VLOOKUP(E266,T_Mouvement[],2)&amp;1),""),"")</f>
        <v>-1</v>
      </c>
      <c r="H266" s="11">
        <f>IF(B266&lt;&gt;"",SUMIF($C$3:C266,C266,$G$3:G266),"")</f>
        <v>3</v>
      </c>
      <c r="J266" s="12" t="str">
        <f t="shared" si="4"/>
        <v/>
      </c>
    </row>
    <row r="267" spans="2:10" x14ac:dyDescent="0.4">
      <c r="B267" s="8">
        <v>231</v>
      </c>
      <c r="C267" s="7" t="str">
        <f>IFERROR(INDEX(T_StockSnack[Snack],MATCH(B267,T_StockSnack[Code],0)),"")</f>
        <v>Glace Häagen Dazs</v>
      </c>
      <c r="D267" s="9">
        <v>43866</v>
      </c>
      <c r="E267" s="7" t="s">
        <v>31</v>
      </c>
      <c r="F267" s="10">
        <v>1</v>
      </c>
      <c r="G267" s="11">
        <f>IFERROR(IF(B267&lt;&gt;"",F267*(VLOOKUP(E267,T_Mouvement[],2)&amp;1),""),"")</f>
        <v>-1</v>
      </c>
      <c r="H267" s="11">
        <f>IF(B267&lt;&gt;"",SUMIF($C$3:C267,C267,$G$3:G267),"")</f>
        <v>28</v>
      </c>
      <c r="J267" s="12" t="str">
        <f t="shared" si="4"/>
        <v/>
      </c>
    </row>
    <row r="268" spans="2:10" x14ac:dyDescent="0.4">
      <c r="B268" s="8">
        <v>260</v>
      </c>
      <c r="C268" s="7" t="str">
        <f>IFERROR(INDEX(T_StockSnack[Snack],MATCH(B268,T_StockSnack[Code],0)),"")</f>
        <v>M&amp;M's</v>
      </c>
      <c r="D268" s="9">
        <v>43866</v>
      </c>
      <c r="E268" s="7" t="s">
        <v>31</v>
      </c>
      <c r="F268" s="10">
        <v>1</v>
      </c>
      <c r="G268" s="11">
        <f>IFERROR(IF(B268&lt;&gt;"",F268*(VLOOKUP(E268,T_Mouvement[],2)&amp;1),""),"")</f>
        <v>-1</v>
      </c>
      <c r="H268" s="11">
        <f>IF(B268&lt;&gt;"",SUMIF($C$3:C268,C268,$G$3:G268),"")</f>
        <v>24</v>
      </c>
      <c r="J268" s="12" t="str">
        <f t="shared" si="4"/>
        <v/>
      </c>
    </row>
    <row r="269" spans="2:10" x14ac:dyDescent="0.4">
      <c r="B269" s="8">
        <v>215</v>
      </c>
      <c r="C269" s="7" t="str">
        <f>IFERROR(INDEX(T_StockSnack[Snack],MATCH(B269,T_StockSnack[Code],0)),"")</f>
        <v>Soupe de Potimarron</v>
      </c>
      <c r="D269" s="9">
        <v>43866</v>
      </c>
      <c r="E269" s="7" t="s">
        <v>31</v>
      </c>
      <c r="F269" s="10">
        <v>2</v>
      </c>
      <c r="G269" s="11">
        <f>IFERROR(IF(B269&lt;&gt;"",F269*(VLOOKUP(E269,T_Mouvement[],2)&amp;1),""),"")</f>
        <v>-2</v>
      </c>
      <c r="H269" s="11">
        <f>IF(B269&lt;&gt;"",SUMIF($C$3:C269,C269,$G$3:G269),"")</f>
        <v>12</v>
      </c>
      <c r="J269" s="12" t="str">
        <f t="shared" si="4"/>
        <v/>
      </c>
    </row>
    <row r="270" spans="2:10" x14ac:dyDescent="0.4">
      <c r="B270" s="8">
        <v>220</v>
      </c>
      <c r="C270" s="7" t="str">
        <f>IFERROR(INDEX(T_StockSnack[Snack],MATCH(B270,T_StockSnack[Code],0)),"")</f>
        <v>Croque Monsieur</v>
      </c>
      <c r="D270" s="9">
        <v>43866</v>
      </c>
      <c r="E270" s="7" t="s">
        <v>31</v>
      </c>
      <c r="F270" s="10">
        <v>1</v>
      </c>
      <c r="G270" s="11">
        <f>IFERROR(IF(B270&lt;&gt;"",F270*(VLOOKUP(E270,T_Mouvement[],2)&amp;1),""),"")</f>
        <v>-1</v>
      </c>
      <c r="H270" s="11">
        <f>IF(B270&lt;&gt;"",SUMIF($C$3:C270,C270,$G$3:G270),"")</f>
        <v>27</v>
      </c>
      <c r="J270" s="12" t="str">
        <f t="shared" si="4"/>
        <v/>
      </c>
    </row>
    <row r="271" spans="2:10" x14ac:dyDescent="0.4">
      <c r="B271" s="8">
        <v>224</v>
      </c>
      <c r="C271" s="7" t="str">
        <f>IFERROR(INDEX(T_StockSnack[Snack],MATCH(B271,T_StockSnack[Code],0)),"")</f>
        <v>Gnocchi Gorgonzola</v>
      </c>
      <c r="D271" s="9">
        <v>43866</v>
      </c>
      <c r="E271" s="7" t="s">
        <v>31</v>
      </c>
      <c r="F271" s="10">
        <v>1</v>
      </c>
      <c r="G271" s="11">
        <f>IFERROR(IF(B271&lt;&gt;"",F271*(VLOOKUP(E271,T_Mouvement[],2)&amp;1),""),"")</f>
        <v>-1</v>
      </c>
      <c r="H271" s="11">
        <f>IF(B271&lt;&gt;"",SUMIF($C$3:C271,C271,$G$3:G271),"")</f>
        <v>8</v>
      </c>
      <c r="J271" s="12" t="str">
        <f t="shared" si="4"/>
        <v/>
      </c>
    </row>
    <row r="272" spans="2:10" x14ac:dyDescent="0.4">
      <c r="B272" s="8">
        <v>225</v>
      </c>
      <c r="C272" s="7" t="str">
        <f>IFERROR(INDEX(T_StockSnack[Snack],MATCH(B272,T_StockSnack[Code],0)),"")</f>
        <v>Confit de Canard</v>
      </c>
      <c r="D272" s="9">
        <v>43866</v>
      </c>
      <c r="E272" s="7" t="s">
        <v>31</v>
      </c>
      <c r="F272" s="10">
        <v>2</v>
      </c>
      <c r="G272" s="11">
        <f>IFERROR(IF(B272&lt;&gt;"",F272*(VLOOKUP(E272,T_Mouvement[],2)&amp;1),""),"")</f>
        <v>-2</v>
      </c>
      <c r="H272" s="11">
        <f>IF(B272&lt;&gt;"",SUMIF($C$3:C272,C272,$G$3:G272),"")</f>
        <v>12</v>
      </c>
      <c r="J272" s="12" t="str">
        <f t="shared" si="4"/>
        <v/>
      </c>
    </row>
    <row r="273" spans="2:10" x14ac:dyDescent="0.4">
      <c r="B273" s="8">
        <v>228</v>
      </c>
      <c r="C273" s="7" t="str">
        <f>IFERROR(INDEX(T_StockSnack[Snack],MATCH(B273,T_StockSnack[Code],0)),"")</f>
        <v>Tartiflette</v>
      </c>
      <c r="D273" s="9">
        <v>43867</v>
      </c>
      <c r="E273" s="7" t="s">
        <v>31</v>
      </c>
      <c r="F273" s="10">
        <v>1</v>
      </c>
      <c r="G273" s="11">
        <f>IFERROR(IF(B273&lt;&gt;"",F273*(VLOOKUP(E273,T_Mouvement[],2)&amp;1),""),"")</f>
        <v>-1</v>
      </c>
      <c r="H273" s="11">
        <f>IF(B273&lt;&gt;"",SUMIF($C$3:C273,C273,$G$3:G273),"")</f>
        <v>1</v>
      </c>
      <c r="J273" s="12" t="str">
        <f t="shared" si="4"/>
        <v/>
      </c>
    </row>
    <row r="274" spans="2:10" x14ac:dyDescent="0.4">
      <c r="B274" s="8">
        <v>240</v>
      </c>
      <c r="C274" s="7" t="str">
        <f>IFERROR(INDEX(T_StockSnack[Snack],MATCH(B274,T_StockSnack[Code],0)),"")</f>
        <v>Chips</v>
      </c>
      <c r="D274" s="9">
        <v>43867</v>
      </c>
      <c r="E274" s="7" t="s">
        <v>31</v>
      </c>
      <c r="F274" s="10">
        <v>1</v>
      </c>
      <c r="G274" s="11">
        <f>IFERROR(IF(B274&lt;&gt;"",F274*(VLOOKUP(E274,T_Mouvement[],2)&amp;1),""),"")</f>
        <v>-1</v>
      </c>
      <c r="H274" s="11">
        <f>IF(B274&lt;&gt;"",SUMIF($C$3:C274,C274,$G$3:G274),"")</f>
        <v>51</v>
      </c>
      <c r="J274" s="12" t="str">
        <f t="shared" si="4"/>
        <v/>
      </c>
    </row>
    <row r="275" spans="2:10" x14ac:dyDescent="0.4">
      <c r="B275" s="8">
        <v>222</v>
      </c>
      <c r="C275" s="7" t="str">
        <f>IFERROR(INDEX(T_StockSnack[Snack],MATCH(B275,T_StockSnack[Code],0)),"")</f>
        <v>Pizza 4 saisons</v>
      </c>
      <c r="D275" s="9">
        <v>43867</v>
      </c>
      <c r="E275" s="7" t="s">
        <v>31</v>
      </c>
      <c r="F275" s="10">
        <v>2</v>
      </c>
      <c r="G275" s="11">
        <f>IFERROR(IF(B275&lt;&gt;"",F275*(VLOOKUP(E275,T_Mouvement[],2)&amp;1),""),"")</f>
        <v>-2</v>
      </c>
      <c r="H275" s="11">
        <f>IF(B275&lt;&gt;"",SUMIF($C$3:C275,C275,$G$3:G275),"")</f>
        <v>4</v>
      </c>
      <c r="J275" s="12" t="str">
        <f t="shared" si="4"/>
        <v/>
      </c>
    </row>
    <row r="276" spans="2:10" x14ac:dyDescent="0.4">
      <c r="B276" s="8">
        <v>220</v>
      </c>
      <c r="C276" s="7" t="str">
        <f>IFERROR(INDEX(T_StockSnack[Snack],MATCH(B276,T_StockSnack[Code],0)),"")</f>
        <v>Croque Monsieur</v>
      </c>
      <c r="D276" s="9">
        <v>43867</v>
      </c>
      <c r="E276" s="7" t="s">
        <v>31</v>
      </c>
      <c r="F276" s="10">
        <v>1</v>
      </c>
      <c r="G276" s="11">
        <f>IFERROR(IF(B276&lt;&gt;"",F276*(VLOOKUP(E276,T_Mouvement[],2)&amp;1),""),"")</f>
        <v>-1</v>
      </c>
      <c r="H276" s="11">
        <f>IF(B276&lt;&gt;"",SUMIF($C$3:C276,C276,$G$3:G276),"")</f>
        <v>26</v>
      </c>
      <c r="J276" s="12" t="str">
        <f t="shared" si="4"/>
        <v/>
      </c>
    </row>
    <row r="277" spans="2:10" x14ac:dyDescent="0.4">
      <c r="B277" s="8">
        <v>230</v>
      </c>
      <c r="C277" s="7" t="str">
        <f>IFERROR(INDEX(T_StockSnack[Snack],MATCH(B277,T_StockSnack[Code],0)),"")</f>
        <v>Petit Pot Chocolat Noir</v>
      </c>
      <c r="D277" s="9">
        <v>43867</v>
      </c>
      <c r="E277" s="7" t="s">
        <v>31</v>
      </c>
      <c r="F277" s="10">
        <v>1</v>
      </c>
      <c r="G277" s="11">
        <f>IFERROR(IF(B277&lt;&gt;"",F277*(VLOOKUP(E277,T_Mouvement[],2)&amp;1),""),"")</f>
        <v>-1</v>
      </c>
      <c r="H277" s="11">
        <f>IF(B277&lt;&gt;"",SUMIF($C$3:C277,C277,$G$3:G277),"")</f>
        <v>10</v>
      </c>
      <c r="J277" s="12" t="str">
        <f t="shared" si="4"/>
        <v/>
      </c>
    </row>
    <row r="278" spans="2:10" x14ac:dyDescent="0.4">
      <c r="B278" s="8">
        <v>231</v>
      </c>
      <c r="C278" s="7" t="str">
        <f>IFERROR(INDEX(T_StockSnack[Snack],MATCH(B278,T_StockSnack[Code],0)),"")</f>
        <v>Glace Häagen Dazs</v>
      </c>
      <c r="D278" s="9">
        <v>43867</v>
      </c>
      <c r="E278" s="7" t="s">
        <v>31</v>
      </c>
      <c r="F278" s="10">
        <v>1</v>
      </c>
      <c r="G278" s="11">
        <f>IFERROR(IF(B278&lt;&gt;"",F278*(VLOOKUP(E278,T_Mouvement[],2)&amp;1),""),"")</f>
        <v>-1</v>
      </c>
      <c r="H278" s="11">
        <f>IF(B278&lt;&gt;"",SUMIF($C$3:C278,C278,$G$3:G278),"")</f>
        <v>27</v>
      </c>
      <c r="J278" s="12" t="str">
        <f t="shared" si="4"/>
        <v/>
      </c>
    </row>
    <row r="279" spans="2:10" x14ac:dyDescent="0.4">
      <c r="B279" s="8">
        <v>225</v>
      </c>
      <c r="C279" s="7" t="str">
        <f>IFERROR(INDEX(T_StockSnack[Snack],MATCH(B279,T_StockSnack[Code],0)),"")</f>
        <v>Confit de Canard</v>
      </c>
      <c r="D279" s="9">
        <v>43867</v>
      </c>
      <c r="E279" s="7" t="s">
        <v>31</v>
      </c>
      <c r="F279" s="10">
        <v>1</v>
      </c>
      <c r="G279" s="11">
        <f>IFERROR(IF(B279&lt;&gt;"",F279*(VLOOKUP(E279,T_Mouvement[],2)&amp;1),""),"")</f>
        <v>-1</v>
      </c>
      <c r="H279" s="11">
        <f>IF(B279&lt;&gt;"",SUMIF($C$3:C279,C279,$G$3:G279),"")</f>
        <v>11</v>
      </c>
      <c r="J279" s="12" t="str">
        <f t="shared" si="4"/>
        <v/>
      </c>
    </row>
    <row r="280" spans="2:10" x14ac:dyDescent="0.4">
      <c r="B280" s="8">
        <v>215</v>
      </c>
      <c r="C280" s="7" t="str">
        <f>IFERROR(INDEX(T_StockSnack[Snack],MATCH(B280,T_StockSnack[Code],0)),"")</f>
        <v>Soupe de Potimarron</v>
      </c>
      <c r="D280" s="9">
        <v>43868</v>
      </c>
      <c r="E280" s="7" t="s">
        <v>31</v>
      </c>
      <c r="F280" s="10">
        <v>1</v>
      </c>
      <c r="G280" s="11">
        <f>IFERROR(IF(B280&lt;&gt;"",F280*(VLOOKUP(E280,T_Mouvement[],2)&amp;1),""),"")</f>
        <v>-1</v>
      </c>
      <c r="H280" s="11">
        <f>IF(B280&lt;&gt;"",SUMIF($C$3:C280,C280,$G$3:G280),"")</f>
        <v>11</v>
      </c>
      <c r="J280" s="12" t="str">
        <f t="shared" si="4"/>
        <v/>
      </c>
    </row>
    <row r="281" spans="2:10" x14ac:dyDescent="0.4">
      <c r="B281" s="8">
        <v>222</v>
      </c>
      <c r="C281" s="7" t="str">
        <f>IFERROR(INDEX(T_StockSnack[Snack],MATCH(B281,T_StockSnack[Code],0)),"")</f>
        <v>Pizza 4 saisons</v>
      </c>
      <c r="D281" s="9">
        <v>43868</v>
      </c>
      <c r="E281" s="7" t="s">
        <v>31</v>
      </c>
      <c r="F281" s="10">
        <v>1</v>
      </c>
      <c r="G281" s="11">
        <f>IFERROR(IF(B281&lt;&gt;"",F281*(VLOOKUP(E281,T_Mouvement[],2)&amp;1),""),"")</f>
        <v>-1</v>
      </c>
      <c r="H281" s="11">
        <f>IF(B281&lt;&gt;"",SUMIF($C$3:C281,C281,$G$3:G281),"")</f>
        <v>3</v>
      </c>
      <c r="J281" s="12" t="str">
        <f t="shared" si="4"/>
        <v/>
      </c>
    </row>
    <row r="282" spans="2:10" x14ac:dyDescent="0.4">
      <c r="B282" s="8">
        <v>225</v>
      </c>
      <c r="C282" s="7" t="str">
        <f>IFERROR(INDEX(T_StockSnack[Snack],MATCH(B282,T_StockSnack[Code],0)),"")</f>
        <v>Confit de Canard</v>
      </c>
      <c r="D282" s="9">
        <v>43868</v>
      </c>
      <c r="E282" s="7" t="s">
        <v>31</v>
      </c>
      <c r="F282" s="10">
        <v>2</v>
      </c>
      <c r="G282" s="11">
        <f>IFERROR(IF(B282&lt;&gt;"",F282*(VLOOKUP(E282,T_Mouvement[],2)&amp;1),""),"")</f>
        <v>-2</v>
      </c>
      <c r="H282" s="11">
        <f>IF(B282&lt;&gt;"",SUMIF($C$3:C282,C282,$G$3:G282),"")</f>
        <v>9</v>
      </c>
      <c r="J282" s="12" t="str">
        <f t="shared" si="4"/>
        <v/>
      </c>
    </row>
    <row r="283" spans="2:10" x14ac:dyDescent="0.4">
      <c r="B283" s="8">
        <v>220</v>
      </c>
      <c r="C283" s="7" t="str">
        <f>IFERROR(INDEX(T_StockSnack[Snack],MATCH(B283,T_StockSnack[Code],0)),"")</f>
        <v>Croque Monsieur</v>
      </c>
      <c r="D283" s="9">
        <v>43868</v>
      </c>
      <c r="E283" s="7" t="s">
        <v>31</v>
      </c>
      <c r="F283" s="10">
        <v>1</v>
      </c>
      <c r="G283" s="11">
        <f>IFERROR(IF(B283&lt;&gt;"",F283*(VLOOKUP(E283,T_Mouvement[],2)&amp;1),""),"")</f>
        <v>-1</v>
      </c>
      <c r="H283" s="11">
        <f>IF(B283&lt;&gt;"",SUMIF($C$3:C283,C283,$G$3:G283),"")</f>
        <v>25</v>
      </c>
      <c r="J283" s="12" t="str">
        <f t="shared" si="4"/>
        <v/>
      </c>
    </row>
    <row r="284" spans="2:10" x14ac:dyDescent="0.4">
      <c r="B284" s="8">
        <v>211</v>
      </c>
      <c r="C284" s="7" t="str">
        <f>IFERROR(INDEX(T_StockSnack[Snack],MATCH(B284,T_StockSnack[Code],0)),"")</f>
        <v>Rillette Saumon</v>
      </c>
      <c r="D284" s="9">
        <v>43868</v>
      </c>
      <c r="E284" s="7" t="s">
        <v>31</v>
      </c>
      <c r="F284" s="10">
        <v>1</v>
      </c>
      <c r="G284" s="11">
        <f>IFERROR(IF(B284&lt;&gt;"",F284*(VLOOKUP(E284,T_Mouvement[],2)&amp;1),""),"")</f>
        <v>-1</v>
      </c>
      <c r="H284" s="11">
        <f>IF(B284&lt;&gt;"",SUMIF($C$3:C284,C284,$G$3:G284),"")</f>
        <v>23</v>
      </c>
      <c r="J284" s="12" t="str">
        <f t="shared" si="4"/>
        <v/>
      </c>
    </row>
    <row r="285" spans="2:10" x14ac:dyDescent="0.4">
      <c r="B285" s="8">
        <v>221</v>
      </c>
      <c r="C285" s="7" t="str">
        <f>IFERROR(INDEX(T_StockSnack[Snack],MATCH(B285,T_StockSnack[Code],0)),"")</f>
        <v>Pizza aux fromages</v>
      </c>
      <c r="D285" s="9">
        <v>43869</v>
      </c>
      <c r="E285" s="7" t="s">
        <v>31</v>
      </c>
      <c r="F285" s="10">
        <v>2</v>
      </c>
      <c r="G285" s="11">
        <f>IFERROR(IF(B285&lt;&gt;"",F285*(VLOOKUP(E285,T_Mouvement[],2)&amp;1),""),"")</f>
        <v>-2</v>
      </c>
      <c r="H285" s="11">
        <f>IF(B285&lt;&gt;"",SUMIF($C$3:C285,C285,$G$3:G285),"")</f>
        <v>9</v>
      </c>
      <c r="J285" s="12" t="str">
        <f t="shared" si="4"/>
        <v/>
      </c>
    </row>
    <row r="286" spans="2:10" x14ac:dyDescent="0.4">
      <c r="B286" s="8">
        <v>220</v>
      </c>
      <c r="C286" s="7" t="str">
        <f>IFERROR(INDEX(T_StockSnack[Snack],MATCH(B286,T_StockSnack[Code],0)),"")</f>
        <v>Croque Monsieur</v>
      </c>
      <c r="D286" s="9">
        <v>43869</v>
      </c>
      <c r="E286" s="7" t="s">
        <v>31</v>
      </c>
      <c r="F286" s="10">
        <v>2</v>
      </c>
      <c r="G286" s="11">
        <f>IFERROR(IF(B286&lt;&gt;"",F286*(VLOOKUP(E286,T_Mouvement[],2)&amp;1),""),"")</f>
        <v>-2</v>
      </c>
      <c r="H286" s="11">
        <f>IF(B286&lt;&gt;"",SUMIF($C$3:C286,C286,$G$3:G286),"")</f>
        <v>23</v>
      </c>
      <c r="J286" s="12" t="str">
        <f t="shared" si="4"/>
        <v/>
      </c>
    </row>
    <row r="287" spans="2:10" x14ac:dyDescent="0.4">
      <c r="B287" s="8">
        <v>225</v>
      </c>
      <c r="C287" s="7" t="str">
        <f>IFERROR(INDEX(T_StockSnack[Snack],MATCH(B287,T_StockSnack[Code],0)),"")</f>
        <v>Confit de Canard</v>
      </c>
      <c r="D287" s="9">
        <v>43869</v>
      </c>
      <c r="E287" s="7" t="s">
        <v>31</v>
      </c>
      <c r="F287" s="10">
        <v>1</v>
      </c>
      <c r="G287" s="11">
        <f>IFERROR(IF(B287&lt;&gt;"",F287*(VLOOKUP(E287,T_Mouvement[],2)&amp;1),""),"")</f>
        <v>-1</v>
      </c>
      <c r="H287" s="11">
        <f>IF(B287&lt;&gt;"",SUMIF($C$3:C287,C287,$G$3:G287),"")</f>
        <v>8</v>
      </c>
      <c r="J287" s="12" t="str">
        <f t="shared" si="4"/>
        <v/>
      </c>
    </row>
    <row r="288" spans="2:10" x14ac:dyDescent="0.4">
      <c r="B288" s="8">
        <v>222</v>
      </c>
      <c r="C288" s="7" t="str">
        <f>IFERROR(INDEX(T_StockSnack[Snack],MATCH(B288,T_StockSnack[Code],0)),"")</f>
        <v>Pizza 4 saisons</v>
      </c>
      <c r="D288" s="9">
        <v>43869</v>
      </c>
      <c r="E288" s="7" t="s">
        <v>31</v>
      </c>
      <c r="F288" s="10">
        <v>1</v>
      </c>
      <c r="G288" s="11">
        <f>IFERROR(IF(B288&lt;&gt;"",F288*(VLOOKUP(E288,T_Mouvement[],2)&amp;1),""),"")</f>
        <v>-1</v>
      </c>
      <c r="H288" s="11">
        <f>IF(B288&lt;&gt;"",SUMIF($C$3:C288,C288,$G$3:G288),"")</f>
        <v>2</v>
      </c>
      <c r="J288" s="12" t="str">
        <f t="shared" si="4"/>
        <v/>
      </c>
    </row>
    <row r="289" spans="2:10" x14ac:dyDescent="0.4">
      <c r="B289" s="8">
        <v>221</v>
      </c>
      <c r="C289" s="7" t="str">
        <f>IFERROR(INDEX(T_StockSnack[Snack],MATCH(B289,T_StockSnack[Code],0)),"")</f>
        <v>Pizza aux fromages</v>
      </c>
      <c r="D289" s="9">
        <v>43870</v>
      </c>
      <c r="E289" s="7" t="s">
        <v>31</v>
      </c>
      <c r="F289" s="10">
        <v>3</v>
      </c>
      <c r="G289" s="11">
        <f>IFERROR(IF(B289&lt;&gt;"",F289*(VLOOKUP(E289,T_Mouvement[],2)&amp;1),""),"")</f>
        <v>-3</v>
      </c>
      <c r="H289" s="11">
        <f>IF(B289&lt;&gt;"",SUMIF($C$3:C289,C289,$G$3:G289),"")</f>
        <v>6</v>
      </c>
      <c r="J289" s="12" t="str">
        <f t="shared" si="4"/>
        <v/>
      </c>
    </row>
    <row r="290" spans="2:10" x14ac:dyDescent="0.4">
      <c r="B290" s="8">
        <v>225</v>
      </c>
      <c r="C290" s="7" t="str">
        <f>IFERROR(INDEX(T_StockSnack[Snack],MATCH(B290,T_StockSnack[Code],0)),"")</f>
        <v>Confit de Canard</v>
      </c>
      <c r="D290" s="9">
        <v>43870</v>
      </c>
      <c r="E290" s="7" t="s">
        <v>31</v>
      </c>
      <c r="F290" s="10">
        <v>2</v>
      </c>
      <c r="G290" s="11">
        <f>IFERROR(IF(B290&lt;&gt;"",F290*(VLOOKUP(E290,T_Mouvement[],2)&amp;1),""),"")</f>
        <v>-2</v>
      </c>
      <c r="H290" s="11">
        <f>IF(B290&lt;&gt;"",SUMIF($C$3:C290,C290,$G$3:G290),"")</f>
        <v>6</v>
      </c>
      <c r="J290" s="12" t="str">
        <f t="shared" si="4"/>
        <v/>
      </c>
    </row>
    <row r="291" spans="2:10" x14ac:dyDescent="0.4">
      <c r="B291" s="8">
        <v>220</v>
      </c>
      <c r="C291" s="7" t="str">
        <f>IFERROR(INDEX(T_StockSnack[Snack],MATCH(B291,T_StockSnack[Code],0)),"")</f>
        <v>Croque Monsieur</v>
      </c>
      <c r="D291" s="9">
        <v>43870</v>
      </c>
      <c r="E291" s="7" t="s">
        <v>31</v>
      </c>
      <c r="F291" s="10">
        <v>4</v>
      </c>
      <c r="G291" s="11">
        <f>IFERROR(IF(B291&lt;&gt;"",F291*(VLOOKUP(E291,T_Mouvement[],2)&amp;1),""),"")</f>
        <v>-4</v>
      </c>
      <c r="H291" s="11">
        <f>IF(B291&lt;&gt;"",SUMIF($C$3:C291,C291,$G$3:G291),"")</f>
        <v>19</v>
      </c>
      <c r="J291" s="12" t="str">
        <f t="shared" si="4"/>
        <v/>
      </c>
    </row>
    <row r="292" spans="2:10" x14ac:dyDescent="0.4">
      <c r="B292" s="8">
        <v>231</v>
      </c>
      <c r="C292" s="7" t="str">
        <f>IFERROR(INDEX(T_StockSnack[Snack],MATCH(B292,T_StockSnack[Code],0)),"")</f>
        <v>Glace Häagen Dazs</v>
      </c>
      <c r="D292" s="9">
        <v>43871</v>
      </c>
      <c r="E292" s="7" t="s">
        <v>30</v>
      </c>
      <c r="F292" s="10">
        <v>8</v>
      </c>
      <c r="G292" s="11">
        <f>IFERROR(IF(B292&lt;&gt;"",F292*(VLOOKUP(E292,T_Mouvement[],2)&amp;1),""),"")</f>
        <v>8</v>
      </c>
      <c r="H292" s="11">
        <f>IF(B292&lt;&gt;"",SUMIF($C$3:C292,C292,$G$3:G292),"")</f>
        <v>35</v>
      </c>
      <c r="J292" s="12" t="str">
        <f t="shared" si="4"/>
        <v/>
      </c>
    </row>
    <row r="293" spans="2:10" x14ac:dyDescent="0.4">
      <c r="B293" s="8">
        <v>223</v>
      </c>
      <c r="C293" s="7" t="str">
        <f>IFERROR(INDEX(T_StockSnack[Snack],MATCH(B293,T_StockSnack[Code],0)),"")</f>
        <v>Pizza Epicée</v>
      </c>
      <c r="D293" s="9">
        <v>43871</v>
      </c>
      <c r="E293" s="7" t="s">
        <v>30</v>
      </c>
      <c r="F293" s="10">
        <v>8</v>
      </c>
      <c r="G293" s="11">
        <f>IFERROR(IF(B293&lt;&gt;"",F293*(VLOOKUP(E293,T_Mouvement[],2)&amp;1),""),"")</f>
        <v>8</v>
      </c>
      <c r="H293" s="11">
        <f>IF(B293&lt;&gt;"",SUMIF($C$3:C293,C293,$G$3:G293),"")</f>
        <v>8</v>
      </c>
      <c r="J293" s="12" t="str">
        <f t="shared" si="4"/>
        <v/>
      </c>
    </row>
    <row r="294" spans="2:10" x14ac:dyDescent="0.4">
      <c r="B294" s="8">
        <v>222</v>
      </c>
      <c r="C294" s="7" t="str">
        <f>IFERROR(INDEX(T_StockSnack[Snack],MATCH(B294,T_StockSnack[Code],0)),"")</f>
        <v>Pizza 4 saisons</v>
      </c>
      <c r="D294" s="9">
        <v>43871</v>
      </c>
      <c r="E294" s="7" t="s">
        <v>30</v>
      </c>
      <c r="F294" s="10">
        <v>8</v>
      </c>
      <c r="G294" s="11">
        <f>IFERROR(IF(B294&lt;&gt;"",F294*(VLOOKUP(E294,T_Mouvement[],2)&amp;1),""),"")</f>
        <v>8</v>
      </c>
      <c r="H294" s="11">
        <f>IF(B294&lt;&gt;"",SUMIF($C$3:C294,C294,$G$3:G294),"")</f>
        <v>10</v>
      </c>
      <c r="J294" s="12" t="str">
        <f t="shared" si="4"/>
        <v/>
      </c>
    </row>
    <row r="295" spans="2:10" x14ac:dyDescent="0.4">
      <c r="B295" s="8">
        <v>214</v>
      </c>
      <c r="C295" s="7" t="str">
        <f>IFERROR(INDEX(T_StockSnack[Snack],MATCH(B295,T_StockSnack[Code],0)),"")</f>
        <v>Soupe Détox</v>
      </c>
      <c r="D295" s="9">
        <v>43871</v>
      </c>
      <c r="E295" s="7" t="s">
        <v>31</v>
      </c>
      <c r="F295" s="10">
        <v>1</v>
      </c>
      <c r="G295" s="11">
        <f>IFERROR(IF(B295&lt;&gt;"",F295*(VLOOKUP(E295,T_Mouvement[],2)&amp;1),""),"")</f>
        <v>-1</v>
      </c>
      <c r="H295" s="11">
        <f>IF(B295&lt;&gt;"",SUMIF($C$3:C295,C295,$G$3:G295),"")</f>
        <v>18</v>
      </c>
      <c r="J295" s="12" t="str">
        <f t="shared" si="4"/>
        <v/>
      </c>
    </row>
    <row r="296" spans="2:10" x14ac:dyDescent="0.4">
      <c r="B296" s="8">
        <v>225</v>
      </c>
      <c r="C296" s="7" t="str">
        <f>IFERROR(INDEX(T_StockSnack[Snack],MATCH(B296,T_StockSnack[Code],0)),"")</f>
        <v>Confit de Canard</v>
      </c>
      <c r="D296" s="9">
        <v>43871</v>
      </c>
      <c r="E296" s="7" t="s">
        <v>31</v>
      </c>
      <c r="F296" s="10">
        <v>1</v>
      </c>
      <c r="G296" s="11">
        <f>IFERROR(IF(B296&lt;&gt;"",F296*(VLOOKUP(E296,T_Mouvement[],2)&amp;1),""),"")</f>
        <v>-1</v>
      </c>
      <c r="H296" s="11">
        <f>IF(B296&lt;&gt;"",SUMIF($C$3:C296,C296,$G$3:G296),"")</f>
        <v>5</v>
      </c>
      <c r="J296" s="12" t="str">
        <f t="shared" si="4"/>
        <v/>
      </c>
    </row>
    <row r="297" spans="2:10" x14ac:dyDescent="0.4">
      <c r="B297" s="8">
        <v>225</v>
      </c>
      <c r="C297" s="7" t="str">
        <f>IFERROR(INDEX(T_StockSnack[Snack],MATCH(B297,T_StockSnack[Code],0)),"")</f>
        <v>Confit de Canard</v>
      </c>
      <c r="D297" s="9">
        <v>43871</v>
      </c>
      <c r="E297" s="7" t="s">
        <v>31</v>
      </c>
      <c r="F297" s="10">
        <v>4</v>
      </c>
      <c r="G297" s="11">
        <f>IFERROR(IF(B297&lt;&gt;"",F297*(VLOOKUP(E297,T_Mouvement[],2)&amp;1),""),"")</f>
        <v>-4</v>
      </c>
      <c r="H297" s="11">
        <f>IF(B297&lt;&gt;"",SUMIF($C$3:C297,C297,$G$3:G297),"")</f>
        <v>1</v>
      </c>
      <c r="J297" s="12" t="str">
        <f t="shared" si="4"/>
        <v/>
      </c>
    </row>
    <row r="298" spans="2:10" x14ac:dyDescent="0.4">
      <c r="B298" s="8">
        <v>220</v>
      </c>
      <c r="C298" s="7" t="str">
        <f>IFERROR(INDEX(T_StockSnack[Snack],MATCH(B298,T_StockSnack[Code],0)),"")</f>
        <v>Croque Monsieur</v>
      </c>
      <c r="D298" s="9">
        <v>43871</v>
      </c>
      <c r="E298" s="7" t="s">
        <v>31</v>
      </c>
      <c r="F298" s="10">
        <v>3</v>
      </c>
      <c r="G298" s="11">
        <f>IFERROR(IF(B298&lt;&gt;"",F298*(VLOOKUP(E298,T_Mouvement[],2)&amp;1),""),"")</f>
        <v>-3</v>
      </c>
      <c r="H298" s="11">
        <f>IF(B298&lt;&gt;"",SUMIF($C$3:C298,C298,$G$3:G298),"")</f>
        <v>16</v>
      </c>
      <c r="J298" s="12" t="str">
        <f t="shared" si="4"/>
        <v/>
      </c>
    </row>
    <row r="299" spans="2:10" x14ac:dyDescent="0.4">
      <c r="B299" s="8">
        <v>221</v>
      </c>
      <c r="C299" s="7" t="str">
        <f>IFERROR(INDEX(T_StockSnack[Snack],MATCH(B299,T_StockSnack[Code],0)),"")</f>
        <v>Pizza aux fromages</v>
      </c>
      <c r="D299" s="9">
        <v>43871</v>
      </c>
      <c r="E299" s="7" t="s">
        <v>31</v>
      </c>
      <c r="F299" s="10">
        <v>2</v>
      </c>
      <c r="G299" s="11">
        <f>IFERROR(IF(B299&lt;&gt;"",F299*(VLOOKUP(E299,T_Mouvement[],2)&amp;1),""),"")</f>
        <v>-2</v>
      </c>
      <c r="H299" s="11">
        <f>IF(B299&lt;&gt;"",SUMIF($C$3:C299,C299,$G$3:G299),"")</f>
        <v>4</v>
      </c>
      <c r="J299" s="12" t="str">
        <f t="shared" si="4"/>
        <v/>
      </c>
    </row>
    <row r="300" spans="2:10" x14ac:dyDescent="0.4">
      <c r="B300" s="8">
        <v>225</v>
      </c>
      <c r="C300" s="7" t="str">
        <f>IFERROR(INDEX(T_StockSnack[Snack],MATCH(B300,T_StockSnack[Code],0)),"")</f>
        <v>Confit de Canard</v>
      </c>
      <c r="D300" s="9">
        <v>43872</v>
      </c>
      <c r="E300" s="7" t="s">
        <v>31</v>
      </c>
      <c r="F300" s="10">
        <v>1</v>
      </c>
      <c r="G300" s="11">
        <f>IFERROR(IF(B300&lt;&gt;"",F300*(VLOOKUP(E300,T_Mouvement[],2)&amp;1),""),"")</f>
        <v>-1</v>
      </c>
      <c r="H300" s="11">
        <f>IF(B300&lt;&gt;"",SUMIF($C$3:C300,C300,$G$3:G300),"")</f>
        <v>0</v>
      </c>
      <c r="J300" s="12" t="str">
        <f t="shared" si="4"/>
        <v/>
      </c>
    </row>
    <row r="301" spans="2:10" x14ac:dyDescent="0.4">
      <c r="B301" s="8">
        <v>223</v>
      </c>
      <c r="C301" s="7" t="str">
        <f>IFERROR(INDEX(T_StockSnack[Snack],MATCH(B301,T_StockSnack[Code],0)),"")</f>
        <v>Pizza Epicée</v>
      </c>
      <c r="D301" s="9">
        <v>43872</v>
      </c>
      <c r="E301" s="7" t="s">
        <v>31</v>
      </c>
      <c r="F301" s="10">
        <v>2</v>
      </c>
      <c r="G301" s="11">
        <f>IFERROR(IF(B301&lt;&gt;"",F301*(VLOOKUP(E301,T_Mouvement[],2)&amp;1),""),"")</f>
        <v>-2</v>
      </c>
      <c r="H301" s="11">
        <f>IF(B301&lt;&gt;"",SUMIF($C$3:C301,C301,$G$3:G301),"")</f>
        <v>6</v>
      </c>
      <c r="J301" s="12" t="str">
        <f t="shared" si="4"/>
        <v/>
      </c>
    </row>
    <row r="302" spans="2:10" x14ac:dyDescent="0.4">
      <c r="B302" s="8">
        <v>215</v>
      </c>
      <c r="C302" s="7" t="str">
        <f>IFERROR(INDEX(T_StockSnack[Snack],MATCH(B302,T_StockSnack[Code],0)),"")</f>
        <v>Soupe de Potimarron</v>
      </c>
      <c r="D302" s="9">
        <v>43872</v>
      </c>
      <c r="E302" s="7" t="s">
        <v>31</v>
      </c>
      <c r="F302" s="10">
        <v>1</v>
      </c>
      <c r="G302" s="11">
        <f>IFERROR(IF(B302&lt;&gt;"",F302*(VLOOKUP(E302,T_Mouvement[],2)&amp;1),""),"")</f>
        <v>-1</v>
      </c>
      <c r="H302" s="11">
        <f>IF(B302&lt;&gt;"",SUMIF($C$3:C302,C302,$G$3:G302),"")</f>
        <v>10</v>
      </c>
      <c r="J302" s="12" t="str">
        <f t="shared" si="4"/>
        <v/>
      </c>
    </row>
    <row r="303" spans="2:10" x14ac:dyDescent="0.4">
      <c r="B303" s="8">
        <v>220</v>
      </c>
      <c r="C303" s="7" t="str">
        <f>IFERROR(INDEX(T_StockSnack[Snack],MATCH(B303,T_StockSnack[Code],0)),"")</f>
        <v>Croque Monsieur</v>
      </c>
      <c r="D303" s="9">
        <v>43872</v>
      </c>
      <c r="E303" s="7" t="s">
        <v>31</v>
      </c>
      <c r="F303" s="10">
        <v>2</v>
      </c>
      <c r="G303" s="11">
        <f>IFERROR(IF(B303&lt;&gt;"",F303*(VLOOKUP(E303,T_Mouvement[],2)&amp;1),""),"")</f>
        <v>-2</v>
      </c>
      <c r="H303" s="11">
        <f>IF(B303&lt;&gt;"",SUMIF($C$3:C303,C303,$G$3:G303),"")</f>
        <v>14</v>
      </c>
      <c r="J303" s="12" t="str">
        <f t="shared" si="4"/>
        <v/>
      </c>
    </row>
    <row r="304" spans="2:10" x14ac:dyDescent="0.4">
      <c r="B304" s="8">
        <v>211</v>
      </c>
      <c r="C304" s="7" t="str">
        <f>IFERROR(INDEX(T_StockSnack[Snack],MATCH(B304,T_StockSnack[Code],0)),"")</f>
        <v>Rillette Saumon</v>
      </c>
      <c r="D304" s="9">
        <v>43872</v>
      </c>
      <c r="E304" s="7" t="s">
        <v>31</v>
      </c>
      <c r="F304" s="10">
        <v>1</v>
      </c>
      <c r="G304" s="11">
        <f>IFERROR(IF(B304&lt;&gt;"",F304*(VLOOKUP(E304,T_Mouvement[],2)&amp;1),""),"")</f>
        <v>-1</v>
      </c>
      <c r="H304" s="11">
        <f>IF(B304&lt;&gt;"",SUMIF($C$3:C304,C304,$G$3:G304),"")</f>
        <v>22</v>
      </c>
      <c r="J304" s="12" t="str">
        <f t="shared" si="4"/>
        <v/>
      </c>
    </row>
    <row r="305" spans="2:10" x14ac:dyDescent="0.4">
      <c r="B305" s="8">
        <v>210</v>
      </c>
      <c r="C305" s="7" t="str">
        <f>IFERROR(INDEX(T_StockSnack[Snack],MATCH(B305,T_StockSnack[Code],0)),"")</f>
        <v>Rillette du Mans</v>
      </c>
      <c r="D305" s="9">
        <v>43872</v>
      </c>
      <c r="E305" s="7" t="s">
        <v>31</v>
      </c>
      <c r="F305" s="10">
        <v>1</v>
      </c>
      <c r="G305" s="11">
        <f>IFERROR(IF(B305&lt;&gt;"",F305*(VLOOKUP(E305,T_Mouvement[],2)&amp;1),""),"")</f>
        <v>-1</v>
      </c>
      <c r="H305" s="11">
        <f>IF(B305&lt;&gt;"",SUMIF($C$3:C305,C305,$G$3:G305),"")</f>
        <v>24</v>
      </c>
      <c r="J305" s="12" t="str">
        <f t="shared" si="4"/>
        <v/>
      </c>
    </row>
    <row r="306" spans="2:10" x14ac:dyDescent="0.4">
      <c r="B306" s="8">
        <v>222</v>
      </c>
      <c r="C306" s="7" t="str">
        <f>IFERROR(INDEX(T_StockSnack[Snack],MATCH(B306,T_StockSnack[Code],0)),"")</f>
        <v>Pizza 4 saisons</v>
      </c>
      <c r="D306" s="9">
        <v>43872</v>
      </c>
      <c r="E306" s="7" t="s">
        <v>31</v>
      </c>
      <c r="F306" s="10">
        <v>2</v>
      </c>
      <c r="G306" s="11">
        <f>IFERROR(IF(B306&lt;&gt;"",F306*(VLOOKUP(E306,T_Mouvement[],2)&amp;1),""),"")</f>
        <v>-2</v>
      </c>
      <c r="H306" s="11">
        <f>IF(B306&lt;&gt;"",SUMIF($C$3:C306,C306,$G$3:G306),"")</f>
        <v>8</v>
      </c>
      <c r="J306" s="12" t="str">
        <f t="shared" si="4"/>
        <v/>
      </c>
    </row>
    <row r="307" spans="2:10" x14ac:dyDescent="0.4">
      <c r="B307" s="8">
        <v>221</v>
      </c>
      <c r="C307" s="7" t="str">
        <f>IFERROR(INDEX(T_StockSnack[Snack],MATCH(B307,T_StockSnack[Code],0)),"")</f>
        <v>Pizza aux fromages</v>
      </c>
      <c r="D307" s="9">
        <v>43872</v>
      </c>
      <c r="E307" s="7" t="s">
        <v>31</v>
      </c>
      <c r="F307" s="10">
        <v>1</v>
      </c>
      <c r="G307" s="11">
        <f>IFERROR(IF(B307&lt;&gt;"",F307*(VLOOKUP(E307,T_Mouvement[],2)&amp;1),""),"")</f>
        <v>-1</v>
      </c>
      <c r="H307" s="11">
        <f>IF(B307&lt;&gt;"",SUMIF($C$3:C307,C307,$G$3:G307),"")</f>
        <v>3</v>
      </c>
      <c r="J307" s="12" t="str">
        <f t="shared" si="4"/>
        <v/>
      </c>
    </row>
    <row r="308" spans="2:10" x14ac:dyDescent="0.4">
      <c r="B308" s="8">
        <v>222</v>
      </c>
      <c r="C308" s="7" t="str">
        <f>IFERROR(INDEX(T_StockSnack[Snack],MATCH(B308,T_StockSnack[Code],0)),"")</f>
        <v>Pizza 4 saisons</v>
      </c>
      <c r="D308" s="9">
        <v>43873</v>
      </c>
      <c r="E308" s="7" t="s">
        <v>30</v>
      </c>
      <c r="F308" s="10">
        <v>6</v>
      </c>
      <c r="G308" s="11">
        <f>IFERROR(IF(B308&lt;&gt;"",F308*(VLOOKUP(E308,T_Mouvement[],2)&amp;1),""),"")</f>
        <v>6</v>
      </c>
      <c r="H308" s="11">
        <f>IF(B308&lt;&gt;"",SUMIF($C$3:C308,C308,$G$3:G308),"")</f>
        <v>14</v>
      </c>
      <c r="J308" s="12" t="str">
        <f t="shared" si="4"/>
        <v/>
      </c>
    </row>
    <row r="309" spans="2:10" x14ac:dyDescent="0.4">
      <c r="B309" s="8">
        <v>221</v>
      </c>
      <c r="C309" s="7" t="str">
        <f>IFERROR(INDEX(T_StockSnack[Snack],MATCH(B309,T_StockSnack[Code],0)),"")</f>
        <v>Pizza aux fromages</v>
      </c>
      <c r="D309" s="9">
        <v>43873</v>
      </c>
      <c r="E309" s="7" t="s">
        <v>30</v>
      </c>
      <c r="F309" s="10">
        <v>10</v>
      </c>
      <c r="G309" s="11">
        <f>IFERROR(IF(B309&lt;&gt;"",F309*(VLOOKUP(E309,T_Mouvement[],2)&amp;1),""),"")</f>
        <v>10</v>
      </c>
      <c r="H309" s="11">
        <f>IF(B309&lt;&gt;"",SUMIF($C$3:C309,C309,$G$3:G309),"")</f>
        <v>13</v>
      </c>
      <c r="J309" s="12" t="str">
        <f t="shared" si="4"/>
        <v/>
      </c>
    </row>
    <row r="310" spans="2:10" x14ac:dyDescent="0.4">
      <c r="B310" s="8">
        <v>223</v>
      </c>
      <c r="C310" s="7" t="str">
        <f>IFERROR(INDEX(T_StockSnack[Snack],MATCH(B310,T_StockSnack[Code],0)),"")</f>
        <v>Pizza Epicée</v>
      </c>
      <c r="D310" s="9">
        <v>43873</v>
      </c>
      <c r="E310" s="7" t="s">
        <v>30</v>
      </c>
      <c r="F310" s="10">
        <v>12</v>
      </c>
      <c r="G310" s="11">
        <f>IFERROR(IF(B310&lt;&gt;"",F310*(VLOOKUP(E310,T_Mouvement[],2)&amp;1),""),"")</f>
        <v>12</v>
      </c>
      <c r="H310" s="11">
        <f>IF(B310&lt;&gt;"",SUMIF($C$3:C310,C310,$G$3:G310),"")</f>
        <v>18</v>
      </c>
      <c r="J310" s="12" t="str">
        <f t="shared" si="4"/>
        <v/>
      </c>
    </row>
    <row r="311" spans="2:10" x14ac:dyDescent="0.4">
      <c r="B311" s="8">
        <v>211</v>
      </c>
      <c r="C311" s="7" t="str">
        <f>IFERROR(INDEX(T_StockSnack[Snack],MATCH(B311,T_StockSnack[Code],0)),"")</f>
        <v>Rillette Saumon</v>
      </c>
      <c r="D311" s="9">
        <v>43873</v>
      </c>
      <c r="E311" s="7" t="s">
        <v>31</v>
      </c>
      <c r="F311" s="10">
        <v>1</v>
      </c>
      <c r="G311" s="11">
        <f>IFERROR(IF(B311&lt;&gt;"",F311*(VLOOKUP(E311,T_Mouvement[],2)&amp;1),""),"")</f>
        <v>-1</v>
      </c>
      <c r="H311" s="11">
        <f>IF(B311&lt;&gt;"",SUMIF($C$3:C311,C311,$G$3:G311),"")</f>
        <v>21</v>
      </c>
      <c r="J311" s="12" t="str">
        <f t="shared" si="4"/>
        <v/>
      </c>
    </row>
    <row r="312" spans="2:10" x14ac:dyDescent="0.4">
      <c r="B312" s="8">
        <v>222</v>
      </c>
      <c r="C312" s="7" t="str">
        <f>IFERROR(INDEX(T_StockSnack[Snack],MATCH(B312,T_StockSnack[Code],0)),"")</f>
        <v>Pizza 4 saisons</v>
      </c>
      <c r="D312" s="9">
        <v>43873</v>
      </c>
      <c r="E312" s="7" t="s">
        <v>31</v>
      </c>
      <c r="F312" s="10">
        <v>1</v>
      </c>
      <c r="G312" s="11">
        <f>IFERROR(IF(B312&lt;&gt;"",F312*(VLOOKUP(E312,T_Mouvement[],2)&amp;1),""),"")</f>
        <v>-1</v>
      </c>
      <c r="H312" s="11">
        <f>IF(B312&lt;&gt;"",SUMIF($C$3:C312,C312,$G$3:G312),"")</f>
        <v>13</v>
      </c>
      <c r="J312" s="12" t="str">
        <f t="shared" si="4"/>
        <v/>
      </c>
    </row>
    <row r="313" spans="2:10" x14ac:dyDescent="0.4">
      <c r="B313" s="8">
        <v>220</v>
      </c>
      <c r="C313" s="7" t="str">
        <f>IFERROR(INDEX(T_StockSnack[Snack],MATCH(B313,T_StockSnack[Code],0)),"")</f>
        <v>Croque Monsieur</v>
      </c>
      <c r="D313" s="9">
        <v>43873</v>
      </c>
      <c r="E313" s="7" t="s">
        <v>31</v>
      </c>
      <c r="F313" s="10">
        <v>3</v>
      </c>
      <c r="G313" s="11">
        <f>IFERROR(IF(B313&lt;&gt;"",F313*(VLOOKUP(E313,T_Mouvement[],2)&amp;1),""),"")</f>
        <v>-3</v>
      </c>
      <c r="H313" s="11">
        <f>IF(B313&lt;&gt;"",SUMIF($C$3:C313,C313,$G$3:G313),"")</f>
        <v>11</v>
      </c>
      <c r="J313" s="12" t="str">
        <f t="shared" si="4"/>
        <v/>
      </c>
    </row>
    <row r="314" spans="2:10" x14ac:dyDescent="0.4">
      <c r="B314" s="8">
        <v>223</v>
      </c>
      <c r="C314" s="7" t="str">
        <f>IFERROR(INDEX(T_StockSnack[Snack],MATCH(B314,T_StockSnack[Code],0)),"")</f>
        <v>Pizza Epicée</v>
      </c>
      <c r="D314" s="9">
        <v>43873</v>
      </c>
      <c r="E314" s="7" t="s">
        <v>31</v>
      </c>
      <c r="F314" s="10">
        <v>4</v>
      </c>
      <c r="G314" s="11">
        <f>IFERROR(IF(B314&lt;&gt;"",F314*(VLOOKUP(E314,T_Mouvement[],2)&amp;1),""),"")</f>
        <v>-4</v>
      </c>
      <c r="H314" s="11">
        <f>IF(B314&lt;&gt;"",SUMIF($C$3:C314,C314,$G$3:G314),"")</f>
        <v>14</v>
      </c>
      <c r="J314" s="12" t="str">
        <f t="shared" si="4"/>
        <v/>
      </c>
    </row>
    <row r="315" spans="2:10" x14ac:dyDescent="0.4">
      <c r="B315" s="8">
        <v>214</v>
      </c>
      <c r="C315" s="7" t="str">
        <f>IFERROR(INDEX(T_StockSnack[Snack],MATCH(B315,T_StockSnack[Code],0)),"")</f>
        <v>Soupe Détox</v>
      </c>
      <c r="D315" s="9">
        <v>43873</v>
      </c>
      <c r="E315" s="7" t="s">
        <v>31</v>
      </c>
      <c r="F315" s="10">
        <v>1</v>
      </c>
      <c r="G315" s="11">
        <f>IFERROR(IF(B315&lt;&gt;"",F315*(VLOOKUP(E315,T_Mouvement[],2)&amp;1),""),"")</f>
        <v>-1</v>
      </c>
      <c r="H315" s="11">
        <f>IF(B315&lt;&gt;"",SUMIF($C$3:C315,C315,$G$3:G315),"")</f>
        <v>17</v>
      </c>
      <c r="J315" s="12" t="str">
        <f t="shared" si="4"/>
        <v/>
      </c>
    </row>
    <row r="316" spans="2:10" x14ac:dyDescent="0.4">
      <c r="C316" s="7" t="str">
        <f>IFERROR(INDEX(T_StockSnack[Snack],MATCH(B316,T_StockSnack[Code],0)),"")</f>
        <v/>
      </c>
      <c r="G316" s="11" t="str">
        <f>IFERROR(IF(B316&lt;&gt;"",F316*(VLOOKUP(E316,T_Mouvement[],2)&amp;1),""),"")</f>
        <v/>
      </c>
      <c r="H316" s="11" t="str">
        <f>IF(B316&lt;&gt;"",SUMIF($C$3:C316,C316,$G$3:G316),"")</f>
        <v/>
      </c>
      <c r="J316" s="12" t="str">
        <f t="shared" si="4"/>
        <v/>
      </c>
    </row>
    <row r="317" spans="2:10" x14ac:dyDescent="0.4">
      <c r="C317" s="7" t="str">
        <f>IFERROR(INDEX(T_StockSnack[Snack],MATCH(B317,T_StockSnack[Code],0)),"")</f>
        <v/>
      </c>
      <c r="G317" s="11" t="str">
        <f>IFERROR(IF(B317&lt;&gt;"",F317*(VLOOKUP(E317,T_Mouvement[],2)&amp;1),""),"")</f>
        <v/>
      </c>
      <c r="H317" s="11" t="str">
        <f>IF(B317&lt;&gt;"",SUMIF($C$3:C317,C317,$G$3:G317),"")</f>
        <v/>
      </c>
      <c r="J317" s="12" t="str">
        <f t="shared" si="4"/>
        <v/>
      </c>
    </row>
    <row r="318" spans="2:10" x14ac:dyDescent="0.4">
      <c r="C318" s="7" t="str">
        <f>IFERROR(INDEX(T_StockSnack[Snack],MATCH(B318,T_StockSnack[Code],0)),"")</f>
        <v/>
      </c>
      <c r="G318" s="11" t="str">
        <f>IFERROR(IF(B318&lt;&gt;"",F318*(VLOOKUP(E318,T_Mouvement[],2)&amp;1),""),"")</f>
        <v/>
      </c>
      <c r="H318" s="11" t="str">
        <f>IF(B318&lt;&gt;"",SUMIF($C$3:C318,C318,$G$3:G318),"")</f>
        <v/>
      </c>
      <c r="J318" s="12" t="str">
        <f t="shared" si="4"/>
        <v/>
      </c>
    </row>
    <row r="319" spans="2:10" x14ac:dyDescent="0.4">
      <c r="C319" s="7" t="str">
        <f>IFERROR(INDEX(T_StockSnack[Snack],MATCH(B319,T_StockSnack[Code],0)),"")</f>
        <v/>
      </c>
      <c r="G319" s="11" t="str">
        <f>IFERROR(IF(B319&lt;&gt;"",F319*(VLOOKUP(E319,T_Mouvement[],2)&amp;1),""),"")</f>
        <v/>
      </c>
      <c r="H319" s="11" t="str">
        <f>IF(B319&lt;&gt;"",SUMIF($C$3:C319,C319,$G$3:G319),"")</f>
        <v/>
      </c>
      <c r="J319" s="12" t="str">
        <f t="shared" si="4"/>
        <v/>
      </c>
    </row>
    <row r="320" spans="2:10" x14ac:dyDescent="0.4">
      <c r="C320" s="7" t="str">
        <f>IFERROR(INDEX(T_StockSnack[Snack],MATCH(B320,T_StockSnack[Code],0)),"")</f>
        <v/>
      </c>
      <c r="G320" s="11" t="str">
        <f>IFERROR(IF(B320&lt;&gt;"",F320*(VLOOKUP(E320,T_Mouvement[],2)&amp;1),""),"")</f>
        <v/>
      </c>
      <c r="H320" s="11" t="str">
        <f>IF(B320&lt;&gt;"",SUMIF($C$3:C320,C320,$G$3:G320),"")</f>
        <v/>
      </c>
      <c r="J320" s="12" t="str">
        <f t="shared" si="4"/>
        <v/>
      </c>
    </row>
    <row r="321" spans="3:10" x14ac:dyDescent="0.4">
      <c r="C321" s="7" t="str">
        <f>IFERROR(INDEX(T_StockSnack[Snack],MATCH(B321,T_StockSnack[Code],0)),"")</f>
        <v/>
      </c>
      <c r="G321" s="11" t="str">
        <f>IFERROR(IF(B321&lt;&gt;"",F321*(VLOOKUP(E321,T_Mouvement[],2)&amp;1),""),"")</f>
        <v/>
      </c>
      <c r="H321" s="11" t="str">
        <f>IF(B321&lt;&gt;"",SUMIF($C$3:C321,C321,$G$3:G321),"")</f>
        <v/>
      </c>
      <c r="J321" s="12" t="str">
        <f t="shared" si="4"/>
        <v/>
      </c>
    </row>
    <row r="322" spans="3:10" x14ac:dyDescent="0.4">
      <c r="C322" s="7" t="str">
        <f>IFERROR(INDEX(T_StockSnack[Snack],MATCH(B322,T_StockSnack[Code],0)),"")</f>
        <v/>
      </c>
      <c r="G322" s="11" t="str">
        <f>IFERROR(IF(B322&lt;&gt;"",F322*(VLOOKUP(E322,T_Mouvement[],2)&amp;1),""),"")</f>
        <v/>
      </c>
      <c r="H322" s="11" t="str">
        <f>IF(B322&lt;&gt;"",SUMIF($C$3:C322,C322,$G$3:G322),"")</f>
        <v/>
      </c>
      <c r="J322" s="12" t="str">
        <f t="shared" si="4"/>
        <v/>
      </c>
    </row>
    <row r="323" spans="3:10" x14ac:dyDescent="0.4">
      <c r="C323" s="7" t="str">
        <f>IFERROR(INDEX(T_StockSnack[Snack],MATCH(B323,T_StockSnack[Code],0)),"")</f>
        <v/>
      </c>
      <c r="G323" s="11" t="str">
        <f>IFERROR(IF(B323&lt;&gt;"",F323*(VLOOKUP(E323,T_Mouvement[],2)&amp;1),""),"")</f>
        <v/>
      </c>
      <c r="H323" s="11" t="str">
        <f>IF(B323&lt;&gt;"",SUMIF($C$3:C323,C323,$G$3:G323),"")</f>
        <v/>
      </c>
      <c r="J323" s="12" t="str">
        <f t="shared" si="4"/>
        <v/>
      </c>
    </row>
    <row r="324" spans="3:10" x14ac:dyDescent="0.4">
      <c r="C324" s="7" t="str">
        <f>IFERROR(INDEX(T_StockSnack[Snack],MATCH(B324,T_StockSnack[Code],0)),"")</f>
        <v/>
      </c>
      <c r="G324" s="11" t="str">
        <f>IFERROR(IF(B324&lt;&gt;"",F324*(VLOOKUP(E324,T_Mouvement[],2)&amp;1),""),"")</f>
        <v/>
      </c>
      <c r="H324" s="11" t="str">
        <f>IF(B324&lt;&gt;"",SUMIF($C$3:C324,C324,$G$3:G324),"")</f>
        <v/>
      </c>
      <c r="J324" s="12" t="str">
        <f t="shared" ref="J324:J387" si="5">IF(AND(B324&lt;&gt;"",H324&lt;0),"Attention le stock est négatif, vérifier vos saisies !","")</f>
        <v/>
      </c>
    </row>
    <row r="325" spans="3:10" x14ac:dyDescent="0.4">
      <c r="C325" s="7" t="str">
        <f>IFERROR(INDEX(T_StockSnack[Snack],MATCH(B325,T_StockSnack[Code],0)),"")</f>
        <v/>
      </c>
      <c r="G325" s="11" t="str">
        <f>IFERROR(IF(B325&lt;&gt;"",F325*(VLOOKUP(E325,T_Mouvement[],2)&amp;1),""),"")</f>
        <v/>
      </c>
      <c r="H325" s="11" t="str">
        <f>IF(B325&lt;&gt;"",SUMIF($C$3:C325,C325,$G$3:G325),"")</f>
        <v/>
      </c>
      <c r="J325" s="12" t="str">
        <f t="shared" si="5"/>
        <v/>
      </c>
    </row>
    <row r="326" spans="3:10" x14ac:dyDescent="0.4">
      <c r="C326" s="7" t="str">
        <f>IFERROR(INDEX(T_StockSnack[Snack],MATCH(B326,T_StockSnack[Code],0)),"")</f>
        <v/>
      </c>
      <c r="G326" s="11" t="str">
        <f>IFERROR(IF(B326&lt;&gt;"",F326*(VLOOKUP(E326,T_Mouvement[],2)&amp;1),""),"")</f>
        <v/>
      </c>
      <c r="H326" s="11" t="str">
        <f>IF(B326&lt;&gt;"",SUMIF($C$3:C326,C326,$G$3:G326),"")</f>
        <v/>
      </c>
      <c r="J326" s="12" t="str">
        <f t="shared" si="5"/>
        <v/>
      </c>
    </row>
    <row r="327" spans="3:10" x14ac:dyDescent="0.4">
      <c r="C327" s="7" t="str">
        <f>IFERROR(INDEX(T_StockSnack[Snack],MATCH(B327,T_StockSnack[Code],0)),"")</f>
        <v/>
      </c>
      <c r="G327" s="11" t="str">
        <f>IFERROR(IF(B327&lt;&gt;"",F327*(VLOOKUP(E327,T_Mouvement[],2)&amp;1),""),"")</f>
        <v/>
      </c>
      <c r="H327" s="11" t="str">
        <f>IF(B327&lt;&gt;"",SUMIF($C$3:C327,C327,$G$3:G327),"")</f>
        <v/>
      </c>
      <c r="J327" s="12" t="str">
        <f t="shared" si="5"/>
        <v/>
      </c>
    </row>
    <row r="328" spans="3:10" x14ac:dyDescent="0.4">
      <c r="C328" s="7" t="str">
        <f>IFERROR(INDEX(T_StockSnack[Snack],MATCH(B328,T_StockSnack[Code],0)),"")</f>
        <v/>
      </c>
      <c r="G328" s="11" t="str">
        <f>IFERROR(IF(B328&lt;&gt;"",F328*(VLOOKUP(E328,T_Mouvement[],2)&amp;1),""),"")</f>
        <v/>
      </c>
      <c r="H328" s="11" t="str">
        <f>IF(B328&lt;&gt;"",SUMIF($C$3:C328,C328,$G$3:G328),"")</f>
        <v/>
      </c>
      <c r="J328" s="12" t="str">
        <f t="shared" si="5"/>
        <v/>
      </c>
    </row>
    <row r="329" spans="3:10" x14ac:dyDescent="0.4">
      <c r="C329" s="7" t="str">
        <f>IFERROR(INDEX(T_StockSnack[Snack],MATCH(B329,T_StockSnack[Code],0)),"")</f>
        <v/>
      </c>
      <c r="G329" s="11" t="str">
        <f>IFERROR(IF(B329&lt;&gt;"",F329*(VLOOKUP(E329,T_Mouvement[],2)&amp;1),""),"")</f>
        <v/>
      </c>
      <c r="H329" s="11" t="str">
        <f>IF(B329&lt;&gt;"",SUMIF($C$3:C329,C329,$G$3:G329),"")</f>
        <v/>
      </c>
      <c r="J329" s="12" t="str">
        <f t="shared" si="5"/>
        <v/>
      </c>
    </row>
    <row r="330" spans="3:10" x14ac:dyDescent="0.4">
      <c r="C330" s="7" t="str">
        <f>IFERROR(INDEX(T_StockSnack[Snack],MATCH(B330,T_StockSnack[Code],0)),"")</f>
        <v/>
      </c>
      <c r="G330" s="11" t="str">
        <f>IFERROR(IF(B330&lt;&gt;"",F330*(VLOOKUP(E330,T_Mouvement[],2)&amp;1),""),"")</f>
        <v/>
      </c>
      <c r="H330" s="11" t="str">
        <f>IF(B330&lt;&gt;"",SUMIF($C$3:C330,C330,$G$3:G330),"")</f>
        <v/>
      </c>
      <c r="J330" s="12" t="str">
        <f t="shared" si="5"/>
        <v/>
      </c>
    </row>
    <row r="331" spans="3:10" x14ac:dyDescent="0.4">
      <c r="C331" s="7" t="str">
        <f>IFERROR(INDEX(T_StockSnack[Snack],MATCH(B331,T_StockSnack[Code],0)),"")</f>
        <v/>
      </c>
      <c r="G331" s="11" t="str">
        <f>IFERROR(IF(B331&lt;&gt;"",F331*(VLOOKUP(E331,T_Mouvement[],2)&amp;1),""),"")</f>
        <v/>
      </c>
      <c r="H331" s="11" t="str">
        <f>IF(B331&lt;&gt;"",SUMIF($C$3:C331,C331,$G$3:G331),"")</f>
        <v/>
      </c>
      <c r="J331" s="12" t="str">
        <f t="shared" si="5"/>
        <v/>
      </c>
    </row>
    <row r="332" spans="3:10" x14ac:dyDescent="0.4">
      <c r="C332" s="7" t="str">
        <f>IFERROR(INDEX(T_StockSnack[Snack],MATCH(B332,T_StockSnack[Code],0)),"")</f>
        <v/>
      </c>
      <c r="G332" s="11" t="str">
        <f>IFERROR(IF(B332&lt;&gt;"",F332*(VLOOKUP(E332,T_Mouvement[],2)&amp;1),""),"")</f>
        <v/>
      </c>
      <c r="H332" s="11" t="str">
        <f>IF(B332&lt;&gt;"",SUMIF($C$3:C332,C332,$G$3:G332),"")</f>
        <v/>
      </c>
      <c r="J332" s="12" t="str">
        <f t="shared" si="5"/>
        <v/>
      </c>
    </row>
    <row r="333" spans="3:10" x14ac:dyDescent="0.4">
      <c r="C333" s="7" t="str">
        <f>IFERROR(INDEX(T_StockSnack[Snack],MATCH(B333,T_StockSnack[Code],0)),"")</f>
        <v/>
      </c>
      <c r="G333" s="11" t="str">
        <f>IFERROR(IF(B333&lt;&gt;"",F333*(VLOOKUP(E333,T_Mouvement[],2)&amp;1),""),"")</f>
        <v/>
      </c>
      <c r="H333" s="11" t="str">
        <f>IF(B333&lt;&gt;"",SUMIF($C$3:C333,C333,$G$3:G333),"")</f>
        <v/>
      </c>
      <c r="J333" s="12" t="str">
        <f t="shared" si="5"/>
        <v/>
      </c>
    </row>
    <row r="334" spans="3:10" x14ac:dyDescent="0.4">
      <c r="C334" s="7" t="str">
        <f>IFERROR(INDEX(T_StockSnack[Snack],MATCH(B334,T_StockSnack[Code],0)),"")</f>
        <v/>
      </c>
      <c r="G334" s="11" t="str">
        <f>IFERROR(IF(B334&lt;&gt;"",F334*(VLOOKUP(E334,T_Mouvement[],2)&amp;1),""),"")</f>
        <v/>
      </c>
      <c r="H334" s="11" t="str">
        <f>IF(B334&lt;&gt;"",SUMIF($C$3:C334,C334,$G$3:G334),"")</f>
        <v/>
      </c>
      <c r="J334" s="12" t="str">
        <f t="shared" si="5"/>
        <v/>
      </c>
    </row>
    <row r="335" spans="3:10" x14ac:dyDescent="0.4">
      <c r="C335" s="7" t="str">
        <f>IFERROR(INDEX(T_StockSnack[Snack],MATCH(B335,T_StockSnack[Code],0)),"")</f>
        <v/>
      </c>
      <c r="G335" s="11" t="str">
        <f>IFERROR(IF(B335&lt;&gt;"",F335*(VLOOKUP(E335,T_Mouvement[],2)&amp;1),""),"")</f>
        <v/>
      </c>
      <c r="H335" s="11" t="str">
        <f>IF(B335&lt;&gt;"",SUMIF($C$3:C335,C335,$G$3:G335),"")</f>
        <v/>
      </c>
      <c r="J335" s="12" t="str">
        <f t="shared" si="5"/>
        <v/>
      </c>
    </row>
    <row r="336" spans="3:10" x14ac:dyDescent="0.4">
      <c r="C336" s="7" t="str">
        <f>IFERROR(INDEX(T_StockSnack[Snack],MATCH(B336,T_StockSnack[Code],0)),"")</f>
        <v/>
      </c>
      <c r="G336" s="11" t="str">
        <f>IFERROR(IF(B336&lt;&gt;"",F336*(VLOOKUP(E336,T_Mouvement[],2)&amp;1),""),"")</f>
        <v/>
      </c>
      <c r="H336" s="11" t="str">
        <f>IF(B336&lt;&gt;"",SUMIF($C$3:C336,C336,$G$3:G336),"")</f>
        <v/>
      </c>
      <c r="J336" s="12" t="str">
        <f t="shared" si="5"/>
        <v/>
      </c>
    </row>
    <row r="337" spans="3:10" x14ac:dyDescent="0.4">
      <c r="C337" s="7" t="str">
        <f>IFERROR(INDEX(T_StockSnack[Snack],MATCH(B337,T_StockSnack[Code],0)),"")</f>
        <v/>
      </c>
      <c r="G337" s="11" t="str">
        <f>IFERROR(IF(B337&lt;&gt;"",F337*(VLOOKUP(E337,T_Mouvement[],2)&amp;1),""),"")</f>
        <v/>
      </c>
      <c r="H337" s="11" t="str">
        <f>IF(B337&lt;&gt;"",SUMIF($C$3:C337,C337,$G$3:G337),"")</f>
        <v/>
      </c>
      <c r="J337" s="12" t="str">
        <f t="shared" si="5"/>
        <v/>
      </c>
    </row>
    <row r="338" spans="3:10" x14ac:dyDescent="0.4">
      <c r="C338" s="7" t="str">
        <f>IFERROR(INDEX(T_StockSnack[Snack],MATCH(B338,T_StockSnack[Code],0)),"")</f>
        <v/>
      </c>
      <c r="G338" s="11" t="str">
        <f>IFERROR(IF(B338&lt;&gt;"",F338*(VLOOKUP(E338,T_Mouvement[],2)&amp;1),""),"")</f>
        <v/>
      </c>
      <c r="H338" s="11" t="str">
        <f>IF(B338&lt;&gt;"",SUMIF($C$3:C338,C338,$G$3:G338),"")</f>
        <v/>
      </c>
      <c r="J338" s="12" t="str">
        <f t="shared" si="5"/>
        <v/>
      </c>
    </row>
    <row r="339" spans="3:10" x14ac:dyDescent="0.4">
      <c r="C339" s="7" t="str">
        <f>IFERROR(INDEX(T_StockSnack[Snack],MATCH(B339,T_StockSnack[Code],0)),"")</f>
        <v/>
      </c>
      <c r="G339" s="11" t="str">
        <f>IFERROR(IF(B339&lt;&gt;"",F339*(VLOOKUP(E339,T_Mouvement[],2)&amp;1),""),"")</f>
        <v/>
      </c>
      <c r="H339" s="11" t="str">
        <f>IF(B339&lt;&gt;"",SUMIF($C$3:C339,C339,$G$3:G339),"")</f>
        <v/>
      </c>
      <c r="J339" s="12" t="str">
        <f t="shared" si="5"/>
        <v/>
      </c>
    </row>
    <row r="340" spans="3:10" x14ac:dyDescent="0.4">
      <c r="C340" s="7" t="str">
        <f>IFERROR(INDEX(T_StockSnack[Snack],MATCH(B340,T_StockSnack[Code],0)),"")</f>
        <v/>
      </c>
      <c r="G340" s="11" t="str">
        <f>IFERROR(IF(B340&lt;&gt;"",F340*(VLOOKUP(E340,T_Mouvement[],2)&amp;1),""),"")</f>
        <v/>
      </c>
      <c r="H340" s="11" t="str">
        <f>IF(B340&lt;&gt;"",SUMIF($C$3:C340,C340,$G$3:G340),"")</f>
        <v/>
      </c>
      <c r="J340" s="12" t="str">
        <f t="shared" si="5"/>
        <v/>
      </c>
    </row>
    <row r="341" spans="3:10" x14ac:dyDescent="0.4">
      <c r="C341" s="7" t="str">
        <f>IFERROR(INDEX(T_StockSnack[Snack],MATCH(B341,T_StockSnack[Code],0)),"")</f>
        <v/>
      </c>
      <c r="G341" s="11" t="str">
        <f>IFERROR(IF(B341&lt;&gt;"",F341*(VLOOKUP(E341,T_Mouvement[],2)&amp;1),""),"")</f>
        <v/>
      </c>
      <c r="H341" s="11" t="str">
        <f>IF(B341&lt;&gt;"",SUMIF($C$3:C341,C341,$G$3:G341),"")</f>
        <v/>
      </c>
      <c r="J341" s="12" t="str">
        <f t="shared" si="5"/>
        <v/>
      </c>
    </row>
    <row r="342" spans="3:10" x14ac:dyDescent="0.4">
      <c r="C342" s="7" t="str">
        <f>IFERROR(INDEX(T_StockSnack[Snack],MATCH(B342,T_StockSnack[Code],0)),"")</f>
        <v/>
      </c>
      <c r="G342" s="11" t="str">
        <f>IFERROR(IF(B342&lt;&gt;"",F342*(VLOOKUP(E342,T_Mouvement[],2)&amp;1),""),"")</f>
        <v/>
      </c>
      <c r="H342" s="11" t="str">
        <f>IF(B342&lt;&gt;"",SUMIF($C$3:C342,C342,$G$3:G342),"")</f>
        <v/>
      </c>
      <c r="J342" s="12" t="str">
        <f t="shared" si="5"/>
        <v/>
      </c>
    </row>
    <row r="343" spans="3:10" x14ac:dyDescent="0.4">
      <c r="C343" s="7" t="str">
        <f>IFERROR(INDEX(T_StockSnack[Snack],MATCH(B343,T_StockSnack[Code],0)),"")</f>
        <v/>
      </c>
      <c r="G343" s="11" t="str">
        <f>IFERROR(IF(B343&lt;&gt;"",F343*(VLOOKUP(E343,T_Mouvement[],2)&amp;1),""),"")</f>
        <v/>
      </c>
      <c r="H343" s="11" t="str">
        <f>IF(B343&lt;&gt;"",SUMIF($C$3:C343,C343,$G$3:G343),"")</f>
        <v/>
      </c>
      <c r="J343" s="12" t="str">
        <f t="shared" si="5"/>
        <v/>
      </c>
    </row>
    <row r="344" spans="3:10" x14ac:dyDescent="0.4">
      <c r="C344" s="7" t="str">
        <f>IFERROR(INDEX(T_StockSnack[Snack],MATCH(B344,T_StockSnack[Code],0)),"")</f>
        <v/>
      </c>
      <c r="G344" s="11" t="str">
        <f>IFERROR(IF(B344&lt;&gt;"",F344*(VLOOKUP(E344,T_Mouvement[],2)&amp;1),""),"")</f>
        <v/>
      </c>
      <c r="H344" s="11" t="str">
        <f>IF(B344&lt;&gt;"",SUMIF($C$3:C344,C344,$G$3:G344),"")</f>
        <v/>
      </c>
      <c r="J344" s="12" t="str">
        <f t="shared" si="5"/>
        <v/>
      </c>
    </row>
    <row r="345" spans="3:10" x14ac:dyDescent="0.4">
      <c r="C345" s="7" t="str">
        <f>IFERROR(INDEX(T_StockSnack[Snack],MATCH(B345,T_StockSnack[Code],0)),"")</f>
        <v/>
      </c>
      <c r="G345" s="11" t="str">
        <f>IFERROR(IF(B345&lt;&gt;"",F345*(VLOOKUP(E345,T_Mouvement[],2)&amp;1),""),"")</f>
        <v/>
      </c>
      <c r="H345" s="11" t="str">
        <f>IF(B345&lt;&gt;"",SUMIF($C$3:C345,C345,$G$3:G345),"")</f>
        <v/>
      </c>
      <c r="J345" s="12" t="str">
        <f t="shared" si="5"/>
        <v/>
      </c>
    </row>
    <row r="346" spans="3:10" x14ac:dyDescent="0.4">
      <c r="C346" s="7" t="str">
        <f>IFERROR(INDEX(T_StockSnack[Snack],MATCH(B346,T_StockSnack[Code],0)),"")</f>
        <v/>
      </c>
      <c r="G346" s="11" t="str">
        <f>IFERROR(IF(B346&lt;&gt;"",F346*(VLOOKUP(E346,T_Mouvement[],2)&amp;1),""),"")</f>
        <v/>
      </c>
      <c r="H346" s="11" t="str">
        <f>IF(B346&lt;&gt;"",SUMIF($C$3:C346,C346,$G$3:G346),"")</f>
        <v/>
      </c>
      <c r="J346" s="12" t="str">
        <f t="shared" si="5"/>
        <v/>
      </c>
    </row>
    <row r="347" spans="3:10" x14ac:dyDescent="0.4">
      <c r="C347" s="7" t="str">
        <f>IFERROR(INDEX(T_StockSnack[Snack],MATCH(B347,T_StockSnack[Code],0)),"")</f>
        <v/>
      </c>
      <c r="G347" s="11" t="str">
        <f>IFERROR(IF(B347&lt;&gt;"",F347*(VLOOKUP(E347,T_Mouvement[],2)&amp;1),""),"")</f>
        <v/>
      </c>
      <c r="H347" s="11" t="str">
        <f>IF(B347&lt;&gt;"",SUMIF($C$3:C347,C347,$G$3:G347),"")</f>
        <v/>
      </c>
      <c r="J347" s="12" t="str">
        <f t="shared" si="5"/>
        <v/>
      </c>
    </row>
    <row r="348" spans="3:10" x14ac:dyDescent="0.4">
      <c r="C348" s="7" t="str">
        <f>IFERROR(INDEX(T_StockSnack[Snack],MATCH(B348,T_StockSnack[Code],0)),"")</f>
        <v/>
      </c>
      <c r="G348" s="11" t="str">
        <f>IFERROR(IF(B348&lt;&gt;"",F348*(VLOOKUP(E348,T_Mouvement[],2)&amp;1),""),"")</f>
        <v/>
      </c>
      <c r="H348" s="11" t="str">
        <f>IF(B348&lt;&gt;"",SUMIF($C$3:C348,C348,$G$3:G348),"")</f>
        <v/>
      </c>
      <c r="J348" s="12" t="str">
        <f t="shared" si="5"/>
        <v/>
      </c>
    </row>
    <row r="349" spans="3:10" x14ac:dyDescent="0.4">
      <c r="C349" s="7" t="str">
        <f>IFERROR(INDEX(T_StockSnack[Snack],MATCH(B349,T_StockSnack[Code],0)),"")</f>
        <v/>
      </c>
      <c r="G349" s="11" t="str">
        <f>IFERROR(IF(B349&lt;&gt;"",F349*(VLOOKUP(E349,T_Mouvement[],2)&amp;1),""),"")</f>
        <v/>
      </c>
      <c r="H349" s="11" t="str">
        <f>IF(B349&lt;&gt;"",SUMIF($C$3:C349,C349,$G$3:G349),"")</f>
        <v/>
      </c>
      <c r="J349" s="12" t="str">
        <f t="shared" si="5"/>
        <v/>
      </c>
    </row>
    <row r="350" spans="3:10" x14ac:dyDescent="0.4">
      <c r="C350" s="7" t="str">
        <f>IFERROR(INDEX(T_StockSnack[Snack],MATCH(B350,T_StockSnack[Code],0)),"")</f>
        <v/>
      </c>
      <c r="G350" s="11" t="str">
        <f>IFERROR(IF(B350&lt;&gt;"",F350*(VLOOKUP(E350,T_Mouvement[],2)&amp;1),""),"")</f>
        <v/>
      </c>
      <c r="H350" s="11" t="str">
        <f>IF(B350&lt;&gt;"",SUMIF($C$3:C350,C350,$G$3:G350),"")</f>
        <v/>
      </c>
      <c r="J350" s="12" t="str">
        <f t="shared" si="5"/>
        <v/>
      </c>
    </row>
    <row r="351" spans="3:10" x14ac:dyDescent="0.4">
      <c r="C351" s="7" t="str">
        <f>IFERROR(INDEX(T_StockSnack[Snack],MATCH(B351,T_StockSnack[Code],0)),"")</f>
        <v/>
      </c>
      <c r="G351" s="11" t="str">
        <f>IFERROR(IF(B351&lt;&gt;"",F351*(VLOOKUP(E351,T_Mouvement[],2)&amp;1),""),"")</f>
        <v/>
      </c>
      <c r="H351" s="11" t="str">
        <f>IF(B351&lt;&gt;"",SUMIF($C$3:C351,C351,$G$3:G351),"")</f>
        <v/>
      </c>
      <c r="J351" s="12" t="str">
        <f t="shared" si="5"/>
        <v/>
      </c>
    </row>
    <row r="352" spans="3:10" x14ac:dyDescent="0.4">
      <c r="C352" s="7" t="str">
        <f>IFERROR(INDEX(T_StockSnack[Snack],MATCH(B352,T_StockSnack[Code],0)),"")</f>
        <v/>
      </c>
      <c r="G352" s="11" t="str">
        <f>IFERROR(IF(B352&lt;&gt;"",F352*(VLOOKUP(E352,T_Mouvement[],2)&amp;1),""),"")</f>
        <v/>
      </c>
      <c r="H352" s="11" t="str">
        <f>IF(B352&lt;&gt;"",SUMIF($C$3:C352,C352,$G$3:G352),"")</f>
        <v/>
      </c>
      <c r="J352" s="12" t="str">
        <f t="shared" si="5"/>
        <v/>
      </c>
    </row>
    <row r="353" spans="3:10" x14ac:dyDescent="0.4">
      <c r="C353" s="7" t="str">
        <f>IFERROR(INDEX(T_StockSnack[Snack],MATCH(B353,T_StockSnack[Code],0)),"")</f>
        <v/>
      </c>
      <c r="G353" s="11" t="str">
        <f>IFERROR(IF(B353&lt;&gt;"",F353*(VLOOKUP(E353,T_Mouvement[],2)&amp;1),""),"")</f>
        <v/>
      </c>
      <c r="H353" s="11" t="str">
        <f>IF(B353&lt;&gt;"",SUMIF($C$3:C353,C353,$G$3:G353),"")</f>
        <v/>
      </c>
      <c r="J353" s="12" t="str">
        <f t="shared" si="5"/>
        <v/>
      </c>
    </row>
    <row r="354" spans="3:10" x14ac:dyDescent="0.4">
      <c r="C354" s="7" t="str">
        <f>IFERROR(INDEX(T_StockSnack[Snack],MATCH(B354,T_StockSnack[Code],0)),"")</f>
        <v/>
      </c>
      <c r="G354" s="11" t="str">
        <f>IFERROR(IF(B354&lt;&gt;"",F354*(VLOOKUP(E354,T_Mouvement[],2)&amp;1),""),"")</f>
        <v/>
      </c>
      <c r="H354" s="11" t="str">
        <f>IF(B354&lt;&gt;"",SUMIF($C$3:C354,C354,$G$3:G354),"")</f>
        <v/>
      </c>
      <c r="J354" s="12" t="str">
        <f t="shared" si="5"/>
        <v/>
      </c>
    </row>
    <row r="355" spans="3:10" x14ac:dyDescent="0.4">
      <c r="C355" s="7" t="str">
        <f>IFERROR(INDEX(T_StockSnack[Snack],MATCH(B355,T_StockSnack[Code],0)),"")</f>
        <v/>
      </c>
      <c r="G355" s="11" t="str">
        <f>IFERROR(IF(B355&lt;&gt;"",F355*(VLOOKUP(E355,T_Mouvement[],2)&amp;1),""),"")</f>
        <v/>
      </c>
      <c r="H355" s="11" t="str">
        <f>IF(B355&lt;&gt;"",SUMIF($C$3:C355,C355,$G$3:G355),"")</f>
        <v/>
      </c>
      <c r="J355" s="12" t="str">
        <f t="shared" si="5"/>
        <v/>
      </c>
    </row>
    <row r="356" spans="3:10" x14ac:dyDescent="0.4">
      <c r="C356" s="7" t="str">
        <f>IFERROR(INDEX(T_StockSnack[Snack],MATCH(B356,T_StockSnack[Code],0)),"")</f>
        <v/>
      </c>
      <c r="G356" s="11" t="str">
        <f>IFERROR(IF(B356&lt;&gt;"",F356*(VLOOKUP(E356,T_Mouvement[],2)&amp;1),""),"")</f>
        <v/>
      </c>
      <c r="H356" s="11" t="str">
        <f>IF(B356&lt;&gt;"",SUMIF($C$3:C356,C356,$G$3:G356),"")</f>
        <v/>
      </c>
      <c r="J356" s="12" t="str">
        <f t="shared" si="5"/>
        <v/>
      </c>
    </row>
    <row r="357" spans="3:10" x14ac:dyDescent="0.4">
      <c r="C357" s="7" t="str">
        <f>IFERROR(INDEX(T_StockSnack[Snack],MATCH(B357,T_StockSnack[Code],0)),"")</f>
        <v/>
      </c>
      <c r="G357" s="11" t="str">
        <f>IFERROR(IF(B357&lt;&gt;"",F357*(VLOOKUP(E357,T_Mouvement[],2)&amp;1),""),"")</f>
        <v/>
      </c>
      <c r="H357" s="11" t="str">
        <f>IF(B357&lt;&gt;"",SUMIF($C$3:C357,C357,$G$3:G357),"")</f>
        <v/>
      </c>
      <c r="J357" s="12" t="str">
        <f t="shared" si="5"/>
        <v/>
      </c>
    </row>
    <row r="358" spans="3:10" x14ac:dyDescent="0.4">
      <c r="C358" s="7" t="str">
        <f>IFERROR(INDEX(T_StockSnack[Snack],MATCH(B358,T_StockSnack[Code],0)),"")</f>
        <v/>
      </c>
      <c r="G358" s="11" t="str">
        <f>IFERROR(IF(B358&lt;&gt;"",F358*(VLOOKUP(E358,T_Mouvement[],2)&amp;1),""),"")</f>
        <v/>
      </c>
      <c r="H358" s="11" t="str">
        <f>IF(B358&lt;&gt;"",SUMIF($C$3:C358,C358,$G$3:G358),"")</f>
        <v/>
      </c>
      <c r="J358" s="12" t="str">
        <f t="shared" si="5"/>
        <v/>
      </c>
    </row>
    <row r="359" spans="3:10" x14ac:dyDescent="0.4">
      <c r="C359" s="7" t="str">
        <f>IFERROR(INDEX(T_StockSnack[Snack],MATCH(B359,T_StockSnack[Code],0)),"")</f>
        <v/>
      </c>
      <c r="G359" s="11" t="str">
        <f>IFERROR(IF(B359&lt;&gt;"",F359*(VLOOKUP(E359,T_Mouvement[],2)&amp;1),""),"")</f>
        <v/>
      </c>
      <c r="H359" s="11" t="str">
        <f>IF(B359&lt;&gt;"",SUMIF($C$3:C359,C359,$G$3:G359),"")</f>
        <v/>
      </c>
      <c r="J359" s="12" t="str">
        <f t="shared" si="5"/>
        <v/>
      </c>
    </row>
    <row r="360" spans="3:10" x14ac:dyDescent="0.4">
      <c r="C360" s="7" t="str">
        <f>IFERROR(INDEX(T_StockSnack[Snack],MATCH(B360,T_StockSnack[Code],0)),"")</f>
        <v/>
      </c>
      <c r="G360" s="11" t="str">
        <f>IFERROR(IF(B360&lt;&gt;"",F360*(VLOOKUP(E360,T_Mouvement[],2)&amp;1),""),"")</f>
        <v/>
      </c>
      <c r="H360" s="11" t="str">
        <f>IF(B360&lt;&gt;"",SUMIF($C$3:C360,C360,$G$3:G360),"")</f>
        <v/>
      </c>
      <c r="J360" s="12" t="str">
        <f t="shared" si="5"/>
        <v/>
      </c>
    </row>
    <row r="361" spans="3:10" x14ac:dyDescent="0.4">
      <c r="C361" s="7" t="str">
        <f>IFERROR(INDEX(T_StockSnack[Snack],MATCH(B361,T_StockSnack[Code],0)),"")</f>
        <v/>
      </c>
      <c r="G361" s="11" t="str">
        <f>IFERROR(IF(B361&lt;&gt;"",F361*(VLOOKUP(E361,T_Mouvement[],2)&amp;1),""),"")</f>
        <v/>
      </c>
      <c r="H361" s="11" t="str">
        <f>IF(B361&lt;&gt;"",SUMIF($C$3:C361,C361,$G$3:G361),"")</f>
        <v/>
      </c>
      <c r="J361" s="12" t="str">
        <f t="shared" si="5"/>
        <v/>
      </c>
    </row>
    <row r="362" spans="3:10" x14ac:dyDescent="0.4">
      <c r="C362" s="7" t="str">
        <f>IFERROR(INDEX(T_StockSnack[Snack],MATCH(B362,T_StockSnack[Code],0)),"")</f>
        <v/>
      </c>
      <c r="G362" s="11" t="str">
        <f>IFERROR(IF(B362&lt;&gt;"",F362*(VLOOKUP(E362,T_Mouvement[],2)&amp;1),""),"")</f>
        <v/>
      </c>
      <c r="H362" s="11" t="str">
        <f>IF(B362&lt;&gt;"",SUMIF($C$3:C362,C362,$G$3:G362),"")</f>
        <v/>
      </c>
      <c r="J362" s="12" t="str">
        <f t="shared" si="5"/>
        <v/>
      </c>
    </row>
    <row r="363" spans="3:10" x14ac:dyDescent="0.4">
      <c r="C363" s="7" t="str">
        <f>IFERROR(INDEX(T_StockSnack[Snack],MATCH(B363,T_StockSnack[Code],0)),"")</f>
        <v/>
      </c>
      <c r="G363" s="11" t="str">
        <f>IFERROR(IF(B363&lt;&gt;"",F363*(VLOOKUP(E363,T_Mouvement[],2)&amp;1),""),"")</f>
        <v/>
      </c>
      <c r="H363" s="11" t="str">
        <f>IF(B363&lt;&gt;"",SUMIF($C$3:C363,C363,$G$3:G363),"")</f>
        <v/>
      </c>
      <c r="J363" s="12" t="str">
        <f t="shared" si="5"/>
        <v/>
      </c>
    </row>
    <row r="364" spans="3:10" x14ac:dyDescent="0.4">
      <c r="C364" s="7" t="str">
        <f>IFERROR(INDEX(T_StockSnack[Snack],MATCH(B364,T_StockSnack[Code],0)),"")</f>
        <v/>
      </c>
      <c r="G364" s="11" t="str">
        <f>IFERROR(IF(B364&lt;&gt;"",F364*(VLOOKUP(E364,T_Mouvement[],2)&amp;1),""),"")</f>
        <v/>
      </c>
      <c r="H364" s="11" t="str">
        <f>IF(B364&lt;&gt;"",SUMIF($C$3:C364,C364,$G$3:G364),"")</f>
        <v/>
      </c>
      <c r="J364" s="12" t="str">
        <f t="shared" si="5"/>
        <v/>
      </c>
    </row>
    <row r="365" spans="3:10" x14ac:dyDescent="0.4">
      <c r="C365" s="7" t="str">
        <f>IFERROR(INDEX(T_StockSnack[Snack],MATCH(B365,T_StockSnack[Code],0)),"")</f>
        <v/>
      </c>
      <c r="G365" s="11" t="str">
        <f>IFERROR(IF(B365&lt;&gt;"",F365*(VLOOKUP(E365,T_Mouvement[],2)&amp;1),""),"")</f>
        <v/>
      </c>
      <c r="H365" s="11" t="str">
        <f>IF(B365&lt;&gt;"",SUMIF($C$3:C365,C365,$G$3:G365),"")</f>
        <v/>
      </c>
      <c r="J365" s="12" t="str">
        <f t="shared" si="5"/>
        <v/>
      </c>
    </row>
    <row r="366" spans="3:10" x14ac:dyDescent="0.4">
      <c r="C366" s="7" t="str">
        <f>IFERROR(INDEX(T_StockSnack[Snack],MATCH(B366,T_StockSnack[Code],0)),"")</f>
        <v/>
      </c>
      <c r="G366" s="11" t="str">
        <f>IFERROR(IF(B366&lt;&gt;"",F366*(VLOOKUP(E366,T_Mouvement[],2)&amp;1),""),"")</f>
        <v/>
      </c>
      <c r="H366" s="11" t="str">
        <f>IF(B366&lt;&gt;"",SUMIF($C$3:C366,C366,$G$3:G366),"")</f>
        <v/>
      </c>
      <c r="J366" s="12" t="str">
        <f t="shared" si="5"/>
        <v/>
      </c>
    </row>
    <row r="367" spans="3:10" x14ac:dyDescent="0.4">
      <c r="C367" s="7" t="str">
        <f>IFERROR(INDEX(T_StockSnack[Snack],MATCH(B367,T_StockSnack[Code],0)),"")</f>
        <v/>
      </c>
      <c r="G367" s="11" t="str">
        <f>IFERROR(IF(B367&lt;&gt;"",F367*(VLOOKUP(E367,T_Mouvement[],2)&amp;1),""),"")</f>
        <v/>
      </c>
      <c r="H367" s="11" t="str">
        <f>IF(B367&lt;&gt;"",SUMIF($C$3:C367,C367,$G$3:G367),"")</f>
        <v/>
      </c>
      <c r="J367" s="12" t="str">
        <f t="shared" si="5"/>
        <v/>
      </c>
    </row>
    <row r="368" spans="3:10" x14ac:dyDescent="0.4">
      <c r="C368" s="7" t="str">
        <f>IFERROR(INDEX(T_StockSnack[Snack],MATCH(B368,T_StockSnack[Code],0)),"")</f>
        <v/>
      </c>
      <c r="G368" s="11" t="str">
        <f>IFERROR(IF(B368&lt;&gt;"",F368*(VLOOKUP(E368,T_Mouvement[],2)&amp;1),""),"")</f>
        <v/>
      </c>
      <c r="H368" s="11" t="str">
        <f>IF(B368&lt;&gt;"",SUMIF($C$3:C368,C368,$G$3:G368),"")</f>
        <v/>
      </c>
      <c r="J368" s="12" t="str">
        <f t="shared" si="5"/>
        <v/>
      </c>
    </row>
    <row r="369" spans="3:10" x14ac:dyDescent="0.4">
      <c r="C369" s="7" t="str">
        <f>IFERROR(INDEX(T_StockSnack[Snack],MATCH(B369,T_StockSnack[Code],0)),"")</f>
        <v/>
      </c>
      <c r="G369" s="11" t="str">
        <f>IFERROR(IF(B369&lt;&gt;"",F369*(VLOOKUP(E369,T_Mouvement[],2)&amp;1),""),"")</f>
        <v/>
      </c>
      <c r="H369" s="11" t="str">
        <f>IF(B369&lt;&gt;"",SUMIF($C$3:C369,C369,$G$3:G369),"")</f>
        <v/>
      </c>
      <c r="J369" s="12" t="str">
        <f t="shared" si="5"/>
        <v/>
      </c>
    </row>
    <row r="370" spans="3:10" x14ac:dyDescent="0.4">
      <c r="C370" s="7" t="str">
        <f>IFERROR(INDEX(T_StockSnack[Snack],MATCH(B370,T_StockSnack[Code],0)),"")</f>
        <v/>
      </c>
      <c r="G370" s="11" t="str">
        <f>IFERROR(IF(B370&lt;&gt;"",F370*(VLOOKUP(E370,T_Mouvement[],2)&amp;1),""),"")</f>
        <v/>
      </c>
      <c r="H370" s="11" t="str">
        <f>IF(B370&lt;&gt;"",SUMIF($C$3:C370,C370,$G$3:G370),"")</f>
        <v/>
      </c>
      <c r="J370" s="12" t="str">
        <f t="shared" si="5"/>
        <v/>
      </c>
    </row>
    <row r="371" spans="3:10" x14ac:dyDescent="0.4">
      <c r="C371" s="7" t="str">
        <f>IFERROR(INDEX(T_StockSnack[Snack],MATCH(B371,T_StockSnack[Code],0)),"")</f>
        <v/>
      </c>
      <c r="G371" s="11" t="str">
        <f>IFERROR(IF(B371&lt;&gt;"",F371*(VLOOKUP(E371,T_Mouvement[],2)&amp;1),""),"")</f>
        <v/>
      </c>
      <c r="H371" s="11" t="str">
        <f>IF(B371&lt;&gt;"",SUMIF($C$3:C371,C371,$G$3:G371),"")</f>
        <v/>
      </c>
      <c r="J371" s="12" t="str">
        <f t="shared" si="5"/>
        <v/>
      </c>
    </row>
    <row r="372" spans="3:10" x14ac:dyDescent="0.4">
      <c r="C372" s="7" t="str">
        <f>IFERROR(INDEX(T_StockSnack[Snack],MATCH(B372,T_StockSnack[Code],0)),"")</f>
        <v/>
      </c>
      <c r="G372" s="11" t="str">
        <f>IFERROR(IF(B372&lt;&gt;"",F372*(VLOOKUP(E372,T_Mouvement[],2)&amp;1),""),"")</f>
        <v/>
      </c>
      <c r="H372" s="11" t="str">
        <f>IF(B372&lt;&gt;"",SUMIF($C$3:C372,C372,$G$3:G372),"")</f>
        <v/>
      </c>
      <c r="J372" s="12" t="str">
        <f t="shared" si="5"/>
        <v/>
      </c>
    </row>
    <row r="373" spans="3:10" x14ac:dyDescent="0.4">
      <c r="C373" s="7" t="str">
        <f>IFERROR(INDEX(T_StockSnack[Snack],MATCH(B373,T_StockSnack[Code],0)),"")</f>
        <v/>
      </c>
      <c r="G373" s="11" t="str">
        <f>IFERROR(IF(B373&lt;&gt;"",F373*(VLOOKUP(E373,T_Mouvement[],2)&amp;1),""),"")</f>
        <v/>
      </c>
      <c r="H373" s="11" t="str">
        <f>IF(B373&lt;&gt;"",SUMIF($C$3:C373,C373,$G$3:G373),"")</f>
        <v/>
      </c>
      <c r="J373" s="12" t="str">
        <f t="shared" si="5"/>
        <v/>
      </c>
    </row>
    <row r="374" spans="3:10" x14ac:dyDescent="0.4">
      <c r="C374" s="7" t="str">
        <f>IFERROR(INDEX(T_StockSnack[Snack],MATCH(B374,T_StockSnack[Code],0)),"")</f>
        <v/>
      </c>
      <c r="G374" s="11" t="str">
        <f>IFERROR(IF(B374&lt;&gt;"",F374*(VLOOKUP(E374,T_Mouvement[],2)&amp;1),""),"")</f>
        <v/>
      </c>
      <c r="H374" s="11" t="str">
        <f>IF(B374&lt;&gt;"",SUMIF($C$3:C374,C374,$G$3:G374),"")</f>
        <v/>
      </c>
      <c r="J374" s="12" t="str">
        <f t="shared" si="5"/>
        <v/>
      </c>
    </row>
    <row r="375" spans="3:10" x14ac:dyDescent="0.4">
      <c r="C375" s="7" t="str">
        <f>IFERROR(INDEX(T_StockSnack[Snack],MATCH(B375,T_StockSnack[Code],0)),"")</f>
        <v/>
      </c>
      <c r="G375" s="11" t="str">
        <f>IFERROR(IF(B375&lt;&gt;"",F375*(VLOOKUP(E375,T_Mouvement[],2)&amp;1),""),"")</f>
        <v/>
      </c>
      <c r="H375" s="11" t="str">
        <f>IF(B375&lt;&gt;"",SUMIF($C$3:C375,C375,$G$3:G375),"")</f>
        <v/>
      </c>
      <c r="J375" s="12" t="str">
        <f t="shared" si="5"/>
        <v/>
      </c>
    </row>
    <row r="376" spans="3:10" x14ac:dyDescent="0.4">
      <c r="C376" s="7" t="str">
        <f>IFERROR(INDEX(T_StockSnack[Snack],MATCH(B376,T_StockSnack[Code],0)),"")</f>
        <v/>
      </c>
      <c r="G376" s="11" t="str">
        <f>IFERROR(IF(B376&lt;&gt;"",F376*(VLOOKUP(E376,T_Mouvement[],2)&amp;1),""),"")</f>
        <v/>
      </c>
      <c r="H376" s="11" t="str">
        <f>IF(B376&lt;&gt;"",SUMIF($C$3:C376,C376,$G$3:G376),"")</f>
        <v/>
      </c>
      <c r="J376" s="12" t="str">
        <f t="shared" si="5"/>
        <v/>
      </c>
    </row>
    <row r="377" spans="3:10" x14ac:dyDescent="0.4">
      <c r="C377" s="7" t="str">
        <f>IFERROR(INDEX(T_StockSnack[Snack],MATCH(B377,T_StockSnack[Code],0)),"")</f>
        <v/>
      </c>
      <c r="G377" s="11" t="str">
        <f>IFERROR(IF(B377&lt;&gt;"",F377*(VLOOKUP(E377,T_Mouvement[],2)&amp;1),""),"")</f>
        <v/>
      </c>
      <c r="H377" s="11" t="str">
        <f>IF(B377&lt;&gt;"",SUMIF($C$3:C377,C377,$G$3:G377),"")</f>
        <v/>
      </c>
      <c r="J377" s="12" t="str">
        <f t="shared" si="5"/>
        <v/>
      </c>
    </row>
    <row r="378" spans="3:10" x14ac:dyDescent="0.4">
      <c r="C378" s="7" t="str">
        <f>IFERROR(INDEX(T_StockSnack[Snack],MATCH(B378,T_StockSnack[Code],0)),"")</f>
        <v/>
      </c>
      <c r="G378" s="11" t="str">
        <f>IFERROR(IF(B378&lt;&gt;"",F378*(VLOOKUP(E378,T_Mouvement[],2)&amp;1),""),"")</f>
        <v/>
      </c>
      <c r="H378" s="11" t="str">
        <f>IF(B378&lt;&gt;"",SUMIF($C$3:C378,C378,$G$3:G378),"")</f>
        <v/>
      </c>
      <c r="J378" s="12" t="str">
        <f t="shared" si="5"/>
        <v/>
      </c>
    </row>
    <row r="379" spans="3:10" x14ac:dyDescent="0.4">
      <c r="C379" s="7" t="str">
        <f>IFERROR(INDEX(T_StockSnack[Snack],MATCH(B379,T_StockSnack[Code],0)),"")</f>
        <v/>
      </c>
      <c r="G379" s="11" t="str">
        <f>IFERROR(IF(B379&lt;&gt;"",F379*(VLOOKUP(E379,T_Mouvement[],2)&amp;1),""),"")</f>
        <v/>
      </c>
      <c r="H379" s="11" t="str">
        <f>IF(B379&lt;&gt;"",SUMIF($C$3:C379,C379,$G$3:G379),"")</f>
        <v/>
      </c>
      <c r="J379" s="12" t="str">
        <f t="shared" si="5"/>
        <v/>
      </c>
    </row>
    <row r="380" spans="3:10" x14ac:dyDescent="0.4">
      <c r="C380" s="7" t="str">
        <f>IFERROR(INDEX(T_StockSnack[Snack],MATCH(B380,T_StockSnack[Code],0)),"")</f>
        <v/>
      </c>
      <c r="G380" s="11" t="str">
        <f>IFERROR(IF(B380&lt;&gt;"",F380*(VLOOKUP(E380,T_Mouvement[],2)&amp;1),""),"")</f>
        <v/>
      </c>
      <c r="H380" s="11" t="str">
        <f>IF(B380&lt;&gt;"",SUMIF($C$3:C380,C380,$G$3:G380),"")</f>
        <v/>
      </c>
      <c r="J380" s="12" t="str">
        <f t="shared" si="5"/>
        <v/>
      </c>
    </row>
    <row r="381" spans="3:10" x14ac:dyDescent="0.4">
      <c r="C381" s="7" t="str">
        <f>IFERROR(INDEX(T_StockSnack[Snack],MATCH(B381,T_StockSnack[Code],0)),"")</f>
        <v/>
      </c>
      <c r="G381" s="11" t="str">
        <f>IFERROR(IF(B381&lt;&gt;"",F381*(VLOOKUP(E381,T_Mouvement[],2)&amp;1),""),"")</f>
        <v/>
      </c>
      <c r="H381" s="11" t="str">
        <f>IF(B381&lt;&gt;"",SUMIF($C$3:C381,C381,$G$3:G381),"")</f>
        <v/>
      </c>
      <c r="J381" s="12" t="str">
        <f t="shared" si="5"/>
        <v/>
      </c>
    </row>
    <row r="382" spans="3:10" x14ac:dyDescent="0.4">
      <c r="C382" s="7" t="str">
        <f>IFERROR(INDEX(T_StockSnack[Snack],MATCH(B382,T_StockSnack[Code],0)),"")</f>
        <v/>
      </c>
      <c r="G382" s="11" t="str">
        <f>IFERROR(IF(B382&lt;&gt;"",F382*(VLOOKUP(E382,T_Mouvement[],2)&amp;1),""),"")</f>
        <v/>
      </c>
      <c r="H382" s="11" t="str">
        <f>IF(B382&lt;&gt;"",SUMIF($C$3:C382,C382,$G$3:G382),"")</f>
        <v/>
      </c>
      <c r="J382" s="12" t="str">
        <f t="shared" si="5"/>
        <v/>
      </c>
    </row>
    <row r="383" spans="3:10" x14ac:dyDescent="0.4">
      <c r="C383" s="7" t="str">
        <f>IFERROR(INDEX(T_StockSnack[Snack],MATCH(B383,T_StockSnack[Code],0)),"")</f>
        <v/>
      </c>
      <c r="G383" s="11" t="str">
        <f>IFERROR(IF(B383&lt;&gt;"",F383*(VLOOKUP(E383,T_Mouvement[],2)&amp;1),""),"")</f>
        <v/>
      </c>
      <c r="H383" s="11" t="str">
        <f>IF(B383&lt;&gt;"",SUMIF($C$3:C383,C383,$G$3:G383),"")</f>
        <v/>
      </c>
      <c r="J383" s="12" t="str">
        <f t="shared" si="5"/>
        <v/>
      </c>
    </row>
    <row r="384" spans="3:10" x14ac:dyDescent="0.4">
      <c r="C384" s="7" t="str">
        <f>IFERROR(INDEX(T_StockSnack[Snack],MATCH(B384,T_StockSnack[Code],0)),"")</f>
        <v/>
      </c>
      <c r="G384" s="11" t="str">
        <f>IFERROR(IF(B384&lt;&gt;"",F384*(VLOOKUP(E384,T_Mouvement[],2)&amp;1),""),"")</f>
        <v/>
      </c>
      <c r="H384" s="11" t="str">
        <f>IF(B384&lt;&gt;"",SUMIF($C$3:C384,C384,$G$3:G384),"")</f>
        <v/>
      </c>
      <c r="J384" s="12" t="str">
        <f t="shared" si="5"/>
        <v/>
      </c>
    </row>
    <row r="385" spans="3:10" x14ac:dyDescent="0.4">
      <c r="C385" s="7" t="str">
        <f>IFERROR(INDEX(T_StockSnack[Snack],MATCH(B385,T_StockSnack[Code],0)),"")</f>
        <v/>
      </c>
      <c r="G385" s="11" t="str">
        <f>IFERROR(IF(B385&lt;&gt;"",F385*(VLOOKUP(E385,T_Mouvement[],2)&amp;1),""),"")</f>
        <v/>
      </c>
      <c r="H385" s="11" t="str">
        <f>IF(B385&lt;&gt;"",SUMIF($C$3:C385,C385,$G$3:G385),"")</f>
        <v/>
      </c>
      <c r="J385" s="12" t="str">
        <f t="shared" si="5"/>
        <v/>
      </c>
    </row>
    <row r="386" spans="3:10" x14ac:dyDescent="0.4">
      <c r="C386" s="7" t="str">
        <f>IFERROR(INDEX(T_StockSnack[Snack],MATCH(B386,T_StockSnack[Code],0)),"")</f>
        <v/>
      </c>
      <c r="G386" s="11" t="str">
        <f>IFERROR(IF(B386&lt;&gt;"",F386*(VLOOKUP(E386,T_Mouvement[],2)&amp;1),""),"")</f>
        <v/>
      </c>
      <c r="H386" s="11" t="str">
        <f>IF(B386&lt;&gt;"",SUMIF($C$3:C386,C386,$G$3:G386),"")</f>
        <v/>
      </c>
      <c r="J386" s="12" t="str">
        <f t="shared" si="5"/>
        <v/>
      </c>
    </row>
    <row r="387" spans="3:10" x14ac:dyDescent="0.4">
      <c r="C387" s="7" t="str">
        <f>IFERROR(INDEX(T_StockSnack[Snack],MATCH(B387,T_StockSnack[Code],0)),"")</f>
        <v/>
      </c>
      <c r="G387" s="11" t="str">
        <f>IFERROR(IF(B387&lt;&gt;"",F387*(VLOOKUP(E387,T_Mouvement[],2)&amp;1),""),"")</f>
        <v/>
      </c>
      <c r="H387" s="11" t="str">
        <f>IF(B387&lt;&gt;"",SUMIF($C$3:C387,C387,$G$3:G387),"")</f>
        <v/>
      </c>
      <c r="J387" s="12" t="str">
        <f t="shared" si="5"/>
        <v/>
      </c>
    </row>
    <row r="388" spans="3:10" x14ac:dyDescent="0.4">
      <c r="C388" s="7" t="str">
        <f>IFERROR(INDEX(T_StockSnack[Snack],MATCH(B388,T_StockSnack[Code],0)),"")</f>
        <v/>
      </c>
      <c r="G388" s="11" t="str">
        <f>IFERROR(IF(B388&lt;&gt;"",F388*(VLOOKUP(E388,T_Mouvement[],2)&amp;1),""),"")</f>
        <v/>
      </c>
      <c r="H388" s="11" t="str">
        <f>IF(B388&lt;&gt;"",SUMIF($C$3:C388,C388,$G$3:G388),"")</f>
        <v/>
      </c>
      <c r="J388" s="12" t="str">
        <f t="shared" ref="J388:J451" si="6">IF(AND(B388&lt;&gt;"",H388&lt;0),"Attention le stock est négatif, vérifier vos saisies !","")</f>
        <v/>
      </c>
    </row>
    <row r="389" spans="3:10" x14ac:dyDescent="0.4">
      <c r="C389" s="7" t="str">
        <f>IFERROR(INDEX(T_StockSnack[Snack],MATCH(B389,T_StockSnack[Code],0)),"")</f>
        <v/>
      </c>
      <c r="G389" s="11" t="str">
        <f>IFERROR(IF(B389&lt;&gt;"",F389*(VLOOKUP(E389,T_Mouvement[],2)&amp;1),""),"")</f>
        <v/>
      </c>
      <c r="H389" s="11" t="str">
        <f>IF(B389&lt;&gt;"",SUMIF($C$3:C389,C389,$G$3:G389),"")</f>
        <v/>
      </c>
      <c r="J389" s="12" t="str">
        <f t="shared" si="6"/>
        <v/>
      </c>
    </row>
    <row r="390" spans="3:10" x14ac:dyDescent="0.4">
      <c r="C390" s="7" t="str">
        <f>IFERROR(INDEX(T_StockSnack[Snack],MATCH(B390,T_StockSnack[Code],0)),"")</f>
        <v/>
      </c>
      <c r="G390" s="11" t="str">
        <f>IFERROR(IF(B390&lt;&gt;"",F390*(VLOOKUP(E390,T_Mouvement[],2)&amp;1),""),"")</f>
        <v/>
      </c>
      <c r="H390" s="11" t="str">
        <f>IF(B390&lt;&gt;"",SUMIF($C$3:C390,C390,$G$3:G390),"")</f>
        <v/>
      </c>
      <c r="J390" s="12" t="str">
        <f t="shared" si="6"/>
        <v/>
      </c>
    </row>
    <row r="391" spans="3:10" x14ac:dyDescent="0.4">
      <c r="C391" s="7" t="str">
        <f>IFERROR(INDEX(T_StockSnack[Snack],MATCH(B391,T_StockSnack[Code],0)),"")</f>
        <v/>
      </c>
      <c r="G391" s="11" t="str">
        <f>IFERROR(IF(B391&lt;&gt;"",F391*(VLOOKUP(E391,T_Mouvement[],2)&amp;1),""),"")</f>
        <v/>
      </c>
      <c r="H391" s="11" t="str">
        <f>IF(B391&lt;&gt;"",SUMIF($C$3:C391,C391,$G$3:G391),"")</f>
        <v/>
      </c>
      <c r="J391" s="12" t="str">
        <f t="shared" si="6"/>
        <v/>
      </c>
    </row>
    <row r="392" spans="3:10" x14ac:dyDescent="0.4">
      <c r="C392" s="7" t="str">
        <f>IFERROR(INDEX(T_StockSnack[Snack],MATCH(B392,T_StockSnack[Code],0)),"")</f>
        <v/>
      </c>
      <c r="G392" s="11" t="str">
        <f>IFERROR(IF(B392&lt;&gt;"",F392*(VLOOKUP(E392,T_Mouvement[],2)&amp;1),""),"")</f>
        <v/>
      </c>
      <c r="H392" s="11" t="str">
        <f>IF(B392&lt;&gt;"",SUMIF($C$3:C392,C392,$G$3:G392),"")</f>
        <v/>
      </c>
      <c r="J392" s="12" t="str">
        <f t="shared" si="6"/>
        <v/>
      </c>
    </row>
    <row r="393" spans="3:10" x14ac:dyDescent="0.4">
      <c r="C393" s="7" t="str">
        <f>IFERROR(INDEX(T_StockSnack[Snack],MATCH(B393,T_StockSnack[Code],0)),"")</f>
        <v/>
      </c>
      <c r="G393" s="11" t="str">
        <f>IFERROR(IF(B393&lt;&gt;"",F393*(VLOOKUP(E393,T_Mouvement[],2)&amp;1),""),"")</f>
        <v/>
      </c>
      <c r="H393" s="11" t="str">
        <f>IF(B393&lt;&gt;"",SUMIF($C$3:C393,C393,$G$3:G393),"")</f>
        <v/>
      </c>
      <c r="J393" s="12" t="str">
        <f t="shared" si="6"/>
        <v/>
      </c>
    </row>
    <row r="394" spans="3:10" x14ac:dyDescent="0.4">
      <c r="C394" s="7" t="str">
        <f>IFERROR(INDEX(T_StockSnack[Snack],MATCH(B394,T_StockSnack[Code],0)),"")</f>
        <v/>
      </c>
      <c r="G394" s="11" t="str">
        <f>IFERROR(IF(B394&lt;&gt;"",F394*(VLOOKUP(E394,T_Mouvement[],2)&amp;1),""),"")</f>
        <v/>
      </c>
      <c r="H394" s="11" t="str">
        <f>IF(B394&lt;&gt;"",SUMIF($C$3:C394,C394,$G$3:G394),"")</f>
        <v/>
      </c>
      <c r="J394" s="12" t="str">
        <f t="shared" si="6"/>
        <v/>
      </c>
    </row>
    <row r="395" spans="3:10" x14ac:dyDescent="0.4">
      <c r="C395" s="7" t="str">
        <f>IFERROR(INDEX(T_StockSnack[Snack],MATCH(B395,T_StockSnack[Code],0)),"")</f>
        <v/>
      </c>
      <c r="G395" s="11" t="str">
        <f>IFERROR(IF(B395&lt;&gt;"",F395*(VLOOKUP(E395,T_Mouvement[],2)&amp;1),""),"")</f>
        <v/>
      </c>
      <c r="H395" s="11" t="str">
        <f>IF(B395&lt;&gt;"",SUMIF($C$3:C395,C395,$G$3:G395),"")</f>
        <v/>
      </c>
      <c r="J395" s="12" t="str">
        <f t="shared" si="6"/>
        <v/>
      </c>
    </row>
    <row r="396" spans="3:10" x14ac:dyDescent="0.4">
      <c r="C396" s="7" t="str">
        <f>IFERROR(INDEX(T_StockSnack[Snack],MATCH(B396,T_StockSnack[Code],0)),"")</f>
        <v/>
      </c>
      <c r="G396" s="11" t="str">
        <f>IFERROR(IF(B396&lt;&gt;"",F396*(VLOOKUP(E396,T_Mouvement[],2)&amp;1),""),"")</f>
        <v/>
      </c>
      <c r="H396" s="11" t="str">
        <f>IF(B396&lt;&gt;"",SUMIF($C$3:C396,C396,$G$3:G396),"")</f>
        <v/>
      </c>
      <c r="J396" s="12" t="str">
        <f t="shared" si="6"/>
        <v/>
      </c>
    </row>
    <row r="397" spans="3:10" x14ac:dyDescent="0.4">
      <c r="C397" s="7" t="str">
        <f>IFERROR(INDEX(T_StockSnack[Snack],MATCH(B397,T_StockSnack[Code],0)),"")</f>
        <v/>
      </c>
      <c r="G397" s="11" t="str">
        <f>IFERROR(IF(B397&lt;&gt;"",F397*(VLOOKUP(E397,T_Mouvement[],2)&amp;1),""),"")</f>
        <v/>
      </c>
      <c r="H397" s="11" t="str">
        <f>IF(B397&lt;&gt;"",SUMIF($C$3:C397,C397,$G$3:G397),"")</f>
        <v/>
      </c>
      <c r="J397" s="12" t="str">
        <f t="shared" si="6"/>
        <v/>
      </c>
    </row>
    <row r="398" spans="3:10" x14ac:dyDescent="0.4">
      <c r="C398" s="7" t="str">
        <f>IFERROR(INDEX(T_StockSnack[Snack],MATCH(B398,T_StockSnack[Code],0)),"")</f>
        <v/>
      </c>
      <c r="G398" s="11" t="str">
        <f>IFERROR(IF(B398&lt;&gt;"",F398*(VLOOKUP(E398,T_Mouvement[],2)&amp;1),""),"")</f>
        <v/>
      </c>
      <c r="H398" s="11" t="str">
        <f>IF(B398&lt;&gt;"",SUMIF($C$3:C398,C398,$G$3:G398),"")</f>
        <v/>
      </c>
      <c r="J398" s="12" t="str">
        <f t="shared" si="6"/>
        <v/>
      </c>
    </row>
    <row r="399" spans="3:10" x14ac:dyDescent="0.4">
      <c r="C399" s="7" t="str">
        <f>IFERROR(INDEX(T_StockSnack[Snack],MATCH(B399,T_StockSnack[Code],0)),"")</f>
        <v/>
      </c>
      <c r="G399" s="11" t="str">
        <f>IFERROR(IF(B399&lt;&gt;"",F399*(VLOOKUP(E399,T_Mouvement[],2)&amp;1),""),"")</f>
        <v/>
      </c>
      <c r="H399" s="11" t="str">
        <f>IF(B399&lt;&gt;"",SUMIF($C$3:C399,C399,$G$3:G399),"")</f>
        <v/>
      </c>
      <c r="J399" s="12" t="str">
        <f t="shared" si="6"/>
        <v/>
      </c>
    </row>
    <row r="400" spans="3:10" x14ac:dyDescent="0.4">
      <c r="C400" s="7" t="str">
        <f>IFERROR(INDEX(T_StockSnack[Snack],MATCH(B400,T_StockSnack[Code],0)),"")</f>
        <v/>
      </c>
      <c r="G400" s="11" t="str">
        <f>IFERROR(IF(B400&lt;&gt;"",F400*(VLOOKUP(E400,T_Mouvement[],2)&amp;1),""),"")</f>
        <v/>
      </c>
      <c r="H400" s="11" t="str">
        <f>IF(B400&lt;&gt;"",SUMIF($C$3:C400,C400,$G$3:G400),"")</f>
        <v/>
      </c>
      <c r="J400" s="12" t="str">
        <f t="shared" si="6"/>
        <v/>
      </c>
    </row>
    <row r="401" spans="3:10" x14ac:dyDescent="0.4">
      <c r="C401" s="7" t="str">
        <f>IFERROR(INDEX(T_StockSnack[Snack],MATCH(B401,T_StockSnack[Code],0)),"")</f>
        <v/>
      </c>
      <c r="G401" s="11" t="str">
        <f>IFERROR(IF(B401&lt;&gt;"",F401*(VLOOKUP(E401,T_Mouvement[],2)&amp;1),""),"")</f>
        <v/>
      </c>
      <c r="H401" s="11" t="str">
        <f>IF(B401&lt;&gt;"",SUMIF($C$3:C401,C401,$G$3:G401),"")</f>
        <v/>
      </c>
      <c r="J401" s="12" t="str">
        <f t="shared" si="6"/>
        <v/>
      </c>
    </row>
    <row r="402" spans="3:10" x14ac:dyDescent="0.4">
      <c r="C402" s="7" t="str">
        <f>IFERROR(INDEX(T_StockSnack[Snack],MATCH(B402,T_StockSnack[Code],0)),"")</f>
        <v/>
      </c>
      <c r="G402" s="11" t="str">
        <f>IFERROR(IF(B402&lt;&gt;"",F402*(VLOOKUP(E402,T_Mouvement[],2)&amp;1),""),"")</f>
        <v/>
      </c>
      <c r="H402" s="11" t="str">
        <f>IF(B402&lt;&gt;"",SUMIF($C$3:C402,C402,$G$3:G402),"")</f>
        <v/>
      </c>
      <c r="J402" s="12" t="str">
        <f t="shared" si="6"/>
        <v/>
      </c>
    </row>
    <row r="403" spans="3:10" x14ac:dyDescent="0.4">
      <c r="C403" s="7" t="str">
        <f>IFERROR(INDEX(T_StockSnack[Snack],MATCH(B403,T_StockSnack[Code],0)),"")</f>
        <v/>
      </c>
      <c r="G403" s="11" t="str">
        <f>IFERROR(IF(B403&lt;&gt;"",F403*(VLOOKUP(E403,T_Mouvement[],2)&amp;1),""),"")</f>
        <v/>
      </c>
      <c r="H403" s="11" t="str">
        <f>IF(B403&lt;&gt;"",SUMIF($C$3:C403,C403,$G$3:G403),"")</f>
        <v/>
      </c>
      <c r="J403" s="12" t="str">
        <f t="shared" si="6"/>
        <v/>
      </c>
    </row>
    <row r="404" spans="3:10" x14ac:dyDescent="0.4">
      <c r="C404" s="7" t="str">
        <f>IFERROR(INDEX(T_StockSnack[Snack],MATCH(B404,T_StockSnack[Code],0)),"")</f>
        <v/>
      </c>
      <c r="G404" s="11" t="str">
        <f>IFERROR(IF(B404&lt;&gt;"",F404*(VLOOKUP(E404,T_Mouvement[],2)&amp;1),""),"")</f>
        <v/>
      </c>
      <c r="H404" s="11" t="str">
        <f>IF(B404&lt;&gt;"",SUMIF($C$3:C404,C404,$G$3:G404),"")</f>
        <v/>
      </c>
      <c r="J404" s="12" t="str">
        <f t="shared" si="6"/>
        <v/>
      </c>
    </row>
    <row r="405" spans="3:10" x14ac:dyDescent="0.4">
      <c r="C405" s="7" t="str">
        <f>IFERROR(INDEX(T_StockSnack[Snack],MATCH(B405,T_StockSnack[Code],0)),"")</f>
        <v/>
      </c>
      <c r="G405" s="11" t="str">
        <f>IFERROR(IF(B405&lt;&gt;"",F405*(VLOOKUP(E405,T_Mouvement[],2)&amp;1),""),"")</f>
        <v/>
      </c>
      <c r="H405" s="11" t="str">
        <f>IF(B405&lt;&gt;"",SUMIF($C$3:C405,C405,$G$3:G405),"")</f>
        <v/>
      </c>
      <c r="J405" s="12" t="str">
        <f t="shared" si="6"/>
        <v/>
      </c>
    </row>
    <row r="406" spans="3:10" x14ac:dyDescent="0.4">
      <c r="C406" s="7" t="str">
        <f>IFERROR(INDEX(T_StockSnack[Snack],MATCH(B406,T_StockSnack[Code],0)),"")</f>
        <v/>
      </c>
      <c r="G406" s="11" t="str">
        <f>IFERROR(IF(B406&lt;&gt;"",F406*(VLOOKUP(E406,T_Mouvement[],2)&amp;1),""),"")</f>
        <v/>
      </c>
      <c r="H406" s="11" t="str">
        <f>IF(B406&lt;&gt;"",SUMIF($C$3:C406,C406,$G$3:G406),"")</f>
        <v/>
      </c>
      <c r="J406" s="12" t="str">
        <f t="shared" si="6"/>
        <v/>
      </c>
    </row>
    <row r="407" spans="3:10" x14ac:dyDescent="0.4">
      <c r="C407" s="7" t="str">
        <f>IFERROR(INDEX(T_StockSnack[Snack],MATCH(B407,T_StockSnack[Code],0)),"")</f>
        <v/>
      </c>
      <c r="G407" s="11" t="str">
        <f>IFERROR(IF(B407&lt;&gt;"",F407*(VLOOKUP(E407,T_Mouvement[],2)&amp;1),""),"")</f>
        <v/>
      </c>
      <c r="H407" s="11" t="str">
        <f>IF(B407&lt;&gt;"",SUMIF($C$3:C407,C407,$G$3:G407),"")</f>
        <v/>
      </c>
      <c r="J407" s="12" t="str">
        <f t="shared" si="6"/>
        <v/>
      </c>
    </row>
    <row r="408" spans="3:10" x14ac:dyDescent="0.4">
      <c r="C408" s="7" t="str">
        <f>IFERROR(INDEX(T_StockSnack[Snack],MATCH(B408,T_StockSnack[Code],0)),"")</f>
        <v/>
      </c>
      <c r="G408" s="11" t="str">
        <f>IFERROR(IF(B408&lt;&gt;"",F408*(VLOOKUP(E408,T_Mouvement[],2)&amp;1),""),"")</f>
        <v/>
      </c>
      <c r="H408" s="11" t="str">
        <f>IF(B408&lt;&gt;"",SUMIF($C$3:C408,C408,$G$3:G408),"")</f>
        <v/>
      </c>
      <c r="J408" s="12" t="str">
        <f t="shared" si="6"/>
        <v/>
      </c>
    </row>
    <row r="409" spans="3:10" x14ac:dyDescent="0.4">
      <c r="C409" s="7" t="str">
        <f>IFERROR(INDEX(T_StockSnack[Snack],MATCH(B409,T_StockSnack[Code],0)),"")</f>
        <v/>
      </c>
      <c r="G409" s="11" t="str">
        <f>IFERROR(IF(B409&lt;&gt;"",F409*(VLOOKUP(E409,T_Mouvement[],2)&amp;1),""),"")</f>
        <v/>
      </c>
      <c r="H409" s="11" t="str">
        <f>IF(B409&lt;&gt;"",SUMIF($C$3:C409,C409,$G$3:G409),"")</f>
        <v/>
      </c>
      <c r="J409" s="12" t="str">
        <f t="shared" si="6"/>
        <v/>
      </c>
    </row>
    <row r="410" spans="3:10" x14ac:dyDescent="0.4">
      <c r="C410" s="7" t="str">
        <f>IFERROR(INDEX(T_StockSnack[Snack],MATCH(B410,T_StockSnack[Code],0)),"")</f>
        <v/>
      </c>
      <c r="G410" s="11" t="str">
        <f>IFERROR(IF(B410&lt;&gt;"",F410*(VLOOKUP(E410,T_Mouvement[],2)&amp;1),""),"")</f>
        <v/>
      </c>
      <c r="H410" s="11" t="str">
        <f>IF(B410&lt;&gt;"",SUMIF($C$3:C410,C410,$G$3:G410),"")</f>
        <v/>
      </c>
      <c r="J410" s="12" t="str">
        <f t="shared" si="6"/>
        <v/>
      </c>
    </row>
    <row r="411" spans="3:10" x14ac:dyDescent="0.4">
      <c r="C411" s="7" t="str">
        <f>IFERROR(INDEX(T_StockSnack[Snack],MATCH(B411,T_StockSnack[Code],0)),"")</f>
        <v/>
      </c>
      <c r="G411" s="11" t="str">
        <f>IFERROR(IF(B411&lt;&gt;"",F411*(VLOOKUP(E411,T_Mouvement[],2)&amp;1),""),"")</f>
        <v/>
      </c>
      <c r="H411" s="11" t="str">
        <f>IF(B411&lt;&gt;"",SUMIF($C$3:C411,C411,$G$3:G411),"")</f>
        <v/>
      </c>
      <c r="J411" s="12" t="str">
        <f t="shared" si="6"/>
        <v/>
      </c>
    </row>
    <row r="412" spans="3:10" x14ac:dyDescent="0.4">
      <c r="C412" s="7" t="str">
        <f>IFERROR(INDEX(T_StockSnack[Snack],MATCH(B412,T_StockSnack[Code],0)),"")</f>
        <v/>
      </c>
      <c r="G412" s="11" t="str">
        <f>IFERROR(IF(B412&lt;&gt;"",F412*(VLOOKUP(E412,T_Mouvement[],2)&amp;1),""),"")</f>
        <v/>
      </c>
      <c r="H412" s="11" t="str">
        <f>IF(B412&lt;&gt;"",SUMIF($C$3:C412,C412,$G$3:G412),"")</f>
        <v/>
      </c>
      <c r="J412" s="12" t="str">
        <f t="shared" si="6"/>
        <v/>
      </c>
    </row>
    <row r="413" spans="3:10" x14ac:dyDescent="0.4">
      <c r="C413" s="7" t="str">
        <f>IFERROR(INDEX(T_StockSnack[Snack],MATCH(B413,T_StockSnack[Code],0)),"")</f>
        <v/>
      </c>
      <c r="G413" s="11" t="str">
        <f>IFERROR(IF(B413&lt;&gt;"",F413*(VLOOKUP(E413,T_Mouvement[],2)&amp;1),""),"")</f>
        <v/>
      </c>
      <c r="H413" s="11" t="str">
        <f>IF(B413&lt;&gt;"",SUMIF($C$3:C413,C413,$G$3:G413),"")</f>
        <v/>
      </c>
      <c r="J413" s="12" t="str">
        <f t="shared" si="6"/>
        <v/>
      </c>
    </row>
    <row r="414" spans="3:10" x14ac:dyDescent="0.4">
      <c r="C414" s="7" t="str">
        <f>IFERROR(INDEX(T_StockSnack[Snack],MATCH(B414,T_StockSnack[Code],0)),"")</f>
        <v/>
      </c>
      <c r="G414" s="11" t="str">
        <f>IFERROR(IF(B414&lt;&gt;"",F414*(VLOOKUP(E414,T_Mouvement[],2)&amp;1),""),"")</f>
        <v/>
      </c>
      <c r="H414" s="11" t="str">
        <f>IF(B414&lt;&gt;"",SUMIF($C$3:C414,C414,$G$3:G414),"")</f>
        <v/>
      </c>
      <c r="J414" s="12" t="str">
        <f t="shared" si="6"/>
        <v/>
      </c>
    </row>
    <row r="415" spans="3:10" x14ac:dyDescent="0.4">
      <c r="C415" s="7" t="str">
        <f>IFERROR(INDEX(T_StockSnack[Snack],MATCH(B415,T_StockSnack[Code],0)),"")</f>
        <v/>
      </c>
      <c r="G415" s="11" t="str">
        <f>IFERROR(IF(B415&lt;&gt;"",F415*(VLOOKUP(E415,T_Mouvement[],2)&amp;1),""),"")</f>
        <v/>
      </c>
      <c r="H415" s="11" t="str">
        <f>IF(B415&lt;&gt;"",SUMIF($C$3:C415,C415,$G$3:G415),"")</f>
        <v/>
      </c>
      <c r="J415" s="12" t="str">
        <f t="shared" si="6"/>
        <v/>
      </c>
    </row>
    <row r="416" spans="3:10" x14ac:dyDescent="0.4">
      <c r="C416" s="7" t="str">
        <f>IFERROR(INDEX(T_StockSnack[Snack],MATCH(B416,T_StockSnack[Code],0)),"")</f>
        <v/>
      </c>
      <c r="G416" s="11" t="str">
        <f>IFERROR(IF(B416&lt;&gt;"",F416*(VLOOKUP(E416,T_Mouvement[],2)&amp;1),""),"")</f>
        <v/>
      </c>
      <c r="H416" s="11" t="str">
        <f>IF(B416&lt;&gt;"",SUMIF($C$3:C416,C416,$G$3:G416),"")</f>
        <v/>
      </c>
      <c r="J416" s="12" t="str">
        <f t="shared" si="6"/>
        <v/>
      </c>
    </row>
    <row r="417" spans="3:10" x14ac:dyDescent="0.4">
      <c r="C417" s="7" t="str">
        <f>IFERROR(INDEX(T_StockSnack[Snack],MATCH(B417,T_StockSnack[Code],0)),"")</f>
        <v/>
      </c>
      <c r="G417" s="11" t="str">
        <f>IFERROR(IF(B417&lt;&gt;"",F417*(VLOOKUP(E417,T_Mouvement[],2)&amp;1),""),"")</f>
        <v/>
      </c>
      <c r="H417" s="11" t="str">
        <f>IF(B417&lt;&gt;"",SUMIF($C$3:C417,C417,$G$3:G417),"")</f>
        <v/>
      </c>
      <c r="J417" s="12" t="str">
        <f t="shared" si="6"/>
        <v/>
      </c>
    </row>
    <row r="418" spans="3:10" x14ac:dyDescent="0.4">
      <c r="C418" s="7" t="str">
        <f>IFERROR(INDEX(T_StockSnack[Snack],MATCH(B418,T_StockSnack[Code],0)),"")</f>
        <v/>
      </c>
      <c r="G418" s="11" t="str">
        <f>IFERROR(IF(B418&lt;&gt;"",F418*(VLOOKUP(E418,T_Mouvement[],2)&amp;1),""),"")</f>
        <v/>
      </c>
      <c r="H418" s="11" t="str">
        <f>IF(B418&lt;&gt;"",SUMIF($C$3:C418,C418,$G$3:G418),"")</f>
        <v/>
      </c>
      <c r="J418" s="12" t="str">
        <f t="shared" si="6"/>
        <v/>
      </c>
    </row>
    <row r="419" spans="3:10" x14ac:dyDescent="0.4">
      <c r="C419" s="7" t="str">
        <f>IFERROR(INDEX(T_StockSnack[Snack],MATCH(B419,T_StockSnack[Code],0)),"")</f>
        <v/>
      </c>
      <c r="G419" s="11" t="str">
        <f>IFERROR(IF(B419&lt;&gt;"",F419*(VLOOKUP(E419,T_Mouvement[],2)&amp;1),""),"")</f>
        <v/>
      </c>
      <c r="H419" s="11" t="str">
        <f>IF(B419&lt;&gt;"",SUMIF($C$3:C419,C419,$G$3:G419),"")</f>
        <v/>
      </c>
      <c r="J419" s="12" t="str">
        <f t="shared" si="6"/>
        <v/>
      </c>
    </row>
    <row r="420" spans="3:10" x14ac:dyDescent="0.4">
      <c r="C420" s="7" t="str">
        <f>IFERROR(INDEX(T_StockSnack[Snack],MATCH(B420,T_StockSnack[Code],0)),"")</f>
        <v/>
      </c>
      <c r="G420" s="11" t="str">
        <f>IFERROR(IF(B420&lt;&gt;"",F420*(VLOOKUP(E420,T_Mouvement[],2)&amp;1),""),"")</f>
        <v/>
      </c>
      <c r="H420" s="11" t="str">
        <f>IF(B420&lt;&gt;"",SUMIF($C$3:C420,C420,$G$3:G420),"")</f>
        <v/>
      </c>
      <c r="J420" s="12" t="str">
        <f t="shared" si="6"/>
        <v/>
      </c>
    </row>
    <row r="421" spans="3:10" x14ac:dyDescent="0.4">
      <c r="C421" s="7" t="str">
        <f>IFERROR(INDEX(T_StockSnack[Snack],MATCH(B421,T_StockSnack[Code],0)),"")</f>
        <v/>
      </c>
      <c r="G421" s="11" t="str">
        <f>IFERROR(IF(B421&lt;&gt;"",F421*(VLOOKUP(E421,T_Mouvement[],2)&amp;1),""),"")</f>
        <v/>
      </c>
      <c r="H421" s="11" t="str">
        <f>IF(B421&lt;&gt;"",SUMIF($C$3:C421,C421,$G$3:G421),"")</f>
        <v/>
      </c>
      <c r="J421" s="12" t="str">
        <f t="shared" si="6"/>
        <v/>
      </c>
    </row>
    <row r="422" spans="3:10" x14ac:dyDescent="0.4">
      <c r="C422" s="7" t="str">
        <f>IFERROR(INDEX(T_StockSnack[Snack],MATCH(B422,T_StockSnack[Code],0)),"")</f>
        <v/>
      </c>
      <c r="G422" s="11" t="str">
        <f>IFERROR(IF(B422&lt;&gt;"",F422*(VLOOKUP(E422,T_Mouvement[],2)&amp;1),""),"")</f>
        <v/>
      </c>
      <c r="H422" s="11" t="str">
        <f>IF(B422&lt;&gt;"",SUMIF($C$3:C422,C422,$G$3:G422),"")</f>
        <v/>
      </c>
      <c r="J422" s="12" t="str">
        <f t="shared" si="6"/>
        <v/>
      </c>
    </row>
    <row r="423" spans="3:10" x14ac:dyDescent="0.4">
      <c r="C423" s="7" t="str">
        <f>IFERROR(INDEX(T_StockSnack[Snack],MATCH(B423,T_StockSnack[Code],0)),"")</f>
        <v/>
      </c>
      <c r="G423" s="11" t="str">
        <f>IFERROR(IF(B423&lt;&gt;"",F423*(VLOOKUP(E423,T_Mouvement[],2)&amp;1),""),"")</f>
        <v/>
      </c>
      <c r="H423" s="11" t="str">
        <f>IF(B423&lt;&gt;"",SUMIF($C$3:C423,C423,$G$3:G423),"")</f>
        <v/>
      </c>
      <c r="J423" s="12" t="str">
        <f t="shared" si="6"/>
        <v/>
      </c>
    </row>
    <row r="424" spans="3:10" x14ac:dyDescent="0.4">
      <c r="C424" s="7" t="str">
        <f>IFERROR(INDEX(T_StockSnack[Snack],MATCH(B424,T_StockSnack[Code],0)),"")</f>
        <v/>
      </c>
      <c r="G424" s="11" t="str">
        <f>IFERROR(IF(B424&lt;&gt;"",F424*(VLOOKUP(E424,T_Mouvement[],2)&amp;1),""),"")</f>
        <v/>
      </c>
      <c r="H424" s="11" t="str">
        <f>IF(B424&lt;&gt;"",SUMIF($C$3:C424,C424,$G$3:G424),"")</f>
        <v/>
      </c>
      <c r="J424" s="12" t="str">
        <f t="shared" si="6"/>
        <v/>
      </c>
    </row>
    <row r="425" spans="3:10" x14ac:dyDescent="0.4">
      <c r="C425" s="7" t="str">
        <f>IFERROR(INDEX(T_StockSnack[Snack],MATCH(B425,T_StockSnack[Code],0)),"")</f>
        <v/>
      </c>
      <c r="G425" s="11" t="str">
        <f>IFERROR(IF(B425&lt;&gt;"",F425*(VLOOKUP(E425,T_Mouvement[],2)&amp;1),""),"")</f>
        <v/>
      </c>
      <c r="H425" s="11" t="str">
        <f>IF(B425&lt;&gt;"",SUMIF($C$3:C425,C425,$G$3:G425),"")</f>
        <v/>
      </c>
      <c r="J425" s="12" t="str">
        <f t="shared" si="6"/>
        <v/>
      </c>
    </row>
    <row r="426" spans="3:10" x14ac:dyDescent="0.4">
      <c r="C426" s="7" t="str">
        <f>IFERROR(INDEX(T_StockSnack[Snack],MATCH(B426,T_StockSnack[Code],0)),"")</f>
        <v/>
      </c>
      <c r="G426" s="11" t="str">
        <f>IFERROR(IF(B426&lt;&gt;"",F426*(VLOOKUP(E426,T_Mouvement[],2)&amp;1),""),"")</f>
        <v/>
      </c>
      <c r="H426" s="11" t="str">
        <f>IF(B426&lt;&gt;"",SUMIF($C$3:C426,C426,$G$3:G426),"")</f>
        <v/>
      </c>
      <c r="J426" s="12" t="str">
        <f t="shared" si="6"/>
        <v/>
      </c>
    </row>
    <row r="427" spans="3:10" x14ac:dyDescent="0.4">
      <c r="C427" s="7" t="str">
        <f>IFERROR(INDEX(T_StockSnack[Snack],MATCH(B427,T_StockSnack[Code],0)),"")</f>
        <v/>
      </c>
      <c r="G427" s="11" t="str">
        <f>IFERROR(IF(B427&lt;&gt;"",F427*(VLOOKUP(E427,T_Mouvement[],2)&amp;1),""),"")</f>
        <v/>
      </c>
      <c r="H427" s="11" t="str">
        <f>IF(B427&lt;&gt;"",SUMIF($C$3:C427,C427,$G$3:G427),"")</f>
        <v/>
      </c>
      <c r="J427" s="12" t="str">
        <f t="shared" si="6"/>
        <v/>
      </c>
    </row>
    <row r="428" spans="3:10" x14ac:dyDescent="0.4">
      <c r="C428" s="7" t="str">
        <f>IFERROR(INDEX(T_StockSnack[Snack],MATCH(B428,T_StockSnack[Code],0)),"")</f>
        <v/>
      </c>
      <c r="G428" s="11" t="str">
        <f>IFERROR(IF(B428&lt;&gt;"",F428*(VLOOKUP(E428,T_Mouvement[],2)&amp;1),""),"")</f>
        <v/>
      </c>
      <c r="H428" s="11" t="str">
        <f>IF(B428&lt;&gt;"",SUMIF($C$3:C428,C428,$G$3:G428),"")</f>
        <v/>
      </c>
      <c r="J428" s="12" t="str">
        <f t="shared" si="6"/>
        <v/>
      </c>
    </row>
    <row r="429" spans="3:10" x14ac:dyDescent="0.4">
      <c r="C429" s="7" t="str">
        <f>IFERROR(INDEX(T_StockSnack[Snack],MATCH(B429,T_StockSnack[Code],0)),"")</f>
        <v/>
      </c>
      <c r="G429" s="11" t="str">
        <f>IFERROR(IF(B429&lt;&gt;"",F429*(VLOOKUP(E429,T_Mouvement[],2)&amp;1),""),"")</f>
        <v/>
      </c>
      <c r="H429" s="11" t="str">
        <f>IF(B429&lt;&gt;"",SUMIF($C$3:C429,C429,$G$3:G429),"")</f>
        <v/>
      </c>
      <c r="J429" s="12" t="str">
        <f t="shared" si="6"/>
        <v/>
      </c>
    </row>
    <row r="430" spans="3:10" x14ac:dyDescent="0.4">
      <c r="C430" s="7" t="str">
        <f>IFERROR(INDEX(T_StockSnack[Snack],MATCH(B430,T_StockSnack[Code],0)),"")</f>
        <v/>
      </c>
      <c r="G430" s="11" t="str">
        <f>IFERROR(IF(B430&lt;&gt;"",F430*(VLOOKUP(E430,T_Mouvement[],2)&amp;1),""),"")</f>
        <v/>
      </c>
      <c r="H430" s="11" t="str">
        <f>IF(B430&lt;&gt;"",SUMIF($C$3:C430,C430,$G$3:G430),"")</f>
        <v/>
      </c>
      <c r="J430" s="12" t="str">
        <f t="shared" si="6"/>
        <v/>
      </c>
    </row>
    <row r="431" spans="3:10" x14ac:dyDescent="0.4">
      <c r="C431" s="7" t="str">
        <f>IFERROR(INDEX(T_StockSnack[Snack],MATCH(B431,T_StockSnack[Code],0)),"")</f>
        <v/>
      </c>
      <c r="G431" s="11" t="str">
        <f>IFERROR(IF(B431&lt;&gt;"",F431*(VLOOKUP(E431,T_Mouvement[],2)&amp;1),""),"")</f>
        <v/>
      </c>
      <c r="H431" s="11" t="str">
        <f>IF(B431&lt;&gt;"",SUMIF($C$3:C431,C431,$G$3:G431),"")</f>
        <v/>
      </c>
      <c r="J431" s="12" t="str">
        <f t="shared" si="6"/>
        <v/>
      </c>
    </row>
    <row r="432" spans="3:10" x14ac:dyDescent="0.4">
      <c r="C432" s="7" t="str">
        <f>IFERROR(INDEX(T_StockSnack[Snack],MATCH(B432,T_StockSnack[Code],0)),"")</f>
        <v/>
      </c>
      <c r="G432" s="11" t="str">
        <f>IFERROR(IF(B432&lt;&gt;"",F432*(VLOOKUP(E432,T_Mouvement[],2)&amp;1),""),"")</f>
        <v/>
      </c>
      <c r="H432" s="11" t="str">
        <f>IF(B432&lt;&gt;"",SUMIF($C$3:C432,C432,$G$3:G432),"")</f>
        <v/>
      </c>
      <c r="J432" s="12" t="str">
        <f t="shared" si="6"/>
        <v/>
      </c>
    </row>
    <row r="433" spans="3:10" x14ac:dyDescent="0.4">
      <c r="C433" s="7" t="str">
        <f>IFERROR(INDEX(T_StockSnack[Snack],MATCH(B433,T_StockSnack[Code],0)),"")</f>
        <v/>
      </c>
      <c r="G433" s="11" t="str">
        <f>IFERROR(IF(B433&lt;&gt;"",F433*(VLOOKUP(E433,T_Mouvement[],2)&amp;1),""),"")</f>
        <v/>
      </c>
      <c r="H433" s="11" t="str">
        <f>IF(B433&lt;&gt;"",SUMIF($C$3:C433,C433,$G$3:G433),"")</f>
        <v/>
      </c>
      <c r="J433" s="12" t="str">
        <f t="shared" si="6"/>
        <v/>
      </c>
    </row>
    <row r="434" spans="3:10" x14ac:dyDescent="0.4">
      <c r="C434" s="7" t="str">
        <f>IFERROR(INDEX(T_StockSnack[Snack],MATCH(B434,T_StockSnack[Code],0)),"")</f>
        <v/>
      </c>
      <c r="G434" s="11" t="str">
        <f>IFERROR(IF(B434&lt;&gt;"",F434*(VLOOKUP(E434,T_Mouvement[],2)&amp;1),""),"")</f>
        <v/>
      </c>
      <c r="H434" s="11" t="str">
        <f>IF(B434&lt;&gt;"",SUMIF($C$3:C434,C434,$G$3:G434),"")</f>
        <v/>
      </c>
      <c r="J434" s="12" t="str">
        <f t="shared" si="6"/>
        <v/>
      </c>
    </row>
    <row r="435" spans="3:10" x14ac:dyDescent="0.4">
      <c r="C435" s="7" t="str">
        <f>IFERROR(INDEX(T_StockSnack[Snack],MATCH(B435,T_StockSnack[Code],0)),"")</f>
        <v/>
      </c>
      <c r="G435" s="11" t="str">
        <f>IFERROR(IF(B435&lt;&gt;"",F435*(VLOOKUP(E435,T_Mouvement[],2)&amp;1),""),"")</f>
        <v/>
      </c>
      <c r="H435" s="11" t="str">
        <f>IF(B435&lt;&gt;"",SUMIF($C$3:C435,C435,$G$3:G435),"")</f>
        <v/>
      </c>
      <c r="J435" s="12" t="str">
        <f t="shared" si="6"/>
        <v/>
      </c>
    </row>
    <row r="436" spans="3:10" x14ac:dyDescent="0.4">
      <c r="C436" s="7" t="str">
        <f>IFERROR(INDEX(T_StockSnack[Snack],MATCH(B436,T_StockSnack[Code],0)),"")</f>
        <v/>
      </c>
      <c r="G436" s="11" t="str">
        <f>IFERROR(IF(B436&lt;&gt;"",F436*(VLOOKUP(E436,T_Mouvement[],2)&amp;1),""),"")</f>
        <v/>
      </c>
      <c r="H436" s="11" t="str">
        <f>IF(B436&lt;&gt;"",SUMIF($C$3:C436,C436,$G$3:G436),"")</f>
        <v/>
      </c>
      <c r="J436" s="12" t="str">
        <f t="shared" si="6"/>
        <v/>
      </c>
    </row>
    <row r="437" spans="3:10" x14ac:dyDescent="0.4">
      <c r="C437" s="7" t="str">
        <f>IFERROR(INDEX(T_StockSnack[Snack],MATCH(B437,T_StockSnack[Code],0)),"")</f>
        <v/>
      </c>
      <c r="G437" s="11" t="str">
        <f>IFERROR(IF(B437&lt;&gt;"",F437*(VLOOKUP(E437,T_Mouvement[],2)&amp;1),""),"")</f>
        <v/>
      </c>
      <c r="H437" s="11" t="str">
        <f>IF(B437&lt;&gt;"",SUMIF($C$3:C437,C437,$G$3:G437),"")</f>
        <v/>
      </c>
      <c r="J437" s="12" t="str">
        <f t="shared" si="6"/>
        <v/>
      </c>
    </row>
    <row r="438" spans="3:10" x14ac:dyDescent="0.4">
      <c r="C438" s="7" t="str">
        <f>IFERROR(INDEX(T_StockSnack[Snack],MATCH(B438,T_StockSnack[Code],0)),"")</f>
        <v/>
      </c>
      <c r="G438" s="11" t="str">
        <f>IFERROR(IF(B438&lt;&gt;"",F438*(VLOOKUP(E438,T_Mouvement[],2)&amp;1),""),"")</f>
        <v/>
      </c>
      <c r="H438" s="11" t="str">
        <f>IF(B438&lt;&gt;"",SUMIF($C$3:C438,C438,$G$3:G438),"")</f>
        <v/>
      </c>
      <c r="J438" s="12" t="str">
        <f t="shared" si="6"/>
        <v/>
      </c>
    </row>
    <row r="439" spans="3:10" x14ac:dyDescent="0.4">
      <c r="C439" s="7" t="str">
        <f>IFERROR(INDEX(T_StockSnack[Snack],MATCH(B439,T_StockSnack[Code],0)),"")</f>
        <v/>
      </c>
      <c r="G439" s="11" t="str">
        <f>IFERROR(IF(B439&lt;&gt;"",F439*(VLOOKUP(E439,T_Mouvement[],2)&amp;1),""),"")</f>
        <v/>
      </c>
      <c r="H439" s="11" t="str">
        <f>IF(B439&lt;&gt;"",SUMIF($C$3:C439,C439,$G$3:G439),"")</f>
        <v/>
      </c>
      <c r="J439" s="12" t="str">
        <f t="shared" si="6"/>
        <v/>
      </c>
    </row>
    <row r="440" spans="3:10" x14ac:dyDescent="0.4">
      <c r="C440" s="7" t="str">
        <f>IFERROR(INDEX(T_StockSnack[Snack],MATCH(B440,T_StockSnack[Code],0)),"")</f>
        <v/>
      </c>
      <c r="G440" s="11" t="str">
        <f>IFERROR(IF(B440&lt;&gt;"",F440*(VLOOKUP(E440,T_Mouvement[],2)&amp;1),""),"")</f>
        <v/>
      </c>
      <c r="H440" s="11" t="str">
        <f>IF(B440&lt;&gt;"",SUMIF($C$3:C440,C440,$G$3:G440),"")</f>
        <v/>
      </c>
      <c r="J440" s="12" t="str">
        <f t="shared" si="6"/>
        <v/>
      </c>
    </row>
    <row r="441" spans="3:10" x14ac:dyDescent="0.4">
      <c r="C441" s="7" t="str">
        <f>IFERROR(INDEX(T_StockSnack[Snack],MATCH(B441,T_StockSnack[Code],0)),"")</f>
        <v/>
      </c>
      <c r="G441" s="11" t="str">
        <f>IFERROR(IF(B441&lt;&gt;"",F441*(VLOOKUP(E441,T_Mouvement[],2)&amp;1),""),"")</f>
        <v/>
      </c>
      <c r="H441" s="11" t="str">
        <f>IF(B441&lt;&gt;"",SUMIF($C$3:C441,C441,$G$3:G441),"")</f>
        <v/>
      </c>
      <c r="J441" s="12" t="str">
        <f t="shared" si="6"/>
        <v/>
      </c>
    </row>
    <row r="442" spans="3:10" x14ac:dyDescent="0.4">
      <c r="C442" s="7" t="str">
        <f>IFERROR(INDEX(T_StockSnack[Snack],MATCH(B442,T_StockSnack[Code],0)),"")</f>
        <v/>
      </c>
      <c r="G442" s="11" t="str">
        <f>IFERROR(IF(B442&lt;&gt;"",F442*(VLOOKUP(E442,T_Mouvement[],2)&amp;1),""),"")</f>
        <v/>
      </c>
      <c r="H442" s="11" t="str">
        <f>IF(B442&lt;&gt;"",SUMIF($C$3:C442,C442,$G$3:G442),"")</f>
        <v/>
      </c>
      <c r="J442" s="12" t="str">
        <f t="shared" si="6"/>
        <v/>
      </c>
    </row>
    <row r="443" spans="3:10" x14ac:dyDescent="0.4">
      <c r="C443" s="7" t="str">
        <f>IFERROR(INDEX(T_StockSnack[Snack],MATCH(B443,T_StockSnack[Code],0)),"")</f>
        <v/>
      </c>
      <c r="G443" s="11" t="str">
        <f>IFERROR(IF(B443&lt;&gt;"",F443*(VLOOKUP(E443,T_Mouvement[],2)&amp;1),""),"")</f>
        <v/>
      </c>
      <c r="H443" s="11" t="str">
        <f>IF(B443&lt;&gt;"",SUMIF($C$3:C443,C443,$G$3:G443),"")</f>
        <v/>
      </c>
      <c r="J443" s="12" t="str">
        <f t="shared" si="6"/>
        <v/>
      </c>
    </row>
    <row r="444" spans="3:10" x14ac:dyDescent="0.4">
      <c r="C444" s="7" t="str">
        <f>IFERROR(INDEX(T_StockSnack[Snack],MATCH(B444,T_StockSnack[Code],0)),"")</f>
        <v/>
      </c>
      <c r="G444" s="11" t="str">
        <f>IFERROR(IF(B444&lt;&gt;"",F444*(VLOOKUP(E444,T_Mouvement[],2)&amp;1),""),"")</f>
        <v/>
      </c>
      <c r="H444" s="11" t="str">
        <f>IF(B444&lt;&gt;"",SUMIF($C$3:C444,C444,$G$3:G444),"")</f>
        <v/>
      </c>
      <c r="J444" s="12" t="str">
        <f t="shared" si="6"/>
        <v/>
      </c>
    </row>
    <row r="445" spans="3:10" x14ac:dyDescent="0.4">
      <c r="C445" s="7" t="str">
        <f>IFERROR(INDEX(T_StockSnack[Snack],MATCH(B445,T_StockSnack[Code],0)),"")</f>
        <v/>
      </c>
      <c r="G445" s="11" t="str">
        <f>IFERROR(IF(B445&lt;&gt;"",F445*(VLOOKUP(E445,T_Mouvement[],2)&amp;1),""),"")</f>
        <v/>
      </c>
      <c r="H445" s="11" t="str">
        <f>IF(B445&lt;&gt;"",SUMIF($C$3:C445,C445,$G$3:G445),"")</f>
        <v/>
      </c>
      <c r="J445" s="12" t="str">
        <f t="shared" si="6"/>
        <v/>
      </c>
    </row>
    <row r="446" spans="3:10" x14ac:dyDescent="0.4">
      <c r="C446" s="7" t="str">
        <f>IFERROR(INDEX(T_StockSnack[Snack],MATCH(B446,T_StockSnack[Code],0)),"")</f>
        <v/>
      </c>
      <c r="G446" s="11" t="str">
        <f>IFERROR(IF(B446&lt;&gt;"",F446*(VLOOKUP(E446,T_Mouvement[],2)&amp;1),""),"")</f>
        <v/>
      </c>
      <c r="H446" s="11" t="str">
        <f>IF(B446&lt;&gt;"",SUMIF($C$3:C446,C446,$G$3:G446),"")</f>
        <v/>
      </c>
      <c r="J446" s="12" t="str">
        <f t="shared" si="6"/>
        <v/>
      </c>
    </row>
    <row r="447" spans="3:10" x14ac:dyDescent="0.4">
      <c r="C447" s="7" t="str">
        <f>IFERROR(INDEX(T_StockSnack[Snack],MATCH(B447,T_StockSnack[Code],0)),"")</f>
        <v/>
      </c>
      <c r="G447" s="11" t="str">
        <f>IFERROR(IF(B447&lt;&gt;"",F447*(VLOOKUP(E447,T_Mouvement[],2)&amp;1),""),"")</f>
        <v/>
      </c>
      <c r="H447" s="11" t="str">
        <f>IF(B447&lt;&gt;"",SUMIF($C$3:C447,C447,$G$3:G447),"")</f>
        <v/>
      </c>
      <c r="J447" s="12" t="str">
        <f t="shared" si="6"/>
        <v/>
      </c>
    </row>
    <row r="448" spans="3:10" x14ac:dyDescent="0.4">
      <c r="C448" s="7" t="str">
        <f>IFERROR(INDEX(T_StockSnack[Snack],MATCH(B448,T_StockSnack[Code],0)),"")</f>
        <v/>
      </c>
      <c r="G448" s="11" t="str">
        <f>IFERROR(IF(B448&lt;&gt;"",F448*(VLOOKUP(E448,T_Mouvement[],2)&amp;1),""),"")</f>
        <v/>
      </c>
      <c r="H448" s="11" t="str">
        <f>IF(B448&lt;&gt;"",SUMIF($C$3:C448,C448,$G$3:G448),"")</f>
        <v/>
      </c>
      <c r="J448" s="12" t="str">
        <f t="shared" si="6"/>
        <v/>
      </c>
    </row>
    <row r="449" spans="3:10" x14ac:dyDescent="0.4">
      <c r="C449" s="7" t="str">
        <f>IFERROR(INDEX(T_StockSnack[Snack],MATCH(B449,T_StockSnack[Code],0)),"")</f>
        <v/>
      </c>
      <c r="G449" s="11" t="str">
        <f>IFERROR(IF(B449&lt;&gt;"",F449*(VLOOKUP(E449,T_Mouvement[],2)&amp;1),""),"")</f>
        <v/>
      </c>
      <c r="H449" s="11" t="str">
        <f>IF(B449&lt;&gt;"",SUMIF($C$3:C449,C449,$G$3:G449),"")</f>
        <v/>
      </c>
      <c r="J449" s="12" t="str">
        <f t="shared" si="6"/>
        <v/>
      </c>
    </row>
    <row r="450" spans="3:10" x14ac:dyDescent="0.4">
      <c r="C450" s="7" t="str">
        <f>IFERROR(INDEX(T_StockSnack[Snack],MATCH(B450,T_StockSnack[Code],0)),"")</f>
        <v/>
      </c>
      <c r="G450" s="11" t="str">
        <f>IFERROR(IF(B450&lt;&gt;"",F450*(VLOOKUP(E450,T_Mouvement[],2)&amp;1),""),"")</f>
        <v/>
      </c>
      <c r="H450" s="11" t="str">
        <f>IF(B450&lt;&gt;"",SUMIF($C$3:C450,C450,$G$3:G450),"")</f>
        <v/>
      </c>
      <c r="J450" s="12" t="str">
        <f t="shared" si="6"/>
        <v/>
      </c>
    </row>
    <row r="451" spans="3:10" x14ac:dyDescent="0.4">
      <c r="C451" s="7" t="str">
        <f>IFERROR(INDEX(T_StockSnack[Snack],MATCH(B451,T_StockSnack[Code],0)),"")</f>
        <v/>
      </c>
      <c r="G451" s="11" t="str">
        <f>IFERROR(IF(B451&lt;&gt;"",F451*(VLOOKUP(E451,T_Mouvement[],2)&amp;1),""),"")</f>
        <v/>
      </c>
      <c r="H451" s="11" t="str">
        <f>IF(B451&lt;&gt;"",SUMIF($C$3:C451,C451,$G$3:G451),"")</f>
        <v/>
      </c>
      <c r="J451" s="12" t="str">
        <f t="shared" si="6"/>
        <v/>
      </c>
    </row>
    <row r="452" spans="3:10" x14ac:dyDescent="0.4">
      <c r="C452" s="7" t="str">
        <f>IFERROR(INDEX(T_StockSnack[Snack],MATCH(B452,T_StockSnack[Code],0)),"")</f>
        <v/>
      </c>
      <c r="G452" s="11" t="str">
        <f>IFERROR(IF(B452&lt;&gt;"",F452*(VLOOKUP(E452,T_Mouvement[],2)&amp;1),""),"")</f>
        <v/>
      </c>
      <c r="H452" s="11" t="str">
        <f>IF(B452&lt;&gt;"",SUMIF($C$3:C452,C452,$G$3:G452),"")</f>
        <v/>
      </c>
      <c r="J452" s="12" t="str">
        <f t="shared" ref="J452:J515" si="7">IF(AND(B452&lt;&gt;"",H452&lt;0),"Attention le stock est négatif, vérifier vos saisies !","")</f>
        <v/>
      </c>
    </row>
    <row r="453" spans="3:10" x14ac:dyDescent="0.4">
      <c r="C453" s="7" t="str">
        <f>IFERROR(INDEX(T_StockSnack[Snack],MATCH(B453,T_StockSnack[Code],0)),"")</f>
        <v/>
      </c>
      <c r="G453" s="11" t="str">
        <f>IFERROR(IF(B453&lt;&gt;"",F453*(VLOOKUP(E453,T_Mouvement[],2)&amp;1),""),"")</f>
        <v/>
      </c>
      <c r="H453" s="11" t="str">
        <f>IF(B453&lt;&gt;"",SUMIF($C$3:C453,C453,$G$3:G453),"")</f>
        <v/>
      </c>
      <c r="J453" s="12" t="str">
        <f t="shared" si="7"/>
        <v/>
      </c>
    </row>
    <row r="454" spans="3:10" x14ac:dyDescent="0.4">
      <c r="C454" s="7" t="str">
        <f>IFERROR(INDEX(T_StockSnack[Snack],MATCH(B454,T_StockSnack[Code],0)),"")</f>
        <v/>
      </c>
      <c r="G454" s="11" t="str">
        <f>IFERROR(IF(B454&lt;&gt;"",F454*(VLOOKUP(E454,T_Mouvement[],2)&amp;1),""),"")</f>
        <v/>
      </c>
      <c r="H454" s="11" t="str">
        <f>IF(B454&lt;&gt;"",SUMIF($C$3:C454,C454,$G$3:G454),"")</f>
        <v/>
      </c>
      <c r="J454" s="12" t="str">
        <f t="shared" si="7"/>
        <v/>
      </c>
    </row>
    <row r="455" spans="3:10" x14ac:dyDescent="0.4">
      <c r="C455" s="7" t="str">
        <f>IFERROR(INDEX(T_StockSnack[Snack],MATCH(B455,T_StockSnack[Code],0)),"")</f>
        <v/>
      </c>
      <c r="G455" s="11" t="str">
        <f>IFERROR(IF(B455&lt;&gt;"",F455*(VLOOKUP(E455,T_Mouvement[],2)&amp;1),""),"")</f>
        <v/>
      </c>
      <c r="H455" s="11" t="str">
        <f>IF(B455&lt;&gt;"",SUMIF($C$3:C455,C455,$G$3:G455),"")</f>
        <v/>
      </c>
      <c r="J455" s="12" t="str">
        <f t="shared" si="7"/>
        <v/>
      </c>
    </row>
    <row r="456" spans="3:10" x14ac:dyDescent="0.4">
      <c r="C456" s="7" t="str">
        <f>IFERROR(INDEX(T_StockSnack[Snack],MATCH(B456,T_StockSnack[Code],0)),"")</f>
        <v/>
      </c>
      <c r="G456" s="11" t="str">
        <f>IFERROR(IF(B456&lt;&gt;"",F456*(VLOOKUP(E456,T_Mouvement[],2)&amp;1),""),"")</f>
        <v/>
      </c>
      <c r="H456" s="11" t="str">
        <f>IF(B456&lt;&gt;"",SUMIF($C$3:C456,C456,$G$3:G456),"")</f>
        <v/>
      </c>
      <c r="J456" s="12" t="str">
        <f t="shared" si="7"/>
        <v/>
      </c>
    </row>
    <row r="457" spans="3:10" x14ac:dyDescent="0.4">
      <c r="C457" s="7" t="str">
        <f>IFERROR(INDEX(T_StockSnack[Snack],MATCH(B457,T_StockSnack[Code],0)),"")</f>
        <v/>
      </c>
      <c r="G457" s="11" t="str">
        <f>IFERROR(IF(B457&lt;&gt;"",F457*(VLOOKUP(E457,T_Mouvement[],2)&amp;1),""),"")</f>
        <v/>
      </c>
      <c r="H457" s="11" t="str">
        <f>IF(B457&lt;&gt;"",SUMIF($C$3:C457,C457,$G$3:G457),"")</f>
        <v/>
      </c>
      <c r="J457" s="12" t="str">
        <f t="shared" si="7"/>
        <v/>
      </c>
    </row>
    <row r="458" spans="3:10" x14ac:dyDescent="0.4">
      <c r="C458" s="7" t="str">
        <f>IFERROR(INDEX(T_StockSnack[Snack],MATCH(B458,T_StockSnack[Code],0)),"")</f>
        <v/>
      </c>
      <c r="G458" s="11" t="str">
        <f>IFERROR(IF(B458&lt;&gt;"",F458*(VLOOKUP(E458,T_Mouvement[],2)&amp;1),""),"")</f>
        <v/>
      </c>
      <c r="H458" s="11" t="str">
        <f>IF(B458&lt;&gt;"",SUMIF($C$3:C458,C458,$G$3:G458),"")</f>
        <v/>
      </c>
      <c r="J458" s="12" t="str">
        <f t="shared" si="7"/>
        <v/>
      </c>
    </row>
    <row r="459" spans="3:10" x14ac:dyDescent="0.4">
      <c r="C459" s="7" t="str">
        <f>IFERROR(INDEX(T_StockSnack[Snack],MATCH(B459,T_StockSnack[Code],0)),"")</f>
        <v/>
      </c>
      <c r="G459" s="11" t="str">
        <f>IFERROR(IF(B459&lt;&gt;"",F459*(VLOOKUP(E459,T_Mouvement[],2)&amp;1),""),"")</f>
        <v/>
      </c>
      <c r="H459" s="11" t="str">
        <f>IF(B459&lt;&gt;"",SUMIF($C$3:C459,C459,$G$3:G459),"")</f>
        <v/>
      </c>
      <c r="J459" s="12" t="str">
        <f t="shared" si="7"/>
        <v/>
      </c>
    </row>
    <row r="460" spans="3:10" x14ac:dyDescent="0.4">
      <c r="C460" s="7" t="str">
        <f>IFERROR(INDEX(T_StockSnack[Snack],MATCH(B460,T_StockSnack[Code],0)),"")</f>
        <v/>
      </c>
      <c r="G460" s="11" t="str">
        <f>IFERROR(IF(B460&lt;&gt;"",F460*(VLOOKUP(E460,T_Mouvement[],2)&amp;1),""),"")</f>
        <v/>
      </c>
      <c r="H460" s="11" t="str">
        <f>IF(B460&lt;&gt;"",SUMIF($C$3:C460,C460,$G$3:G460),"")</f>
        <v/>
      </c>
      <c r="J460" s="12" t="str">
        <f t="shared" si="7"/>
        <v/>
      </c>
    </row>
    <row r="461" spans="3:10" x14ac:dyDescent="0.4">
      <c r="C461" s="7" t="str">
        <f>IFERROR(INDEX(T_StockSnack[Snack],MATCH(B461,T_StockSnack[Code],0)),"")</f>
        <v/>
      </c>
      <c r="G461" s="11" t="str">
        <f>IFERROR(IF(B461&lt;&gt;"",F461*(VLOOKUP(E461,T_Mouvement[],2)&amp;1),""),"")</f>
        <v/>
      </c>
      <c r="H461" s="11" t="str">
        <f>IF(B461&lt;&gt;"",SUMIF($C$3:C461,C461,$G$3:G461),"")</f>
        <v/>
      </c>
      <c r="J461" s="12" t="str">
        <f t="shared" si="7"/>
        <v/>
      </c>
    </row>
    <row r="462" spans="3:10" x14ac:dyDescent="0.4">
      <c r="C462" s="7" t="str">
        <f>IFERROR(INDEX(T_StockSnack[Snack],MATCH(B462,T_StockSnack[Code],0)),"")</f>
        <v/>
      </c>
      <c r="G462" s="11" t="str">
        <f>IFERROR(IF(B462&lt;&gt;"",F462*(VLOOKUP(E462,T_Mouvement[],2)&amp;1),""),"")</f>
        <v/>
      </c>
      <c r="H462" s="11" t="str">
        <f>IF(B462&lt;&gt;"",SUMIF($C$3:C462,C462,$G$3:G462),"")</f>
        <v/>
      </c>
      <c r="J462" s="12" t="str">
        <f t="shared" si="7"/>
        <v/>
      </c>
    </row>
    <row r="463" spans="3:10" x14ac:dyDescent="0.4">
      <c r="C463" s="7" t="str">
        <f>IFERROR(INDEX(T_StockSnack[Snack],MATCH(B463,T_StockSnack[Code],0)),"")</f>
        <v/>
      </c>
      <c r="G463" s="11" t="str">
        <f>IFERROR(IF(B463&lt;&gt;"",F463*(VLOOKUP(E463,T_Mouvement[],2)&amp;1),""),"")</f>
        <v/>
      </c>
      <c r="H463" s="11" t="str">
        <f>IF(B463&lt;&gt;"",SUMIF($C$3:C463,C463,$G$3:G463),"")</f>
        <v/>
      </c>
      <c r="J463" s="12" t="str">
        <f t="shared" si="7"/>
        <v/>
      </c>
    </row>
    <row r="464" spans="3:10" x14ac:dyDescent="0.4">
      <c r="C464" s="7" t="str">
        <f>IFERROR(INDEX(T_StockSnack[Snack],MATCH(B464,T_StockSnack[Code],0)),"")</f>
        <v/>
      </c>
      <c r="G464" s="11" t="str">
        <f>IFERROR(IF(B464&lt;&gt;"",F464*(VLOOKUP(E464,T_Mouvement[],2)&amp;1),""),"")</f>
        <v/>
      </c>
      <c r="H464" s="11" t="str">
        <f>IF(B464&lt;&gt;"",SUMIF($C$3:C464,C464,$G$3:G464),"")</f>
        <v/>
      </c>
      <c r="J464" s="12" t="str">
        <f t="shared" si="7"/>
        <v/>
      </c>
    </row>
    <row r="465" spans="3:10" x14ac:dyDescent="0.4">
      <c r="C465" s="7" t="str">
        <f>IFERROR(INDEX(T_StockSnack[Snack],MATCH(B465,T_StockSnack[Code],0)),"")</f>
        <v/>
      </c>
      <c r="G465" s="11" t="str">
        <f>IFERROR(IF(B465&lt;&gt;"",F465*(VLOOKUP(E465,T_Mouvement[],2)&amp;1),""),"")</f>
        <v/>
      </c>
      <c r="H465" s="11" t="str">
        <f>IF(B465&lt;&gt;"",SUMIF($C$3:C465,C465,$G$3:G465),"")</f>
        <v/>
      </c>
      <c r="J465" s="12" t="str">
        <f t="shared" si="7"/>
        <v/>
      </c>
    </row>
    <row r="466" spans="3:10" x14ac:dyDescent="0.4">
      <c r="C466" s="7" t="str">
        <f>IFERROR(INDEX(T_StockSnack[Snack],MATCH(B466,T_StockSnack[Code],0)),"")</f>
        <v/>
      </c>
      <c r="G466" s="11" t="str">
        <f>IFERROR(IF(B466&lt;&gt;"",F466*(VLOOKUP(E466,T_Mouvement[],2)&amp;1),""),"")</f>
        <v/>
      </c>
      <c r="H466" s="11" t="str">
        <f>IF(B466&lt;&gt;"",SUMIF($C$3:C466,C466,$G$3:G466),"")</f>
        <v/>
      </c>
      <c r="J466" s="12" t="str">
        <f t="shared" si="7"/>
        <v/>
      </c>
    </row>
    <row r="467" spans="3:10" x14ac:dyDescent="0.4">
      <c r="C467" s="7" t="str">
        <f>IFERROR(INDEX(T_StockSnack[Snack],MATCH(B467,T_StockSnack[Code],0)),"")</f>
        <v/>
      </c>
      <c r="G467" s="11" t="str">
        <f>IFERROR(IF(B467&lt;&gt;"",F467*(VLOOKUP(E467,T_Mouvement[],2)&amp;1),""),"")</f>
        <v/>
      </c>
      <c r="H467" s="11" t="str">
        <f>IF(B467&lt;&gt;"",SUMIF($C$3:C467,C467,$G$3:G467),"")</f>
        <v/>
      </c>
      <c r="J467" s="12" t="str">
        <f t="shared" si="7"/>
        <v/>
      </c>
    </row>
    <row r="468" spans="3:10" x14ac:dyDescent="0.4">
      <c r="C468" s="7" t="str">
        <f>IFERROR(INDEX(T_StockSnack[Snack],MATCH(B468,T_StockSnack[Code],0)),"")</f>
        <v/>
      </c>
      <c r="G468" s="11" t="str">
        <f>IFERROR(IF(B468&lt;&gt;"",F468*(VLOOKUP(E468,T_Mouvement[],2)&amp;1),""),"")</f>
        <v/>
      </c>
      <c r="H468" s="11" t="str">
        <f>IF(B468&lt;&gt;"",SUMIF($C$3:C468,C468,$G$3:G468),"")</f>
        <v/>
      </c>
      <c r="J468" s="12" t="str">
        <f t="shared" si="7"/>
        <v/>
      </c>
    </row>
    <row r="469" spans="3:10" x14ac:dyDescent="0.4">
      <c r="C469" s="7" t="str">
        <f>IFERROR(INDEX(T_StockSnack[Snack],MATCH(B469,T_StockSnack[Code],0)),"")</f>
        <v/>
      </c>
      <c r="G469" s="11" t="str">
        <f>IFERROR(IF(B469&lt;&gt;"",F469*(VLOOKUP(E469,T_Mouvement[],2)&amp;1),""),"")</f>
        <v/>
      </c>
      <c r="H469" s="11" t="str">
        <f>IF(B469&lt;&gt;"",SUMIF($C$3:C469,C469,$G$3:G469),"")</f>
        <v/>
      </c>
      <c r="J469" s="12" t="str">
        <f t="shared" si="7"/>
        <v/>
      </c>
    </row>
    <row r="470" spans="3:10" x14ac:dyDescent="0.4">
      <c r="C470" s="7" t="str">
        <f>IFERROR(INDEX(T_StockSnack[Snack],MATCH(B470,T_StockSnack[Code],0)),"")</f>
        <v/>
      </c>
      <c r="G470" s="11" t="str">
        <f>IFERROR(IF(B470&lt;&gt;"",F470*(VLOOKUP(E470,T_Mouvement[],2)&amp;1),""),"")</f>
        <v/>
      </c>
      <c r="H470" s="11" t="str">
        <f>IF(B470&lt;&gt;"",SUMIF($C$3:C470,C470,$G$3:G470),"")</f>
        <v/>
      </c>
      <c r="J470" s="12" t="str">
        <f t="shared" si="7"/>
        <v/>
      </c>
    </row>
    <row r="471" spans="3:10" x14ac:dyDescent="0.4">
      <c r="C471" s="7" t="str">
        <f>IFERROR(INDEX(T_StockSnack[Snack],MATCH(B471,T_StockSnack[Code],0)),"")</f>
        <v/>
      </c>
      <c r="G471" s="11" t="str">
        <f>IFERROR(IF(B471&lt;&gt;"",F471*(VLOOKUP(E471,T_Mouvement[],2)&amp;1),""),"")</f>
        <v/>
      </c>
      <c r="H471" s="11" t="str">
        <f>IF(B471&lt;&gt;"",SUMIF($C$3:C471,C471,$G$3:G471),"")</f>
        <v/>
      </c>
      <c r="J471" s="12" t="str">
        <f t="shared" si="7"/>
        <v/>
      </c>
    </row>
    <row r="472" spans="3:10" x14ac:dyDescent="0.4">
      <c r="C472" s="7" t="str">
        <f>IFERROR(INDEX(T_StockSnack[Snack],MATCH(B472,T_StockSnack[Code],0)),"")</f>
        <v/>
      </c>
      <c r="G472" s="11" t="str">
        <f>IFERROR(IF(B472&lt;&gt;"",F472*(VLOOKUP(E472,T_Mouvement[],2)&amp;1),""),"")</f>
        <v/>
      </c>
      <c r="H472" s="11" t="str">
        <f>IF(B472&lt;&gt;"",SUMIF($C$3:C472,C472,$G$3:G472),"")</f>
        <v/>
      </c>
      <c r="J472" s="12" t="str">
        <f t="shared" si="7"/>
        <v/>
      </c>
    </row>
    <row r="473" spans="3:10" x14ac:dyDescent="0.4">
      <c r="C473" s="7" t="str">
        <f>IFERROR(INDEX(T_StockSnack[Snack],MATCH(B473,T_StockSnack[Code],0)),"")</f>
        <v/>
      </c>
      <c r="G473" s="11" t="str">
        <f>IFERROR(IF(B473&lt;&gt;"",F473*(VLOOKUP(E473,T_Mouvement[],2)&amp;1),""),"")</f>
        <v/>
      </c>
      <c r="H473" s="11" t="str">
        <f>IF(B473&lt;&gt;"",SUMIF($C$3:C473,C473,$G$3:G473),"")</f>
        <v/>
      </c>
      <c r="J473" s="12" t="str">
        <f t="shared" si="7"/>
        <v/>
      </c>
    </row>
    <row r="474" spans="3:10" x14ac:dyDescent="0.4">
      <c r="C474" s="7" t="str">
        <f>IFERROR(INDEX(T_StockSnack[Snack],MATCH(B474,T_StockSnack[Code],0)),"")</f>
        <v/>
      </c>
      <c r="G474" s="11" t="str">
        <f>IFERROR(IF(B474&lt;&gt;"",F474*(VLOOKUP(E474,T_Mouvement[],2)&amp;1),""),"")</f>
        <v/>
      </c>
      <c r="H474" s="11" t="str">
        <f>IF(B474&lt;&gt;"",SUMIF($C$3:C474,C474,$G$3:G474),"")</f>
        <v/>
      </c>
      <c r="J474" s="12" t="str">
        <f t="shared" si="7"/>
        <v/>
      </c>
    </row>
    <row r="475" spans="3:10" x14ac:dyDescent="0.4">
      <c r="C475" s="7" t="str">
        <f>IFERROR(INDEX(T_StockSnack[Snack],MATCH(B475,T_StockSnack[Code],0)),"")</f>
        <v/>
      </c>
      <c r="G475" s="11" t="str">
        <f>IFERROR(IF(B475&lt;&gt;"",F475*(VLOOKUP(E475,T_Mouvement[],2)&amp;1),""),"")</f>
        <v/>
      </c>
      <c r="H475" s="11" t="str">
        <f>IF(B475&lt;&gt;"",SUMIF($C$3:C475,C475,$G$3:G475),"")</f>
        <v/>
      </c>
      <c r="J475" s="12" t="str">
        <f t="shared" si="7"/>
        <v/>
      </c>
    </row>
    <row r="476" spans="3:10" x14ac:dyDescent="0.4">
      <c r="C476" s="7" t="str">
        <f>IFERROR(INDEX(T_StockSnack[Snack],MATCH(B476,T_StockSnack[Code],0)),"")</f>
        <v/>
      </c>
      <c r="G476" s="11" t="str">
        <f>IFERROR(IF(B476&lt;&gt;"",F476*(VLOOKUP(E476,T_Mouvement[],2)&amp;1),""),"")</f>
        <v/>
      </c>
      <c r="H476" s="11" t="str">
        <f>IF(B476&lt;&gt;"",SUMIF($C$3:C476,C476,$G$3:G476),"")</f>
        <v/>
      </c>
      <c r="J476" s="12" t="str">
        <f t="shared" si="7"/>
        <v/>
      </c>
    </row>
    <row r="477" spans="3:10" x14ac:dyDescent="0.4">
      <c r="C477" s="7" t="str">
        <f>IFERROR(INDEX(T_StockSnack[Snack],MATCH(B477,T_StockSnack[Code],0)),"")</f>
        <v/>
      </c>
      <c r="G477" s="11" t="str">
        <f>IFERROR(IF(B477&lt;&gt;"",F477*(VLOOKUP(E477,T_Mouvement[],2)&amp;1),""),"")</f>
        <v/>
      </c>
      <c r="H477" s="11" t="str">
        <f>IF(B477&lt;&gt;"",SUMIF($C$3:C477,C477,$G$3:G477),"")</f>
        <v/>
      </c>
      <c r="J477" s="12" t="str">
        <f t="shared" si="7"/>
        <v/>
      </c>
    </row>
    <row r="478" spans="3:10" x14ac:dyDescent="0.4">
      <c r="C478" s="7" t="str">
        <f>IFERROR(INDEX(T_StockSnack[Snack],MATCH(B478,T_StockSnack[Code],0)),"")</f>
        <v/>
      </c>
      <c r="G478" s="11" t="str">
        <f>IFERROR(IF(B478&lt;&gt;"",F478*(VLOOKUP(E478,T_Mouvement[],2)&amp;1),""),"")</f>
        <v/>
      </c>
      <c r="H478" s="11" t="str">
        <f>IF(B478&lt;&gt;"",SUMIF($C$3:C478,C478,$G$3:G478),"")</f>
        <v/>
      </c>
      <c r="J478" s="12" t="str">
        <f t="shared" si="7"/>
        <v/>
      </c>
    </row>
    <row r="479" spans="3:10" x14ac:dyDescent="0.4">
      <c r="C479" s="7" t="str">
        <f>IFERROR(INDEX(T_StockSnack[Snack],MATCH(B479,T_StockSnack[Code],0)),"")</f>
        <v/>
      </c>
      <c r="G479" s="11" t="str">
        <f>IFERROR(IF(B479&lt;&gt;"",F479*(VLOOKUP(E479,T_Mouvement[],2)&amp;1),""),"")</f>
        <v/>
      </c>
      <c r="H479" s="11" t="str">
        <f>IF(B479&lt;&gt;"",SUMIF($C$3:C479,C479,$G$3:G479),"")</f>
        <v/>
      </c>
      <c r="J479" s="12" t="str">
        <f t="shared" si="7"/>
        <v/>
      </c>
    </row>
    <row r="480" spans="3:10" x14ac:dyDescent="0.4">
      <c r="C480" s="7" t="str">
        <f>IFERROR(INDEX(T_StockSnack[Snack],MATCH(B480,T_StockSnack[Code],0)),"")</f>
        <v/>
      </c>
      <c r="G480" s="11" t="str">
        <f>IFERROR(IF(B480&lt;&gt;"",F480*(VLOOKUP(E480,T_Mouvement[],2)&amp;1),""),"")</f>
        <v/>
      </c>
      <c r="H480" s="11" t="str">
        <f>IF(B480&lt;&gt;"",SUMIF($C$3:C480,C480,$G$3:G480),"")</f>
        <v/>
      </c>
      <c r="J480" s="12" t="str">
        <f t="shared" si="7"/>
        <v/>
      </c>
    </row>
    <row r="481" spans="3:10" x14ac:dyDescent="0.4">
      <c r="C481" s="7" t="str">
        <f>IFERROR(INDEX(T_StockSnack[Snack],MATCH(B481,T_StockSnack[Code],0)),"")</f>
        <v/>
      </c>
      <c r="G481" s="11" t="str">
        <f>IFERROR(IF(B481&lt;&gt;"",F481*(VLOOKUP(E481,T_Mouvement[],2)&amp;1),""),"")</f>
        <v/>
      </c>
      <c r="H481" s="11" t="str">
        <f>IF(B481&lt;&gt;"",SUMIF($C$3:C481,C481,$G$3:G481),"")</f>
        <v/>
      </c>
      <c r="J481" s="12" t="str">
        <f t="shared" si="7"/>
        <v/>
      </c>
    </row>
    <row r="482" spans="3:10" x14ac:dyDescent="0.4">
      <c r="C482" s="7" t="str">
        <f>IFERROR(INDEX(T_StockSnack[Snack],MATCH(B482,T_StockSnack[Code],0)),"")</f>
        <v/>
      </c>
      <c r="G482" s="11" t="str">
        <f>IFERROR(IF(B482&lt;&gt;"",F482*(VLOOKUP(E482,T_Mouvement[],2)&amp;1),""),"")</f>
        <v/>
      </c>
      <c r="H482" s="11" t="str">
        <f>IF(B482&lt;&gt;"",SUMIF($C$3:C482,C482,$G$3:G482),"")</f>
        <v/>
      </c>
      <c r="J482" s="12" t="str">
        <f t="shared" si="7"/>
        <v/>
      </c>
    </row>
    <row r="483" spans="3:10" x14ac:dyDescent="0.4">
      <c r="C483" s="7" t="str">
        <f>IFERROR(INDEX(T_StockSnack[Snack],MATCH(B483,T_StockSnack[Code],0)),"")</f>
        <v/>
      </c>
      <c r="G483" s="11" t="str">
        <f>IFERROR(IF(B483&lt;&gt;"",F483*(VLOOKUP(E483,T_Mouvement[],2)&amp;1),""),"")</f>
        <v/>
      </c>
      <c r="H483" s="11" t="str">
        <f>IF(B483&lt;&gt;"",SUMIF($C$3:C483,C483,$G$3:G483),"")</f>
        <v/>
      </c>
      <c r="J483" s="12" t="str">
        <f t="shared" si="7"/>
        <v/>
      </c>
    </row>
    <row r="484" spans="3:10" x14ac:dyDescent="0.4">
      <c r="C484" s="7" t="str">
        <f>IFERROR(INDEX(T_StockSnack[Snack],MATCH(B484,T_StockSnack[Code],0)),"")</f>
        <v/>
      </c>
      <c r="G484" s="11" t="str">
        <f>IFERROR(IF(B484&lt;&gt;"",F484*(VLOOKUP(E484,T_Mouvement[],2)&amp;1),""),"")</f>
        <v/>
      </c>
      <c r="H484" s="11" t="str">
        <f>IF(B484&lt;&gt;"",SUMIF($C$3:C484,C484,$G$3:G484),"")</f>
        <v/>
      </c>
      <c r="J484" s="12" t="str">
        <f t="shared" si="7"/>
        <v/>
      </c>
    </row>
    <row r="485" spans="3:10" x14ac:dyDescent="0.4">
      <c r="C485" s="7" t="str">
        <f>IFERROR(INDEX(T_StockSnack[Snack],MATCH(B485,T_StockSnack[Code],0)),"")</f>
        <v/>
      </c>
      <c r="G485" s="11" t="str">
        <f>IFERROR(IF(B485&lt;&gt;"",F485*(VLOOKUP(E485,T_Mouvement[],2)&amp;1),""),"")</f>
        <v/>
      </c>
      <c r="H485" s="11" t="str">
        <f>IF(B485&lt;&gt;"",SUMIF($C$3:C485,C485,$G$3:G485),"")</f>
        <v/>
      </c>
      <c r="J485" s="12" t="str">
        <f t="shared" si="7"/>
        <v/>
      </c>
    </row>
    <row r="486" spans="3:10" x14ac:dyDescent="0.4">
      <c r="C486" s="7" t="str">
        <f>IFERROR(INDEX(T_StockSnack[Snack],MATCH(B486,T_StockSnack[Code],0)),"")</f>
        <v/>
      </c>
      <c r="G486" s="11" t="str">
        <f>IFERROR(IF(B486&lt;&gt;"",F486*(VLOOKUP(E486,T_Mouvement[],2)&amp;1),""),"")</f>
        <v/>
      </c>
      <c r="H486" s="11" t="str">
        <f>IF(B486&lt;&gt;"",SUMIF($C$3:C486,C486,$G$3:G486),"")</f>
        <v/>
      </c>
      <c r="J486" s="12" t="str">
        <f t="shared" si="7"/>
        <v/>
      </c>
    </row>
    <row r="487" spans="3:10" x14ac:dyDescent="0.4">
      <c r="C487" s="7" t="str">
        <f>IFERROR(INDEX(T_StockSnack[Snack],MATCH(B487,T_StockSnack[Code],0)),"")</f>
        <v/>
      </c>
      <c r="G487" s="11" t="str">
        <f>IFERROR(IF(B487&lt;&gt;"",F487*(VLOOKUP(E487,T_Mouvement[],2)&amp;1),""),"")</f>
        <v/>
      </c>
      <c r="H487" s="11" t="str">
        <f>IF(B487&lt;&gt;"",SUMIF($C$3:C487,C487,$G$3:G487),"")</f>
        <v/>
      </c>
      <c r="J487" s="12" t="str">
        <f t="shared" si="7"/>
        <v/>
      </c>
    </row>
    <row r="488" spans="3:10" x14ac:dyDescent="0.4">
      <c r="C488" s="7" t="str">
        <f>IFERROR(INDEX(T_StockSnack[Snack],MATCH(B488,T_StockSnack[Code],0)),"")</f>
        <v/>
      </c>
      <c r="G488" s="11" t="str">
        <f>IFERROR(IF(B488&lt;&gt;"",F488*(VLOOKUP(E488,T_Mouvement[],2)&amp;1),""),"")</f>
        <v/>
      </c>
      <c r="H488" s="11" t="str">
        <f>IF(B488&lt;&gt;"",SUMIF($C$3:C488,C488,$G$3:G488),"")</f>
        <v/>
      </c>
      <c r="J488" s="12" t="str">
        <f t="shared" si="7"/>
        <v/>
      </c>
    </row>
    <row r="489" spans="3:10" x14ac:dyDescent="0.4">
      <c r="C489" s="7" t="str">
        <f>IFERROR(INDEX(T_StockSnack[Snack],MATCH(B489,T_StockSnack[Code],0)),"")</f>
        <v/>
      </c>
      <c r="G489" s="11" t="str">
        <f>IFERROR(IF(B489&lt;&gt;"",F489*(VLOOKUP(E489,T_Mouvement[],2)&amp;1),""),"")</f>
        <v/>
      </c>
      <c r="H489" s="11" t="str">
        <f>IF(B489&lt;&gt;"",SUMIF($C$3:C489,C489,$G$3:G489),"")</f>
        <v/>
      </c>
      <c r="J489" s="12" t="str">
        <f t="shared" si="7"/>
        <v/>
      </c>
    </row>
    <row r="490" spans="3:10" x14ac:dyDescent="0.4">
      <c r="C490" s="7" t="str">
        <f>IFERROR(INDEX(T_StockSnack[Snack],MATCH(B490,T_StockSnack[Code],0)),"")</f>
        <v/>
      </c>
      <c r="G490" s="11" t="str">
        <f>IFERROR(IF(B490&lt;&gt;"",F490*(VLOOKUP(E490,T_Mouvement[],2)&amp;1),""),"")</f>
        <v/>
      </c>
      <c r="H490" s="11" t="str">
        <f>IF(B490&lt;&gt;"",SUMIF($C$3:C490,C490,$G$3:G490),"")</f>
        <v/>
      </c>
      <c r="J490" s="12" t="str">
        <f t="shared" si="7"/>
        <v/>
      </c>
    </row>
    <row r="491" spans="3:10" x14ac:dyDescent="0.4">
      <c r="C491" s="7" t="str">
        <f>IFERROR(INDEX(T_StockSnack[Snack],MATCH(B491,T_StockSnack[Code],0)),"")</f>
        <v/>
      </c>
      <c r="G491" s="11" t="str">
        <f>IFERROR(IF(B491&lt;&gt;"",F491*(VLOOKUP(E491,T_Mouvement[],2)&amp;1),""),"")</f>
        <v/>
      </c>
      <c r="H491" s="11" t="str">
        <f>IF(B491&lt;&gt;"",SUMIF($C$3:C491,C491,$G$3:G491),"")</f>
        <v/>
      </c>
      <c r="J491" s="12" t="str">
        <f t="shared" si="7"/>
        <v/>
      </c>
    </row>
    <row r="492" spans="3:10" x14ac:dyDescent="0.4">
      <c r="C492" s="7" t="str">
        <f>IFERROR(INDEX(T_StockSnack[Snack],MATCH(B492,T_StockSnack[Code],0)),"")</f>
        <v/>
      </c>
      <c r="G492" s="11" t="str">
        <f>IFERROR(IF(B492&lt;&gt;"",F492*(VLOOKUP(E492,T_Mouvement[],2)&amp;1),""),"")</f>
        <v/>
      </c>
      <c r="H492" s="11" t="str">
        <f>IF(B492&lt;&gt;"",SUMIF($C$3:C492,C492,$G$3:G492),"")</f>
        <v/>
      </c>
      <c r="J492" s="12" t="str">
        <f t="shared" si="7"/>
        <v/>
      </c>
    </row>
    <row r="493" spans="3:10" x14ac:dyDescent="0.4">
      <c r="C493" s="7" t="str">
        <f>IFERROR(INDEX(T_StockSnack[Snack],MATCH(B493,T_StockSnack[Code],0)),"")</f>
        <v/>
      </c>
      <c r="G493" s="11" t="str">
        <f>IFERROR(IF(B493&lt;&gt;"",F493*(VLOOKUP(E493,T_Mouvement[],2)&amp;1),""),"")</f>
        <v/>
      </c>
      <c r="H493" s="11" t="str">
        <f>IF(B493&lt;&gt;"",SUMIF($C$3:C493,C493,$G$3:G493),"")</f>
        <v/>
      </c>
      <c r="J493" s="12" t="str">
        <f t="shared" si="7"/>
        <v/>
      </c>
    </row>
    <row r="494" spans="3:10" x14ac:dyDescent="0.4">
      <c r="C494" s="7" t="str">
        <f>IFERROR(INDEX(T_StockSnack[Snack],MATCH(B494,T_StockSnack[Code],0)),"")</f>
        <v/>
      </c>
      <c r="G494" s="11" t="str">
        <f>IFERROR(IF(B494&lt;&gt;"",F494*(VLOOKUP(E494,T_Mouvement[],2)&amp;1),""),"")</f>
        <v/>
      </c>
      <c r="H494" s="11" t="str">
        <f>IF(B494&lt;&gt;"",SUMIF($C$3:C494,C494,$G$3:G494),"")</f>
        <v/>
      </c>
      <c r="J494" s="12" t="str">
        <f t="shared" si="7"/>
        <v/>
      </c>
    </row>
    <row r="495" spans="3:10" x14ac:dyDescent="0.4">
      <c r="C495" s="7" t="str">
        <f>IFERROR(INDEX(T_StockSnack[Snack],MATCH(B495,T_StockSnack[Code],0)),"")</f>
        <v/>
      </c>
      <c r="G495" s="11" t="str">
        <f>IFERROR(IF(B495&lt;&gt;"",F495*(VLOOKUP(E495,T_Mouvement[],2)&amp;1),""),"")</f>
        <v/>
      </c>
      <c r="H495" s="11" t="str">
        <f>IF(B495&lt;&gt;"",SUMIF($C$3:C495,C495,$G$3:G495),"")</f>
        <v/>
      </c>
      <c r="J495" s="12" t="str">
        <f t="shared" si="7"/>
        <v/>
      </c>
    </row>
    <row r="496" spans="3:10" x14ac:dyDescent="0.4">
      <c r="C496" s="7" t="str">
        <f>IFERROR(INDEX(T_StockSnack[Snack],MATCH(B496,T_StockSnack[Code],0)),"")</f>
        <v/>
      </c>
      <c r="G496" s="11" t="str">
        <f>IFERROR(IF(B496&lt;&gt;"",F496*(VLOOKUP(E496,T_Mouvement[],2)&amp;1),""),"")</f>
        <v/>
      </c>
      <c r="H496" s="11" t="str">
        <f>IF(B496&lt;&gt;"",SUMIF($C$3:C496,C496,$G$3:G496),"")</f>
        <v/>
      </c>
      <c r="J496" s="12" t="str">
        <f t="shared" si="7"/>
        <v/>
      </c>
    </row>
    <row r="497" spans="3:10" x14ac:dyDescent="0.4">
      <c r="C497" s="7" t="str">
        <f>IFERROR(INDEX(T_StockSnack[Snack],MATCH(B497,T_StockSnack[Code],0)),"")</f>
        <v/>
      </c>
      <c r="G497" s="11" t="str">
        <f>IFERROR(IF(B497&lt;&gt;"",F497*(VLOOKUP(E497,T_Mouvement[],2)&amp;1),""),"")</f>
        <v/>
      </c>
      <c r="H497" s="11" t="str">
        <f>IF(B497&lt;&gt;"",SUMIF($C$3:C497,C497,$G$3:G497),"")</f>
        <v/>
      </c>
      <c r="J497" s="12" t="str">
        <f t="shared" si="7"/>
        <v/>
      </c>
    </row>
    <row r="498" spans="3:10" x14ac:dyDescent="0.4">
      <c r="C498" s="7" t="str">
        <f>IFERROR(INDEX(T_StockSnack[Snack],MATCH(B498,T_StockSnack[Code],0)),"")</f>
        <v/>
      </c>
      <c r="G498" s="11" t="str">
        <f>IFERROR(IF(B498&lt;&gt;"",F498*(VLOOKUP(E498,T_Mouvement[],2)&amp;1),""),"")</f>
        <v/>
      </c>
      <c r="H498" s="11" t="str">
        <f>IF(B498&lt;&gt;"",SUMIF($C$3:C498,C498,$G$3:G498),"")</f>
        <v/>
      </c>
      <c r="J498" s="12" t="str">
        <f t="shared" si="7"/>
        <v/>
      </c>
    </row>
    <row r="499" spans="3:10" x14ac:dyDescent="0.4">
      <c r="C499" s="7" t="str">
        <f>IFERROR(INDEX(T_StockSnack[Snack],MATCH(B499,T_StockSnack[Code],0)),"")</f>
        <v/>
      </c>
      <c r="G499" s="11" t="str">
        <f>IFERROR(IF(B499&lt;&gt;"",F499*(VLOOKUP(E499,T_Mouvement[],2)&amp;1),""),"")</f>
        <v/>
      </c>
      <c r="H499" s="11" t="str">
        <f>IF(B499&lt;&gt;"",SUMIF($C$3:C499,C499,$G$3:G499),"")</f>
        <v/>
      </c>
      <c r="J499" s="12" t="str">
        <f t="shared" si="7"/>
        <v/>
      </c>
    </row>
    <row r="500" spans="3:10" x14ac:dyDescent="0.4">
      <c r="C500" s="7" t="str">
        <f>IFERROR(INDEX(T_StockSnack[Snack],MATCH(B500,T_StockSnack[Code],0)),"")</f>
        <v/>
      </c>
      <c r="G500" s="11" t="str">
        <f>IFERROR(IF(B500&lt;&gt;"",F500*(VLOOKUP(E500,T_Mouvement[],2)&amp;1),""),"")</f>
        <v/>
      </c>
      <c r="H500" s="11" t="str">
        <f>IF(B500&lt;&gt;"",SUMIF($C$3:C500,C500,$G$3:G500),"")</f>
        <v/>
      </c>
      <c r="J500" s="12" t="str">
        <f t="shared" si="7"/>
        <v/>
      </c>
    </row>
    <row r="501" spans="3:10" x14ac:dyDescent="0.4">
      <c r="C501" s="7" t="str">
        <f>IFERROR(INDEX(T_StockSnack[Snack],MATCH(B501,T_StockSnack[Code],0)),"")</f>
        <v/>
      </c>
      <c r="G501" s="11" t="str">
        <f>IFERROR(IF(B501&lt;&gt;"",F501*(VLOOKUP(E501,T_Mouvement[],2)&amp;1),""),"")</f>
        <v/>
      </c>
      <c r="H501" s="11" t="str">
        <f>IF(B501&lt;&gt;"",SUMIF($C$3:C501,C501,$G$3:G501),"")</f>
        <v/>
      </c>
      <c r="J501" s="12" t="str">
        <f t="shared" si="7"/>
        <v/>
      </c>
    </row>
    <row r="502" spans="3:10" x14ac:dyDescent="0.4">
      <c r="C502" s="7" t="str">
        <f>IFERROR(INDEX(T_StockSnack[Snack],MATCH(B502,T_StockSnack[Code],0)),"")</f>
        <v/>
      </c>
      <c r="G502" s="11" t="str">
        <f>IFERROR(IF(B502&lt;&gt;"",F502*(VLOOKUP(E502,T_Mouvement[],2)&amp;1),""),"")</f>
        <v/>
      </c>
      <c r="H502" s="11" t="str">
        <f>IF(B502&lt;&gt;"",SUMIF($C$3:C502,C502,$G$3:G502),"")</f>
        <v/>
      </c>
      <c r="J502" s="12" t="str">
        <f t="shared" si="7"/>
        <v/>
      </c>
    </row>
    <row r="503" spans="3:10" x14ac:dyDescent="0.4">
      <c r="C503" s="7" t="str">
        <f>IFERROR(INDEX(T_StockSnack[Snack],MATCH(B503,T_StockSnack[Code],0)),"")</f>
        <v/>
      </c>
      <c r="G503" s="11" t="str">
        <f>IFERROR(IF(B503&lt;&gt;"",F503*(VLOOKUP(E503,T_Mouvement[],2)&amp;1),""),"")</f>
        <v/>
      </c>
      <c r="H503" s="11" t="str">
        <f>IF(B503&lt;&gt;"",SUMIF($C$3:C503,C503,$G$3:G503),"")</f>
        <v/>
      </c>
      <c r="J503" s="12" t="str">
        <f t="shared" si="7"/>
        <v/>
      </c>
    </row>
    <row r="504" spans="3:10" x14ac:dyDescent="0.4">
      <c r="C504" s="7" t="str">
        <f>IFERROR(INDEX(T_StockSnack[Snack],MATCH(B504,T_StockSnack[Code],0)),"")</f>
        <v/>
      </c>
      <c r="G504" s="11" t="str">
        <f>IFERROR(IF(B504&lt;&gt;"",F504*(VLOOKUP(E504,T_Mouvement[],2)&amp;1),""),"")</f>
        <v/>
      </c>
      <c r="H504" s="11" t="str">
        <f>IF(B504&lt;&gt;"",SUMIF($C$3:C504,C504,$G$3:G504),"")</f>
        <v/>
      </c>
      <c r="J504" s="12" t="str">
        <f t="shared" si="7"/>
        <v/>
      </c>
    </row>
    <row r="505" spans="3:10" x14ac:dyDescent="0.4">
      <c r="C505" s="7" t="str">
        <f>IFERROR(INDEX(T_StockSnack[Snack],MATCH(B505,T_StockSnack[Code],0)),"")</f>
        <v/>
      </c>
      <c r="G505" s="11" t="str">
        <f>IFERROR(IF(B505&lt;&gt;"",F505*(VLOOKUP(E505,T_Mouvement[],2)&amp;1),""),"")</f>
        <v/>
      </c>
      <c r="H505" s="11" t="str">
        <f>IF(B505&lt;&gt;"",SUMIF($C$3:C505,C505,$G$3:G505),"")</f>
        <v/>
      </c>
      <c r="J505" s="12" t="str">
        <f t="shared" si="7"/>
        <v/>
      </c>
    </row>
    <row r="506" spans="3:10" x14ac:dyDescent="0.4">
      <c r="C506" s="7" t="str">
        <f>IFERROR(INDEX(T_StockSnack[Snack],MATCH(B506,T_StockSnack[Code],0)),"")</f>
        <v/>
      </c>
      <c r="G506" s="11" t="str">
        <f>IFERROR(IF(B506&lt;&gt;"",F506*(VLOOKUP(E506,T_Mouvement[],2)&amp;1),""),"")</f>
        <v/>
      </c>
      <c r="H506" s="11" t="str">
        <f>IF(B506&lt;&gt;"",SUMIF($C$3:C506,C506,$G$3:G506),"")</f>
        <v/>
      </c>
      <c r="J506" s="12" t="str">
        <f t="shared" si="7"/>
        <v/>
      </c>
    </row>
    <row r="507" spans="3:10" x14ac:dyDescent="0.4">
      <c r="C507" s="7" t="str">
        <f>IFERROR(INDEX(T_StockSnack[Snack],MATCH(B507,T_StockSnack[Code],0)),"")</f>
        <v/>
      </c>
      <c r="G507" s="11" t="str">
        <f>IFERROR(IF(B507&lt;&gt;"",F507*(VLOOKUP(E507,T_Mouvement[],2)&amp;1),""),"")</f>
        <v/>
      </c>
      <c r="H507" s="11" t="str">
        <f>IF(B507&lt;&gt;"",SUMIF($C$3:C507,C507,$G$3:G507),"")</f>
        <v/>
      </c>
      <c r="J507" s="12" t="str">
        <f t="shared" si="7"/>
        <v/>
      </c>
    </row>
    <row r="508" spans="3:10" x14ac:dyDescent="0.4">
      <c r="C508" s="7" t="str">
        <f>IFERROR(INDEX(T_StockSnack[Snack],MATCH(B508,T_StockSnack[Code],0)),"")</f>
        <v/>
      </c>
      <c r="G508" s="11" t="str">
        <f>IFERROR(IF(B508&lt;&gt;"",F508*(VLOOKUP(E508,T_Mouvement[],2)&amp;1),""),"")</f>
        <v/>
      </c>
      <c r="H508" s="11" t="str">
        <f>IF(B508&lt;&gt;"",SUMIF($C$3:C508,C508,$G$3:G508),"")</f>
        <v/>
      </c>
      <c r="J508" s="12" t="str">
        <f t="shared" si="7"/>
        <v/>
      </c>
    </row>
    <row r="509" spans="3:10" x14ac:dyDescent="0.4">
      <c r="C509" s="7" t="str">
        <f>IFERROR(INDEX(T_StockSnack[Snack],MATCH(B509,T_StockSnack[Code],0)),"")</f>
        <v/>
      </c>
      <c r="G509" s="11" t="str">
        <f>IFERROR(IF(B509&lt;&gt;"",F509*(VLOOKUP(E509,T_Mouvement[],2)&amp;1),""),"")</f>
        <v/>
      </c>
      <c r="H509" s="11" t="str">
        <f>IF(B509&lt;&gt;"",SUMIF($C$3:C509,C509,$G$3:G509),"")</f>
        <v/>
      </c>
      <c r="J509" s="12" t="str">
        <f t="shared" si="7"/>
        <v/>
      </c>
    </row>
    <row r="510" spans="3:10" x14ac:dyDescent="0.4">
      <c r="C510" s="7" t="str">
        <f>IFERROR(INDEX(T_StockSnack[Snack],MATCH(B510,T_StockSnack[Code],0)),"")</f>
        <v/>
      </c>
      <c r="G510" s="11" t="str">
        <f>IFERROR(IF(B510&lt;&gt;"",F510*(VLOOKUP(E510,T_Mouvement[],2)&amp;1),""),"")</f>
        <v/>
      </c>
      <c r="H510" s="11" t="str">
        <f>IF(B510&lt;&gt;"",SUMIF($C$3:C510,C510,$G$3:G510),"")</f>
        <v/>
      </c>
      <c r="J510" s="12" t="str">
        <f t="shared" si="7"/>
        <v/>
      </c>
    </row>
    <row r="511" spans="3:10" x14ac:dyDescent="0.4">
      <c r="C511" s="7" t="str">
        <f>IFERROR(INDEX(T_StockSnack[Snack],MATCH(B511,T_StockSnack[Code],0)),"")</f>
        <v/>
      </c>
      <c r="G511" s="11" t="str">
        <f>IFERROR(IF(B511&lt;&gt;"",F511*(VLOOKUP(E511,T_Mouvement[],2)&amp;1),""),"")</f>
        <v/>
      </c>
      <c r="H511" s="11" t="str">
        <f>IF(B511&lt;&gt;"",SUMIF($C$3:C511,C511,$G$3:G511),"")</f>
        <v/>
      </c>
      <c r="J511" s="12" t="str">
        <f t="shared" si="7"/>
        <v/>
      </c>
    </row>
    <row r="512" spans="3:10" x14ac:dyDescent="0.4">
      <c r="C512" s="7" t="str">
        <f>IFERROR(INDEX(T_StockSnack[Snack],MATCH(B512,T_StockSnack[Code],0)),"")</f>
        <v/>
      </c>
      <c r="G512" s="11" t="str">
        <f>IFERROR(IF(B512&lt;&gt;"",F512*(VLOOKUP(E512,T_Mouvement[],2)&amp;1),""),"")</f>
        <v/>
      </c>
      <c r="H512" s="11" t="str">
        <f>IF(B512&lt;&gt;"",SUMIF($C$3:C512,C512,$G$3:G512),"")</f>
        <v/>
      </c>
      <c r="J512" s="12" t="str">
        <f t="shared" si="7"/>
        <v/>
      </c>
    </row>
    <row r="513" spans="3:10" x14ac:dyDescent="0.4">
      <c r="C513" s="7" t="str">
        <f>IFERROR(INDEX(T_StockSnack[Snack],MATCH(B513,T_StockSnack[Code],0)),"")</f>
        <v/>
      </c>
      <c r="G513" s="11" t="str">
        <f>IFERROR(IF(B513&lt;&gt;"",F513*(VLOOKUP(E513,T_Mouvement[],2)&amp;1),""),"")</f>
        <v/>
      </c>
      <c r="H513" s="11" t="str">
        <f>IF(B513&lt;&gt;"",SUMIF($C$3:C513,C513,$G$3:G513),"")</f>
        <v/>
      </c>
      <c r="J513" s="12" t="str">
        <f t="shared" si="7"/>
        <v/>
      </c>
    </row>
    <row r="514" spans="3:10" x14ac:dyDescent="0.4">
      <c r="C514" s="7" t="str">
        <f>IFERROR(INDEX(T_StockSnack[Snack],MATCH(B514,T_StockSnack[Code],0)),"")</f>
        <v/>
      </c>
      <c r="G514" s="11" t="str">
        <f>IFERROR(IF(B514&lt;&gt;"",F514*(VLOOKUP(E514,T_Mouvement[],2)&amp;1),""),"")</f>
        <v/>
      </c>
      <c r="H514" s="11" t="str">
        <f>IF(B514&lt;&gt;"",SUMIF($C$3:C514,C514,$G$3:G514),"")</f>
        <v/>
      </c>
      <c r="J514" s="12" t="str">
        <f t="shared" si="7"/>
        <v/>
      </c>
    </row>
    <row r="515" spans="3:10" x14ac:dyDescent="0.4">
      <c r="C515" s="7" t="str">
        <f>IFERROR(INDEX(T_StockSnack[Snack],MATCH(B515,T_StockSnack[Code],0)),"")</f>
        <v/>
      </c>
      <c r="G515" s="11" t="str">
        <f>IFERROR(IF(B515&lt;&gt;"",F515*(VLOOKUP(E515,T_Mouvement[],2)&amp;1),""),"")</f>
        <v/>
      </c>
      <c r="H515" s="11" t="str">
        <f>IF(B515&lt;&gt;"",SUMIF($C$3:C515,C515,$G$3:G515),"")</f>
        <v/>
      </c>
      <c r="J515" s="12" t="str">
        <f t="shared" si="7"/>
        <v/>
      </c>
    </row>
    <row r="516" spans="3:10" x14ac:dyDescent="0.4">
      <c r="C516" s="7" t="str">
        <f>IFERROR(INDEX(T_StockSnack[Snack],MATCH(B516,T_StockSnack[Code],0)),"")</f>
        <v/>
      </c>
      <c r="G516" s="11" t="str">
        <f>IFERROR(IF(B516&lt;&gt;"",F516*(VLOOKUP(E516,T_Mouvement[],2)&amp;1),""),"")</f>
        <v/>
      </c>
      <c r="H516" s="11" t="str">
        <f>IF(B516&lt;&gt;"",SUMIF($C$3:C516,C516,$G$3:G516),"")</f>
        <v/>
      </c>
      <c r="J516" s="12" t="str">
        <f t="shared" ref="J516:J579" si="8">IF(AND(B516&lt;&gt;"",H516&lt;0),"Attention le stock est négatif, vérifier vos saisies !","")</f>
        <v/>
      </c>
    </row>
    <row r="517" spans="3:10" x14ac:dyDescent="0.4">
      <c r="C517" s="7" t="str">
        <f>IFERROR(INDEX(T_StockSnack[Snack],MATCH(B517,T_StockSnack[Code],0)),"")</f>
        <v/>
      </c>
      <c r="G517" s="11" t="str">
        <f>IFERROR(IF(B517&lt;&gt;"",F517*(VLOOKUP(E517,T_Mouvement[],2)&amp;1),""),"")</f>
        <v/>
      </c>
      <c r="H517" s="11" t="str">
        <f>IF(B517&lt;&gt;"",SUMIF($C$3:C517,C517,$G$3:G517),"")</f>
        <v/>
      </c>
      <c r="J517" s="12" t="str">
        <f t="shared" si="8"/>
        <v/>
      </c>
    </row>
    <row r="518" spans="3:10" x14ac:dyDescent="0.4">
      <c r="C518" s="7" t="str">
        <f>IFERROR(INDEX(T_StockSnack[Snack],MATCH(B518,T_StockSnack[Code],0)),"")</f>
        <v/>
      </c>
      <c r="G518" s="11" t="str">
        <f>IFERROR(IF(B518&lt;&gt;"",F518*(VLOOKUP(E518,T_Mouvement[],2)&amp;1),""),"")</f>
        <v/>
      </c>
      <c r="H518" s="11" t="str">
        <f>IF(B518&lt;&gt;"",SUMIF($C$3:C518,C518,$G$3:G518),"")</f>
        <v/>
      </c>
      <c r="J518" s="12" t="str">
        <f t="shared" si="8"/>
        <v/>
      </c>
    </row>
    <row r="519" spans="3:10" x14ac:dyDescent="0.4">
      <c r="C519" s="7" t="str">
        <f>IFERROR(INDEX(T_StockSnack[Snack],MATCH(B519,T_StockSnack[Code],0)),"")</f>
        <v/>
      </c>
      <c r="G519" s="11" t="str">
        <f>IFERROR(IF(B519&lt;&gt;"",F519*(VLOOKUP(E519,T_Mouvement[],2)&amp;1),""),"")</f>
        <v/>
      </c>
      <c r="H519" s="11" t="str">
        <f>IF(B519&lt;&gt;"",SUMIF($C$3:C519,C519,$G$3:G519),"")</f>
        <v/>
      </c>
      <c r="J519" s="12" t="str">
        <f t="shared" si="8"/>
        <v/>
      </c>
    </row>
    <row r="520" spans="3:10" x14ac:dyDescent="0.4">
      <c r="C520" s="7" t="str">
        <f>IFERROR(INDEX(T_StockSnack[Snack],MATCH(B520,T_StockSnack[Code],0)),"")</f>
        <v/>
      </c>
      <c r="G520" s="11" t="str">
        <f>IFERROR(IF(B520&lt;&gt;"",F520*(VLOOKUP(E520,T_Mouvement[],2)&amp;1),""),"")</f>
        <v/>
      </c>
      <c r="H520" s="11" t="str">
        <f>IF(B520&lt;&gt;"",SUMIF($C$3:C520,C520,$G$3:G520),"")</f>
        <v/>
      </c>
      <c r="J520" s="12" t="str">
        <f t="shared" si="8"/>
        <v/>
      </c>
    </row>
    <row r="521" spans="3:10" x14ac:dyDescent="0.4">
      <c r="C521" s="7" t="str">
        <f>IFERROR(INDEX(T_StockSnack[Snack],MATCH(B521,T_StockSnack[Code],0)),"")</f>
        <v/>
      </c>
      <c r="G521" s="11" t="str">
        <f>IFERROR(IF(B521&lt;&gt;"",F521*(VLOOKUP(E521,T_Mouvement[],2)&amp;1),""),"")</f>
        <v/>
      </c>
      <c r="H521" s="11" t="str">
        <f>IF(B521&lt;&gt;"",SUMIF($C$3:C521,C521,$G$3:G521),"")</f>
        <v/>
      </c>
      <c r="J521" s="12" t="str">
        <f t="shared" si="8"/>
        <v/>
      </c>
    </row>
    <row r="522" spans="3:10" x14ac:dyDescent="0.4">
      <c r="C522" s="7" t="str">
        <f>IFERROR(INDEX(T_StockSnack[Snack],MATCH(B522,T_StockSnack[Code],0)),"")</f>
        <v/>
      </c>
      <c r="G522" s="11" t="str">
        <f>IFERROR(IF(B522&lt;&gt;"",F522*(VLOOKUP(E522,T_Mouvement[],2)&amp;1),""),"")</f>
        <v/>
      </c>
      <c r="H522" s="11" t="str">
        <f>IF(B522&lt;&gt;"",SUMIF($C$3:C522,C522,$G$3:G522),"")</f>
        <v/>
      </c>
      <c r="J522" s="12" t="str">
        <f t="shared" si="8"/>
        <v/>
      </c>
    </row>
    <row r="523" spans="3:10" x14ac:dyDescent="0.4">
      <c r="C523" s="7" t="str">
        <f>IFERROR(INDEX(T_StockSnack[Snack],MATCH(B523,T_StockSnack[Code],0)),"")</f>
        <v/>
      </c>
      <c r="G523" s="11" t="str">
        <f>IFERROR(IF(B523&lt;&gt;"",F523*(VLOOKUP(E523,T_Mouvement[],2)&amp;1),""),"")</f>
        <v/>
      </c>
      <c r="H523" s="11" t="str">
        <f>IF(B523&lt;&gt;"",SUMIF($C$3:C523,C523,$G$3:G523),"")</f>
        <v/>
      </c>
      <c r="J523" s="12" t="str">
        <f t="shared" si="8"/>
        <v/>
      </c>
    </row>
    <row r="524" spans="3:10" x14ac:dyDescent="0.4">
      <c r="C524" s="7" t="str">
        <f>IFERROR(INDEX(T_StockSnack[Snack],MATCH(B524,T_StockSnack[Code],0)),"")</f>
        <v/>
      </c>
      <c r="G524" s="11" t="str">
        <f>IFERROR(IF(B524&lt;&gt;"",F524*(VLOOKUP(E524,T_Mouvement[],2)&amp;1),""),"")</f>
        <v/>
      </c>
      <c r="H524" s="11" t="str">
        <f>IF(B524&lt;&gt;"",SUMIF($C$3:C524,C524,$G$3:G524),"")</f>
        <v/>
      </c>
      <c r="J524" s="12" t="str">
        <f t="shared" si="8"/>
        <v/>
      </c>
    </row>
    <row r="525" spans="3:10" x14ac:dyDescent="0.4">
      <c r="C525" s="7" t="str">
        <f>IFERROR(INDEX(T_StockSnack[Snack],MATCH(B525,T_StockSnack[Code],0)),"")</f>
        <v/>
      </c>
      <c r="G525" s="11" t="str">
        <f>IFERROR(IF(B525&lt;&gt;"",F525*(VLOOKUP(E525,T_Mouvement[],2)&amp;1),""),"")</f>
        <v/>
      </c>
      <c r="H525" s="11" t="str">
        <f>IF(B525&lt;&gt;"",SUMIF($C$3:C525,C525,$G$3:G525),"")</f>
        <v/>
      </c>
      <c r="J525" s="12" t="str">
        <f t="shared" si="8"/>
        <v/>
      </c>
    </row>
    <row r="526" spans="3:10" x14ac:dyDescent="0.4">
      <c r="C526" s="7" t="str">
        <f>IFERROR(INDEX(T_StockSnack[Snack],MATCH(B526,T_StockSnack[Code],0)),"")</f>
        <v/>
      </c>
      <c r="G526" s="11" t="str">
        <f>IFERROR(IF(B526&lt;&gt;"",F526*(VLOOKUP(E526,T_Mouvement[],2)&amp;1),""),"")</f>
        <v/>
      </c>
      <c r="H526" s="11" t="str">
        <f>IF(B526&lt;&gt;"",SUMIF($C$3:C526,C526,$G$3:G526),"")</f>
        <v/>
      </c>
      <c r="J526" s="12" t="str">
        <f t="shared" si="8"/>
        <v/>
      </c>
    </row>
    <row r="527" spans="3:10" x14ac:dyDescent="0.4">
      <c r="C527" s="7" t="str">
        <f>IFERROR(INDEX(T_StockSnack[Snack],MATCH(B527,T_StockSnack[Code],0)),"")</f>
        <v/>
      </c>
      <c r="G527" s="11" t="str">
        <f>IFERROR(IF(B527&lt;&gt;"",F527*(VLOOKUP(E527,T_Mouvement[],2)&amp;1),""),"")</f>
        <v/>
      </c>
      <c r="H527" s="11" t="str">
        <f>IF(B527&lt;&gt;"",SUMIF($C$3:C527,C527,$G$3:G527),"")</f>
        <v/>
      </c>
      <c r="J527" s="12" t="str">
        <f t="shared" si="8"/>
        <v/>
      </c>
    </row>
    <row r="528" spans="3:10" x14ac:dyDescent="0.4">
      <c r="C528" s="7" t="str">
        <f>IFERROR(INDEX(T_StockSnack[Snack],MATCH(B528,T_StockSnack[Code],0)),"")</f>
        <v/>
      </c>
      <c r="G528" s="11" t="str">
        <f>IFERROR(IF(B528&lt;&gt;"",F528*(VLOOKUP(E528,T_Mouvement[],2)&amp;1),""),"")</f>
        <v/>
      </c>
      <c r="H528" s="11" t="str">
        <f>IF(B528&lt;&gt;"",SUMIF($C$3:C528,C528,$G$3:G528),"")</f>
        <v/>
      </c>
      <c r="J528" s="12" t="str">
        <f t="shared" si="8"/>
        <v/>
      </c>
    </row>
    <row r="529" spans="3:10" x14ac:dyDescent="0.4">
      <c r="C529" s="7" t="str">
        <f>IFERROR(INDEX(T_StockSnack[Snack],MATCH(B529,T_StockSnack[Code],0)),"")</f>
        <v/>
      </c>
      <c r="G529" s="11" t="str">
        <f>IFERROR(IF(B529&lt;&gt;"",F529*(VLOOKUP(E529,T_Mouvement[],2)&amp;1),""),"")</f>
        <v/>
      </c>
      <c r="H529" s="11" t="str">
        <f>IF(B529&lt;&gt;"",SUMIF($C$3:C529,C529,$G$3:G529),"")</f>
        <v/>
      </c>
      <c r="J529" s="12" t="str">
        <f t="shared" si="8"/>
        <v/>
      </c>
    </row>
    <row r="530" spans="3:10" x14ac:dyDescent="0.4">
      <c r="C530" s="7" t="str">
        <f>IFERROR(INDEX(T_StockSnack[Snack],MATCH(B530,T_StockSnack[Code],0)),"")</f>
        <v/>
      </c>
      <c r="G530" s="11" t="str">
        <f>IFERROR(IF(B530&lt;&gt;"",F530*(VLOOKUP(E530,T_Mouvement[],2)&amp;1),""),"")</f>
        <v/>
      </c>
      <c r="H530" s="11" t="str">
        <f>IF(B530&lt;&gt;"",SUMIF($C$3:C530,C530,$G$3:G530),"")</f>
        <v/>
      </c>
      <c r="J530" s="12" t="str">
        <f t="shared" si="8"/>
        <v/>
      </c>
    </row>
    <row r="531" spans="3:10" x14ac:dyDescent="0.4">
      <c r="C531" s="7" t="str">
        <f>IFERROR(INDEX(T_StockSnack[Snack],MATCH(B531,T_StockSnack[Code],0)),"")</f>
        <v/>
      </c>
      <c r="G531" s="11" t="str">
        <f>IFERROR(IF(B531&lt;&gt;"",F531*(VLOOKUP(E531,T_Mouvement[],2)&amp;1),""),"")</f>
        <v/>
      </c>
      <c r="H531" s="11" t="str">
        <f>IF(B531&lt;&gt;"",SUMIF($C$3:C531,C531,$G$3:G531),"")</f>
        <v/>
      </c>
      <c r="J531" s="12" t="str">
        <f t="shared" si="8"/>
        <v/>
      </c>
    </row>
    <row r="532" spans="3:10" x14ac:dyDescent="0.4">
      <c r="C532" s="7" t="str">
        <f>IFERROR(INDEX(T_StockSnack[Snack],MATCH(B532,T_StockSnack[Code],0)),"")</f>
        <v/>
      </c>
      <c r="G532" s="11" t="str">
        <f>IFERROR(IF(B532&lt;&gt;"",F532*(VLOOKUP(E532,T_Mouvement[],2)&amp;1),""),"")</f>
        <v/>
      </c>
      <c r="H532" s="11" t="str">
        <f>IF(B532&lt;&gt;"",SUMIF($C$3:C532,C532,$G$3:G532),"")</f>
        <v/>
      </c>
      <c r="J532" s="12" t="str">
        <f t="shared" si="8"/>
        <v/>
      </c>
    </row>
    <row r="533" spans="3:10" x14ac:dyDescent="0.4">
      <c r="C533" s="7" t="str">
        <f>IFERROR(INDEX(T_StockSnack[Snack],MATCH(B533,T_StockSnack[Code],0)),"")</f>
        <v/>
      </c>
      <c r="G533" s="11" t="str">
        <f>IFERROR(IF(B533&lt;&gt;"",F533*(VLOOKUP(E533,T_Mouvement[],2)&amp;1),""),"")</f>
        <v/>
      </c>
      <c r="H533" s="11" t="str">
        <f>IF(B533&lt;&gt;"",SUMIF($C$3:C533,C533,$G$3:G533),"")</f>
        <v/>
      </c>
      <c r="J533" s="12" t="str">
        <f t="shared" si="8"/>
        <v/>
      </c>
    </row>
    <row r="534" spans="3:10" x14ac:dyDescent="0.4">
      <c r="C534" s="7" t="str">
        <f>IFERROR(INDEX(T_StockSnack[Snack],MATCH(B534,T_StockSnack[Code],0)),"")</f>
        <v/>
      </c>
      <c r="G534" s="11" t="str">
        <f>IFERROR(IF(B534&lt;&gt;"",F534*(VLOOKUP(E534,T_Mouvement[],2)&amp;1),""),"")</f>
        <v/>
      </c>
      <c r="H534" s="11" t="str">
        <f>IF(B534&lt;&gt;"",SUMIF($C$3:C534,C534,$G$3:G534),"")</f>
        <v/>
      </c>
      <c r="J534" s="12" t="str">
        <f t="shared" si="8"/>
        <v/>
      </c>
    </row>
    <row r="535" spans="3:10" x14ac:dyDescent="0.4">
      <c r="C535" s="7" t="str">
        <f>IFERROR(INDEX(T_StockSnack[Snack],MATCH(B535,T_StockSnack[Code],0)),"")</f>
        <v/>
      </c>
      <c r="G535" s="11" t="str">
        <f>IFERROR(IF(B535&lt;&gt;"",F535*(VLOOKUP(E535,T_Mouvement[],2)&amp;1),""),"")</f>
        <v/>
      </c>
      <c r="H535" s="11" t="str">
        <f>IF(B535&lt;&gt;"",SUMIF($C$3:C535,C535,$G$3:G535),"")</f>
        <v/>
      </c>
      <c r="J535" s="12" t="str">
        <f t="shared" si="8"/>
        <v/>
      </c>
    </row>
    <row r="536" spans="3:10" x14ac:dyDescent="0.4">
      <c r="C536" s="7" t="str">
        <f>IFERROR(INDEX(T_StockSnack[Snack],MATCH(B536,T_StockSnack[Code],0)),"")</f>
        <v/>
      </c>
      <c r="G536" s="11" t="str">
        <f>IFERROR(IF(B536&lt;&gt;"",F536*(VLOOKUP(E536,T_Mouvement[],2)&amp;1),""),"")</f>
        <v/>
      </c>
      <c r="H536" s="11" t="str">
        <f>IF(B536&lt;&gt;"",SUMIF($C$3:C536,C536,$G$3:G536),"")</f>
        <v/>
      </c>
      <c r="J536" s="12" t="str">
        <f t="shared" si="8"/>
        <v/>
      </c>
    </row>
    <row r="537" spans="3:10" x14ac:dyDescent="0.4">
      <c r="C537" s="7" t="str">
        <f>IFERROR(INDEX(T_StockSnack[Snack],MATCH(B537,T_StockSnack[Code],0)),"")</f>
        <v/>
      </c>
      <c r="G537" s="11" t="str">
        <f>IFERROR(IF(B537&lt;&gt;"",F537*(VLOOKUP(E537,T_Mouvement[],2)&amp;1),""),"")</f>
        <v/>
      </c>
      <c r="H537" s="11" t="str">
        <f>IF(B537&lt;&gt;"",SUMIF($C$3:C537,C537,$G$3:G537),"")</f>
        <v/>
      </c>
      <c r="J537" s="12" t="str">
        <f t="shared" si="8"/>
        <v/>
      </c>
    </row>
    <row r="538" spans="3:10" x14ac:dyDescent="0.4">
      <c r="C538" s="7" t="str">
        <f>IFERROR(INDEX(T_StockSnack[Snack],MATCH(B538,T_StockSnack[Code],0)),"")</f>
        <v/>
      </c>
      <c r="G538" s="11" t="str">
        <f>IFERROR(IF(B538&lt;&gt;"",F538*(VLOOKUP(E538,T_Mouvement[],2)&amp;1),""),"")</f>
        <v/>
      </c>
      <c r="H538" s="11" t="str">
        <f>IF(B538&lt;&gt;"",SUMIF($C$3:C538,C538,$G$3:G538),"")</f>
        <v/>
      </c>
      <c r="J538" s="12" t="str">
        <f t="shared" si="8"/>
        <v/>
      </c>
    </row>
    <row r="539" spans="3:10" x14ac:dyDescent="0.4">
      <c r="C539" s="7" t="str">
        <f>IFERROR(INDEX(T_StockSnack[Snack],MATCH(B539,T_StockSnack[Code],0)),"")</f>
        <v/>
      </c>
      <c r="G539" s="11" t="str">
        <f>IFERROR(IF(B539&lt;&gt;"",F539*(VLOOKUP(E539,T_Mouvement[],2)&amp;1),""),"")</f>
        <v/>
      </c>
      <c r="H539" s="11" t="str">
        <f>IF(B539&lt;&gt;"",SUMIF($C$3:C539,C539,$G$3:G539),"")</f>
        <v/>
      </c>
      <c r="J539" s="12" t="str">
        <f t="shared" si="8"/>
        <v/>
      </c>
    </row>
    <row r="540" spans="3:10" x14ac:dyDescent="0.4">
      <c r="C540" s="7" t="str">
        <f>IFERROR(INDEX(T_StockSnack[Snack],MATCH(B540,T_StockSnack[Code],0)),"")</f>
        <v/>
      </c>
      <c r="G540" s="11" t="str">
        <f>IFERROR(IF(B540&lt;&gt;"",F540*(VLOOKUP(E540,T_Mouvement[],2)&amp;1),""),"")</f>
        <v/>
      </c>
      <c r="H540" s="11" t="str">
        <f>IF(B540&lt;&gt;"",SUMIF($C$3:C540,C540,$G$3:G540),"")</f>
        <v/>
      </c>
      <c r="J540" s="12" t="str">
        <f t="shared" si="8"/>
        <v/>
      </c>
    </row>
    <row r="541" spans="3:10" x14ac:dyDescent="0.4">
      <c r="C541" s="7" t="str">
        <f>IFERROR(INDEX(T_StockSnack[Snack],MATCH(B541,T_StockSnack[Code],0)),"")</f>
        <v/>
      </c>
      <c r="G541" s="11" t="str">
        <f>IFERROR(IF(B541&lt;&gt;"",F541*(VLOOKUP(E541,T_Mouvement[],2)&amp;1),""),"")</f>
        <v/>
      </c>
      <c r="H541" s="11" t="str">
        <f>IF(B541&lt;&gt;"",SUMIF($C$3:C541,C541,$G$3:G541),"")</f>
        <v/>
      </c>
      <c r="J541" s="12" t="str">
        <f t="shared" si="8"/>
        <v/>
      </c>
    </row>
    <row r="542" spans="3:10" x14ac:dyDescent="0.4">
      <c r="C542" s="7" t="str">
        <f>IFERROR(INDEX(T_StockSnack[Snack],MATCH(B542,T_StockSnack[Code],0)),"")</f>
        <v/>
      </c>
      <c r="G542" s="11" t="str">
        <f>IFERROR(IF(B542&lt;&gt;"",F542*(VLOOKUP(E542,T_Mouvement[],2)&amp;1),""),"")</f>
        <v/>
      </c>
      <c r="H542" s="11" t="str">
        <f>IF(B542&lt;&gt;"",SUMIF($C$3:C542,C542,$G$3:G542),"")</f>
        <v/>
      </c>
      <c r="J542" s="12" t="str">
        <f t="shared" si="8"/>
        <v/>
      </c>
    </row>
    <row r="543" spans="3:10" x14ac:dyDescent="0.4">
      <c r="C543" s="7" t="str">
        <f>IFERROR(INDEX(T_StockSnack[Snack],MATCH(B543,T_StockSnack[Code],0)),"")</f>
        <v/>
      </c>
      <c r="G543" s="11" t="str">
        <f>IFERROR(IF(B543&lt;&gt;"",F543*(VLOOKUP(E543,T_Mouvement[],2)&amp;1),""),"")</f>
        <v/>
      </c>
      <c r="H543" s="11" t="str">
        <f>IF(B543&lt;&gt;"",SUMIF($C$3:C543,C543,$G$3:G543),"")</f>
        <v/>
      </c>
      <c r="J543" s="12" t="str">
        <f t="shared" si="8"/>
        <v/>
      </c>
    </row>
    <row r="544" spans="3:10" x14ac:dyDescent="0.4">
      <c r="C544" s="7" t="str">
        <f>IFERROR(INDEX(T_StockSnack[Snack],MATCH(B544,T_StockSnack[Code],0)),"")</f>
        <v/>
      </c>
      <c r="G544" s="11" t="str">
        <f>IFERROR(IF(B544&lt;&gt;"",F544*(VLOOKUP(E544,T_Mouvement[],2)&amp;1),""),"")</f>
        <v/>
      </c>
      <c r="H544" s="11" t="str">
        <f>IF(B544&lt;&gt;"",SUMIF($C$3:C544,C544,$G$3:G544),"")</f>
        <v/>
      </c>
      <c r="J544" s="12" t="str">
        <f t="shared" si="8"/>
        <v/>
      </c>
    </row>
    <row r="545" spans="3:10" x14ac:dyDescent="0.4">
      <c r="C545" s="7" t="str">
        <f>IFERROR(INDEX(T_StockSnack[Snack],MATCH(B545,T_StockSnack[Code],0)),"")</f>
        <v/>
      </c>
      <c r="G545" s="11" t="str">
        <f>IFERROR(IF(B545&lt;&gt;"",F545*(VLOOKUP(E545,T_Mouvement[],2)&amp;1),""),"")</f>
        <v/>
      </c>
      <c r="H545" s="11" t="str">
        <f>IF(B545&lt;&gt;"",SUMIF($C$3:C545,C545,$G$3:G545),"")</f>
        <v/>
      </c>
      <c r="J545" s="12" t="str">
        <f t="shared" si="8"/>
        <v/>
      </c>
    </row>
    <row r="546" spans="3:10" x14ac:dyDescent="0.4">
      <c r="C546" s="7" t="str">
        <f>IFERROR(INDEX(T_StockSnack[Snack],MATCH(B546,T_StockSnack[Code],0)),"")</f>
        <v/>
      </c>
      <c r="G546" s="11" t="str">
        <f>IFERROR(IF(B546&lt;&gt;"",F546*(VLOOKUP(E546,T_Mouvement[],2)&amp;1),""),"")</f>
        <v/>
      </c>
      <c r="H546" s="11" t="str">
        <f>IF(B546&lt;&gt;"",SUMIF($C$3:C546,C546,$G$3:G546),"")</f>
        <v/>
      </c>
      <c r="J546" s="12" t="str">
        <f t="shared" si="8"/>
        <v/>
      </c>
    </row>
    <row r="547" spans="3:10" x14ac:dyDescent="0.4">
      <c r="C547" s="7" t="str">
        <f>IFERROR(INDEX(T_StockSnack[Snack],MATCH(B547,T_StockSnack[Code],0)),"")</f>
        <v/>
      </c>
      <c r="G547" s="11" t="str">
        <f>IFERROR(IF(B547&lt;&gt;"",F547*(VLOOKUP(E547,T_Mouvement[],2)&amp;1),""),"")</f>
        <v/>
      </c>
      <c r="H547" s="11" t="str">
        <f>IF(B547&lt;&gt;"",SUMIF($C$3:C547,C547,$G$3:G547),"")</f>
        <v/>
      </c>
      <c r="J547" s="12" t="str">
        <f t="shared" si="8"/>
        <v/>
      </c>
    </row>
    <row r="548" spans="3:10" x14ac:dyDescent="0.4">
      <c r="C548" s="7" t="str">
        <f>IFERROR(INDEX(T_StockSnack[Snack],MATCH(B548,T_StockSnack[Code],0)),"")</f>
        <v/>
      </c>
      <c r="G548" s="11" t="str">
        <f>IFERROR(IF(B548&lt;&gt;"",F548*(VLOOKUP(E548,T_Mouvement[],2)&amp;1),""),"")</f>
        <v/>
      </c>
      <c r="H548" s="11" t="str">
        <f>IF(B548&lt;&gt;"",SUMIF($C$3:C548,C548,$G$3:G548),"")</f>
        <v/>
      </c>
      <c r="J548" s="12" t="str">
        <f t="shared" si="8"/>
        <v/>
      </c>
    </row>
    <row r="549" spans="3:10" x14ac:dyDescent="0.4">
      <c r="C549" s="7" t="str">
        <f>IFERROR(INDEX(T_StockSnack[Snack],MATCH(B549,T_StockSnack[Code],0)),"")</f>
        <v/>
      </c>
      <c r="G549" s="11" t="str">
        <f>IFERROR(IF(B549&lt;&gt;"",F549*(VLOOKUP(E549,T_Mouvement[],2)&amp;1),""),"")</f>
        <v/>
      </c>
      <c r="H549" s="11" t="str">
        <f>IF(B549&lt;&gt;"",SUMIF($C$3:C549,C549,$G$3:G549),"")</f>
        <v/>
      </c>
      <c r="J549" s="12" t="str">
        <f t="shared" si="8"/>
        <v/>
      </c>
    </row>
    <row r="550" spans="3:10" x14ac:dyDescent="0.4">
      <c r="C550" s="7" t="str">
        <f>IFERROR(INDEX(T_StockSnack[Snack],MATCH(B550,T_StockSnack[Code],0)),"")</f>
        <v/>
      </c>
      <c r="G550" s="11" t="str">
        <f>IFERROR(IF(B550&lt;&gt;"",F550*(VLOOKUP(E550,T_Mouvement[],2)&amp;1),""),"")</f>
        <v/>
      </c>
      <c r="H550" s="11" t="str">
        <f>IF(B550&lt;&gt;"",SUMIF($C$3:C550,C550,$G$3:G550),"")</f>
        <v/>
      </c>
      <c r="J550" s="12" t="str">
        <f t="shared" si="8"/>
        <v/>
      </c>
    </row>
    <row r="551" spans="3:10" x14ac:dyDescent="0.4">
      <c r="C551" s="7" t="str">
        <f>IFERROR(INDEX(T_StockSnack[Snack],MATCH(B551,T_StockSnack[Code],0)),"")</f>
        <v/>
      </c>
      <c r="G551" s="11" t="str">
        <f>IFERROR(IF(B551&lt;&gt;"",F551*(VLOOKUP(E551,T_Mouvement[],2)&amp;1),""),"")</f>
        <v/>
      </c>
      <c r="H551" s="11" t="str">
        <f>IF(B551&lt;&gt;"",SUMIF($C$3:C551,C551,$G$3:G551),"")</f>
        <v/>
      </c>
      <c r="J551" s="12" t="str">
        <f t="shared" si="8"/>
        <v/>
      </c>
    </row>
    <row r="552" spans="3:10" x14ac:dyDescent="0.4">
      <c r="C552" s="7" t="str">
        <f>IFERROR(INDEX(T_StockSnack[Snack],MATCH(B552,T_StockSnack[Code],0)),"")</f>
        <v/>
      </c>
      <c r="G552" s="11" t="str">
        <f>IFERROR(IF(B552&lt;&gt;"",F552*(VLOOKUP(E552,T_Mouvement[],2)&amp;1),""),"")</f>
        <v/>
      </c>
      <c r="H552" s="11" t="str">
        <f>IF(B552&lt;&gt;"",SUMIF($C$3:C552,C552,$G$3:G552),"")</f>
        <v/>
      </c>
      <c r="J552" s="12" t="str">
        <f t="shared" si="8"/>
        <v/>
      </c>
    </row>
    <row r="553" spans="3:10" x14ac:dyDescent="0.4">
      <c r="C553" s="7" t="str">
        <f>IFERROR(INDEX(T_StockSnack[Snack],MATCH(B553,T_StockSnack[Code],0)),"")</f>
        <v/>
      </c>
      <c r="G553" s="11" t="str">
        <f>IFERROR(IF(B553&lt;&gt;"",F553*(VLOOKUP(E553,T_Mouvement[],2)&amp;1),""),"")</f>
        <v/>
      </c>
      <c r="H553" s="11" t="str">
        <f>IF(B553&lt;&gt;"",SUMIF($C$3:C553,C553,$G$3:G553),"")</f>
        <v/>
      </c>
      <c r="J553" s="12" t="str">
        <f t="shared" si="8"/>
        <v/>
      </c>
    </row>
    <row r="554" spans="3:10" x14ac:dyDescent="0.4">
      <c r="C554" s="7" t="str">
        <f>IFERROR(INDEX(T_StockSnack[Snack],MATCH(B554,T_StockSnack[Code],0)),"")</f>
        <v/>
      </c>
      <c r="G554" s="11" t="str">
        <f>IFERROR(IF(B554&lt;&gt;"",F554*(VLOOKUP(E554,T_Mouvement[],2)&amp;1),""),"")</f>
        <v/>
      </c>
      <c r="H554" s="11" t="str">
        <f>IF(B554&lt;&gt;"",SUMIF($C$3:C554,C554,$G$3:G554),"")</f>
        <v/>
      </c>
      <c r="J554" s="12" t="str">
        <f t="shared" si="8"/>
        <v/>
      </c>
    </row>
    <row r="555" spans="3:10" x14ac:dyDescent="0.4">
      <c r="C555" s="7" t="str">
        <f>IFERROR(INDEX(T_StockSnack[Snack],MATCH(B555,T_StockSnack[Code],0)),"")</f>
        <v/>
      </c>
      <c r="G555" s="11" t="str">
        <f>IFERROR(IF(B555&lt;&gt;"",F555*(VLOOKUP(E555,T_Mouvement[],2)&amp;1),""),"")</f>
        <v/>
      </c>
      <c r="H555" s="11" t="str">
        <f>IF(B555&lt;&gt;"",SUMIF($C$3:C555,C555,$G$3:G555),"")</f>
        <v/>
      </c>
      <c r="J555" s="12" t="str">
        <f t="shared" si="8"/>
        <v/>
      </c>
    </row>
    <row r="556" spans="3:10" x14ac:dyDescent="0.4">
      <c r="C556" s="7" t="str">
        <f>IFERROR(INDEX(T_StockSnack[Snack],MATCH(B556,T_StockSnack[Code],0)),"")</f>
        <v/>
      </c>
      <c r="G556" s="11" t="str">
        <f>IFERROR(IF(B556&lt;&gt;"",F556*(VLOOKUP(E556,T_Mouvement[],2)&amp;1),""),"")</f>
        <v/>
      </c>
      <c r="H556" s="11" t="str">
        <f>IF(B556&lt;&gt;"",SUMIF($C$3:C556,C556,$G$3:G556),"")</f>
        <v/>
      </c>
      <c r="J556" s="12" t="str">
        <f t="shared" si="8"/>
        <v/>
      </c>
    </row>
    <row r="557" spans="3:10" x14ac:dyDescent="0.4">
      <c r="C557" s="7" t="str">
        <f>IFERROR(INDEX(T_StockSnack[Snack],MATCH(B557,T_StockSnack[Code],0)),"")</f>
        <v/>
      </c>
      <c r="G557" s="11" t="str">
        <f>IFERROR(IF(B557&lt;&gt;"",F557*(VLOOKUP(E557,T_Mouvement[],2)&amp;1),""),"")</f>
        <v/>
      </c>
      <c r="H557" s="11" t="str">
        <f>IF(B557&lt;&gt;"",SUMIF($C$3:C557,C557,$G$3:G557),"")</f>
        <v/>
      </c>
      <c r="J557" s="12" t="str">
        <f t="shared" si="8"/>
        <v/>
      </c>
    </row>
    <row r="558" spans="3:10" x14ac:dyDescent="0.4">
      <c r="C558" s="7" t="str">
        <f>IFERROR(INDEX(T_StockSnack[Snack],MATCH(B558,T_StockSnack[Code],0)),"")</f>
        <v/>
      </c>
      <c r="G558" s="11" t="str">
        <f>IFERROR(IF(B558&lt;&gt;"",F558*(VLOOKUP(E558,T_Mouvement[],2)&amp;1),""),"")</f>
        <v/>
      </c>
      <c r="H558" s="11" t="str">
        <f>IF(B558&lt;&gt;"",SUMIF($C$3:C558,C558,$G$3:G558),"")</f>
        <v/>
      </c>
      <c r="J558" s="12" t="str">
        <f t="shared" si="8"/>
        <v/>
      </c>
    </row>
    <row r="559" spans="3:10" x14ac:dyDescent="0.4">
      <c r="C559" s="7" t="str">
        <f>IFERROR(INDEX(T_StockSnack[Snack],MATCH(B559,T_StockSnack[Code],0)),"")</f>
        <v/>
      </c>
      <c r="G559" s="11" t="str">
        <f>IFERROR(IF(B559&lt;&gt;"",F559*(VLOOKUP(E559,T_Mouvement[],2)&amp;1),""),"")</f>
        <v/>
      </c>
      <c r="H559" s="11" t="str">
        <f>IF(B559&lt;&gt;"",SUMIF($C$3:C559,C559,$G$3:G559),"")</f>
        <v/>
      </c>
      <c r="J559" s="12" t="str">
        <f t="shared" si="8"/>
        <v/>
      </c>
    </row>
    <row r="560" spans="3:10" x14ac:dyDescent="0.4">
      <c r="C560" s="7" t="str">
        <f>IFERROR(INDEX(T_StockSnack[Snack],MATCH(B560,T_StockSnack[Code],0)),"")</f>
        <v/>
      </c>
      <c r="G560" s="11" t="str">
        <f>IFERROR(IF(B560&lt;&gt;"",F560*(VLOOKUP(E560,T_Mouvement[],2)&amp;1),""),"")</f>
        <v/>
      </c>
      <c r="H560" s="11" t="str">
        <f>IF(B560&lt;&gt;"",SUMIF($C$3:C560,C560,$G$3:G560),"")</f>
        <v/>
      </c>
      <c r="J560" s="12" t="str">
        <f t="shared" si="8"/>
        <v/>
      </c>
    </row>
    <row r="561" spans="3:10" x14ac:dyDescent="0.4">
      <c r="C561" s="7" t="str">
        <f>IFERROR(INDEX(T_StockSnack[Snack],MATCH(B561,T_StockSnack[Code],0)),"")</f>
        <v/>
      </c>
      <c r="G561" s="11" t="str">
        <f>IFERROR(IF(B561&lt;&gt;"",F561*(VLOOKUP(E561,T_Mouvement[],2)&amp;1),""),"")</f>
        <v/>
      </c>
      <c r="H561" s="11" t="str">
        <f>IF(B561&lt;&gt;"",SUMIF($C$3:C561,C561,$G$3:G561),"")</f>
        <v/>
      </c>
      <c r="J561" s="12" t="str">
        <f t="shared" si="8"/>
        <v/>
      </c>
    </row>
    <row r="562" spans="3:10" x14ac:dyDescent="0.4">
      <c r="C562" s="7" t="str">
        <f>IFERROR(INDEX(T_StockSnack[Snack],MATCH(B562,T_StockSnack[Code],0)),"")</f>
        <v/>
      </c>
      <c r="G562" s="11" t="str">
        <f>IFERROR(IF(B562&lt;&gt;"",F562*(VLOOKUP(E562,T_Mouvement[],2)&amp;1),""),"")</f>
        <v/>
      </c>
      <c r="H562" s="11" t="str">
        <f>IF(B562&lt;&gt;"",SUMIF($C$3:C562,C562,$G$3:G562),"")</f>
        <v/>
      </c>
      <c r="J562" s="12" t="str">
        <f t="shared" si="8"/>
        <v/>
      </c>
    </row>
    <row r="563" spans="3:10" x14ac:dyDescent="0.4">
      <c r="C563" s="7" t="str">
        <f>IFERROR(INDEX(T_StockSnack[Snack],MATCH(B563,T_StockSnack[Code],0)),"")</f>
        <v/>
      </c>
      <c r="G563" s="11" t="str">
        <f>IFERROR(IF(B563&lt;&gt;"",F563*(VLOOKUP(E563,T_Mouvement[],2)&amp;1),""),"")</f>
        <v/>
      </c>
      <c r="H563" s="11" t="str">
        <f>IF(B563&lt;&gt;"",SUMIF($C$3:C563,C563,$G$3:G563),"")</f>
        <v/>
      </c>
      <c r="J563" s="12" t="str">
        <f t="shared" si="8"/>
        <v/>
      </c>
    </row>
    <row r="564" spans="3:10" x14ac:dyDescent="0.4">
      <c r="C564" s="7" t="str">
        <f>IFERROR(INDEX(T_StockSnack[Snack],MATCH(B564,T_StockSnack[Code],0)),"")</f>
        <v/>
      </c>
      <c r="G564" s="11" t="str">
        <f>IFERROR(IF(B564&lt;&gt;"",F564*(VLOOKUP(E564,T_Mouvement[],2)&amp;1),""),"")</f>
        <v/>
      </c>
      <c r="H564" s="11" t="str">
        <f>IF(B564&lt;&gt;"",SUMIF($C$3:C564,C564,$G$3:G564),"")</f>
        <v/>
      </c>
      <c r="J564" s="12" t="str">
        <f t="shared" si="8"/>
        <v/>
      </c>
    </row>
    <row r="565" spans="3:10" x14ac:dyDescent="0.4">
      <c r="C565" s="7" t="str">
        <f>IFERROR(INDEX(T_StockSnack[Snack],MATCH(B565,T_StockSnack[Code],0)),"")</f>
        <v/>
      </c>
      <c r="G565" s="11" t="str">
        <f>IFERROR(IF(B565&lt;&gt;"",F565*(VLOOKUP(E565,T_Mouvement[],2)&amp;1),""),"")</f>
        <v/>
      </c>
      <c r="H565" s="11" t="str">
        <f>IF(B565&lt;&gt;"",SUMIF($C$3:C565,C565,$G$3:G565),"")</f>
        <v/>
      </c>
      <c r="J565" s="12" t="str">
        <f t="shared" si="8"/>
        <v/>
      </c>
    </row>
    <row r="566" spans="3:10" x14ac:dyDescent="0.4">
      <c r="C566" s="7" t="str">
        <f>IFERROR(INDEX(T_StockSnack[Snack],MATCH(B566,T_StockSnack[Code],0)),"")</f>
        <v/>
      </c>
      <c r="G566" s="11" t="str">
        <f>IFERROR(IF(B566&lt;&gt;"",F566*(VLOOKUP(E566,T_Mouvement[],2)&amp;1),""),"")</f>
        <v/>
      </c>
      <c r="H566" s="11" t="str">
        <f>IF(B566&lt;&gt;"",SUMIF($C$3:C566,C566,$G$3:G566),"")</f>
        <v/>
      </c>
      <c r="J566" s="12" t="str">
        <f t="shared" si="8"/>
        <v/>
      </c>
    </row>
    <row r="567" spans="3:10" x14ac:dyDescent="0.4">
      <c r="C567" s="7" t="str">
        <f>IFERROR(INDEX(T_StockSnack[Snack],MATCH(B567,T_StockSnack[Code],0)),"")</f>
        <v/>
      </c>
      <c r="G567" s="11" t="str">
        <f>IFERROR(IF(B567&lt;&gt;"",F567*(VLOOKUP(E567,T_Mouvement[],2)&amp;1),""),"")</f>
        <v/>
      </c>
      <c r="H567" s="11" t="str">
        <f>IF(B567&lt;&gt;"",SUMIF($C$3:C567,C567,$G$3:G567),"")</f>
        <v/>
      </c>
      <c r="J567" s="12" t="str">
        <f t="shared" si="8"/>
        <v/>
      </c>
    </row>
    <row r="568" spans="3:10" x14ac:dyDescent="0.4">
      <c r="C568" s="7" t="str">
        <f>IFERROR(INDEX(T_StockSnack[Snack],MATCH(B568,T_StockSnack[Code],0)),"")</f>
        <v/>
      </c>
      <c r="G568" s="11" t="str">
        <f>IFERROR(IF(B568&lt;&gt;"",F568*(VLOOKUP(E568,T_Mouvement[],2)&amp;1),""),"")</f>
        <v/>
      </c>
      <c r="H568" s="11" t="str">
        <f>IF(B568&lt;&gt;"",SUMIF($C$3:C568,C568,$G$3:G568),"")</f>
        <v/>
      </c>
      <c r="J568" s="12" t="str">
        <f t="shared" si="8"/>
        <v/>
      </c>
    </row>
    <row r="569" spans="3:10" x14ac:dyDescent="0.4">
      <c r="C569" s="7" t="str">
        <f>IFERROR(INDEX(T_StockSnack[Snack],MATCH(B569,T_StockSnack[Code],0)),"")</f>
        <v/>
      </c>
      <c r="G569" s="11" t="str">
        <f>IFERROR(IF(B569&lt;&gt;"",F569*(VLOOKUP(E569,T_Mouvement[],2)&amp;1),""),"")</f>
        <v/>
      </c>
      <c r="H569" s="11" t="str">
        <f>IF(B569&lt;&gt;"",SUMIF($C$3:C569,C569,$G$3:G569),"")</f>
        <v/>
      </c>
      <c r="J569" s="12" t="str">
        <f t="shared" si="8"/>
        <v/>
      </c>
    </row>
    <row r="570" spans="3:10" x14ac:dyDescent="0.4">
      <c r="C570" s="7" t="str">
        <f>IFERROR(INDEX(T_StockSnack[Snack],MATCH(B570,T_StockSnack[Code],0)),"")</f>
        <v/>
      </c>
      <c r="G570" s="11" t="str">
        <f>IFERROR(IF(B570&lt;&gt;"",F570*(VLOOKUP(E570,T_Mouvement[],2)&amp;1),""),"")</f>
        <v/>
      </c>
      <c r="H570" s="11" t="str">
        <f>IF(B570&lt;&gt;"",SUMIF($C$3:C570,C570,$G$3:G570),"")</f>
        <v/>
      </c>
      <c r="J570" s="12" t="str">
        <f t="shared" si="8"/>
        <v/>
      </c>
    </row>
    <row r="571" spans="3:10" x14ac:dyDescent="0.4">
      <c r="C571" s="7" t="str">
        <f>IFERROR(INDEX(T_StockSnack[Snack],MATCH(B571,T_StockSnack[Code],0)),"")</f>
        <v/>
      </c>
      <c r="G571" s="11" t="str">
        <f>IFERROR(IF(B571&lt;&gt;"",F571*(VLOOKUP(E571,T_Mouvement[],2)&amp;1),""),"")</f>
        <v/>
      </c>
      <c r="H571" s="11" t="str">
        <f>IF(B571&lt;&gt;"",SUMIF($C$3:C571,C571,$G$3:G571),"")</f>
        <v/>
      </c>
      <c r="J571" s="12" t="str">
        <f t="shared" si="8"/>
        <v/>
      </c>
    </row>
    <row r="572" spans="3:10" x14ac:dyDescent="0.4">
      <c r="C572" s="7" t="str">
        <f>IFERROR(INDEX(T_StockSnack[Snack],MATCH(B572,T_StockSnack[Code],0)),"")</f>
        <v/>
      </c>
      <c r="G572" s="11" t="str">
        <f>IFERROR(IF(B572&lt;&gt;"",F572*(VLOOKUP(E572,T_Mouvement[],2)&amp;1),""),"")</f>
        <v/>
      </c>
      <c r="H572" s="11" t="str">
        <f>IF(B572&lt;&gt;"",SUMIF($C$3:C572,C572,$G$3:G572),"")</f>
        <v/>
      </c>
      <c r="J572" s="12" t="str">
        <f t="shared" si="8"/>
        <v/>
      </c>
    </row>
    <row r="573" spans="3:10" x14ac:dyDescent="0.4">
      <c r="C573" s="7" t="str">
        <f>IFERROR(INDEX(T_StockSnack[Snack],MATCH(B573,T_StockSnack[Code],0)),"")</f>
        <v/>
      </c>
      <c r="G573" s="11" t="str">
        <f>IFERROR(IF(B573&lt;&gt;"",F573*(VLOOKUP(E573,T_Mouvement[],2)&amp;1),""),"")</f>
        <v/>
      </c>
      <c r="H573" s="11" t="str">
        <f>IF(B573&lt;&gt;"",SUMIF($C$3:C573,C573,$G$3:G573),"")</f>
        <v/>
      </c>
      <c r="J573" s="12" t="str">
        <f t="shared" si="8"/>
        <v/>
      </c>
    </row>
    <row r="574" spans="3:10" x14ac:dyDescent="0.4">
      <c r="C574" s="7" t="str">
        <f>IFERROR(INDEX(T_StockSnack[Snack],MATCH(B574,T_StockSnack[Code],0)),"")</f>
        <v/>
      </c>
      <c r="G574" s="11" t="str">
        <f>IFERROR(IF(B574&lt;&gt;"",F574*(VLOOKUP(E574,T_Mouvement[],2)&amp;1),""),"")</f>
        <v/>
      </c>
      <c r="H574" s="11" t="str">
        <f>IF(B574&lt;&gt;"",SUMIF($C$3:C574,C574,$G$3:G574),"")</f>
        <v/>
      </c>
      <c r="J574" s="12" t="str">
        <f t="shared" si="8"/>
        <v/>
      </c>
    </row>
    <row r="575" spans="3:10" x14ac:dyDescent="0.4">
      <c r="C575" s="7" t="str">
        <f>IFERROR(INDEX(T_StockSnack[Snack],MATCH(B575,T_StockSnack[Code],0)),"")</f>
        <v/>
      </c>
      <c r="G575" s="11" t="str">
        <f>IFERROR(IF(B575&lt;&gt;"",F575*(VLOOKUP(E575,T_Mouvement[],2)&amp;1),""),"")</f>
        <v/>
      </c>
      <c r="H575" s="11" t="str">
        <f>IF(B575&lt;&gt;"",SUMIF($C$3:C575,C575,$G$3:G575),"")</f>
        <v/>
      </c>
      <c r="J575" s="12" t="str">
        <f t="shared" si="8"/>
        <v/>
      </c>
    </row>
    <row r="576" spans="3:10" x14ac:dyDescent="0.4">
      <c r="C576" s="7" t="str">
        <f>IFERROR(INDEX(T_StockSnack[Snack],MATCH(B576,T_StockSnack[Code],0)),"")</f>
        <v/>
      </c>
      <c r="G576" s="11" t="str">
        <f>IFERROR(IF(B576&lt;&gt;"",F576*(VLOOKUP(E576,T_Mouvement[],2)&amp;1),""),"")</f>
        <v/>
      </c>
      <c r="H576" s="11" t="str">
        <f>IF(B576&lt;&gt;"",SUMIF($C$3:C576,C576,$G$3:G576),"")</f>
        <v/>
      </c>
      <c r="J576" s="12" t="str">
        <f t="shared" si="8"/>
        <v/>
      </c>
    </row>
    <row r="577" spans="3:10" x14ac:dyDescent="0.4">
      <c r="C577" s="7" t="str">
        <f>IFERROR(INDEX(T_StockSnack[Snack],MATCH(B577,T_StockSnack[Code],0)),"")</f>
        <v/>
      </c>
      <c r="G577" s="11" t="str">
        <f>IFERROR(IF(B577&lt;&gt;"",F577*(VLOOKUP(E577,T_Mouvement[],2)&amp;1),""),"")</f>
        <v/>
      </c>
      <c r="H577" s="11" t="str">
        <f>IF(B577&lt;&gt;"",SUMIF($C$3:C577,C577,$G$3:G577),"")</f>
        <v/>
      </c>
      <c r="J577" s="12" t="str">
        <f t="shared" si="8"/>
        <v/>
      </c>
    </row>
    <row r="578" spans="3:10" x14ac:dyDescent="0.4">
      <c r="C578" s="7" t="str">
        <f>IFERROR(INDEX(T_StockSnack[Snack],MATCH(B578,T_StockSnack[Code],0)),"")</f>
        <v/>
      </c>
      <c r="G578" s="11" t="str">
        <f>IFERROR(IF(B578&lt;&gt;"",F578*(VLOOKUP(E578,T_Mouvement[],2)&amp;1),""),"")</f>
        <v/>
      </c>
      <c r="H578" s="11" t="str">
        <f>IF(B578&lt;&gt;"",SUMIF($C$3:C578,C578,$G$3:G578),"")</f>
        <v/>
      </c>
      <c r="J578" s="12" t="str">
        <f t="shared" si="8"/>
        <v/>
      </c>
    </row>
    <row r="579" spans="3:10" x14ac:dyDescent="0.4">
      <c r="C579" s="7" t="str">
        <f>IFERROR(INDEX(T_StockSnack[Snack],MATCH(B579,T_StockSnack[Code],0)),"")</f>
        <v/>
      </c>
      <c r="G579" s="11" t="str">
        <f>IFERROR(IF(B579&lt;&gt;"",F579*(VLOOKUP(E579,T_Mouvement[],2)&amp;1),""),"")</f>
        <v/>
      </c>
      <c r="H579" s="11" t="str">
        <f>IF(B579&lt;&gt;"",SUMIF($C$3:C579,C579,$G$3:G579),"")</f>
        <v/>
      </c>
      <c r="J579" s="12" t="str">
        <f t="shared" si="8"/>
        <v/>
      </c>
    </row>
    <row r="580" spans="3:10" x14ac:dyDescent="0.4">
      <c r="C580" s="7" t="str">
        <f>IFERROR(INDEX(T_StockSnack[Snack],MATCH(B580,T_StockSnack[Code],0)),"")</f>
        <v/>
      </c>
      <c r="G580" s="11" t="str">
        <f>IFERROR(IF(B580&lt;&gt;"",F580*(VLOOKUP(E580,T_Mouvement[],2)&amp;1),""),"")</f>
        <v/>
      </c>
      <c r="H580" s="11" t="str">
        <f>IF(B580&lt;&gt;"",SUMIF($C$3:C580,C580,$G$3:G580),"")</f>
        <v/>
      </c>
      <c r="J580" s="12" t="str">
        <f t="shared" ref="J580:J643" si="9">IF(AND(B580&lt;&gt;"",H580&lt;0),"Attention le stock est négatif, vérifier vos saisies !","")</f>
        <v/>
      </c>
    </row>
    <row r="581" spans="3:10" x14ac:dyDescent="0.4">
      <c r="C581" s="7" t="str">
        <f>IFERROR(INDEX(T_StockSnack[Snack],MATCH(B581,T_StockSnack[Code],0)),"")</f>
        <v/>
      </c>
      <c r="G581" s="11" t="str">
        <f>IFERROR(IF(B581&lt;&gt;"",F581*(VLOOKUP(E581,T_Mouvement[],2)&amp;1),""),"")</f>
        <v/>
      </c>
      <c r="H581" s="11" t="str">
        <f>IF(B581&lt;&gt;"",SUMIF($C$3:C581,C581,$G$3:G581),"")</f>
        <v/>
      </c>
      <c r="J581" s="12" t="str">
        <f t="shared" si="9"/>
        <v/>
      </c>
    </row>
    <row r="582" spans="3:10" x14ac:dyDescent="0.4">
      <c r="C582" s="7" t="str">
        <f>IFERROR(INDEX(T_StockSnack[Snack],MATCH(B582,T_StockSnack[Code],0)),"")</f>
        <v/>
      </c>
      <c r="G582" s="11" t="str">
        <f>IFERROR(IF(B582&lt;&gt;"",F582*(VLOOKUP(E582,T_Mouvement[],2)&amp;1),""),"")</f>
        <v/>
      </c>
      <c r="H582" s="11" t="str">
        <f>IF(B582&lt;&gt;"",SUMIF($C$3:C582,C582,$G$3:G582),"")</f>
        <v/>
      </c>
      <c r="J582" s="12" t="str">
        <f t="shared" si="9"/>
        <v/>
      </c>
    </row>
    <row r="583" spans="3:10" x14ac:dyDescent="0.4">
      <c r="C583" s="7" t="str">
        <f>IFERROR(INDEX(T_StockSnack[Snack],MATCH(B583,T_StockSnack[Code],0)),"")</f>
        <v/>
      </c>
      <c r="G583" s="11" t="str">
        <f>IFERROR(IF(B583&lt;&gt;"",F583*(VLOOKUP(E583,T_Mouvement[],2)&amp;1),""),"")</f>
        <v/>
      </c>
      <c r="H583" s="11" t="str">
        <f>IF(B583&lt;&gt;"",SUMIF($C$3:C583,C583,$G$3:G583),"")</f>
        <v/>
      </c>
      <c r="J583" s="12" t="str">
        <f t="shared" si="9"/>
        <v/>
      </c>
    </row>
    <row r="584" spans="3:10" x14ac:dyDescent="0.4">
      <c r="C584" s="7" t="str">
        <f>IFERROR(INDEX(T_StockSnack[Snack],MATCH(B584,T_StockSnack[Code],0)),"")</f>
        <v/>
      </c>
      <c r="G584" s="11" t="str">
        <f>IFERROR(IF(B584&lt;&gt;"",F584*(VLOOKUP(E584,T_Mouvement[],2)&amp;1),""),"")</f>
        <v/>
      </c>
      <c r="H584" s="11" t="str">
        <f>IF(B584&lt;&gt;"",SUMIF($C$3:C584,C584,$G$3:G584),"")</f>
        <v/>
      </c>
      <c r="J584" s="12" t="str">
        <f t="shared" si="9"/>
        <v/>
      </c>
    </row>
    <row r="585" spans="3:10" x14ac:dyDescent="0.4">
      <c r="C585" s="7" t="str">
        <f>IFERROR(INDEX(T_StockSnack[Snack],MATCH(B585,T_StockSnack[Code],0)),"")</f>
        <v/>
      </c>
      <c r="G585" s="11" t="str">
        <f>IFERROR(IF(B585&lt;&gt;"",F585*(VLOOKUP(E585,T_Mouvement[],2)&amp;1),""),"")</f>
        <v/>
      </c>
      <c r="H585" s="11" t="str">
        <f>IF(B585&lt;&gt;"",SUMIF($C$3:C585,C585,$G$3:G585),"")</f>
        <v/>
      </c>
      <c r="J585" s="12" t="str">
        <f t="shared" si="9"/>
        <v/>
      </c>
    </row>
    <row r="586" spans="3:10" x14ac:dyDescent="0.4">
      <c r="C586" s="7" t="str">
        <f>IFERROR(INDEX(T_StockSnack[Snack],MATCH(B586,T_StockSnack[Code],0)),"")</f>
        <v/>
      </c>
      <c r="G586" s="11" t="str">
        <f>IFERROR(IF(B586&lt;&gt;"",F586*(VLOOKUP(E586,T_Mouvement[],2)&amp;1),""),"")</f>
        <v/>
      </c>
      <c r="H586" s="11" t="str">
        <f>IF(B586&lt;&gt;"",SUMIF($C$3:C586,C586,$G$3:G586),"")</f>
        <v/>
      </c>
      <c r="J586" s="12" t="str">
        <f t="shared" si="9"/>
        <v/>
      </c>
    </row>
    <row r="587" spans="3:10" x14ac:dyDescent="0.4">
      <c r="C587" s="7" t="str">
        <f>IFERROR(INDEX(T_StockSnack[Snack],MATCH(B587,T_StockSnack[Code],0)),"")</f>
        <v/>
      </c>
      <c r="G587" s="11" t="str">
        <f>IFERROR(IF(B587&lt;&gt;"",F587*(VLOOKUP(E587,T_Mouvement[],2)&amp;1),""),"")</f>
        <v/>
      </c>
      <c r="H587" s="11" t="str">
        <f>IF(B587&lt;&gt;"",SUMIF($C$3:C587,C587,$G$3:G587),"")</f>
        <v/>
      </c>
      <c r="J587" s="12" t="str">
        <f t="shared" si="9"/>
        <v/>
      </c>
    </row>
    <row r="588" spans="3:10" x14ac:dyDescent="0.4">
      <c r="C588" s="7" t="str">
        <f>IFERROR(INDEX(T_StockSnack[Snack],MATCH(B588,T_StockSnack[Code],0)),"")</f>
        <v/>
      </c>
      <c r="G588" s="11" t="str">
        <f>IFERROR(IF(B588&lt;&gt;"",F588*(VLOOKUP(E588,T_Mouvement[],2)&amp;1),""),"")</f>
        <v/>
      </c>
      <c r="H588" s="11" t="str">
        <f>IF(B588&lt;&gt;"",SUMIF($C$3:C588,C588,$G$3:G588),"")</f>
        <v/>
      </c>
      <c r="J588" s="12" t="str">
        <f t="shared" si="9"/>
        <v/>
      </c>
    </row>
    <row r="589" spans="3:10" x14ac:dyDescent="0.4">
      <c r="C589" s="7" t="str">
        <f>IFERROR(INDEX(T_StockSnack[Snack],MATCH(B589,T_StockSnack[Code],0)),"")</f>
        <v/>
      </c>
      <c r="G589" s="11" t="str">
        <f>IFERROR(IF(B589&lt;&gt;"",F589*(VLOOKUP(E589,T_Mouvement[],2)&amp;1),""),"")</f>
        <v/>
      </c>
      <c r="H589" s="11" t="str">
        <f>IF(B589&lt;&gt;"",SUMIF($C$3:C589,C589,$G$3:G589),"")</f>
        <v/>
      </c>
      <c r="J589" s="12" t="str">
        <f t="shared" si="9"/>
        <v/>
      </c>
    </row>
    <row r="590" spans="3:10" x14ac:dyDescent="0.4">
      <c r="C590" s="7" t="str">
        <f>IFERROR(INDEX(T_StockSnack[Snack],MATCH(B590,T_StockSnack[Code],0)),"")</f>
        <v/>
      </c>
      <c r="G590" s="11" t="str">
        <f>IFERROR(IF(B590&lt;&gt;"",F590*(VLOOKUP(E590,T_Mouvement[],2)&amp;1),""),"")</f>
        <v/>
      </c>
      <c r="H590" s="11" t="str">
        <f>IF(B590&lt;&gt;"",SUMIF($C$3:C590,C590,$G$3:G590),"")</f>
        <v/>
      </c>
      <c r="J590" s="12" t="str">
        <f t="shared" si="9"/>
        <v/>
      </c>
    </row>
    <row r="591" spans="3:10" x14ac:dyDescent="0.4">
      <c r="C591" s="7" t="str">
        <f>IFERROR(INDEX(T_StockSnack[Snack],MATCH(B591,T_StockSnack[Code],0)),"")</f>
        <v/>
      </c>
      <c r="G591" s="11" t="str">
        <f>IFERROR(IF(B591&lt;&gt;"",F591*(VLOOKUP(E591,T_Mouvement[],2)&amp;1),""),"")</f>
        <v/>
      </c>
      <c r="H591" s="11" t="str">
        <f>IF(B591&lt;&gt;"",SUMIF($C$3:C591,C591,$G$3:G591),"")</f>
        <v/>
      </c>
      <c r="J591" s="12" t="str">
        <f t="shared" si="9"/>
        <v/>
      </c>
    </row>
    <row r="592" spans="3:10" x14ac:dyDescent="0.4">
      <c r="C592" s="7" t="str">
        <f>IFERROR(INDEX(T_StockSnack[Snack],MATCH(B592,T_StockSnack[Code],0)),"")</f>
        <v/>
      </c>
      <c r="G592" s="11" t="str">
        <f>IFERROR(IF(B592&lt;&gt;"",F592*(VLOOKUP(E592,T_Mouvement[],2)&amp;1),""),"")</f>
        <v/>
      </c>
      <c r="H592" s="11" t="str">
        <f>IF(B592&lt;&gt;"",SUMIF($C$3:C592,C592,$G$3:G592),"")</f>
        <v/>
      </c>
      <c r="J592" s="12" t="str">
        <f t="shared" si="9"/>
        <v/>
      </c>
    </row>
    <row r="593" spans="3:10" x14ac:dyDescent="0.4">
      <c r="C593" s="7" t="str">
        <f>IFERROR(INDEX(T_StockSnack[Snack],MATCH(B593,T_StockSnack[Code],0)),"")</f>
        <v/>
      </c>
      <c r="G593" s="11" t="str">
        <f>IFERROR(IF(B593&lt;&gt;"",F593*(VLOOKUP(E593,T_Mouvement[],2)&amp;1),""),"")</f>
        <v/>
      </c>
      <c r="H593" s="11" t="str">
        <f>IF(B593&lt;&gt;"",SUMIF($C$3:C593,C593,$G$3:G593),"")</f>
        <v/>
      </c>
      <c r="J593" s="12" t="str">
        <f t="shared" si="9"/>
        <v/>
      </c>
    </row>
    <row r="594" spans="3:10" x14ac:dyDescent="0.4">
      <c r="C594" s="7" t="str">
        <f>IFERROR(INDEX(T_StockSnack[Snack],MATCH(B594,T_StockSnack[Code],0)),"")</f>
        <v/>
      </c>
      <c r="G594" s="11" t="str">
        <f>IFERROR(IF(B594&lt;&gt;"",F594*(VLOOKUP(E594,T_Mouvement[],2)&amp;1),""),"")</f>
        <v/>
      </c>
      <c r="H594" s="11" t="str">
        <f>IF(B594&lt;&gt;"",SUMIF($C$3:C594,C594,$G$3:G594),"")</f>
        <v/>
      </c>
      <c r="J594" s="12" t="str">
        <f t="shared" si="9"/>
        <v/>
      </c>
    </row>
    <row r="595" spans="3:10" x14ac:dyDescent="0.4">
      <c r="C595" s="7" t="str">
        <f>IFERROR(INDEX(T_StockSnack[Snack],MATCH(B595,T_StockSnack[Code],0)),"")</f>
        <v/>
      </c>
      <c r="G595" s="11" t="str">
        <f>IFERROR(IF(B595&lt;&gt;"",F595*(VLOOKUP(E595,T_Mouvement[],2)&amp;1),""),"")</f>
        <v/>
      </c>
      <c r="H595" s="11" t="str">
        <f>IF(B595&lt;&gt;"",SUMIF($C$3:C595,C595,$G$3:G595),"")</f>
        <v/>
      </c>
      <c r="J595" s="12" t="str">
        <f t="shared" si="9"/>
        <v/>
      </c>
    </row>
    <row r="596" spans="3:10" x14ac:dyDescent="0.4">
      <c r="C596" s="7" t="str">
        <f>IFERROR(INDEX(T_StockSnack[Snack],MATCH(B596,T_StockSnack[Code],0)),"")</f>
        <v/>
      </c>
      <c r="G596" s="11" t="str">
        <f>IFERROR(IF(B596&lt;&gt;"",F596*(VLOOKUP(E596,T_Mouvement[],2)&amp;1),""),"")</f>
        <v/>
      </c>
      <c r="H596" s="11" t="str">
        <f>IF(B596&lt;&gt;"",SUMIF($C$3:C596,C596,$G$3:G596),"")</f>
        <v/>
      </c>
      <c r="J596" s="12" t="str">
        <f t="shared" si="9"/>
        <v/>
      </c>
    </row>
    <row r="597" spans="3:10" x14ac:dyDescent="0.4">
      <c r="C597" s="7" t="str">
        <f>IFERROR(INDEX(T_StockSnack[Snack],MATCH(B597,T_StockSnack[Code],0)),"")</f>
        <v/>
      </c>
      <c r="G597" s="11" t="str">
        <f>IFERROR(IF(B597&lt;&gt;"",F597*(VLOOKUP(E597,T_Mouvement[],2)&amp;1),""),"")</f>
        <v/>
      </c>
      <c r="H597" s="11" t="str">
        <f>IF(B597&lt;&gt;"",SUMIF($C$3:C597,C597,$G$3:G597),"")</f>
        <v/>
      </c>
      <c r="J597" s="12" t="str">
        <f t="shared" si="9"/>
        <v/>
      </c>
    </row>
    <row r="598" spans="3:10" x14ac:dyDescent="0.4">
      <c r="C598" s="7" t="str">
        <f>IFERROR(INDEX(T_StockSnack[Snack],MATCH(B598,T_StockSnack[Code],0)),"")</f>
        <v/>
      </c>
      <c r="G598" s="11" t="str">
        <f>IFERROR(IF(B598&lt;&gt;"",F598*(VLOOKUP(E598,T_Mouvement[],2)&amp;1),""),"")</f>
        <v/>
      </c>
      <c r="H598" s="11" t="str">
        <f>IF(B598&lt;&gt;"",SUMIF($C$3:C598,C598,$G$3:G598),"")</f>
        <v/>
      </c>
      <c r="J598" s="12" t="str">
        <f t="shared" si="9"/>
        <v/>
      </c>
    </row>
    <row r="599" spans="3:10" x14ac:dyDescent="0.4">
      <c r="C599" s="7" t="str">
        <f>IFERROR(INDEX(T_StockSnack[Snack],MATCH(B599,T_StockSnack[Code],0)),"")</f>
        <v/>
      </c>
      <c r="G599" s="11" t="str">
        <f>IFERROR(IF(B599&lt;&gt;"",F599*(VLOOKUP(E599,T_Mouvement[],2)&amp;1),""),"")</f>
        <v/>
      </c>
      <c r="H599" s="11" t="str">
        <f>IF(B599&lt;&gt;"",SUMIF($C$3:C599,C599,$G$3:G599),"")</f>
        <v/>
      </c>
      <c r="J599" s="12" t="str">
        <f t="shared" si="9"/>
        <v/>
      </c>
    </row>
    <row r="600" spans="3:10" x14ac:dyDescent="0.4">
      <c r="C600" s="7" t="str">
        <f>IFERROR(INDEX(T_StockSnack[Snack],MATCH(B600,T_StockSnack[Code],0)),"")</f>
        <v/>
      </c>
      <c r="G600" s="11" t="str">
        <f>IFERROR(IF(B600&lt;&gt;"",F600*(VLOOKUP(E600,T_Mouvement[],2)&amp;1),""),"")</f>
        <v/>
      </c>
      <c r="H600" s="11" t="str">
        <f>IF(B600&lt;&gt;"",SUMIF($C$3:C600,C600,$G$3:G600),"")</f>
        <v/>
      </c>
      <c r="J600" s="12" t="str">
        <f t="shared" si="9"/>
        <v/>
      </c>
    </row>
    <row r="601" spans="3:10" x14ac:dyDescent="0.4">
      <c r="C601" s="7" t="str">
        <f>IFERROR(INDEX(T_StockSnack[Snack],MATCH(B601,T_StockSnack[Code],0)),"")</f>
        <v/>
      </c>
      <c r="G601" s="11" t="str">
        <f>IFERROR(IF(B601&lt;&gt;"",F601*(VLOOKUP(E601,T_Mouvement[],2)&amp;1),""),"")</f>
        <v/>
      </c>
      <c r="H601" s="11" t="str">
        <f>IF(B601&lt;&gt;"",SUMIF($C$3:C601,C601,$G$3:G601),"")</f>
        <v/>
      </c>
      <c r="J601" s="12" t="str">
        <f t="shared" si="9"/>
        <v/>
      </c>
    </row>
    <row r="602" spans="3:10" x14ac:dyDescent="0.4">
      <c r="C602" s="7" t="str">
        <f>IFERROR(INDEX(T_StockSnack[Snack],MATCH(B602,T_StockSnack[Code],0)),"")</f>
        <v/>
      </c>
      <c r="G602" s="11" t="str">
        <f>IFERROR(IF(B602&lt;&gt;"",F602*(VLOOKUP(E602,T_Mouvement[],2)&amp;1),""),"")</f>
        <v/>
      </c>
      <c r="H602" s="11" t="str">
        <f>IF(B602&lt;&gt;"",SUMIF($C$3:C602,C602,$G$3:G602),"")</f>
        <v/>
      </c>
      <c r="J602" s="12" t="str">
        <f t="shared" si="9"/>
        <v/>
      </c>
    </row>
    <row r="603" spans="3:10" x14ac:dyDescent="0.4">
      <c r="C603" s="7" t="str">
        <f>IFERROR(INDEX(T_StockSnack[Snack],MATCH(B603,T_StockSnack[Code],0)),"")</f>
        <v/>
      </c>
      <c r="G603" s="11" t="str">
        <f>IFERROR(IF(B603&lt;&gt;"",F603*(VLOOKUP(E603,T_Mouvement[],2)&amp;1),""),"")</f>
        <v/>
      </c>
      <c r="H603" s="11" t="str">
        <f>IF(B603&lt;&gt;"",SUMIF($C$3:C603,C603,$G$3:G603),"")</f>
        <v/>
      </c>
      <c r="J603" s="12" t="str">
        <f t="shared" si="9"/>
        <v/>
      </c>
    </row>
    <row r="604" spans="3:10" x14ac:dyDescent="0.4">
      <c r="C604" s="7" t="str">
        <f>IFERROR(INDEX(T_StockSnack[Snack],MATCH(B604,T_StockSnack[Code],0)),"")</f>
        <v/>
      </c>
      <c r="G604" s="11" t="str">
        <f>IFERROR(IF(B604&lt;&gt;"",F604*(VLOOKUP(E604,T_Mouvement[],2)&amp;1),""),"")</f>
        <v/>
      </c>
      <c r="H604" s="11" t="str">
        <f>IF(B604&lt;&gt;"",SUMIF($C$3:C604,C604,$G$3:G604),"")</f>
        <v/>
      </c>
      <c r="J604" s="12" t="str">
        <f t="shared" si="9"/>
        <v/>
      </c>
    </row>
    <row r="605" spans="3:10" x14ac:dyDescent="0.4">
      <c r="C605" s="7" t="str">
        <f>IFERROR(INDEX(T_StockSnack[Snack],MATCH(B605,T_StockSnack[Code],0)),"")</f>
        <v/>
      </c>
      <c r="G605" s="11" t="str">
        <f>IFERROR(IF(B605&lt;&gt;"",F605*(VLOOKUP(E605,T_Mouvement[],2)&amp;1),""),"")</f>
        <v/>
      </c>
      <c r="H605" s="11" t="str">
        <f>IF(B605&lt;&gt;"",SUMIF($C$3:C605,C605,$G$3:G605),"")</f>
        <v/>
      </c>
      <c r="J605" s="12" t="str">
        <f t="shared" si="9"/>
        <v/>
      </c>
    </row>
    <row r="606" spans="3:10" x14ac:dyDescent="0.4">
      <c r="C606" s="7" t="str">
        <f>IFERROR(INDEX(T_StockSnack[Snack],MATCH(B606,T_StockSnack[Code],0)),"")</f>
        <v/>
      </c>
      <c r="G606" s="11" t="str">
        <f>IFERROR(IF(B606&lt;&gt;"",F606*(VLOOKUP(E606,T_Mouvement[],2)&amp;1),""),"")</f>
        <v/>
      </c>
      <c r="H606" s="11" t="str">
        <f>IF(B606&lt;&gt;"",SUMIF($C$3:C606,C606,$G$3:G606),"")</f>
        <v/>
      </c>
      <c r="J606" s="12" t="str">
        <f t="shared" si="9"/>
        <v/>
      </c>
    </row>
    <row r="607" spans="3:10" x14ac:dyDescent="0.4">
      <c r="C607" s="7" t="str">
        <f>IFERROR(INDEX(T_StockSnack[Snack],MATCH(B607,T_StockSnack[Code],0)),"")</f>
        <v/>
      </c>
      <c r="G607" s="11" t="str">
        <f>IFERROR(IF(B607&lt;&gt;"",F607*(VLOOKUP(E607,T_Mouvement[],2)&amp;1),""),"")</f>
        <v/>
      </c>
      <c r="H607" s="11" t="str">
        <f>IF(B607&lt;&gt;"",SUMIF($C$3:C607,C607,$G$3:G607),"")</f>
        <v/>
      </c>
      <c r="J607" s="12" t="str">
        <f t="shared" si="9"/>
        <v/>
      </c>
    </row>
    <row r="608" spans="3:10" x14ac:dyDescent="0.4">
      <c r="C608" s="7" t="str">
        <f>IFERROR(INDEX(T_StockSnack[Snack],MATCH(B608,T_StockSnack[Code],0)),"")</f>
        <v/>
      </c>
      <c r="G608" s="11" t="str">
        <f>IFERROR(IF(B608&lt;&gt;"",F608*(VLOOKUP(E608,T_Mouvement[],2)&amp;1),""),"")</f>
        <v/>
      </c>
      <c r="H608" s="11" t="str">
        <f>IF(B608&lt;&gt;"",SUMIF($C$3:C608,C608,$G$3:G608),"")</f>
        <v/>
      </c>
      <c r="J608" s="12" t="str">
        <f t="shared" si="9"/>
        <v/>
      </c>
    </row>
    <row r="609" spans="3:10" x14ac:dyDescent="0.4">
      <c r="C609" s="7" t="str">
        <f>IFERROR(INDEX(T_StockSnack[Snack],MATCH(B609,T_StockSnack[Code],0)),"")</f>
        <v/>
      </c>
      <c r="G609" s="11" t="str">
        <f>IFERROR(IF(B609&lt;&gt;"",F609*(VLOOKUP(E609,T_Mouvement[],2)&amp;1),""),"")</f>
        <v/>
      </c>
      <c r="H609" s="11" t="str">
        <f>IF(B609&lt;&gt;"",SUMIF($C$3:C609,C609,$G$3:G609),"")</f>
        <v/>
      </c>
      <c r="J609" s="12" t="str">
        <f t="shared" si="9"/>
        <v/>
      </c>
    </row>
    <row r="610" spans="3:10" x14ac:dyDescent="0.4">
      <c r="C610" s="7" t="str">
        <f>IFERROR(INDEX(T_StockSnack[Snack],MATCH(B610,T_StockSnack[Code],0)),"")</f>
        <v/>
      </c>
      <c r="G610" s="11" t="str">
        <f>IFERROR(IF(B610&lt;&gt;"",F610*(VLOOKUP(E610,T_Mouvement[],2)&amp;1),""),"")</f>
        <v/>
      </c>
      <c r="H610" s="11" t="str">
        <f>IF(B610&lt;&gt;"",SUMIF($C$3:C610,C610,$G$3:G610),"")</f>
        <v/>
      </c>
      <c r="J610" s="12" t="str">
        <f t="shared" si="9"/>
        <v/>
      </c>
    </row>
    <row r="611" spans="3:10" x14ac:dyDescent="0.4">
      <c r="C611" s="7" t="str">
        <f>IFERROR(INDEX(T_StockSnack[Snack],MATCH(B611,T_StockSnack[Code],0)),"")</f>
        <v/>
      </c>
      <c r="G611" s="11" t="str">
        <f>IFERROR(IF(B611&lt;&gt;"",F611*(VLOOKUP(E611,T_Mouvement[],2)&amp;1),""),"")</f>
        <v/>
      </c>
      <c r="H611" s="11" t="str">
        <f>IF(B611&lt;&gt;"",SUMIF($C$3:C611,C611,$G$3:G611),"")</f>
        <v/>
      </c>
      <c r="J611" s="12" t="str">
        <f t="shared" si="9"/>
        <v/>
      </c>
    </row>
    <row r="612" spans="3:10" x14ac:dyDescent="0.4">
      <c r="C612" s="7" t="str">
        <f>IFERROR(INDEX(T_StockSnack[Snack],MATCH(B612,T_StockSnack[Code],0)),"")</f>
        <v/>
      </c>
      <c r="G612" s="11" t="str">
        <f>IFERROR(IF(B612&lt;&gt;"",F612*(VLOOKUP(E612,T_Mouvement[],2)&amp;1),""),"")</f>
        <v/>
      </c>
      <c r="H612" s="11" t="str">
        <f>IF(B612&lt;&gt;"",SUMIF($C$3:C612,C612,$G$3:G612),"")</f>
        <v/>
      </c>
      <c r="J612" s="12" t="str">
        <f t="shared" si="9"/>
        <v/>
      </c>
    </row>
    <row r="613" spans="3:10" x14ac:dyDescent="0.4">
      <c r="C613" s="7" t="str">
        <f>IFERROR(INDEX(T_StockSnack[Snack],MATCH(B613,T_StockSnack[Code],0)),"")</f>
        <v/>
      </c>
      <c r="G613" s="11" t="str">
        <f>IFERROR(IF(B613&lt;&gt;"",F613*(VLOOKUP(E613,T_Mouvement[],2)&amp;1),""),"")</f>
        <v/>
      </c>
      <c r="H613" s="11" t="str">
        <f>IF(B613&lt;&gt;"",SUMIF($C$3:C613,C613,$G$3:G613),"")</f>
        <v/>
      </c>
      <c r="J613" s="12" t="str">
        <f t="shared" si="9"/>
        <v/>
      </c>
    </row>
    <row r="614" spans="3:10" x14ac:dyDescent="0.4">
      <c r="C614" s="7" t="str">
        <f>IFERROR(INDEX(T_StockSnack[Snack],MATCH(B614,T_StockSnack[Code],0)),"")</f>
        <v/>
      </c>
      <c r="G614" s="11" t="str">
        <f>IFERROR(IF(B614&lt;&gt;"",F614*(VLOOKUP(E614,T_Mouvement[],2)&amp;1),""),"")</f>
        <v/>
      </c>
      <c r="H614" s="11" t="str">
        <f>IF(B614&lt;&gt;"",SUMIF($C$3:C614,C614,$G$3:G614),"")</f>
        <v/>
      </c>
      <c r="J614" s="12" t="str">
        <f t="shared" si="9"/>
        <v/>
      </c>
    </row>
    <row r="615" spans="3:10" x14ac:dyDescent="0.4">
      <c r="C615" s="7" t="str">
        <f>IFERROR(INDEX(T_StockSnack[Snack],MATCH(B615,T_StockSnack[Code],0)),"")</f>
        <v/>
      </c>
      <c r="G615" s="11" t="str">
        <f>IFERROR(IF(B615&lt;&gt;"",F615*(VLOOKUP(E615,T_Mouvement[],2)&amp;1),""),"")</f>
        <v/>
      </c>
      <c r="H615" s="11" t="str">
        <f>IF(B615&lt;&gt;"",SUMIF($C$3:C615,C615,$G$3:G615),"")</f>
        <v/>
      </c>
      <c r="J615" s="12" t="str">
        <f t="shared" si="9"/>
        <v/>
      </c>
    </row>
    <row r="616" spans="3:10" x14ac:dyDescent="0.4">
      <c r="C616" s="7" t="str">
        <f>IFERROR(INDEX(T_StockSnack[Snack],MATCH(B616,T_StockSnack[Code],0)),"")</f>
        <v/>
      </c>
      <c r="G616" s="11" t="str">
        <f>IFERROR(IF(B616&lt;&gt;"",F616*(VLOOKUP(E616,T_Mouvement[],2)&amp;1),""),"")</f>
        <v/>
      </c>
      <c r="H616" s="11" t="str">
        <f>IF(B616&lt;&gt;"",SUMIF($C$3:C616,C616,$G$3:G616),"")</f>
        <v/>
      </c>
      <c r="J616" s="12" t="str">
        <f t="shared" si="9"/>
        <v/>
      </c>
    </row>
    <row r="617" spans="3:10" x14ac:dyDescent="0.4">
      <c r="C617" s="7" t="str">
        <f>IFERROR(INDEX(T_StockSnack[Snack],MATCH(B617,T_StockSnack[Code],0)),"")</f>
        <v/>
      </c>
      <c r="G617" s="11" t="str">
        <f>IFERROR(IF(B617&lt;&gt;"",F617*(VLOOKUP(E617,T_Mouvement[],2)&amp;1),""),"")</f>
        <v/>
      </c>
      <c r="H617" s="11" t="str">
        <f>IF(B617&lt;&gt;"",SUMIF($C$3:C617,C617,$G$3:G617),"")</f>
        <v/>
      </c>
      <c r="J617" s="12" t="str">
        <f t="shared" si="9"/>
        <v/>
      </c>
    </row>
    <row r="618" spans="3:10" x14ac:dyDescent="0.4">
      <c r="C618" s="7" t="str">
        <f>IFERROR(INDEX(T_StockSnack[Snack],MATCH(B618,T_StockSnack[Code],0)),"")</f>
        <v/>
      </c>
      <c r="G618" s="11" t="str">
        <f>IFERROR(IF(B618&lt;&gt;"",F618*(VLOOKUP(E618,T_Mouvement[],2)&amp;1),""),"")</f>
        <v/>
      </c>
      <c r="H618" s="11" t="str">
        <f>IF(B618&lt;&gt;"",SUMIF($C$3:C618,C618,$G$3:G618),"")</f>
        <v/>
      </c>
      <c r="J618" s="12" t="str">
        <f t="shared" si="9"/>
        <v/>
      </c>
    </row>
    <row r="619" spans="3:10" x14ac:dyDescent="0.4">
      <c r="C619" s="7" t="str">
        <f>IFERROR(INDEX(T_StockSnack[Snack],MATCH(B619,T_StockSnack[Code],0)),"")</f>
        <v/>
      </c>
      <c r="G619" s="11" t="str">
        <f>IFERROR(IF(B619&lt;&gt;"",F619*(VLOOKUP(E619,T_Mouvement[],2)&amp;1),""),"")</f>
        <v/>
      </c>
      <c r="H619" s="11" t="str">
        <f>IF(B619&lt;&gt;"",SUMIF($C$3:C619,C619,$G$3:G619),"")</f>
        <v/>
      </c>
      <c r="J619" s="12" t="str">
        <f t="shared" si="9"/>
        <v/>
      </c>
    </row>
    <row r="620" spans="3:10" x14ac:dyDescent="0.4">
      <c r="C620" s="7" t="str">
        <f>IFERROR(INDEX(T_StockSnack[Snack],MATCH(B620,T_StockSnack[Code],0)),"")</f>
        <v/>
      </c>
      <c r="G620" s="11" t="str">
        <f>IFERROR(IF(B620&lt;&gt;"",F620*(VLOOKUP(E620,T_Mouvement[],2)&amp;1),""),"")</f>
        <v/>
      </c>
      <c r="H620" s="11" t="str">
        <f>IF(B620&lt;&gt;"",SUMIF($C$3:C620,C620,$G$3:G620),"")</f>
        <v/>
      </c>
      <c r="J620" s="12" t="str">
        <f t="shared" si="9"/>
        <v/>
      </c>
    </row>
    <row r="621" spans="3:10" x14ac:dyDescent="0.4">
      <c r="C621" s="7" t="str">
        <f>IFERROR(INDEX(T_StockSnack[Snack],MATCH(B621,T_StockSnack[Code],0)),"")</f>
        <v/>
      </c>
      <c r="G621" s="11" t="str">
        <f>IFERROR(IF(B621&lt;&gt;"",F621*(VLOOKUP(E621,T_Mouvement[],2)&amp;1),""),"")</f>
        <v/>
      </c>
      <c r="H621" s="11" t="str">
        <f>IF(B621&lt;&gt;"",SUMIF($C$3:C621,C621,$G$3:G621),"")</f>
        <v/>
      </c>
      <c r="J621" s="12" t="str">
        <f t="shared" si="9"/>
        <v/>
      </c>
    </row>
    <row r="622" spans="3:10" x14ac:dyDescent="0.4">
      <c r="C622" s="7" t="str">
        <f>IFERROR(INDEX(T_StockSnack[Snack],MATCH(B622,T_StockSnack[Code],0)),"")</f>
        <v/>
      </c>
      <c r="G622" s="11" t="str">
        <f>IFERROR(IF(B622&lt;&gt;"",F622*(VLOOKUP(E622,T_Mouvement[],2)&amp;1),""),"")</f>
        <v/>
      </c>
      <c r="H622" s="11" t="str">
        <f>IF(B622&lt;&gt;"",SUMIF($C$3:C622,C622,$G$3:G622),"")</f>
        <v/>
      </c>
      <c r="J622" s="12" t="str">
        <f t="shared" si="9"/>
        <v/>
      </c>
    </row>
    <row r="623" spans="3:10" x14ac:dyDescent="0.4">
      <c r="C623" s="7" t="str">
        <f>IFERROR(INDEX(T_StockSnack[Snack],MATCH(B623,T_StockSnack[Code],0)),"")</f>
        <v/>
      </c>
      <c r="G623" s="11" t="str">
        <f>IFERROR(IF(B623&lt;&gt;"",F623*(VLOOKUP(E623,T_Mouvement[],2)&amp;1),""),"")</f>
        <v/>
      </c>
      <c r="H623" s="11" t="str">
        <f>IF(B623&lt;&gt;"",SUMIF($C$3:C623,C623,$G$3:G623),"")</f>
        <v/>
      </c>
      <c r="J623" s="12" t="str">
        <f t="shared" si="9"/>
        <v/>
      </c>
    </row>
    <row r="624" spans="3:10" x14ac:dyDescent="0.4">
      <c r="C624" s="7" t="str">
        <f>IFERROR(INDEX(T_StockSnack[Snack],MATCH(B624,T_StockSnack[Code],0)),"")</f>
        <v/>
      </c>
      <c r="G624" s="11" t="str">
        <f>IFERROR(IF(B624&lt;&gt;"",F624*(VLOOKUP(E624,T_Mouvement[],2)&amp;1),""),"")</f>
        <v/>
      </c>
      <c r="H624" s="11" t="str">
        <f>IF(B624&lt;&gt;"",SUMIF($C$3:C624,C624,$G$3:G624),"")</f>
        <v/>
      </c>
      <c r="J624" s="12" t="str">
        <f t="shared" si="9"/>
        <v/>
      </c>
    </row>
    <row r="625" spans="3:10" x14ac:dyDescent="0.4">
      <c r="C625" s="7" t="str">
        <f>IFERROR(INDEX(T_StockSnack[Snack],MATCH(B625,T_StockSnack[Code],0)),"")</f>
        <v/>
      </c>
      <c r="G625" s="11" t="str">
        <f>IFERROR(IF(B625&lt;&gt;"",F625*(VLOOKUP(E625,T_Mouvement[],2)&amp;1),""),"")</f>
        <v/>
      </c>
      <c r="H625" s="11" t="str">
        <f>IF(B625&lt;&gt;"",SUMIF($C$3:C625,C625,$G$3:G625),"")</f>
        <v/>
      </c>
      <c r="J625" s="12" t="str">
        <f t="shared" si="9"/>
        <v/>
      </c>
    </row>
    <row r="626" spans="3:10" x14ac:dyDescent="0.4">
      <c r="C626" s="7" t="str">
        <f>IFERROR(INDEX(T_StockSnack[Snack],MATCH(B626,T_StockSnack[Code],0)),"")</f>
        <v/>
      </c>
      <c r="G626" s="11" t="str">
        <f>IFERROR(IF(B626&lt;&gt;"",F626*(VLOOKUP(E626,T_Mouvement[],2)&amp;1),""),"")</f>
        <v/>
      </c>
      <c r="H626" s="11" t="str">
        <f>IF(B626&lt;&gt;"",SUMIF($C$3:C626,C626,$G$3:G626),"")</f>
        <v/>
      </c>
      <c r="J626" s="12" t="str">
        <f t="shared" si="9"/>
        <v/>
      </c>
    </row>
    <row r="627" spans="3:10" x14ac:dyDescent="0.4">
      <c r="C627" s="7" t="str">
        <f>IFERROR(INDEX(T_StockSnack[Snack],MATCH(B627,T_StockSnack[Code],0)),"")</f>
        <v/>
      </c>
      <c r="G627" s="11" t="str">
        <f>IFERROR(IF(B627&lt;&gt;"",F627*(VLOOKUP(E627,T_Mouvement[],2)&amp;1),""),"")</f>
        <v/>
      </c>
      <c r="H627" s="11" t="str">
        <f>IF(B627&lt;&gt;"",SUMIF($C$3:C627,C627,$G$3:G627),"")</f>
        <v/>
      </c>
      <c r="J627" s="12" t="str">
        <f t="shared" si="9"/>
        <v/>
      </c>
    </row>
    <row r="628" spans="3:10" x14ac:dyDescent="0.4">
      <c r="C628" s="7" t="str">
        <f>IFERROR(INDEX(T_StockSnack[Snack],MATCH(B628,T_StockSnack[Code],0)),"")</f>
        <v/>
      </c>
      <c r="G628" s="11" t="str">
        <f>IFERROR(IF(B628&lt;&gt;"",F628*(VLOOKUP(E628,T_Mouvement[],2)&amp;1),""),"")</f>
        <v/>
      </c>
      <c r="H628" s="11" t="str">
        <f>IF(B628&lt;&gt;"",SUMIF($C$3:C628,C628,$G$3:G628),"")</f>
        <v/>
      </c>
      <c r="J628" s="12" t="str">
        <f t="shared" si="9"/>
        <v/>
      </c>
    </row>
    <row r="629" spans="3:10" x14ac:dyDescent="0.4">
      <c r="C629" s="7" t="str">
        <f>IFERROR(INDEX(T_StockSnack[Snack],MATCH(B629,T_StockSnack[Code],0)),"")</f>
        <v/>
      </c>
      <c r="G629" s="11" t="str">
        <f>IFERROR(IF(B629&lt;&gt;"",F629*(VLOOKUP(E629,T_Mouvement[],2)&amp;1),""),"")</f>
        <v/>
      </c>
      <c r="H629" s="11" t="str">
        <f>IF(B629&lt;&gt;"",SUMIF($C$3:C629,C629,$G$3:G629),"")</f>
        <v/>
      </c>
      <c r="J629" s="12" t="str">
        <f t="shared" si="9"/>
        <v/>
      </c>
    </row>
    <row r="630" spans="3:10" x14ac:dyDescent="0.4">
      <c r="C630" s="7" t="str">
        <f>IFERROR(INDEX(T_StockSnack[Snack],MATCH(B630,T_StockSnack[Code],0)),"")</f>
        <v/>
      </c>
      <c r="G630" s="11" t="str">
        <f>IFERROR(IF(B630&lt;&gt;"",F630*(VLOOKUP(E630,T_Mouvement[],2)&amp;1),""),"")</f>
        <v/>
      </c>
      <c r="H630" s="11" t="str">
        <f>IF(B630&lt;&gt;"",SUMIF($C$3:C630,C630,$G$3:G630),"")</f>
        <v/>
      </c>
      <c r="J630" s="12" t="str">
        <f t="shared" si="9"/>
        <v/>
      </c>
    </row>
    <row r="631" spans="3:10" x14ac:dyDescent="0.4">
      <c r="C631" s="7" t="str">
        <f>IFERROR(INDEX(T_StockSnack[Snack],MATCH(B631,T_StockSnack[Code],0)),"")</f>
        <v/>
      </c>
      <c r="G631" s="11" t="str">
        <f>IFERROR(IF(B631&lt;&gt;"",F631*(VLOOKUP(E631,T_Mouvement[],2)&amp;1),""),"")</f>
        <v/>
      </c>
      <c r="H631" s="11" t="str">
        <f>IF(B631&lt;&gt;"",SUMIF($C$3:C631,C631,$G$3:G631),"")</f>
        <v/>
      </c>
      <c r="J631" s="12" t="str">
        <f t="shared" si="9"/>
        <v/>
      </c>
    </row>
    <row r="632" spans="3:10" x14ac:dyDescent="0.4">
      <c r="C632" s="7" t="str">
        <f>IFERROR(INDEX(T_StockSnack[Snack],MATCH(B632,T_StockSnack[Code],0)),"")</f>
        <v/>
      </c>
      <c r="G632" s="11" t="str">
        <f>IFERROR(IF(B632&lt;&gt;"",F632*(VLOOKUP(E632,T_Mouvement[],2)&amp;1),""),"")</f>
        <v/>
      </c>
      <c r="H632" s="11" t="str">
        <f>IF(B632&lt;&gt;"",SUMIF($C$3:C632,C632,$G$3:G632),"")</f>
        <v/>
      </c>
      <c r="J632" s="12" t="str">
        <f t="shared" si="9"/>
        <v/>
      </c>
    </row>
    <row r="633" spans="3:10" x14ac:dyDescent="0.4">
      <c r="C633" s="7" t="str">
        <f>IFERROR(INDEX(T_StockSnack[Snack],MATCH(B633,T_StockSnack[Code],0)),"")</f>
        <v/>
      </c>
      <c r="G633" s="11" t="str">
        <f>IFERROR(IF(B633&lt;&gt;"",F633*(VLOOKUP(E633,T_Mouvement[],2)&amp;1),""),"")</f>
        <v/>
      </c>
      <c r="H633" s="11" t="str">
        <f>IF(B633&lt;&gt;"",SUMIF($C$3:C633,C633,$G$3:G633),"")</f>
        <v/>
      </c>
      <c r="J633" s="12" t="str">
        <f t="shared" si="9"/>
        <v/>
      </c>
    </row>
    <row r="634" spans="3:10" x14ac:dyDescent="0.4">
      <c r="C634" s="7" t="str">
        <f>IFERROR(INDEX(T_StockSnack[Snack],MATCH(B634,T_StockSnack[Code],0)),"")</f>
        <v/>
      </c>
      <c r="G634" s="11" t="str">
        <f>IFERROR(IF(B634&lt;&gt;"",F634*(VLOOKUP(E634,T_Mouvement[],2)&amp;1),""),"")</f>
        <v/>
      </c>
      <c r="H634" s="11" t="str">
        <f>IF(B634&lt;&gt;"",SUMIF($C$3:C634,C634,$G$3:G634),"")</f>
        <v/>
      </c>
      <c r="J634" s="12" t="str">
        <f t="shared" si="9"/>
        <v/>
      </c>
    </row>
    <row r="635" spans="3:10" x14ac:dyDescent="0.4">
      <c r="C635" s="7" t="str">
        <f>IFERROR(INDEX(T_StockSnack[Snack],MATCH(B635,T_StockSnack[Code],0)),"")</f>
        <v/>
      </c>
      <c r="G635" s="11" t="str">
        <f>IFERROR(IF(B635&lt;&gt;"",F635*(VLOOKUP(E635,T_Mouvement[],2)&amp;1),""),"")</f>
        <v/>
      </c>
      <c r="H635" s="11" t="str">
        <f>IF(B635&lt;&gt;"",SUMIF($C$3:C635,C635,$G$3:G635),"")</f>
        <v/>
      </c>
      <c r="J635" s="12" t="str">
        <f t="shared" si="9"/>
        <v/>
      </c>
    </row>
    <row r="636" spans="3:10" x14ac:dyDescent="0.4">
      <c r="C636" s="7" t="str">
        <f>IFERROR(INDEX(T_StockSnack[Snack],MATCH(B636,T_StockSnack[Code],0)),"")</f>
        <v/>
      </c>
      <c r="G636" s="11" t="str">
        <f>IFERROR(IF(B636&lt;&gt;"",F636*(VLOOKUP(E636,T_Mouvement[],2)&amp;1),""),"")</f>
        <v/>
      </c>
      <c r="H636" s="11" t="str">
        <f>IF(B636&lt;&gt;"",SUMIF($C$3:C636,C636,$G$3:G636),"")</f>
        <v/>
      </c>
      <c r="J636" s="12" t="str">
        <f t="shared" si="9"/>
        <v/>
      </c>
    </row>
    <row r="637" spans="3:10" x14ac:dyDescent="0.4">
      <c r="C637" s="7" t="str">
        <f>IFERROR(INDEX(T_StockSnack[Snack],MATCH(B637,T_StockSnack[Code],0)),"")</f>
        <v/>
      </c>
      <c r="G637" s="11" t="str">
        <f>IFERROR(IF(B637&lt;&gt;"",F637*(VLOOKUP(E637,T_Mouvement[],2)&amp;1),""),"")</f>
        <v/>
      </c>
      <c r="H637" s="11" t="str">
        <f>IF(B637&lt;&gt;"",SUMIF($C$3:C637,C637,$G$3:G637),"")</f>
        <v/>
      </c>
      <c r="J637" s="12" t="str">
        <f t="shared" si="9"/>
        <v/>
      </c>
    </row>
    <row r="638" spans="3:10" x14ac:dyDescent="0.4">
      <c r="C638" s="7" t="str">
        <f>IFERROR(INDEX(T_StockSnack[Snack],MATCH(B638,T_StockSnack[Code],0)),"")</f>
        <v/>
      </c>
      <c r="G638" s="11" t="str">
        <f>IFERROR(IF(B638&lt;&gt;"",F638*(VLOOKUP(E638,T_Mouvement[],2)&amp;1),""),"")</f>
        <v/>
      </c>
      <c r="H638" s="11" t="str">
        <f>IF(B638&lt;&gt;"",SUMIF($C$3:C638,C638,$G$3:G638),"")</f>
        <v/>
      </c>
      <c r="J638" s="12" t="str">
        <f t="shared" si="9"/>
        <v/>
      </c>
    </row>
    <row r="639" spans="3:10" x14ac:dyDescent="0.4">
      <c r="C639" s="7" t="str">
        <f>IFERROR(INDEX(T_StockSnack[Snack],MATCH(B639,T_StockSnack[Code],0)),"")</f>
        <v/>
      </c>
      <c r="G639" s="11" t="str">
        <f>IFERROR(IF(B639&lt;&gt;"",F639*(VLOOKUP(E639,T_Mouvement[],2)&amp;1),""),"")</f>
        <v/>
      </c>
      <c r="H639" s="11" t="str">
        <f>IF(B639&lt;&gt;"",SUMIF($C$3:C639,C639,$G$3:G639),"")</f>
        <v/>
      </c>
      <c r="J639" s="12" t="str">
        <f t="shared" si="9"/>
        <v/>
      </c>
    </row>
    <row r="640" spans="3:10" x14ac:dyDescent="0.4">
      <c r="C640" s="7" t="str">
        <f>IFERROR(INDEX(T_StockSnack[Snack],MATCH(B640,T_StockSnack[Code],0)),"")</f>
        <v/>
      </c>
      <c r="G640" s="11" t="str">
        <f>IFERROR(IF(B640&lt;&gt;"",F640*(VLOOKUP(E640,T_Mouvement[],2)&amp;1),""),"")</f>
        <v/>
      </c>
      <c r="H640" s="11" t="str">
        <f>IF(B640&lt;&gt;"",SUMIF($C$3:C640,C640,$G$3:G640),"")</f>
        <v/>
      </c>
      <c r="J640" s="12" t="str">
        <f t="shared" si="9"/>
        <v/>
      </c>
    </row>
    <row r="641" spans="3:10" x14ac:dyDescent="0.4">
      <c r="C641" s="7" t="str">
        <f>IFERROR(INDEX(T_StockSnack[Snack],MATCH(B641,T_StockSnack[Code],0)),"")</f>
        <v/>
      </c>
      <c r="G641" s="11" t="str">
        <f>IFERROR(IF(B641&lt;&gt;"",F641*(VLOOKUP(E641,T_Mouvement[],2)&amp;1),""),"")</f>
        <v/>
      </c>
      <c r="H641" s="11" t="str">
        <f>IF(B641&lt;&gt;"",SUMIF($C$3:C641,C641,$G$3:G641),"")</f>
        <v/>
      </c>
      <c r="J641" s="12" t="str">
        <f t="shared" si="9"/>
        <v/>
      </c>
    </row>
    <row r="642" spans="3:10" x14ac:dyDescent="0.4">
      <c r="C642" s="7" t="str">
        <f>IFERROR(INDEX(T_StockSnack[Snack],MATCH(B642,T_StockSnack[Code],0)),"")</f>
        <v/>
      </c>
      <c r="G642" s="11" t="str">
        <f>IFERROR(IF(B642&lt;&gt;"",F642*(VLOOKUP(E642,T_Mouvement[],2)&amp;1),""),"")</f>
        <v/>
      </c>
      <c r="H642" s="11" t="str">
        <f>IF(B642&lt;&gt;"",SUMIF($C$3:C642,C642,$G$3:G642),"")</f>
        <v/>
      </c>
      <c r="J642" s="12" t="str">
        <f t="shared" si="9"/>
        <v/>
      </c>
    </row>
    <row r="643" spans="3:10" x14ac:dyDescent="0.4">
      <c r="C643" s="7" t="str">
        <f>IFERROR(INDEX(T_StockSnack[Snack],MATCH(B643,T_StockSnack[Code],0)),"")</f>
        <v/>
      </c>
      <c r="G643" s="11" t="str">
        <f>IFERROR(IF(B643&lt;&gt;"",F643*(VLOOKUP(E643,T_Mouvement[],2)&amp;1),""),"")</f>
        <v/>
      </c>
      <c r="H643" s="11" t="str">
        <f>IF(B643&lt;&gt;"",SUMIF($C$3:C643,C643,$G$3:G643),"")</f>
        <v/>
      </c>
      <c r="J643" s="12" t="str">
        <f t="shared" si="9"/>
        <v/>
      </c>
    </row>
    <row r="644" spans="3:10" x14ac:dyDescent="0.4">
      <c r="C644" s="7" t="str">
        <f>IFERROR(INDEX(T_StockSnack[Snack],MATCH(B644,T_StockSnack[Code],0)),"")</f>
        <v/>
      </c>
      <c r="G644" s="11" t="str">
        <f>IFERROR(IF(B644&lt;&gt;"",F644*(VLOOKUP(E644,T_Mouvement[],2)&amp;1),""),"")</f>
        <v/>
      </c>
      <c r="H644" s="11" t="str">
        <f>IF(B644&lt;&gt;"",SUMIF($C$3:C644,C644,$G$3:G644),"")</f>
        <v/>
      </c>
      <c r="J644" s="12" t="str">
        <f t="shared" ref="J644:J707" si="10">IF(AND(B644&lt;&gt;"",H644&lt;0),"Attention le stock est négatif, vérifier vos saisies !","")</f>
        <v/>
      </c>
    </row>
    <row r="645" spans="3:10" x14ac:dyDescent="0.4">
      <c r="C645" s="7" t="str">
        <f>IFERROR(INDEX(T_StockSnack[Snack],MATCH(B645,T_StockSnack[Code],0)),"")</f>
        <v/>
      </c>
      <c r="G645" s="11" t="str">
        <f>IFERROR(IF(B645&lt;&gt;"",F645*(VLOOKUP(E645,T_Mouvement[],2)&amp;1),""),"")</f>
        <v/>
      </c>
      <c r="H645" s="11" t="str">
        <f>IF(B645&lt;&gt;"",SUMIF($C$3:C645,C645,$G$3:G645),"")</f>
        <v/>
      </c>
      <c r="J645" s="12" t="str">
        <f t="shared" si="10"/>
        <v/>
      </c>
    </row>
    <row r="646" spans="3:10" x14ac:dyDescent="0.4">
      <c r="C646" s="7" t="str">
        <f>IFERROR(INDEX(T_StockSnack[Snack],MATCH(B646,T_StockSnack[Code],0)),"")</f>
        <v/>
      </c>
      <c r="G646" s="11" t="str">
        <f>IFERROR(IF(B646&lt;&gt;"",F646*(VLOOKUP(E646,T_Mouvement[],2)&amp;1),""),"")</f>
        <v/>
      </c>
      <c r="H646" s="11" t="str">
        <f>IF(B646&lt;&gt;"",SUMIF($C$3:C646,C646,$G$3:G646),"")</f>
        <v/>
      </c>
      <c r="J646" s="12" t="str">
        <f t="shared" si="10"/>
        <v/>
      </c>
    </row>
    <row r="647" spans="3:10" x14ac:dyDescent="0.4">
      <c r="C647" s="7" t="str">
        <f>IFERROR(INDEX(T_StockSnack[Snack],MATCH(B647,T_StockSnack[Code],0)),"")</f>
        <v/>
      </c>
      <c r="G647" s="11" t="str">
        <f>IFERROR(IF(B647&lt;&gt;"",F647*(VLOOKUP(E647,T_Mouvement[],2)&amp;1),""),"")</f>
        <v/>
      </c>
      <c r="H647" s="11" t="str">
        <f>IF(B647&lt;&gt;"",SUMIF($C$3:C647,C647,$G$3:G647),"")</f>
        <v/>
      </c>
      <c r="J647" s="12" t="str">
        <f t="shared" si="10"/>
        <v/>
      </c>
    </row>
    <row r="648" spans="3:10" x14ac:dyDescent="0.4">
      <c r="C648" s="7" t="str">
        <f>IFERROR(INDEX(T_StockSnack[Snack],MATCH(B648,T_StockSnack[Code],0)),"")</f>
        <v/>
      </c>
      <c r="G648" s="11" t="str">
        <f>IFERROR(IF(B648&lt;&gt;"",F648*(VLOOKUP(E648,T_Mouvement[],2)&amp;1),""),"")</f>
        <v/>
      </c>
      <c r="H648" s="11" t="str">
        <f>IF(B648&lt;&gt;"",SUMIF($C$3:C648,C648,$G$3:G648),"")</f>
        <v/>
      </c>
      <c r="J648" s="12" t="str">
        <f t="shared" si="10"/>
        <v/>
      </c>
    </row>
    <row r="649" spans="3:10" x14ac:dyDescent="0.4">
      <c r="C649" s="7" t="str">
        <f>IFERROR(INDEX(T_StockSnack[Snack],MATCH(B649,T_StockSnack[Code],0)),"")</f>
        <v/>
      </c>
      <c r="G649" s="11" t="str">
        <f>IFERROR(IF(B649&lt;&gt;"",F649*(VLOOKUP(E649,T_Mouvement[],2)&amp;1),""),"")</f>
        <v/>
      </c>
      <c r="H649" s="11" t="str">
        <f>IF(B649&lt;&gt;"",SUMIF($C$3:C649,C649,$G$3:G649),"")</f>
        <v/>
      </c>
      <c r="J649" s="12" t="str">
        <f t="shared" si="10"/>
        <v/>
      </c>
    </row>
    <row r="650" spans="3:10" x14ac:dyDescent="0.4">
      <c r="C650" s="7" t="str">
        <f>IFERROR(INDEX(T_StockSnack[Snack],MATCH(B650,T_StockSnack[Code],0)),"")</f>
        <v/>
      </c>
      <c r="G650" s="11" t="str">
        <f>IFERROR(IF(B650&lt;&gt;"",F650*(VLOOKUP(E650,T_Mouvement[],2)&amp;1),""),"")</f>
        <v/>
      </c>
      <c r="H650" s="11" t="str">
        <f>IF(B650&lt;&gt;"",SUMIF($C$3:C650,C650,$G$3:G650),"")</f>
        <v/>
      </c>
      <c r="J650" s="12" t="str">
        <f t="shared" si="10"/>
        <v/>
      </c>
    </row>
    <row r="651" spans="3:10" x14ac:dyDescent="0.4">
      <c r="C651" s="7" t="str">
        <f>IFERROR(INDEX(T_StockSnack[Snack],MATCH(B651,T_StockSnack[Code],0)),"")</f>
        <v/>
      </c>
      <c r="G651" s="11" t="str">
        <f>IFERROR(IF(B651&lt;&gt;"",F651*(VLOOKUP(E651,T_Mouvement[],2)&amp;1),""),"")</f>
        <v/>
      </c>
      <c r="H651" s="11" t="str">
        <f>IF(B651&lt;&gt;"",SUMIF($C$3:C651,C651,$G$3:G651),"")</f>
        <v/>
      </c>
      <c r="J651" s="12" t="str">
        <f t="shared" si="10"/>
        <v/>
      </c>
    </row>
    <row r="652" spans="3:10" x14ac:dyDescent="0.4">
      <c r="C652" s="7" t="str">
        <f>IFERROR(INDEX(T_StockSnack[Snack],MATCH(B652,T_StockSnack[Code],0)),"")</f>
        <v/>
      </c>
      <c r="G652" s="11" t="str">
        <f>IFERROR(IF(B652&lt;&gt;"",F652*(VLOOKUP(E652,T_Mouvement[],2)&amp;1),""),"")</f>
        <v/>
      </c>
      <c r="H652" s="11" t="str">
        <f>IF(B652&lt;&gt;"",SUMIF($C$3:C652,C652,$G$3:G652),"")</f>
        <v/>
      </c>
      <c r="J652" s="12" t="str">
        <f t="shared" si="10"/>
        <v/>
      </c>
    </row>
    <row r="653" spans="3:10" x14ac:dyDescent="0.4">
      <c r="C653" s="7" t="str">
        <f>IFERROR(INDEX(T_StockSnack[Snack],MATCH(B653,T_StockSnack[Code],0)),"")</f>
        <v/>
      </c>
      <c r="G653" s="11" t="str">
        <f>IFERROR(IF(B653&lt;&gt;"",F653*(VLOOKUP(E653,T_Mouvement[],2)&amp;1),""),"")</f>
        <v/>
      </c>
      <c r="H653" s="11" t="str">
        <f>IF(B653&lt;&gt;"",SUMIF($C$3:C653,C653,$G$3:G653),"")</f>
        <v/>
      </c>
      <c r="J653" s="12" t="str">
        <f t="shared" si="10"/>
        <v/>
      </c>
    </row>
    <row r="654" spans="3:10" x14ac:dyDescent="0.4">
      <c r="C654" s="7" t="str">
        <f>IFERROR(INDEX(T_StockSnack[Snack],MATCH(B654,T_StockSnack[Code],0)),"")</f>
        <v/>
      </c>
      <c r="G654" s="11" t="str">
        <f>IFERROR(IF(B654&lt;&gt;"",F654*(VLOOKUP(E654,T_Mouvement[],2)&amp;1),""),"")</f>
        <v/>
      </c>
      <c r="H654" s="11" t="str">
        <f>IF(B654&lt;&gt;"",SUMIF($C$3:C654,C654,$G$3:G654),"")</f>
        <v/>
      </c>
      <c r="J654" s="12" t="str">
        <f t="shared" si="10"/>
        <v/>
      </c>
    </row>
    <row r="655" spans="3:10" x14ac:dyDescent="0.4">
      <c r="C655" s="7" t="str">
        <f>IFERROR(INDEX(T_StockSnack[Snack],MATCH(B655,T_StockSnack[Code],0)),"")</f>
        <v/>
      </c>
      <c r="G655" s="11" t="str">
        <f>IFERROR(IF(B655&lt;&gt;"",F655*(VLOOKUP(E655,T_Mouvement[],2)&amp;1),""),"")</f>
        <v/>
      </c>
      <c r="H655" s="11" t="str">
        <f>IF(B655&lt;&gt;"",SUMIF($C$3:C655,C655,$G$3:G655),"")</f>
        <v/>
      </c>
      <c r="J655" s="12" t="str">
        <f t="shared" si="10"/>
        <v/>
      </c>
    </row>
    <row r="656" spans="3:10" x14ac:dyDescent="0.4">
      <c r="C656" s="7" t="str">
        <f>IFERROR(INDEX(T_StockSnack[Snack],MATCH(B656,T_StockSnack[Code],0)),"")</f>
        <v/>
      </c>
      <c r="G656" s="11" t="str">
        <f>IFERROR(IF(B656&lt;&gt;"",F656*(VLOOKUP(E656,T_Mouvement[],2)&amp;1),""),"")</f>
        <v/>
      </c>
      <c r="H656" s="11" t="str">
        <f>IF(B656&lt;&gt;"",SUMIF($C$3:C656,C656,$G$3:G656),"")</f>
        <v/>
      </c>
      <c r="J656" s="12" t="str">
        <f t="shared" si="10"/>
        <v/>
      </c>
    </row>
    <row r="657" spans="3:10" x14ac:dyDescent="0.4">
      <c r="C657" s="7" t="str">
        <f>IFERROR(INDEX(T_StockSnack[Snack],MATCH(B657,T_StockSnack[Code],0)),"")</f>
        <v/>
      </c>
      <c r="G657" s="11" t="str">
        <f>IFERROR(IF(B657&lt;&gt;"",F657*(VLOOKUP(E657,T_Mouvement[],2)&amp;1),""),"")</f>
        <v/>
      </c>
      <c r="H657" s="11" t="str">
        <f>IF(B657&lt;&gt;"",SUMIF($C$3:C657,C657,$G$3:G657),"")</f>
        <v/>
      </c>
      <c r="J657" s="12" t="str">
        <f t="shared" si="10"/>
        <v/>
      </c>
    </row>
    <row r="658" spans="3:10" x14ac:dyDescent="0.4">
      <c r="C658" s="7" t="str">
        <f>IFERROR(INDEX(T_StockSnack[Snack],MATCH(B658,T_StockSnack[Code],0)),"")</f>
        <v/>
      </c>
      <c r="G658" s="11" t="str">
        <f>IFERROR(IF(B658&lt;&gt;"",F658*(VLOOKUP(E658,T_Mouvement[],2)&amp;1),""),"")</f>
        <v/>
      </c>
      <c r="H658" s="11" t="str">
        <f>IF(B658&lt;&gt;"",SUMIF($C$3:C658,C658,$G$3:G658),"")</f>
        <v/>
      </c>
      <c r="J658" s="12" t="str">
        <f t="shared" si="10"/>
        <v/>
      </c>
    </row>
    <row r="659" spans="3:10" x14ac:dyDescent="0.4">
      <c r="C659" s="7" t="str">
        <f>IFERROR(INDEX(T_StockSnack[Snack],MATCH(B659,T_StockSnack[Code],0)),"")</f>
        <v/>
      </c>
      <c r="G659" s="11" t="str">
        <f>IFERROR(IF(B659&lt;&gt;"",F659*(VLOOKUP(E659,T_Mouvement[],2)&amp;1),""),"")</f>
        <v/>
      </c>
      <c r="H659" s="11" t="str">
        <f>IF(B659&lt;&gt;"",SUMIF($C$3:C659,C659,$G$3:G659),"")</f>
        <v/>
      </c>
      <c r="J659" s="12" t="str">
        <f t="shared" si="10"/>
        <v/>
      </c>
    </row>
    <row r="660" spans="3:10" x14ac:dyDescent="0.4">
      <c r="C660" s="7" t="str">
        <f>IFERROR(INDEX(T_StockSnack[Snack],MATCH(B660,T_StockSnack[Code],0)),"")</f>
        <v/>
      </c>
      <c r="G660" s="11" t="str">
        <f>IFERROR(IF(B660&lt;&gt;"",F660*(VLOOKUP(E660,T_Mouvement[],2)&amp;1),""),"")</f>
        <v/>
      </c>
      <c r="H660" s="11" t="str">
        <f>IF(B660&lt;&gt;"",SUMIF($C$3:C660,C660,$G$3:G660),"")</f>
        <v/>
      </c>
      <c r="J660" s="12" t="str">
        <f t="shared" si="10"/>
        <v/>
      </c>
    </row>
    <row r="661" spans="3:10" x14ac:dyDescent="0.4">
      <c r="C661" s="7" t="str">
        <f>IFERROR(INDEX(T_StockSnack[Snack],MATCH(B661,T_StockSnack[Code],0)),"")</f>
        <v/>
      </c>
      <c r="G661" s="11" t="str">
        <f>IFERROR(IF(B661&lt;&gt;"",F661*(VLOOKUP(E661,T_Mouvement[],2)&amp;1),""),"")</f>
        <v/>
      </c>
      <c r="H661" s="11" t="str">
        <f>IF(B661&lt;&gt;"",SUMIF($C$3:C661,C661,$G$3:G661),"")</f>
        <v/>
      </c>
      <c r="J661" s="12" t="str">
        <f t="shared" si="10"/>
        <v/>
      </c>
    </row>
    <row r="662" spans="3:10" x14ac:dyDescent="0.4">
      <c r="C662" s="7" t="str">
        <f>IFERROR(INDEX(T_StockSnack[Snack],MATCH(B662,T_StockSnack[Code],0)),"")</f>
        <v/>
      </c>
      <c r="G662" s="11" t="str">
        <f>IFERROR(IF(B662&lt;&gt;"",F662*(VLOOKUP(E662,T_Mouvement[],2)&amp;1),""),"")</f>
        <v/>
      </c>
      <c r="H662" s="11" t="str">
        <f>IF(B662&lt;&gt;"",SUMIF($C$3:C662,C662,$G$3:G662),"")</f>
        <v/>
      </c>
      <c r="J662" s="12" t="str">
        <f t="shared" si="10"/>
        <v/>
      </c>
    </row>
    <row r="663" spans="3:10" x14ac:dyDescent="0.4">
      <c r="C663" s="7" t="str">
        <f>IFERROR(INDEX(T_StockSnack[Snack],MATCH(B663,T_StockSnack[Code],0)),"")</f>
        <v/>
      </c>
      <c r="G663" s="11" t="str">
        <f>IFERROR(IF(B663&lt;&gt;"",F663*(VLOOKUP(E663,T_Mouvement[],2)&amp;1),""),"")</f>
        <v/>
      </c>
      <c r="H663" s="11" t="str">
        <f>IF(B663&lt;&gt;"",SUMIF($C$3:C663,C663,$G$3:G663),"")</f>
        <v/>
      </c>
      <c r="J663" s="12" t="str">
        <f t="shared" si="10"/>
        <v/>
      </c>
    </row>
    <row r="664" spans="3:10" x14ac:dyDescent="0.4">
      <c r="C664" s="7" t="str">
        <f>IFERROR(INDEX(T_StockSnack[Snack],MATCH(B664,T_StockSnack[Code],0)),"")</f>
        <v/>
      </c>
      <c r="G664" s="11" t="str">
        <f>IFERROR(IF(B664&lt;&gt;"",F664*(VLOOKUP(E664,T_Mouvement[],2)&amp;1),""),"")</f>
        <v/>
      </c>
      <c r="H664" s="11" t="str">
        <f>IF(B664&lt;&gt;"",SUMIF($C$3:C664,C664,$G$3:G664),"")</f>
        <v/>
      </c>
      <c r="J664" s="12" t="str">
        <f t="shared" si="10"/>
        <v/>
      </c>
    </row>
    <row r="665" spans="3:10" x14ac:dyDescent="0.4">
      <c r="C665" s="7" t="str">
        <f>IFERROR(INDEX(T_StockSnack[Snack],MATCH(B665,T_StockSnack[Code],0)),"")</f>
        <v/>
      </c>
      <c r="G665" s="11" t="str">
        <f>IFERROR(IF(B665&lt;&gt;"",F665*(VLOOKUP(E665,T_Mouvement[],2)&amp;1),""),"")</f>
        <v/>
      </c>
      <c r="H665" s="11" t="str">
        <f>IF(B665&lt;&gt;"",SUMIF($C$3:C665,C665,$G$3:G665),"")</f>
        <v/>
      </c>
      <c r="J665" s="12" t="str">
        <f t="shared" si="10"/>
        <v/>
      </c>
    </row>
    <row r="666" spans="3:10" x14ac:dyDescent="0.4">
      <c r="C666" s="7" t="str">
        <f>IFERROR(INDEX(T_StockSnack[Snack],MATCH(B666,T_StockSnack[Code],0)),"")</f>
        <v/>
      </c>
      <c r="G666" s="11" t="str">
        <f>IFERROR(IF(B666&lt;&gt;"",F666*(VLOOKUP(E666,T_Mouvement[],2)&amp;1),""),"")</f>
        <v/>
      </c>
      <c r="H666" s="11" t="str">
        <f>IF(B666&lt;&gt;"",SUMIF($C$3:C666,C666,$G$3:G666),"")</f>
        <v/>
      </c>
      <c r="J666" s="12" t="str">
        <f t="shared" si="10"/>
        <v/>
      </c>
    </row>
    <row r="667" spans="3:10" x14ac:dyDescent="0.4">
      <c r="C667" s="7" t="str">
        <f>IFERROR(INDEX(T_StockSnack[Snack],MATCH(B667,T_StockSnack[Code],0)),"")</f>
        <v/>
      </c>
      <c r="G667" s="11" t="str">
        <f>IFERROR(IF(B667&lt;&gt;"",F667*(VLOOKUP(E667,T_Mouvement[],2)&amp;1),""),"")</f>
        <v/>
      </c>
      <c r="H667" s="11" t="str">
        <f>IF(B667&lt;&gt;"",SUMIF($C$3:C667,C667,$G$3:G667),"")</f>
        <v/>
      </c>
      <c r="J667" s="12" t="str">
        <f t="shared" si="10"/>
        <v/>
      </c>
    </row>
    <row r="668" spans="3:10" x14ac:dyDescent="0.4">
      <c r="C668" s="7" t="str">
        <f>IFERROR(INDEX(T_StockSnack[Snack],MATCH(B668,T_StockSnack[Code],0)),"")</f>
        <v/>
      </c>
      <c r="G668" s="11" t="str">
        <f>IFERROR(IF(B668&lt;&gt;"",F668*(VLOOKUP(E668,T_Mouvement[],2)&amp;1),""),"")</f>
        <v/>
      </c>
      <c r="H668" s="11" t="str">
        <f>IF(B668&lt;&gt;"",SUMIF($C$3:C668,C668,$G$3:G668),"")</f>
        <v/>
      </c>
      <c r="J668" s="12" t="str">
        <f t="shared" si="10"/>
        <v/>
      </c>
    </row>
    <row r="669" spans="3:10" x14ac:dyDescent="0.4">
      <c r="C669" s="7" t="str">
        <f>IFERROR(INDEX(T_StockSnack[Snack],MATCH(B669,T_StockSnack[Code],0)),"")</f>
        <v/>
      </c>
      <c r="G669" s="11" t="str">
        <f>IFERROR(IF(B669&lt;&gt;"",F669*(VLOOKUP(E669,T_Mouvement[],2)&amp;1),""),"")</f>
        <v/>
      </c>
      <c r="H669" s="11" t="str">
        <f>IF(B669&lt;&gt;"",SUMIF($C$3:C669,C669,$G$3:G669),"")</f>
        <v/>
      </c>
      <c r="J669" s="12" t="str">
        <f t="shared" si="10"/>
        <v/>
      </c>
    </row>
    <row r="670" spans="3:10" x14ac:dyDescent="0.4">
      <c r="C670" s="7" t="str">
        <f>IFERROR(INDEX(T_StockSnack[Snack],MATCH(B670,T_StockSnack[Code],0)),"")</f>
        <v/>
      </c>
      <c r="G670" s="11" t="str">
        <f>IFERROR(IF(B670&lt;&gt;"",F670*(VLOOKUP(E670,T_Mouvement[],2)&amp;1),""),"")</f>
        <v/>
      </c>
      <c r="H670" s="11" t="str">
        <f>IF(B670&lt;&gt;"",SUMIF($C$3:C670,C670,$G$3:G670),"")</f>
        <v/>
      </c>
      <c r="J670" s="12" t="str">
        <f t="shared" si="10"/>
        <v/>
      </c>
    </row>
    <row r="671" spans="3:10" x14ac:dyDescent="0.4">
      <c r="C671" s="7" t="str">
        <f>IFERROR(INDEX(T_StockSnack[Snack],MATCH(B671,T_StockSnack[Code],0)),"")</f>
        <v/>
      </c>
      <c r="G671" s="11" t="str">
        <f>IFERROR(IF(B671&lt;&gt;"",F671*(VLOOKUP(E671,T_Mouvement[],2)&amp;1),""),"")</f>
        <v/>
      </c>
      <c r="H671" s="11" t="str">
        <f>IF(B671&lt;&gt;"",SUMIF($C$3:C671,C671,$G$3:G671),"")</f>
        <v/>
      </c>
      <c r="J671" s="12" t="str">
        <f t="shared" si="10"/>
        <v/>
      </c>
    </row>
    <row r="672" spans="3:10" x14ac:dyDescent="0.4">
      <c r="C672" s="7" t="str">
        <f>IFERROR(INDEX(T_StockSnack[Snack],MATCH(B672,T_StockSnack[Code],0)),"")</f>
        <v/>
      </c>
      <c r="G672" s="11" t="str">
        <f>IFERROR(IF(B672&lt;&gt;"",F672*(VLOOKUP(E672,T_Mouvement[],2)&amp;1),""),"")</f>
        <v/>
      </c>
      <c r="H672" s="11" t="str">
        <f>IF(B672&lt;&gt;"",SUMIF($C$3:C672,C672,$G$3:G672),"")</f>
        <v/>
      </c>
      <c r="J672" s="12" t="str">
        <f t="shared" si="10"/>
        <v/>
      </c>
    </row>
    <row r="673" spans="3:10" x14ac:dyDescent="0.4">
      <c r="C673" s="7" t="str">
        <f>IFERROR(INDEX(T_StockSnack[Snack],MATCH(B673,T_StockSnack[Code],0)),"")</f>
        <v/>
      </c>
      <c r="G673" s="11" t="str">
        <f>IFERROR(IF(B673&lt;&gt;"",F673*(VLOOKUP(E673,T_Mouvement[],2)&amp;1),""),"")</f>
        <v/>
      </c>
      <c r="H673" s="11" t="str">
        <f>IF(B673&lt;&gt;"",SUMIF($C$3:C673,C673,$G$3:G673),"")</f>
        <v/>
      </c>
      <c r="J673" s="12" t="str">
        <f t="shared" si="10"/>
        <v/>
      </c>
    </row>
    <row r="674" spans="3:10" x14ac:dyDescent="0.4">
      <c r="C674" s="7" t="str">
        <f>IFERROR(INDEX(T_StockSnack[Snack],MATCH(B674,T_StockSnack[Code],0)),"")</f>
        <v/>
      </c>
      <c r="G674" s="11" t="str">
        <f>IFERROR(IF(B674&lt;&gt;"",F674*(VLOOKUP(E674,T_Mouvement[],2)&amp;1),""),"")</f>
        <v/>
      </c>
      <c r="H674" s="11" t="str">
        <f>IF(B674&lt;&gt;"",SUMIF($C$3:C674,C674,$G$3:G674),"")</f>
        <v/>
      </c>
      <c r="J674" s="12" t="str">
        <f t="shared" si="10"/>
        <v/>
      </c>
    </row>
    <row r="675" spans="3:10" x14ac:dyDescent="0.4">
      <c r="C675" s="7" t="str">
        <f>IFERROR(INDEX(T_StockSnack[Snack],MATCH(B675,T_StockSnack[Code],0)),"")</f>
        <v/>
      </c>
      <c r="G675" s="11" t="str">
        <f>IFERROR(IF(B675&lt;&gt;"",F675*(VLOOKUP(E675,T_Mouvement[],2)&amp;1),""),"")</f>
        <v/>
      </c>
      <c r="H675" s="11" t="str">
        <f>IF(B675&lt;&gt;"",SUMIF($C$3:C675,C675,$G$3:G675),"")</f>
        <v/>
      </c>
      <c r="J675" s="12" t="str">
        <f t="shared" si="10"/>
        <v/>
      </c>
    </row>
    <row r="676" spans="3:10" x14ac:dyDescent="0.4">
      <c r="C676" s="7" t="str">
        <f>IFERROR(INDEX(T_StockSnack[Snack],MATCH(B676,T_StockSnack[Code],0)),"")</f>
        <v/>
      </c>
      <c r="G676" s="11" t="str">
        <f>IFERROR(IF(B676&lt;&gt;"",F676*(VLOOKUP(E676,T_Mouvement[],2)&amp;1),""),"")</f>
        <v/>
      </c>
      <c r="H676" s="11" t="str">
        <f>IF(B676&lt;&gt;"",SUMIF($C$3:C676,C676,$G$3:G676),"")</f>
        <v/>
      </c>
      <c r="J676" s="12" t="str">
        <f t="shared" si="10"/>
        <v/>
      </c>
    </row>
    <row r="677" spans="3:10" x14ac:dyDescent="0.4">
      <c r="C677" s="7" t="str">
        <f>IFERROR(INDEX(T_StockSnack[Snack],MATCH(B677,T_StockSnack[Code],0)),"")</f>
        <v/>
      </c>
      <c r="G677" s="11" t="str">
        <f>IFERROR(IF(B677&lt;&gt;"",F677*(VLOOKUP(E677,T_Mouvement[],2)&amp;1),""),"")</f>
        <v/>
      </c>
      <c r="H677" s="11" t="str">
        <f>IF(B677&lt;&gt;"",SUMIF($C$3:C677,C677,$G$3:G677),"")</f>
        <v/>
      </c>
      <c r="J677" s="12" t="str">
        <f t="shared" si="10"/>
        <v/>
      </c>
    </row>
    <row r="678" spans="3:10" x14ac:dyDescent="0.4">
      <c r="C678" s="7" t="str">
        <f>IFERROR(INDEX(T_StockSnack[Snack],MATCH(B678,T_StockSnack[Code],0)),"")</f>
        <v/>
      </c>
      <c r="G678" s="11" t="str">
        <f>IFERROR(IF(B678&lt;&gt;"",F678*(VLOOKUP(E678,T_Mouvement[],2)&amp;1),""),"")</f>
        <v/>
      </c>
      <c r="H678" s="11" t="str">
        <f>IF(B678&lt;&gt;"",SUMIF($C$3:C678,C678,$G$3:G678),"")</f>
        <v/>
      </c>
      <c r="J678" s="12" t="str">
        <f t="shared" si="10"/>
        <v/>
      </c>
    </row>
    <row r="679" spans="3:10" x14ac:dyDescent="0.4">
      <c r="C679" s="7" t="str">
        <f>IFERROR(INDEX(T_StockSnack[Snack],MATCH(B679,T_StockSnack[Code],0)),"")</f>
        <v/>
      </c>
      <c r="G679" s="11" t="str">
        <f>IFERROR(IF(B679&lt;&gt;"",F679*(VLOOKUP(E679,T_Mouvement[],2)&amp;1),""),"")</f>
        <v/>
      </c>
      <c r="H679" s="11" t="str">
        <f>IF(B679&lt;&gt;"",SUMIF($C$3:C679,C679,$G$3:G679),"")</f>
        <v/>
      </c>
      <c r="J679" s="12" t="str">
        <f t="shared" si="10"/>
        <v/>
      </c>
    </row>
    <row r="680" spans="3:10" x14ac:dyDescent="0.4">
      <c r="C680" s="7" t="str">
        <f>IFERROR(INDEX(T_StockSnack[Snack],MATCH(B680,T_StockSnack[Code],0)),"")</f>
        <v/>
      </c>
      <c r="G680" s="11" t="str">
        <f>IFERROR(IF(B680&lt;&gt;"",F680*(VLOOKUP(E680,T_Mouvement[],2)&amp;1),""),"")</f>
        <v/>
      </c>
      <c r="H680" s="11" t="str">
        <f>IF(B680&lt;&gt;"",SUMIF($C$3:C680,C680,$G$3:G680),"")</f>
        <v/>
      </c>
      <c r="J680" s="12" t="str">
        <f t="shared" si="10"/>
        <v/>
      </c>
    </row>
    <row r="681" spans="3:10" x14ac:dyDescent="0.4">
      <c r="C681" s="7" t="str">
        <f>IFERROR(INDEX(T_StockSnack[Snack],MATCH(B681,T_StockSnack[Code],0)),"")</f>
        <v/>
      </c>
      <c r="G681" s="11" t="str">
        <f>IFERROR(IF(B681&lt;&gt;"",F681*(VLOOKUP(E681,T_Mouvement[],2)&amp;1),""),"")</f>
        <v/>
      </c>
      <c r="H681" s="11" t="str">
        <f>IF(B681&lt;&gt;"",SUMIF($C$3:C681,C681,$G$3:G681),"")</f>
        <v/>
      </c>
      <c r="J681" s="12" t="str">
        <f t="shared" si="10"/>
        <v/>
      </c>
    </row>
    <row r="682" spans="3:10" x14ac:dyDescent="0.4">
      <c r="C682" s="7" t="str">
        <f>IFERROR(INDEX(T_StockSnack[Snack],MATCH(B682,T_StockSnack[Code],0)),"")</f>
        <v/>
      </c>
      <c r="G682" s="11" t="str">
        <f>IFERROR(IF(B682&lt;&gt;"",F682*(VLOOKUP(E682,T_Mouvement[],2)&amp;1),""),"")</f>
        <v/>
      </c>
      <c r="H682" s="11" t="str">
        <f>IF(B682&lt;&gt;"",SUMIF($C$3:C682,C682,$G$3:G682),"")</f>
        <v/>
      </c>
      <c r="J682" s="12" t="str">
        <f t="shared" si="10"/>
        <v/>
      </c>
    </row>
    <row r="683" spans="3:10" x14ac:dyDescent="0.4">
      <c r="C683" s="7" t="str">
        <f>IFERROR(INDEX(T_StockSnack[Snack],MATCH(B683,T_StockSnack[Code],0)),"")</f>
        <v/>
      </c>
      <c r="G683" s="11" t="str">
        <f>IFERROR(IF(B683&lt;&gt;"",F683*(VLOOKUP(E683,T_Mouvement[],2)&amp;1),""),"")</f>
        <v/>
      </c>
      <c r="H683" s="11" t="str">
        <f>IF(B683&lt;&gt;"",SUMIF($C$3:C683,C683,$G$3:G683),"")</f>
        <v/>
      </c>
      <c r="J683" s="12" t="str">
        <f t="shared" si="10"/>
        <v/>
      </c>
    </row>
    <row r="684" spans="3:10" x14ac:dyDescent="0.4">
      <c r="C684" s="7" t="str">
        <f>IFERROR(INDEX(T_StockSnack[Snack],MATCH(B684,T_StockSnack[Code],0)),"")</f>
        <v/>
      </c>
      <c r="G684" s="11" t="str">
        <f>IFERROR(IF(B684&lt;&gt;"",F684*(VLOOKUP(E684,T_Mouvement[],2)&amp;1),""),"")</f>
        <v/>
      </c>
      <c r="H684" s="11" t="str">
        <f>IF(B684&lt;&gt;"",SUMIF($C$3:C684,C684,$G$3:G684),"")</f>
        <v/>
      </c>
      <c r="J684" s="12" t="str">
        <f t="shared" si="10"/>
        <v/>
      </c>
    </row>
    <row r="685" spans="3:10" x14ac:dyDescent="0.4">
      <c r="C685" s="7" t="str">
        <f>IFERROR(INDEX(T_StockSnack[Snack],MATCH(B685,T_StockSnack[Code],0)),"")</f>
        <v/>
      </c>
      <c r="G685" s="11" t="str">
        <f>IFERROR(IF(B685&lt;&gt;"",F685*(VLOOKUP(E685,T_Mouvement[],2)&amp;1),""),"")</f>
        <v/>
      </c>
      <c r="H685" s="11" t="str">
        <f>IF(B685&lt;&gt;"",SUMIF($C$3:C685,C685,$G$3:G685),"")</f>
        <v/>
      </c>
      <c r="J685" s="12" t="str">
        <f t="shared" si="10"/>
        <v/>
      </c>
    </row>
    <row r="686" spans="3:10" x14ac:dyDescent="0.4">
      <c r="C686" s="7" t="str">
        <f>IFERROR(INDEX(T_StockSnack[Snack],MATCH(B686,T_StockSnack[Code],0)),"")</f>
        <v/>
      </c>
      <c r="G686" s="11" t="str">
        <f>IFERROR(IF(B686&lt;&gt;"",F686*(VLOOKUP(E686,T_Mouvement[],2)&amp;1),""),"")</f>
        <v/>
      </c>
      <c r="H686" s="11" t="str">
        <f>IF(B686&lt;&gt;"",SUMIF($C$3:C686,C686,$G$3:G686),"")</f>
        <v/>
      </c>
      <c r="J686" s="12" t="str">
        <f t="shared" si="10"/>
        <v/>
      </c>
    </row>
    <row r="687" spans="3:10" x14ac:dyDescent="0.4">
      <c r="C687" s="7" t="str">
        <f>IFERROR(INDEX(T_StockSnack[Snack],MATCH(B687,T_StockSnack[Code],0)),"")</f>
        <v/>
      </c>
      <c r="G687" s="11" t="str">
        <f>IFERROR(IF(B687&lt;&gt;"",F687*(VLOOKUP(E687,T_Mouvement[],2)&amp;1),""),"")</f>
        <v/>
      </c>
      <c r="H687" s="11" t="str">
        <f>IF(B687&lt;&gt;"",SUMIF($C$3:C687,C687,$G$3:G687),"")</f>
        <v/>
      </c>
      <c r="J687" s="12" t="str">
        <f t="shared" si="10"/>
        <v/>
      </c>
    </row>
    <row r="688" spans="3:10" x14ac:dyDescent="0.4">
      <c r="C688" s="7" t="str">
        <f>IFERROR(INDEX(T_StockSnack[Snack],MATCH(B688,T_StockSnack[Code],0)),"")</f>
        <v/>
      </c>
      <c r="G688" s="11" t="str">
        <f>IFERROR(IF(B688&lt;&gt;"",F688*(VLOOKUP(E688,T_Mouvement[],2)&amp;1),""),"")</f>
        <v/>
      </c>
      <c r="H688" s="11" t="str">
        <f>IF(B688&lt;&gt;"",SUMIF($C$3:C688,C688,$G$3:G688),"")</f>
        <v/>
      </c>
      <c r="J688" s="12" t="str">
        <f t="shared" si="10"/>
        <v/>
      </c>
    </row>
    <row r="689" spans="3:10" x14ac:dyDescent="0.4">
      <c r="C689" s="7" t="str">
        <f>IFERROR(INDEX(T_StockSnack[Snack],MATCH(B689,T_StockSnack[Code],0)),"")</f>
        <v/>
      </c>
      <c r="G689" s="11" t="str">
        <f>IFERROR(IF(B689&lt;&gt;"",F689*(VLOOKUP(E689,T_Mouvement[],2)&amp;1),""),"")</f>
        <v/>
      </c>
      <c r="H689" s="11" t="str">
        <f>IF(B689&lt;&gt;"",SUMIF($C$3:C689,C689,$G$3:G689),"")</f>
        <v/>
      </c>
      <c r="J689" s="12" t="str">
        <f t="shared" si="10"/>
        <v/>
      </c>
    </row>
    <row r="690" spans="3:10" x14ac:dyDescent="0.4">
      <c r="C690" s="7" t="str">
        <f>IFERROR(INDEX(T_StockSnack[Snack],MATCH(B690,T_StockSnack[Code],0)),"")</f>
        <v/>
      </c>
      <c r="G690" s="11" t="str">
        <f>IFERROR(IF(B690&lt;&gt;"",F690*(VLOOKUP(E690,T_Mouvement[],2)&amp;1),""),"")</f>
        <v/>
      </c>
      <c r="H690" s="11" t="str">
        <f>IF(B690&lt;&gt;"",SUMIF($C$3:C690,C690,$G$3:G690),"")</f>
        <v/>
      </c>
      <c r="J690" s="12" t="str">
        <f t="shared" si="10"/>
        <v/>
      </c>
    </row>
    <row r="691" spans="3:10" x14ac:dyDescent="0.4">
      <c r="C691" s="7" t="str">
        <f>IFERROR(INDEX(T_StockSnack[Snack],MATCH(B691,T_StockSnack[Code],0)),"")</f>
        <v/>
      </c>
      <c r="G691" s="11" t="str">
        <f>IFERROR(IF(B691&lt;&gt;"",F691*(VLOOKUP(E691,T_Mouvement[],2)&amp;1),""),"")</f>
        <v/>
      </c>
      <c r="H691" s="11" t="str">
        <f>IF(B691&lt;&gt;"",SUMIF($C$3:C691,C691,$G$3:G691),"")</f>
        <v/>
      </c>
      <c r="J691" s="12" t="str">
        <f t="shared" si="10"/>
        <v/>
      </c>
    </row>
    <row r="692" spans="3:10" x14ac:dyDescent="0.4">
      <c r="C692" s="7" t="str">
        <f>IFERROR(INDEX(T_StockSnack[Snack],MATCH(B692,T_StockSnack[Code],0)),"")</f>
        <v/>
      </c>
      <c r="G692" s="11" t="str">
        <f>IFERROR(IF(B692&lt;&gt;"",F692*(VLOOKUP(E692,T_Mouvement[],2)&amp;1),""),"")</f>
        <v/>
      </c>
      <c r="H692" s="11" t="str">
        <f>IF(B692&lt;&gt;"",SUMIF($C$3:C692,C692,$G$3:G692),"")</f>
        <v/>
      </c>
      <c r="J692" s="12" t="str">
        <f t="shared" si="10"/>
        <v/>
      </c>
    </row>
    <row r="693" spans="3:10" x14ac:dyDescent="0.4">
      <c r="C693" s="7" t="str">
        <f>IFERROR(INDEX(T_StockSnack[Snack],MATCH(B693,T_StockSnack[Code],0)),"")</f>
        <v/>
      </c>
      <c r="G693" s="11" t="str">
        <f>IFERROR(IF(B693&lt;&gt;"",F693*(VLOOKUP(E693,T_Mouvement[],2)&amp;1),""),"")</f>
        <v/>
      </c>
      <c r="H693" s="11" t="str">
        <f>IF(B693&lt;&gt;"",SUMIF($C$3:C693,C693,$G$3:G693),"")</f>
        <v/>
      </c>
      <c r="J693" s="12" t="str">
        <f t="shared" si="10"/>
        <v/>
      </c>
    </row>
    <row r="694" spans="3:10" x14ac:dyDescent="0.4">
      <c r="C694" s="7" t="str">
        <f>IFERROR(INDEX(T_StockSnack[Snack],MATCH(B694,T_StockSnack[Code],0)),"")</f>
        <v/>
      </c>
      <c r="G694" s="11" t="str">
        <f>IFERROR(IF(B694&lt;&gt;"",F694*(VLOOKUP(E694,T_Mouvement[],2)&amp;1),""),"")</f>
        <v/>
      </c>
      <c r="H694" s="11" t="str">
        <f>IF(B694&lt;&gt;"",SUMIF($C$3:C694,C694,$G$3:G694),"")</f>
        <v/>
      </c>
      <c r="J694" s="12" t="str">
        <f t="shared" si="10"/>
        <v/>
      </c>
    </row>
    <row r="695" spans="3:10" x14ac:dyDescent="0.4">
      <c r="C695" s="7" t="str">
        <f>IFERROR(INDEX(T_StockSnack[Snack],MATCH(B695,T_StockSnack[Code],0)),"")</f>
        <v/>
      </c>
      <c r="G695" s="11" t="str">
        <f>IFERROR(IF(B695&lt;&gt;"",F695*(VLOOKUP(E695,T_Mouvement[],2)&amp;1),""),"")</f>
        <v/>
      </c>
      <c r="H695" s="11" t="str">
        <f>IF(B695&lt;&gt;"",SUMIF($C$3:C695,C695,$G$3:G695),"")</f>
        <v/>
      </c>
      <c r="J695" s="12" t="str">
        <f t="shared" si="10"/>
        <v/>
      </c>
    </row>
    <row r="696" spans="3:10" x14ac:dyDescent="0.4">
      <c r="C696" s="7" t="str">
        <f>IFERROR(INDEX(T_StockSnack[Snack],MATCH(B696,T_StockSnack[Code],0)),"")</f>
        <v/>
      </c>
      <c r="G696" s="11" t="str">
        <f>IFERROR(IF(B696&lt;&gt;"",F696*(VLOOKUP(E696,T_Mouvement[],2)&amp;1),""),"")</f>
        <v/>
      </c>
      <c r="H696" s="11" t="str">
        <f>IF(B696&lt;&gt;"",SUMIF($C$3:C696,C696,$G$3:G696),"")</f>
        <v/>
      </c>
      <c r="J696" s="12" t="str">
        <f t="shared" si="10"/>
        <v/>
      </c>
    </row>
    <row r="697" spans="3:10" x14ac:dyDescent="0.4">
      <c r="C697" s="7" t="str">
        <f>IFERROR(INDEX(T_StockSnack[Snack],MATCH(B697,T_StockSnack[Code],0)),"")</f>
        <v/>
      </c>
      <c r="G697" s="11" t="str">
        <f>IFERROR(IF(B697&lt;&gt;"",F697*(VLOOKUP(E697,T_Mouvement[],2)&amp;1),""),"")</f>
        <v/>
      </c>
      <c r="H697" s="11" t="str">
        <f>IF(B697&lt;&gt;"",SUMIF($C$3:C697,C697,$G$3:G697),"")</f>
        <v/>
      </c>
      <c r="J697" s="12" t="str">
        <f t="shared" si="10"/>
        <v/>
      </c>
    </row>
    <row r="698" spans="3:10" x14ac:dyDescent="0.4">
      <c r="C698" s="7" t="str">
        <f>IFERROR(INDEX(T_StockSnack[Snack],MATCH(B698,T_StockSnack[Code],0)),"")</f>
        <v/>
      </c>
      <c r="G698" s="11" t="str">
        <f>IFERROR(IF(B698&lt;&gt;"",F698*(VLOOKUP(E698,T_Mouvement[],2)&amp;1),""),"")</f>
        <v/>
      </c>
      <c r="H698" s="11" t="str">
        <f>IF(B698&lt;&gt;"",SUMIF($C$3:C698,C698,$G$3:G698),"")</f>
        <v/>
      </c>
      <c r="J698" s="12" t="str">
        <f t="shared" si="10"/>
        <v/>
      </c>
    </row>
    <row r="699" spans="3:10" x14ac:dyDescent="0.4">
      <c r="C699" s="7" t="str">
        <f>IFERROR(INDEX(T_StockSnack[Snack],MATCH(B699,T_StockSnack[Code],0)),"")</f>
        <v/>
      </c>
      <c r="G699" s="11" t="str">
        <f>IFERROR(IF(B699&lt;&gt;"",F699*(VLOOKUP(E699,T_Mouvement[],2)&amp;1),""),"")</f>
        <v/>
      </c>
      <c r="H699" s="11" t="str">
        <f>IF(B699&lt;&gt;"",SUMIF($C$3:C699,C699,$G$3:G699),"")</f>
        <v/>
      </c>
      <c r="J699" s="12" t="str">
        <f t="shared" si="10"/>
        <v/>
      </c>
    </row>
    <row r="700" spans="3:10" x14ac:dyDescent="0.4">
      <c r="C700" s="7" t="str">
        <f>IFERROR(INDEX(T_StockSnack[Snack],MATCH(B700,T_StockSnack[Code],0)),"")</f>
        <v/>
      </c>
      <c r="G700" s="11" t="str">
        <f>IFERROR(IF(B700&lt;&gt;"",F700*(VLOOKUP(E700,T_Mouvement[],2)&amp;1),""),"")</f>
        <v/>
      </c>
      <c r="H700" s="11" t="str">
        <f>IF(B700&lt;&gt;"",SUMIF($C$3:C700,C700,$G$3:G700),"")</f>
        <v/>
      </c>
      <c r="J700" s="12" t="str">
        <f t="shared" si="10"/>
        <v/>
      </c>
    </row>
    <row r="701" spans="3:10" x14ac:dyDescent="0.4">
      <c r="C701" s="7" t="str">
        <f>IFERROR(INDEX(T_StockSnack[Snack],MATCH(B701,T_StockSnack[Code],0)),"")</f>
        <v/>
      </c>
      <c r="G701" s="11" t="str">
        <f>IFERROR(IF(B701&lt;&gt;"",F701*(VLOOKUP(E701,T_Mouvement[],2)&amp;1),""),"")</f>
        <v/>
      </c>
      <c r="H701" s="11" t="str">
        <f>IF(B701&lt;&gt;"",SUMIF($C$3:C701,C701,$G$3:G701),"")</f>
        <v/>
      </c>
      <c r="J701" s="12" t="str">
        <f t="shared" si="10"/>
        <v/>
      </c>
    </row>
    <row r="702" spans="3:10" x14ac:dyDescent="0.4">
      <c r="C702" s="7" t="str">
        <f>IFERROR(INDEX(T_StockSnack[Snack],MATCH(B702,T_StockSnack[Code],0)),"")</f>
        <v/>
      </c>
      <c r="G702" s="11" t="str">
        <f>IFERROR(IF(B702&lt;&gt;"",F702*(VLOOKUP(E702,T_Mouvement[],2)&amp;1),""),"")</f>
        <v/>
      </c>
      <c r="H702" s="11" t="str">
        <f>IF(B702&lt;&gt;"",SUMIF($C$3:C702,C702,$G$3:G702),"")</f>
        <v/>
      </c>
      <c r="J702" s="12" t="str">
        <f t="shared" si="10"/>
        <v/>
      </c>
    </row>
    <row r="703" spans="3:10" x14ac:dyDescent="0.4">
      <c r="C703" s="7" t="str">
        <f>IFERROR(INDEX(T_StockSnack[Snack],MATCH(B703,T_StockSnack[Code],0)),"")</f>
        <v/>
      </c>
      <c r="G703" s="11" t="str">
        <f>IFERROR(IF(B703&lt;&gt;"",F703*(VLOOKUP(E703,T_Mouvement[],2)&amp;1),""),"")</f>
        <v/>
      </c>
      <c r="H703" s="11" t="str">
        <f>IF(B703&lt;&gt;"",SUMIF($C$3:C703,C703,$G$3:G703),"")</f>
        <v/>
      </c>
      <c r="J703" s="12" t="str">
        <f t="shared" si="10"/>
        <v/>
      </c>
    </row>
    <row r="704" spans="3:10" x14ac:dyDescent="0.4">
      <c r="C704" s="7" t="str">
        <f>IFERROR(INDEX(T_StockSnack[Snack],MATCH(B704,T_StockSnack[Code],0)),"")</f>
        <v/>
      </c>
      <c r="G704" s="11" t="str">
        <f>IFERROR(IF(B704&lt;&gt;"",F704*(VLOOKUP(E704,T_Mouvement[],2)&amp;1),""),"")</f>
        <v/>
      </c>
      <c r="H704" s="11" t="str">
        <f>IF(B704&lt;&gt;"",SUMIF($C$3:C704,C704,$G$3:G704),"")</f>
        <v/>
      </c>
      <c r="J704" s="12" t="str">
        <f t="shared" si="10"/>
        <v/>
      </c>
    </row>
    <row r="705" spans="3:10" x14ac:dyDescent="0.4">
      <c r="C705" s="7" t="str">
        <f>IFERROR(INDEX(T_StockSnack[Snack],MATCH(B705,T_StockSnack[Code],0)),"")</f>
        <v/>
      </c>
      <c r="G705" s="11" t="str">
        <f>IFERROR(IF(B705&lt;&gt;"",F705*(VLOOKUP(E705,T_Mouvement[],2)&amp;1),""),"")</f>
        <v/>
      </c>
      <c r="H705" s="11" t="str">
        <f>IF(B705&lt;&gt;"",SUMIF($C$3:C705,C705,$G$3:G705),"")</f>
        <v/>
      </c>
      <c r="J705" s="12" t="str">
        <f t="shared" si="10"/>
        <v/>
      </c>
    </row>
    <row r="706" spans="3:10" x14ac:dyDescent="0.4">
      <c r="C706" s="7" t="str">
        <f>IFERROR(INDEX(T_StockSnack[Snack],MATCH(B706,T_StockSnack[Code],0)),"")</f>
        <v/>
      </c>
      <c r="G706" s="11" t="str">
        <f>IFERROR(IF(B706&lt;&gt;"",F706*(VLOOKUP(E706,T_Mouvement[],2)&amp;1),""),"")</f>
        <v/>
      </c>
      <c r="H706" s="11" t="str">
        <f>IF(B706&lt;&gt;"",SUMIF($C$3:C706,C706,$G$3:G706),"")</f>
        <v/>
      </c>
      <c r="J706" s="12" t="str">
        <f t="shared" si="10"/>
        <v/>
      </c>
    </row>
    <row r="707" spans="3:10" x14ac:dyDescent="0.4">
      <c r="C707" s="7" t="str">
        <f>IFERROR(INDEX(T_StockSnack[Snack],MATCH(B707,T_StockSnack[Code],0)),"")</f>
        <v/>
      </c>
      <c r="G707" s="11" t="str">
        <f>IFERROR(IF(B707&lt;&gt;"",F707*(VLOOKUP(E707,T_Mouvement[],2)&amp;1),""),"")</f>
        <v/>
      </c>
      <c r="H707" s="11" t="str">
        <f>IF(B707&lt;&gt;"",SUMIF($C$3:C707,C707,$G$3:G707),"")</f>
        <v/>
      </c>
      <c r="J707" s="12" t="str">
        <f t="shared" si="10"/>
        <v/>
      </c>
    </row>
    <row r="708" spans="3:10" x14ac:dyDescent="0.4">
      <c r="C708" s="7" t="str">
        <f>IFERROR(INDEX(T_StockSnack[Snack],MATCH(B708,T_StockSnack[Code],0)),"")</f>
        <v/>
      </c>
      <c r="G708" s="11" t="str">
        <f>IFERROR(IF(B708&lt;&gt;"",F708*(VLOOKUP(E708,T_Mouvement[],2)&amp;1),""),"")</f>
        <v/>
      </c>
      <c r="H708" s="11" t="str">
        <f>IF(B708&lt;&gt;"",SUMIF($C$3:C708,C708,$G$3:G708),"")</f>
        <v/>
      </c>
      <c r="J708" s="12" t="str">
        <f t="shared" ref="J708:J771" si="11">IF(AND(B708&lt;&gt;"",H708&lt;0),"Attention le stock est négatif, vérifier vos saisies !","")</f>
        <v/>
      </c>
    </row>
    <row r="709" spans="3:10" x14ac:dyDescent="0.4">
      <c r="C709" s="7" t="str">
        <f>IFERROR(INDEX(T_StockSnack[Snack],MATCH(B709,T_StockSnack[Code],0)),"")</f>
        <v/>
      </c>
      <c r="G709" s="11" t="str">
        <f>IFERROR(IF(B709&lt;&gt;"",F709*(VLOOKUP(E709,T_Mouvement[],2)&amp;1),""),"")</f>
        <v/>
      </c>
      <c r="H709" s="11" t="str">
        <f>IF(B709&lt;&gt;"",SUMIF($C$3:C709,C709,$G$3:G709),"")</f>
        <v/>
      </c>
      <c r="J709" s="12" t="str">
        <f t="shared" si="11"/>
        <v/>
      </c>
    </row>
    <row r="710" spans="3:10" x14ac:dyDescent="0.4">
      <c r="C710" s="7" t="str">
        <f>IFERROR(INDEX(T_StockSnack[Snack],MATCH(B710,T_StockSnack[Code],0)),"")</f>
        <v/>
      </c>
      <c r="G710" s="11" t="str">
        <f>IFERROR(IF(B710&lt;&gt;"",F710*(VLOOKUP(E710,T_Mouvement[],2)&amp;1),""),"")</f>
        <v/>
      </c>
      <c r="H710" s="11" t="str">
        <f>IF(B710&lt;&gt;"",SUMIF($C$3:C710,C710,$G$3:G710),"")</f>
        <v/>
      </c>
      <c r="J710" s="12" t="str">
        <f t="shared" si="11"/>
        <v/>
      </c>
    </row>
    <row r="711" spans="3:10" x14ac:dyDescent="0.4">
      <c r="C711" s="7" t="str">
        <f>IFERROR(INDEX(T_StockSnack[Snack],MATCH(B711,T_StockSnack[Code],0)),"")</f>
        <v/>
      </c>
      <c r="G711" s="11" t="str">
        <f>IFERROR(IF(B711&lt;&gt;"",F711*(VLOOKUP(E711,T_Mouvement[],2)&amp;1),""),"")</f>
        <v/>
      </c>
      <c r="H711" s="11" t="str">
        <f>IF(B711&lt;&gt;"",SUMIF($C$3:C711,C711,$G$3:G711),"")</f>
        <v/>
      </c>
      <c r="J711" s="12" t="str">
        <f t="shared" si="11"/>
        <v/>
      </c>
    </row>
    <row r="712" spans="3:10" x14ac:dyDescent="0.4">
      <c r="C712" s="7" t="str">
        <f>IFERROR(INDEX(T_StockSnack[Snack],MATCH(B712,T_StockSnack[Code],0)),"")</f>
        <v/>
      </c>
      <c r="G712" s="11" t="str">
        <f>IFERROR(IF(B712&lt;&gt;"",F712*(VLOOKUP(E712,T_Mouvement[],2)&amp;1),""),"")</f>
        <v/>
      </c>
      <c r="H712" s="11" t="str">
        <f>IF(B712&lt;&gt;"",SUMIF($C$3:C712,C712,$G$3:G712),"")</f>
        <v/>
      </c>
      <c r="J712" s="12" t="str">
        <f t="shared" si="11"/>
        <v/>
      </c>
    </row>
    <row r="713" spans="3:10" x14ac:dyDescent="0.4">
      <c r="C713" s="7" t="str">
        <f>IFERROR(INDEX(T_StockSnack[Snack],MATCH(B713,T_StockSnack[Code],0)),"")</f>
        <v/>
      </c>
      <c r="G713" s="11" t="str">
        <f>IFERROR(IF(B713&lt;&gt;"",F713*(VLOOKUP(E713,T_Mouvement[],2)&amp;1),""),"")</f>
        <v/>
      </c>
      <c r="H713" s="11" t="str">
        <f>IF(B713&lt;&gt;"",SUMIF($C$3:C713,C713,$G$3:G713),"")</f>
        <v/>
      </c>
      <c r="J713" s="12" t="str">
        <f t="shared" si="11"/>
        <v/>
      </c>
    </row>
    <row r="714" spans="3:10" x14ac:dyDescent="0.4">
      <c r="C714" s="7" t="str">
        <f>IFERROR(INDEX(T_StockSnack[Snack],MATCH(B714,T_StockSnack[Code],0)),"")</f>
        <v/>
      </c>
      <c r="G714" s="11" t="str">
        <f>IFERROR(IF(B714&lt;&gt;"",F714*(VLOOKUP(E714,T_Mouvement[],2)&amp;1),""),"")</f>
        <v/>
      </c>
      <c r="H714" s="11" t="str">
        <f>IF(B714&lt;&gt;"",SUMIF($C$3:C714,C714,$G$3:G714),"")</f>
        <v/>
      </c>
      <c r="J714" s="12" t="str">
        <f t="shared" si="11"/>
        <v/>
      </c>
    </row>
    <row r="715" spans="3:10" x14ac:dyDescent="0.4">
      <c r="C715" s="7" t="str">
        <f>IFERROR(INDEX(T_StockSnack[Snack],MATCH(B715,T_StockSnack[Code],0)),"")</f>
        <v/>
      </c>
      <c r="G715" s="11" t="str">
        <f>IFERROR(IF(B715&lt;&gt;"",F715*(VLOOKUP(E715,T_Mouvement[],2)&amp;1),""),"")</f>
        <v/>
      </c>
      <c r="H715" s="11" t="str">
        <f>IF(B715&lt;&gt;"",SUMIF($C$3:C715,C715,$G$3:G715),"")</f>
        <v/>
      </c>
      <c r="J715" s="12" t="str">
        <f t="shared" si="11"/>
        <v/>
      </c>
    </row>
    <row r="716" spans="3:10" x14ac:dyDescent="0.4">
      <c r="C716" s="7" t="str">
        <f>IFERROR(INDEX(T_StockSnack[Snack],MATCH(B716,T_StockSnack[Code],0)),"")</f>
        <v/>
      </c>
      <c r="G716" s="11" t="str">
        <f>IFERROR(IF(B716&lt;&gt;"",F716*(VLOOKUP(E716,T_Mouvement[],2)&amp;1),""),"")</f>
        <v/>
      </c>
      <c r="H716" s="11" t="str">
        <f>IF(B716&lt;&gt;"",SUMIF($C$3:C716,C716,$G$3:G716),"")</f>
        <v/>
      </c>
      <c r="J716" s="12" t="str">
        <f t="shared" si="11"/>
        <v/>
      </c>
    </row>
    <row r="717" spans="3:10" x14ac:dyDescent="0.4">
      <c r="C717" s="7" t="str">
        <f>IFERROR(INDEX(T_StockSnack[Snack],MATCH(B717,T_StockSnack[Code],0)),"")</f>
        <v/>
      </c>
      <c r="G717" s="11" t="str">
        <f>IFERROR(IF(B717&lt;&gt;"",F717*(VLOOKUP(E717,T_Mouvement[],2)&amp;1),""),"")</f>
        <v/>
      </c>
      <c r="H717" s="11" t="str">
        <f>IF(B717&lt;&gt;"",SUMIF($C$3:C717,C717,$G$3:G717),"")</f>
        <v/>
      </c>
      <c r="J717" s="12" t="str">
        <f t="shared" si="11"/>
        <v/>
      </c>
    </row>
    <row r="718" spans="3:10" x14ac:dyDescent="0.4">
      <c r="C718" s="7" t="str">
        <f>IFERROR(INDEX(T_StockSnack[Snack],MATCH(B718,T_StockSnack[Code],0)),"")</f>
        <v/>
      </c>
      <c r="G718" s="11" t="str">
        <f>IFERROR(IF(B718&lt;&gt;"",F718*(VLOOKUP(E718,T_Mouvement[],2)&amp;1),""),"")</f>
        <v/>
      </c>
      <c r="H718" s="11" t="str">
        <f>IF(B718&lt;&gt;"",SUMIF($C$3:C718,C718,$G$3:G718),"")</f>
        <v/>
      </c>
      <c r="J718" s="12" t="str">
        <f t="shared" si="11"/>
        <v/>
      </c>
    </row>
    <row r="719" spans="3:10" x14ac:dyDescent="0.4">
      <c r="C719" s="7" t="str">
        <f>IFERROR(INDEX(T_StockSnack[Snack],MATCH(B719,T_StockSnack[Code],0)),"")</f>
        <v/>
      </c>
      <c r="G719" s="11" t="str">
        <f>IFERROR(IF(B719&lt;&gt;"",F719*(VLOOKUP(E719,T_Mouvement[],2)&amp;1),""),"")</f>
        <v/>
      </c>
      <c r="H719" s="11" t="str">
        <f>IF(B719&lt;&gt;"",SUMIF($C$3:C719,C719,$G$3:G719),"")</f>
        <v/>
      </c>
      <c r="J719" s="12" t="str">
        <f t="shared" si="11"/>
        <v/>
      </c>
    </row>
    <row r="720" spans="3:10" x14ac:dyDescent="0.4">
      <c r="C720" s="7" t="str">
        <f>IFERROR(INDEX(T_StockSnack[Snack],MATCH(B720,T_StockSnack[Code],0)),"")</f>
        <v/>
      </c>
      <c r="G720" s="11" t="str">
        <f>IFERROR(IF(B720&lt;&gt;"",F720*(VLOOKUP(E720,T_Mouvement[],2)&amp;1),""),"")</f>
        <v/>
      </c>
      <c r="H720" s="11" t="str">
        <f>IF(B720&lt;&gt;"",SUMIF($C$3:C720,C720,$G$3:G720),"")</f>
        <v/>
      </c>
      <c r="J720" s="12" t="str">
        <f t="shared" si="11"/>
        <v/>
      </c>
    </row>
    <row r="721" spans="3:10" x14ac:dyDescent="0.4">
      <c r="C721" s="7" t="str">
        <f>IFERROR(INDEX(T_StockSnack[Snack],MATCH(B721,T_StockSnack[Code],0)),"")</f>
        <v/>
      </c>
      <c r="G721" s="11" t="str">
        <f>IFERROR(IF(B721&lt;&gt;"",F721*(VLOOKUP(E721,T_Mouvement[],2)&amp;1),""),"")</f>
        <v/>
      </c>
      <c r="H721" s="11" t="str">
        <f>IF(B721&lt;&gt;"",SUMIF($C$3:C721,C721,$G$3:G721),"")</f>
        <v/>
      </c>
      <c r="J721" s="12" t="str">
        <f t="shared" si="11"/>
        <v/>
      </c>
    </row>
    <row r="722" spans="3:10" x14ac:dyDescent="0.4">
      <c r="C722" s="7" t="str">
        <f>IFERROR(INDEX(T_StockSnack[Snack],MATCH(B722,T_StockSnack[Code],0)),"")</f>
        <v/>
      </c>
      <c r="G722" s="11" t="str">
        <f>IFERROR(IF(B722&lt;&gt;"",F722*(VLOOKUP(E722,T_Mouvement[],2)&amp;1),""),"")</f>
        <v/>
      </c>
      <c r="H722" s="11" t="str">
        <f>IF(B722&lt;&gt;"",SUMIF($C$3:C722,C722,$G$3:G722),"")</f>
        <v/>
      </c>
      <c r="J722" s="12" t="str">
        <f t="shared" si="11"/>
        <v/>
      </c>
    </row>
    <row r="723" spans="3:10" x14ac:dyDescent="0.4">
      <c r="C723" s="7" t="str">
        <f>IFERROR(INDEX(T_StockSnack[Snack],MATCH(B723,T_StockSnack[Code],0)),"")</f>
        <v/>
      </c>
      <c r="G723" s="11" t="str">
        <f>IFERROR(IF(B723&lt;&gt;"",F723*(VLOOKUP(E723,T_Mouvement[],2)&amp;1),""),"")</f>
        <v/>
      </c>
      <c r="H723" s="11" t="str">
        <f>IF(B723&lt;&gt;"",SUMIF($C$3:C723,C723,$G$3:G723),"")</f>
        <v/>
      </c>
      <c r="J723" s="12" t="str">
        <f t="shared" si="11"/>
        <v/>
      </c>
    </row>
    <row r="724" spans="3:10" x14ac:dyDescent="0.4">
      <c r="C724" s="7" t="str">
        <f>IFERROR(INDEX(T_StockSnack[Snack],MATCH(B724,T_StockSnack[Code],0)),"")</f>
        <v/>
      </c>
      <c r="G724" s="11" t="str">
        <f>IFERROR(IF(B724&lt;&gt;"",F724*(VLOOKUP(E724,T_Mouvement[],2)&amp;1),""),"")</f>
        <v/>
      </c>
      <c r="H724" s="11" t="str">
        <f>IF(B724&lt;&gt;"",SUMIF($C$3:C724,C724,$G$3:G724),"")</f>
        <v/>
      </c>
      <c r="J724" s="12" t="str">
        <f t="shared" si="11"/>
        <v/>
      </c>
    </row>
    <row r="725" spans="3:10" x14ac:dyDescent="0.4">
      <c r="C725" s="7" t="str">
        <f>IFERROR(INDEX(T_StockSnack[Snack],MATCH(B725,T_StockSnack[Code],0)),"")</f>
        <v/>
      </c>
      <c r="G725" s="11" t="str">
        <f>IFERROR(IF(B725&lt;&gt;"",F725*(VLOOKUP(E725,T_Mouvement[],2)&amp;1),""),"")</f>
        <v/>
      </c>
      <c r="H725" s="11" t="str">
        <f>IF(B725&lt;&gt;"",SUMIF($C$3:C725,C725,$G$3:G725),"")</f>
        <v/>
      </c>
      <c r="J725" s="12" t="str">
        <f t="shared" si="11"/>
        <v/>
      </c>
    </row>
    <row r="726" spans="3:10" x14ac:dyDescent="0.4">
      <c r="C726" s="7" t="str">
        <f>IFERROR(INDEX(T_StockSnack[Snack],MATCH(B726,T_StockSnack[Code],0)),"")</f>
        <v/>
      </c>
      <c r="G726" s="11" t="str">
        <f>IFERROR(IF(B726&lt;&gt;"",F726*(VLOOKUP(E726,T_Mouvement[],2)&amp;1),""),"")</f>
        <v/>
      </c>
      <c r="H726" s="11" t="str">
        <f>IF(B726&lt;&gt;"",SUMIF($C$3:C726,C726,$G$3:G726),"")</f>
        <v/>
      </c>
      <c r="J726" s="12" t="str">
        <f t="shared" si="11"/>
        <v/>
      </c>
    </row>
    <row r="727" spans="3:10" x14ac:dyDescent="0.4">
      <c r="C727" s="7" t="str">
        <f>IFERROR(INDEX(T_StockSnack[Snack],MATCH(B727,T_StockSnack[Code],0)),"")</f>
        <v/>
      </c>
      <c r="G727" s="11" t="str">
        <f>IFERROR(IF(B727&lt;&gt;"",F727*(VLOOKUP(E727,T_Mouvement[],2)&amp;1),""),"")</f>
        <v/>
      </c>
      <c r="H727" s="11" t="str">
        <f>IF(B727&lt;&gt;"",SUMIF($C$3:C727,C727,$G$3:G727),"")</f>
        <v/>
      </c>
      <c r="J727" s="12" t="str">
        <f t="shared" si="11"/>
        <v/>
      </c>
    </row>
    <row r="728" spans="3:10" x14ac:dyDescent="0.4">
      <c r="C728" s="7" t="str">
        <f>IFERROR(INDEX(T_StockSnack[Snack],MATCH(B728,T_StockSnack[Code],0)),"")</f>
        <v/>
      </c>
      <c r="G728" s="11" t="str">
        <f>IFERROR(IF(B728&lt;&gt;"",F728*(VLOOKUP(E728,T_Mouvement[],2)&amp;1),""),"")</f>
        <v/>
      </c>
      <c r="H728" s="11" t="str">
        <f>IF(B728&lt;&gt;"",SUMIF($C$3:C728,C728,$G$3:G728),"")</f>
        <v/>
      </c>
      <c r="J728" s="12" t="str">
        <f t="shared" si="11"/>
        <v/>
      </c>
    </row>
    <row r="729" spans="3:10" x14ac:dyDescent="0.4">
      <c r="C729" s="7" t="str">
        <f>IFERROR(INDEX(T_StockSnack[Snack],MATCH(B729,T_StockSnack[Code],0)),"")</f>
        <v/>
      </c>
      <c r="G729" s="11" t="str">
        <f>IFERROR(IF(B729&lt;&gt;"",F729*(VLOOKUP(E729,T_Mouvement[],2)&amp;1),""),"")</f>
        <v/>
      </c>
      <c r="H729" s="11" t="str">
        <f>IF(B729&lt;&gt;"",SUMIF($C$3:C729,C729,$G$3:G729),"")</f>
        <v/>
      </c>
      <c r="J729" s="12" t="str">
        <f t="shared" si="11"/>
        <v/>
      </c>
    </row>
    <row r="730" spans="3:10" x14ac:dyDescent="0.4">
      <c r="C730" s="7" t="str">
        <f>IFERROR(INDEX(T_StockSnack[Snack],MATCH(B730,T_StockSnack[Code],0)),"")</f>
        <v/>
      </c>
      <c r="G730" s="11" t="str">
        <f>IFERROR(IF(B730&lt;&gt;"",F730*(VLOOKUP(E730,T_Mouvement[],2)&amp;1),""),"")</f>
        <v/>
      </c>
      <c r="H730" s="11" t="str">
        <f>IF(B730&lt;&gt;"",SUMIF($C$3:C730,C730,$G$3:G730),"")</f>
        <v/>
      </c>
      <c r="J730" s="12" t="str">
        <f t="shared" si="11"/>
        <v/>
      </c>
    </row>
    <row r="731" spans="3:10" x14ac:dyDescent="0.4">
      <c r="C731" s="7" t="str">
        <f>IFERROR(INDEX(T_StockSnack[Snack],MATCH(B731,T_StockSnack[Code],0)),"")</f>
        <v/>
      </c>
      <c r="G731" s="11" t="str">
        <f>IFERROR(IF(B731&lt;&gt;"",F731*(VLOOKUP(E731,T_Mouvement[],2)&amp;1),""),"")</f>
        <v/>
      </c>
      <c r="H731" s="11" t="str">
        <f>IF(B731&lt;&gt;"",SUMIF($C$3:C731,C731,$G$3:G731),"")</f>
        <v/>
      </c>
      <c r="J731" s="12" t="str">
        <f t="shared" si="11"/>
        <v/>
      </c>
    </row>
    <row r="732" spans="3:10" x14ac:dyDescent="0.4">
      <c r="C732" s="7" t="str">
        <f>IFERROR(INDEX(T_StockSnack[Snack],MATCH(B732,T_StockSnack[Code],0)),"")</f>
        <v/>
      </c>
      <c r="G732" s="11" t="str">
        <f>IFERROR(IF(B732&lt;&gt;"",F732*(VLOOKUP(E732,T_Mouvement[],2)&amp;1),""),"")</f>
        <v/>
      </c>
      <c r="H732" s="11" t="str">
        <f>IF(B732&lt;&gt;"",SUMIF($C$3:C732,C732,$G$3:G732),"")</f>
        <v/>
      </c>
      <c r="J732" s="12" t="str">
        <f t="shared" si="11"/>
        <v/>
      </c>
    </row>
    <row r="733" spans="3:10" x14ac:dyDescent="0.4">
      <c r="C733" s="7" t="str">
        <f>IFERROR(INDEX(T_StockSnack[Snack],MATCH(B733,T_StockSnack[Code],0)),"")</f>
        <v/>
      </c>
      <c r="G733" s="11" t="str">
        <f>IFERROR(IF(B733&lt;&gt;"",F733*(VLOOKUP(E733,T_Mouvement[],2)&amp;1),""),"")</f>
        <v/>
      </c>
      <c r="H733" s="11" t="str">
        <f>IF(B733&lt;&gt;"",SUMIF($C$3:C733,C733,$G$3:G733),"")</f>
        <v/>
      </c>
      <c r="J733" s="12" t="str">
        <f t="shared" si="11"/>
        <v/>
      </c>
    </row>
    <row r="734" spans="3:10" x14ac:dyDescent="0.4">
      <c r="C734" s="7" t="str">
        <f>IFERROR(INDEX(T_StockSnack[Snack],MATCH(B734,T_StockSnack[Code],0)),"")</f>
        <v/>
      </c>
      <c r="G734" s="11" t="str">
        <f>IFERROR(IF(B734&lt;&gt;"",F734*(VLOOKUP(E734,T_Mouvement[],2)&amp;1),""),"")</f>
        <v/>
      </c>
      <c r="H734" s="11" t="str">
        <f>IF(B734&lt;&gt;"",SUMIF($C$3:C734,C734,$G$3:G734),"")</f>
        <v/>
      </c>
      <c r="J734" s="12" t="str">
        <f t="shared" si="11"/>
        <v/>
      </c>
    </row>
    <row r="735" spans="3:10" x14ac:dyDescent="0.4">
      <c r="C735" s="7" t="str">
        <f>IFERROR(INDEX(T_StockSnack[Snack],MATCH(B735,T_StockSnack[Code],0)),"")</f>
        <v/>
      </c>
      <c r="G735" s="11" t="str">
        <f>IFERROR(IF(B735&lt;&gt;"",F735*(VLOOKUP(E735,T_Mouvement[],2)&amp;1),""),"")</f>
        <v/>
      </c>
      <c r="H735" s="11" t="str">
        <f>IF(B735&lt;&gt;"",SUMIF($C$3:C735,C735,$G$3:G735),"")</f>
        <v/>
      </c>
      <c r="J735" s="12" t="str">
        <f t="shared" si="11"/>
        <v/>
      </c>
    </row>
    <row r="736" spans="3:10" x14ac:dyDescent="0.4">
      <c r="C736" s="7" t="str">
        <f>IFERROR(INDEX(T_StockSnack[Snack],MATCH(B736,T_StockSnack[Code],0)),"")</f>
        <v/>
      </c>
      <c r="G736" s="11" t="str">
        <f>IFERROR(IF(B736&lt;&gt;"",F736*(VLOOKUP(E736,T_Mouvement[],2)&amp;1),""),"")</f>
        <v/>
      </c>
      <c r="H736" s="11" t="str">
        <f>IF(B736&lt;&gt;"",SUMIF($C$3:C736,C736,$G$3:G736),"")</f>
        <v/>
      </c>
      <c r="J736" s="12" t="str">
        <f t="shared" si="11"/>
        <v/>
      </c>
    </row>
    <row r="737" spans="3:10" x14ac:dyDescent="0.4">
      <c r="C737" s="7" t="str">
        <f>IFERROR(INDEX(T_StockSnack[Snack],MATCH(B737,T_StockSnack[Code],0)),"")</f>
        <v/>
      </c>
      <c r="G737" s="11" t="str">
        <f>IFERROR(IF(B737&lt;&gt;"",F737*(VLOOKUP(E737,T_Mouvement[],2)&amp;1),""),"")</f>
        <v/>
      </c>
      <c r="H737" s="11" t="str">
        <f>IF(B737&lt;&gt;"",SUMIF($C$3:C737,C737,$G$3:G737),"")</f>
        <v/>
      </c>
      <c r="J737" s="12" t="str">
        <f t="shared" si="11"/>
        <v/>
      </c>
    </row>
    <row r="738" spans="3:10" x14ac:dyDescent="0.4">
      <c r="C738" s="7" t="str">
        <f>IFERROR(INDEX(T_StockSnack[Snack],MATCH(B738,T_StockSnack[Code],0)),"")</f>
        <v/>
      </c>
      <c r="G738" s="11" t="str">
        <f>IFERROR(IF(B738&lt;&gt;"",F738*(VLOOKUP(E738,T_Mouvement[],2)&amp;1),""),"")</f>
        <v/>
      </c>
      <c r="H738" s="11" t="str">
        <f>IF(B738&lt;&gt;"",SUMIF($C$3:C738,C738,$G$3:G738),"")</f>
        <v/>
      </c>
      <c r="J738" s="12" t="str">
        <f t="shared" si="11"/>
        <v/>
      </c>
    </row>
    <row r="739" spans="3:10" x14ac:dyDescent="0.4">
      <c r="C739" s="7" t="str">
        <f>IFERROR(INDEX(T_StockSnack[Snack],MATCH(B739,T_StockSnack[Code],0)),"")</f>
        <v/>
      </c>
      <c r="G739" s="11" t="str">
        <f>IFERROR(IF(B739&lt;&gt;"",F739*(VLOOKUP(E739,T_Mouvement[],2)&amp;1),""),"")</f>
        <v/>
      </c>
      <c r="H739" s="11" t="str">
        <f>IF(B739&lt;&gt;"",SUMIF($C$3:C739,C739,$G$3:G739),"")</f>
        <v/>
      </c>
      <c r="J739" s="12" t="str">
        <f t="shared" si="11"/>
        <v/>
      </c>
    </row>
    <row r="740" spans="3:10" x14ac:dyDescent="0.4">
      <c r="C740" s="7" t="str">
        <f>IFERROR(INDEX(T_StockSnack[Snack],MATCH(B740,T_StockSnack[Code],0)),"")</f>
        <v/>
      </c>
      <c r="G740" s="11" t="str">
        <f>IFERROR(IF(B740&lt;&gt;"",F740*(VLOOKUP(E740,T_Mouvement[],2)&amp;1),""),"")</f>
        <v/>
      </c>
      <c r="H740" s="11" t="str">
        <f>IF(B740&lt;&gt;"",SUMIF($C$3:C740,C740,$G$3:G740),"")</f>
        <v/>
      </c>
      <c r="J740" s="12" t="str">
        <f t="shared" si="11"/>
        <v/>
      </c>
    </row>
    <row r="741" spans="3:10" x14ac:dyDescent="0.4">
      <c r="C741" s="7" t="str">
        <f>IFERROR(INDEX(T_StockSnack[Snack],MATCH(B741,T_StockSnack[Code],0)),"")</f>
        <v/>
      </c>
      <c r="G741" s="11" t="str">
        <f>IFERROR(IF(B741&lt;&gt;"",F741*(VLOOKUP(E741,T_Mouvement[],2)&amp;1),""),"")</f>
        <v/>
      </c>
      <c r="H741" s="11" t="str">
        <f>IF(B741&lt;&gt;"",SUMIF($C$3:C741,C741,$G$3:G741),"")</f>
        <v/>
      </c>
      <c r="J741" s="12" t="str">
        <f t="shared" si="11"/>
        <v/>
      </c>
    </row>
    <row r="742" spans="3:10" x14ac:dyDescent="0.4">
      <c r="C742" s="7" t="str">
        <f>IFERROR(INDEX(T_StockSnack[Snack],MATCH(B742,T_StockSnack[Code],0)),"")</f>
        <v/>
      </c>
      <c r="G742" s="11" t="str">
        <f>IFERROR(IF(B742&lt;&gt;"",F742*(VLOOKUP(E742,T_Mouvement[],2)&amp;1),""),"")</f>
        <v/>
      </c>
      <c r="H742" s="11" t="str">
        <f>IF(B742&lt;&gt;"",SUMIF($C$3:C742,C742,$G$3:G742),"")</f>
        <v/>
      </c>
      <c r="J742" s="12" t="str">
        <f t="shared" si="11"/>
        <v/>
      </c>
    </row>
    <row r="743" spans="3:10" x14ac:dyDescent="0.4">
      <c r="C743" s="7" t="str">
        <f>IFERROR(INDEX(T_StockSnack[Snack],MATCH(B743,T_StockSnack[Code],0)),"")</f>
        <v/>
      </c>
      <c r="G743" s="11" t="str">
        <f>IFERROR(IF(B743&lt;&gt;"",F743*(VLOOKUP(E743,T_Mouvement[],2)&amp;1),""),"")</f>
        <v/>
      </c>
      <c r="H743" s="11" t="str">
        <f>IF(B743&lt;&gt;"",SUMIF($C$3:C743,C743,$G$3:G743),"")</f>
        <v/>
      </c>
      <c r="J743" s="12" t="str">
        <f t="shared" si="11"/>
        <v/>
      </c>
    </row>
    <row r="744" spans="3:10" x14ac:dyDescent="0.4">
      <c r="C744" s="7" t="str">
        <f>IFERROR(INDEX(T_StockSnack[Snack],MATCH(B744,T_StockSnack[Code],0)),"")</f>
        <v/>
      </c>
      <c r="G744" s="11" t="str">
        <f>IFERROR(IF(B744&lt;&gt;"",F744*(VLOOKUP(E744,T_Mouvement[],2)&amp;1),""),"")</f>
        <v/>
      </c>
      <c r="H744" s="11" t="str">
        <f>IF(B744&lt;&gt;"",SUMIF($C$3:C744,C744,$G$3:G744),"")</f>
        <v/>
      </c>
      <c r="J744" s="12" t="str">
        <f t="shared" si="11"/>
        <v/>
      </c>
    </row>
    <row r="745" spans="3:10" x14ac:dyDescent="0.4">
      <c r="C745" s="7" t="str">
        <f>IFERROR(INDEX(T_StockSnack[Snack],MATCH(B745,T_StockSnack[Code],0)),"")</f>
        <v/>
      </c>
      <c r="G745" s="11" t="str">
        <f>IFERROR(IF(B745&lt;&gt;"",F745*(VLOOKUP(E745,T_Mouvement[],2)&amp;1),""),"")</f>
        <v/>
      </c>
      <c r="H745" s="11" t="str">
        <f>IF(B745&lt;&gt;"",SUMIF($C$3:C745,C745,$G$3:G745),"")</f>
        <v/>
      </c>
      <c r="J745" s="12" t="str">
        <f t="shared" si="11"/>
        <v/>
      </c>
    </row>
    <row r="746" spans="3:10" x14ac:dyDescent="0.4">
      <c r="C746" s="7" t="str">
        <f>IFERROR(INDEX(T_StockSnack[Snack],MATCH(B746,T_StockSnack[Code],0)),"")</f>
        <v/>
      </c>
      <c r="G746" s="11" t="str">
        <f>IFERROR(IF(B746&lt;&gt;"",F746*(VLOOKUP(E746,T_Mouvement[],2)&amp;1),""),"")</f>
        <v/>
      </c>
      <c r="H746" s="11" t="str">
        <f>IF(B746&lt;&gt;"",SUMIF($C$3:C746,C746,$G$3:G746),"")</f>
        <v/>
      </c>
      <c r="J746" s="12" t="str">
        <f t="shared" si="11"/>
        <v/>
      </c>
    </row>
    <row r="747" spans="3:10" x14ac:dyDescent="0.4">
      <c r="C747" s="7" t="str">
        <f>IFERROR(INDEX(T_StockSnack[Snack],MATCH(B747,T_StockSnack[Code],0)),"")</f>
        <v/>
      </c>
      <c r="G747" s="11" t="str">
        <f>IFERROR(IF(B747&lt;&gt;"",F747*(VLOOKUP(E747,T_Mouvement[],2)&amp;1),""),"")</f>
        <v/>
      </c>
      <c r="H747" s="11" t="str">
        <f>IF(B747&lt;&gt;"",SUMIF($C$3:C747,C747,$G$3:G747),"")</f>
        <v/>
      </c>
      <c r="J747" s="12" t="str">
        <f t="shared" si="11"/>
        <v/>
      </c>
    </row>
    <row r="748" spans="3:10" x14ac:dyDescent="0.4">
      <c r="C748" s="7" t="str">
        <f>IFERROR(INDEX(T_StockSnack[Snack],MATCH(B748,T_StockSnack[Code],0)),"")</f>
        <v/>
      </c>
      <c r="G748" s="11" t="str">
        <f>IFERROR(IF(B748&lt;&gt;"",F748*(VLOOKUP(E748,T_Mouvement[],2)&amp;1),""),"")</f>
        <v/>
      </c>
      <c r="H748" s="11" t="str">
        <f>IF(B748&lt;&gt;"",SUMIF($C$3:C748,C748,$G$3:G748),"")</f>
        <v/>
      </c>
      <c r="J748" s="12" t="str">
        <f t="shared" si="11"/>
        <v/>
      </c>
    </row>
    <row r="749" spans="3:10" x14ac:dyDescent="0.4">
      <c r="C749" s="7" t="str">
        <f>IFERROR(INDEX(T_StockSnack[Snack],MATCH(B749,T_StockSnack[Code],0)),"")</f>
        <v/>
      </c>
      <c r="G749" s="11" t="str">
        <f>IFERROR(IF(B749&lt;&gt;"",F749*(VLOOKUP(E749,T_Mouvement[],2)&amp;1),""),"")</f>
        <v/>
      </c>
      <c r="H749" s="11" t="str">
        <f>IF(B749&lt;&gt;"",SUMIF($C$3:C749,C749,$G$3:G749),"")</f>
        <v/>
      </c>
      <c r="J749" s="12" t="str">
        <f t="shared" si="11"/>
        <v/>
      </c>
    </row>
    <row r="750" spans="3:10" x14ac:dyDescent="0.4">
      <c r="C750" s="7" t="str">
        <f>IFERROR(INDEX(T_StockSnack[Snack],MATCH(B750,T_StockSnack[Code],0)),"")</f>
        <v/>
      </c>
      <c r="G750" s="11" t="str">
        <f>IFERROR(IF(B750&lt;&gt;"",F750*(VLOOKUP(E750,T_Mouvement[],2)&amp;1),""),"")</f>
        <v/>
      </c>
      <c r="H750" s="11" t="str">
        <f>IF(B750&lt;&gt;"",SUMIF($C$3:C750,C750,$G$3:G750),"")</f>
        <v/>
      </c>
      <c r="J750" s="12" t="str">
        <f t="shared" si="11"/>
        <v/>
      </c>
    </row>
    <row r="751" spans="3:10" x14ac:dyDescent="0.4">
      <c r="C751" s="7" t="str">
        <f>IFERROR(INDEX(T_StockSnack[Snack],MATCH(B751,T_StockSnack[Code],0)),"")</f>
        <v/>
      </c>
      <c r="G751" s="11" t="str">
        <f>IFERROR(IF(B751&lt;&gt;"",F751*(VLOOKUP(E751,T_Mouvement[],2)&amp;1),""),"")</f>
        <v/>
      </c>
      <c r="H751" s="11" t="str">
        <f>IF(B751&lt;&gt;"",SUMIF($C$3:C751,C751,$G$3:G751),"")</f>
        <v/>
      </c>
      <c r="J751" s="12" t="str">
        <f t="shared" si="11"/>
        <v/>
      </c>
    </row>
    <row r="752" spans="3:10" x14ac:dyDescent="0.4">
      <c r="C752" s="7" t="str">
        <f>IFERROR(INDEX(T_StockSnack[Snack],MATCH(B752,T_StockSnack[Code],0)),"")</f>
        <v/>
      </c>
      <c r="G752" s="11" t="str">
        <f>IFERROR(IF(B752&lt;&gt;"",F752*(VLOOKUP(E752,T_Mouvement[],2)&amp;1),""),"")</f>
        <v/>
      </c>
      <c r="H752" s="11" t="str">
        <f>IF(B752&lt;&gt;"",SUMIF($C$3:C752,C752,$G$3:G752),"")</f>
        <v/>
      </c>
      <c r="J752" s="12" t="str">
        <f t="shared" si="11"/>
        <v/>
      </c>
    </row>
    <row r="753" spans="3:10" x14ac:dyDescent="0.4">
      <c r="C753" s="7" t="str">
        <f>IFERROR(INDEX(T_StockSnack[Snack],MATCH(B753,T_StockSnack[Code],0)),"")</f>
        <v/>
      </c>
      <c r="G753" s="11" t="str">
        <f>IFERROR(IF(B753&lt;&gt;"",F753*(VLOOKUP(E753,T_Mouvement[],2)&amp;1),""),"")</f>
        <v/>
      </c>
      <c r="H753" s="11" t="str">
        <f>IF(B753&lt;&gt;"",SUMIF($C$3:C753,C753,$G$3:G753),"")</f>
        <v/>
      </c>
      <c r="J753" s="12" t="str">
        <f t="shared" si="11"/>
        <v/>
      </c>
    </row>
    <row r="754" spans="3:10" x14ac:dyDescent="0.4">
      <c r="C754" s="7" t="str">
        <f>IFERROR(INDEX(T_StockSnack[Snack],MATCH(B754,T_StockSnack[Code],0)),"")</f>
        <v/>
      </c>
      <c r="G754" s="11" t="str">
        <f>IFERROR(IF(B754&lt;&gt;"",F754*(VLOOKUP(E754,T_Mouvement[],2)&amp;1),""),"")</f>
        <v/>
      </c>
      <c r="H754" s="11" t="str">
        <f>IF(B754&lt;&gt;"",SUMIF($C$3:C754,C754,$G$3:G754),"")</f>
        <v/>
      </c>
      <c r="J754" s="12" t="str">
        <f t="shared" si="11"/>
        <v/>
      </c>
    </row>
    <row r="755" spans="3:10" x14ac:dyDescent="0.4">
      <c r="C755" s="7" t="str">
        <f>IFERROR(INDEX(T_StockSnack[Snack],MATCH(B755,T_StockSnack[Code],0)),"")</f>
        <v/>
      </c>
      <c r="G755" s="11" t="str">
        <f>IFERROR(IF(B755&lt;&gt;"",F755*(VLOOKUP(E755,T_Mouvement[],2)&amp;1),""),"")</f>
        <v/>
      </c>
      <c r="H755" s="11" t="str">
        <f>IF(B755&lt;&gt;"",SUMIF($C$3:C755,C755,$G$3:G755),"")</f>
        <v/>
      </c>
      <c r="J755" s="12" t="str">
        <f t="shared" si="11"/>
        <v/>
      </c>
    </row>
    <row r="756" spans="3:10" x14ac:dyDescent="0.4">
      <c r="C756" s="7" t="str">
        <f>IFERROR(INDEX(T_StockSnack[Snack],MATCH(B756,T_StockSnack[Code],0)),"")</f>
        <v/>
      </c>
      <c r="G756" s="11" t="str">
        <f>IFERROR(IF(B756&lt;&gt;"",F756*(VLOOKUP(E756,T_Mouvement[],2)&amp;1),""),"")</f>
        <v/>
      </c>
      <c r="H756" s="11" t="str">
        <f>IF(B756&lt;&gt;"",SUMIF($C$3:C756,C756,$G$3:G756),"")</f>
        <v/>
      </c>
      <c r="J756" s="12" t="str">
        <f t="shared" si="11"/>
        <v/>
      </c>
    </row>
    <row r="757" spans="3:10" x14ac:dyDescent="0.4">
      <c r="C757" s="7" t="str">
        <f>IFERROR(INDEX(T_StockSnack[Snack],MATCH(B757,T_StockSnack[Code],0)),"")</f>
        <v/>
      </c>
      <c r="G757" s="11" t="str">
        <f>IFERROR(IF(B757&lt;&gt;"",F757*(VLOOKUP(E757,T_Mouvement[],2)&amp;1),""),"")</f>
        <v/>
      </c>
      <c r="H757" s="11" t="str">
        <f>IF(B757&lt;&gt;"",SUMIF($C$3:C757,C757,$G$3:G757),"")</f>
        <v/>
      </c>
      <c r="J757" s="12" t="str">
        <f t="shared" si="11"/>
        <v/>
      </c>
    </row>
    <row r="758" spans="3:10" x14ac:dyDescent="0.4">
      <c r="C758" s="7" t="str">
        <f>IFERROR(INDEX(T_StockSnack[Snack],MATCH(B758,T_StockSnack[Code],0)),"")</f>
        <v/>
      </c>
      <c r="G758" s="11" t="str">
        <f>IFERROR(IF(B758&lt;&gt;"",F758*(VLOOKUP(E758,T_Mouvement[],2)&amp;1),""),"")</f>
        <v/>
      </c>
      <c r="H758" s="11" t="str">
        <f>IF(B758&lt;&gt;"",SUMIF($C$3:C758,C758,$G$3:G758),"")</f>
        <v/>
      </c>
      <c r="J758" s="12" t="str">
        <f t="shared" si="11"/>
        <v/>
      </c>
    </row>
    <row r="759" spans="3:10" x14ac:dyDescent="0.4">
      <c r="C759" s="7" t="str">
        <f>IFERROR(INDEX(T_StockSnack[Snack],MATCH(B759,T_StockSnack[Code],0)),"")</f>
        <v/>
      </c>
      <c r="G759" s="11" t="str">
        <f>IFERROR(IF(B759&lt;&gt;"",F759*(VLOOKUP(E759,T_Mouvement[],2)&amp;1),""),"")</f>
        <v/>
      </c>
      <c r="H759" s="11" t="str">
        <f>IF(B759&lt;&gt;"",SUMIF($C$3:C759,C759,$G$3:G759),"")</f>
        <v/>
      </c>
      <c r="J759" s="12" t="str">
        <f t="shared" si="11"/>
        <v/>
      </c>
    </row>
    <row r="760" spans="3:10" x14ac:dyDescent="0.4">
      <c r="C760" s="7" t="str">
        <f>IFERROR(INDEX(T_StockSnack[Snack],MATCH(B760,T_StockSnack[Code],0)),"")</f>
        <v/>
      </c>
      <c r="G760" s="11" t="str">
        <f>IFERROR(IF(B760&lt;&gt;"",F760*(VLOOKUP(E760,T_Mouvement[],2)&amp;1),""),"")</f>
        <v/>
      </c>
      <c r="H760" s="11" t="str">
        <f>IF(B760&lt;&gt;"",SUMIF($C$3:C760,C760,$G$3:G760),"")</f>
        <v/>
      </c>
      <c r="J760" s="12" t="str">
        <f t="shared" si="11"/>
        <v/>
      </c>
    </row>
    <row r="761" spans="3:10" x14ac:dyDescent="0.4">
      <c r="C761" s="7" t="str">
        <f>IFERROR(INDEX(T_StockSnack[Snack],MATCH(B761,T_StockSnack[Code],0)),"")</f>
        <v/>
      </c>
      <c r="G761" s="11" t="str">
        <f>IFERROR(IF(B761&lt;&gt;"",F761*(VLOOKUP(E761,T_Mouvement[],2)&amp;1),""),"")</f>
        <v/>
      </c>
      <c r="H761" s="11" t="str">
        <f>IF(B761&lt;&gt;"",SUMIF($C$3:C761,C761,$G$3:G761),"")</f>
        <v/>
      </c>
      <c r="J761" s="12" t="str">
        <f t="shared" si="11"/>
        <v/>
      </c>
    </row>
    <row r="762" spans="3:10" x14ac:dyDescent="0.4">
      <c r="C762" s="7" t="str">
        <f>IFERROR(INDEX(T_StockSnack[Snack],MATCH(B762,T_StockSnack[Code],0)),"")</f>
        <v/>
      </c>
      <c r="G762" s="11" t="str">
        <f>IFERROR(IF(B762&lt;&gt;"",F762*(VLOOKUP(E762,T_Mouvement[],2)&amp;1),""),"")</f>
        <v/>
      </c>
      <c r="H762" s="11" t="str">
        <f>IF(B762&lt;&gt;"",SUMIF($C$3:C762,C762,$G$3:G762),"")</f>
        <v/>
      </c>
      <c r="J762" s="12" t="str">
        <f t="shared" si="11"/>
        <v/>
      </c>
    </row>
    <row r="763" spans="3:10" x14ac:dyDescent="0.4">
      <c r="C763" s="7" t="str">
        <f>IFERROR(INDEX(T_StockSnack[Snack],MATCH(B763,T_StockSnack[Code],0)),"")</f>
        <v/>
      </c>
      <c r="G763" s="11" t="str">
        <f>IFERROR(IF(B763&lt;&gt;"",F763*(VLOOKUP(E763,T_Mouvement[],2)&amp;1),""),"")</f>
        <v/>
      </c>
      <c r="H763" s="11" t="str">
        <f>IF(B763&lt;&gt;"",SUMIF($C$3:C763,C763,$G$3:G763),"")</f>
        <v/>
      </c>
      <c r="J763" s="12" t="str">
        <f t="shared" si="11"/>
        <v/>
      </c>
    </row>
    <row r="764" spans="3:10" x14ac:dyDescent="0.4">
      <c r="C764" s="7" t="str">
        <f>IFERROR(INDEX(T_StockSnack[Snack],MATCH(B764,T_StockSnack[Code],0)),"")</f>
        <v/>
      </c>
      <c r="G764" s="11" t="str">
        <f>IFERROR(IF(B764&lt;&gt;"",F764*(VLOOKUP(E764,T_Mouvement[],2)&amp;1),""),"")</f>
        <v/>
      </c>
      <c r="H764" s="11" t="str">
        <f>IF(B764&lt;&gt;"",SUMIF($C$3:C764,C764,$G$3:G764),"")</f>
        <v/>
      </c>
      <c r="J764" s="12" t="str">
        <f t="shared" si="11"/>
        <v/>
      </c>
    </row>
    <row r="765" spans="3:10" x14ac:dyDescent="0.4">
      <c r="C765" s="7" t="str">
        <f>IFERROR(INDEX(T_StockSnack[Snack],MATCH(B765,T_StockSnack[Code],0)),"")</f>
        <v/>
      </c>
      <c r="G765" s="11" t="str">
        <f>IFERROR(IF(B765&lt;&gt;"",F765*(VLOOKUP(E765,T_Mouvement[],2)&amp;1),""),"")</f>
        <v/>
      </c>
      <c r="H765" s="11" t="str">
        <f>IF(B765&lt;&gt;"",SUMIF($C$3:C765,C765,$G$3:G765),"")</f>
        <v/>
      </c>
      <c r="J765" s="12" t="str">
        <f t="shared" si="11"/>
        <v/>
      </c>
    </row>
    <row r="766" spans="3:10" x14ac:dyDescent="0.4">
      <c r="C766" s="7" t="str">
        <f>IFERROR(INDEX(T_StockSnack[Snack],MATCH(B766,T_StockSnack[Code],0)),"")</f>
        <v/>
      </c>
      <c r="G766" s="11" t="str">
        <f>IFERROR(IF(B766&lt;&gt;"",F766*(VLOOKUP(E766,T_Mouvement[],2)&amp;1),""),"")</f>
        <v/>
      </c>
      <c r="H766" s="11" t="str">
        <f>IF(B766&lt;&gt;"",SUMIF($C$3:C766,C766,$G$3:G766),"")</f>
        <v/>
      </c>
      <c r="J766" s="12" t="str">
        <f t="shared" si="11"/>
        <v/>
      </c>
    </row>
    <row r="767" spans="3:10" x14ac:dyDescent="0.4">
      <c r="C767" s="7" t="str">
        <f>IFERROR(INDEX(T_StockSnack[Snack],MATCH(B767,T_StockSnack[Code],0)),"")</f>
        <v/>
      </c>
      <c r="G767" s="11" t="str">
        <f>IFERROR(IF(B767&lt;&gt;"",F767*(VLOOKUP(E767,T_Mouvement[],2)&amp;1),""),"")</f>
        <v/>
      </c>
      <c r="H767" s="11" t="str">
        <f>IF(B767&lt;&gt;"",SUMIF($C$3:C767,C767,$G$3:G767),"")</f>
        <v/>
      </c>
      <c r="J767" s="12" t="str">
        <f t="shared" si="11"/>
        <v/>
      </c>
    </row>
    <row r="768" spans="3:10" x14ac:dyDescent="0.4">
      <c r="C768" s="7" t="str">
        <f>IFERROR(INDEX(T_StockSnack[Snack],MATCH(B768,T_StockSnack[Code],0)),"")</f>
        <v/>
      </c>
      <c r="G768" s="11" t="str">
        <f>IFERROR(IF(B768&lt;&gt;"",F768*(VLOOKUP(E768,T_Mouvement[],2)&amp;1),""),"")</f>
        <v/>
      </c>
      <c r="H768" s="11" t="str">
        <f>IF(B768&lt;&gt;"",SUMIF($C$3:C768,C768,$G$3:G768),"")</f>
        <v/>
      </c>
      <c r="J768" s="12" t="str">
        <f t="shared" si="11"/>
        <v/>
      </c>
    </row>
    <row r="769" spans="3:10" x14ac:dyDescent="0.4">
      <c r="C769" s="7" t="str">
        <f>IFERROR(INDEX(T_StockSnack[Snack],MATCH(B769,T_StockSnack[Code],0)),"")</f>
        <v/>
      </c>
      <c r="G769" s="11" t="str">
        <f>IFERROR(IF(B769&lt;&gt;"",F769*(VLOOKUP(E769,T_Mouvement[],2)&amp;1),""),"")</f>
        <v/>
      </c>
      <c r="H769" s="11" t="str">
        <f>IF(B769&lt;&gt;"",SUMIF($C$3:C769,C769,$G$3:G769),"")</f>
        <v/>
      </c>
      <c r="J769" s="12" t="str">
        <f t="shared" si="11"/>
        <v/>
      </c>
    </row>
    <row r="770" spans="3:10" x14ac:dyDescent="0.4">
      <c r="C770" s="7" t="str">
        <f>IFERROR(INDEX(T_StockSnack[Snack],MATCH(B770,T_StockSnack[Code],0)),"")</f>
        <v/>
      </c>
      <c r="G770" s="11" t="str">
        <f>IFERROR(IF(B770&lt;&gt;"",F770*(VLOOKUP(E770,T_Mouvement[],2)&amp;1),""),"")</f>
        <v/>
      </c>
      <c r="H770" s="11" t="str">
        <f>IF(B770&lt;&gt;"",SUMIF($C$3:C770,C770,$G$3:G770),"")</f>
        <v/>
      </c>
      <c r="J770" s="12" t="str">
        <f t="shared" si="11"/>
        <v/>
      </c>
    </row>
    <row r="771" spans="3:10" x14ac:dyDescent="0.4">
      <c r="C771" s="7" t="str">
        <f>IFERROR(INDEX(T_StockSnack[Snack],MATCH(B771,T_StockSnack[Code],0)),"")</f>
        <v/>
      </c>
      <c r="G771" s="11" t="str">
        <f>IFERROR(IF(B771&lt;&gt;"",F771*(VLOOKUP(E771,T_Mouvement[],2)&amp;1),""),"")</f>
        <v/>
      </c>
      <c r="H771" s="11" t="str">
        <f>IF(B771&lt;&gt;"",SUMIF($C$3:C771,C771,$G$3:G771),"")</f>
        <v/>
      </c>
      <c r="J771" s="12" t="str">
        <f t="shared" si="11"/>
        <v/>
      </c>
    </row>
    <row r="772" spans="3:10" x14ac:dyDescent="0.4">
      <c r="C772" s="7" t="str">
        <f>IFERROR(INDEX(T_StockSnack[Snack],MATCH(B772,T_StockSnack[Code],0)),"")</f>
        <v/>
      </c>
      <c r="G772" s="11" t="str">
        <f>IFERROR(IF(B772&lt;&gt;"",F772*(VLOOKUP(E772,T_Mouvement[],2)&amp;1),""),"")</f>
        <v/>
      </c>
      <c r="H772" s="11" t="str">
        <f>IF(B772&lt;&gt;"",SUMIF($C$3:C772,C772,$G$3:G772),"")</f>
        <v/>
      </c>
      <c r="J772" s="12" t="str">
        <f t="shared" ref="J772:J835" si="12">IF(AND(B772&lt;&gt;"",H772&lt;0),"Attention le stock est négatif, vérifier vos saisies !","")</f>
        <v/>
      </c>
    </row>
    <row r="773" spans="3:10" x14ac:dyDescent="0.4">
      <c r="C773" s="7" t="str">
        <f>IFERROR(INDEX(T_StockSnack[Snack],MATCH(B773,T_StockSnack[Code],0)),"")</f>
        <v/>
      </c>
      <c r="G773" s="11" t="str">
        <f>IFERROR(IF(B773&lt;&gt;"",F773*(VLOOKUP(E773,T_Mouvement[],2)&amp;1),""),"")</f>
        <v/>
      </c>
      <c r="H773" s="11" t="str">
        <f>IF(B773&lt;&gt;"",SUMIF($C$3:C773,C773,$G$3:G773),"")</f>
        <v/>
      </c>
      <c r="J773" s="12" t="str">
        <f t="shared" si="12"/>
        <v/>
      </c>
    </row>
    <row r="774" spans="3:10" x14ac:dyDescent="0.4">
      <c r="C774" s="7" t="str">
        <f>IFERROR(INDEX(T_StockSnack[Snack],MATCH(B774,T_StockSnack[Code],0)),"")</f>
        <v/>
      </c>
      <c r="G774" s="11" t="str">
        <f>IFERROR(IF(B774&lt;&gt;"",F774*(VLOOKUP(E774,T_Mouvement[],2)&amp;1),""),"")</f>
        <v/>
      </c>
      <c r="H774" s="11" t="str">
        <f>IF(B774&lt;&gt;"",SUMIF($C$3:C774,C774,$G$3:G774),"")</f>
        <v/>
      </c>
      <c r="J774" s="12" t="str">
        <f t="shared" si="12"/>
        <v/>
      </c>
    </row>
    <row r="775" spans="3:10" x14ac:dyDescent="0.4">
      <c r="C775" s="7" t="str">
        <f>IFERROR(INDEX(T_StockSnack[Snack],MATCH(B775,T_StockSnack[Code],0)),"")</f>
        <v/>
      </c>
      <c r="G775" s="11" t="str">
        <f>IFERROR(IF(B775&lt;&gt;"",F775*(VLOOKUP(E775,T_Mouvement[],2)&amp;1),""),"")</f>
        <v/>
      </c>
      <c r="H775" s="11" t="str">
        <f>IF(B775&lt;&gt;"",SUMIF($C$3:C775,C775,$G$3:G775),"")</f>
        <v/>
      </c>
      <c r="J775" s="12" t="str">
        <f t="shared" si="12"/>
        <v/>
      </c>
    </row>
    <row r="776" spans="3:10" x14ac:dyDescent="0.4">
      <c r="C776" s="7" t="str">
        <f>IFERROR(INDEX(T_StockSnack[Snack],MATCH(B776,T_StockSnack[Code],0)),"")</f>
        <v/>
      </c>
      <c r="G776" s="11" t="str">
        <f>IFERROR(IF(B776&lt;&gt;"",F776*(VLOOKUP(E776,T_Mouvement[],2)&amp;1),""),"")</f>
        <v/>
      </c>
      <c r="H776" s="11" t="str">
        <f>IF(B776&lt;&gt;"",SUMIF($C$3:C776,C776,$G$3:G776),"")</f>
        <v/>
      </c>
      <c r="J776" s="12" t="str">
        <f t="shared" si="12"/>
        <v/>
      </c>
    </row>
    <row r="777" spans="3:10" x14ac:dyDescent="0.4">
      <c r="C777" s="7" t="str">
        <f>IFERROR(INDEX(T_StockSnack[Snack],MATCH(B777,T_StockSnack[Code],0)),"")</f>
        <v/>
      </c>
      <c r="G777" s="11" t="str">
        <f>IFERROR(IF(B777&lt;&gt;"",F777*(VLOOKUP(E777,T_Mouvement[],2)&amp;1),""),"")</f>
        <v/>
      </c>
      <c r="H777" s="11" t="str">
        <f>IF(B777&lt;&gt;"",SUMIF($C$3:C777,C777,$G$3:G777),"")</f>
        <v/>
      </c>
      <c r="J777" s="12" t="str">
        <f t="shared" si="12"/>
        <v/>
      </c>
    </row>
    <row r="778" spans="3:10" x14ac:dyDescent="0.4">
      <c r="C778" s="7" t="str">
        <f>IFERROR(INDEX(T_StockSnack[Snack],MATCH(B778,T_StockSnack[Code],0)),"")</f>
        <v/>
      </c>
      <c r="G778" s="11" t="str">
        <f>IFERROR(IF(B778&lt;&gt;"",F778*(VLOOKUP(E778,T_Mouvement[],2)&amp;1),""),"")</f>
        <v/>
      </c>
      <c r="H778" s="11" t="str">
        <f>IF(B778&lt;&gt;"",SUMIF($C$3:C778,C778,$G$3:G778),"")</f>
        <v/>
      </c>
      <c r="J778" s="12" t="str">
        <f t="shared" si="12"/>
        <v/>
      </c>
    </row>
    <row r="779" spans="3:10" x14ac:dyDescent="0.4">
      <c r="C779" s="7" t="str">
        <f>IFERROR(INDEX(T_StockSnack[Snack],MATCH(B779,T_StockSnack[Code],0)),"")</f>
        <v/>
      </c>
      <c r="G779" s="11" t="str">
        <f>IFERROR(IF(B779&lt;&gt;"",F779*(VLOOKUP(E779,T_Mouvement[],2)&amp;1),""),"")</f>
        <v/>
      </c>
      <c r="H779" s="11" t="str">
        <f>IF(B779&lt;&gt;"",SUMIF($C$3:C779,C779,$G$3:G779),"")</f>
        <v/>
      </c>
      <c r="J779" s="12" t="str">
        <f t="shared" si="12"/>
        <v/>
      </c>
    </row>
    <row r="780" spans="3:10" x14ac:dyDescent="0.4">
      <c r="C780" s="7" t="str">
        <f>IFERROR(INDEX(T_StockSnack[Snack],MATCH(B780,T_StockSnack[Code],0)),"")</f>
        <v/>
      </c>
      <c r="G780" s="11" t="str">
        <f>IFERROR(IF(B780&lt;&gt;"",F780*(VLOOKUP(E780,T_Mouvement[],2)&amp;1),""),"")</f>
        <v/>
      </c>
      <c r="H780" s="11" t="str">
        <f>IF(B780&lt;&gt;"",SUMIF($C$3:C780,C780,$G$3:G780),"")</f>
        <v/>
      </c>
      <c r="J780" s="12" t="str">
        <f t="shared" si="12"/>
        <v/>
      </c>
    </row>
    <row r="781" spans="3:10" x14ac:dyDescent="0.4">
      <c r="C781" s="7" t="str">
        <f>IFERROR(INDEX(T_StockSnack[Snack],MATCH(B781,T_StockSnack[Code],0)),"")</f>
        <v/>
      </c>
      <c r="G781" s="11" t="str">
        <f>IFERROR(IF(B781&lt;&gt;"",F781*(VLOOKUP(E781,T_Mouvement[],2)&amp;1),""),"")</f>
        <v/>
      </c>
      <c r="H781" s="11" t="str">
        <f>IF(B781&lt;&gt;"",SUMIF($C$3:C781,C781,$G$3:G781),"")</f>
        <v/>
      </c>
      <c r="J781" s="12" t="str">
        <f t="shared" si="12"/>
        <v/>
      </c>
    </row>
    <row r="782" spans="3:10" x14ac:dyDescent="0.4">
      <c r="C782" s="7" t="str">
        <f>IFERROR(INDEX(T_StockSnack[Snack],MATCH(B782,T_StockSnack[Code],0)),"")</f>
        <v/>
      </c>
      <c r="G782" s="11" t="str">
        <f>IFERROR(IF(B782&lt;&gt;"",F782*(VLOOKUP(E782,T_Mouvement[],2)&amp;1),""),"")</f>
        <v/>
      </c>
      <c r="H782" s="11" t="str">
        <f>IF(B782&lt;&gt;"",SUMIF($C$3:C782,C782,$G$3:G782),"")</f>
        <v/>
      </c>
      <c r="J782" s="12" t="str">
        <f t="shared" si="12"/>
        <v/>
      </c>
    </row>
    <row r="783" spans="3:10" x14ac:dyDescent="0.4">
      <c r="C783" s="7" t="str">
        <f>IFERROR(INDEX(T_StockSnack[Snack],MATCH(B783,T_StockSnack[Code],0)),"")</f>
        <v/>
      </c>
      <c r="G783" s="11" t="str">
        <f>IFERROR(IF(B783&lt;&gt;"",F783*(VLOOKUP(E783,T_Mouvement[],2)&amp;1),""),"")</f>
        <v/>
      </c>
      <c r="H783" s="11" t="str">
        <f>IF(B783&lt;&gt;"",SUMIF($C$3:C783,C783,$G$3:G783),"")</f>
        <v/>
      </c>
      <c r="J783" s="12" t="str">
        <f t="shared" si="12"/>
        <v/>
      </c>
    </row>
    <row r="784" spans="3:10" x14ac:dyDescent="0.4">
      <c r="C784" s="7" t="str">
        <f>IFERROR(INDEX(T_StockSnack[Snack],MATCH(B784,T_StockSnack[Code],0)),"")</f>
        <v/>
      </c>
      <c r="G784" s="11" t="str">
        <f>IFERROR(IF(B784&lt;&gt;"",F784*(VLOOKUP(E784,T_Mouvement[],2)&amp;1),""),"")</f>
        <v/>
      </c>
      <c r="H784" s="11" t="str">
        <f>IF(B784&lt;&gt;"",SUMIF($C$3:C784,C784,$G$3:G784),"")</f>
        <v/>
      </c>
      <c r="J784" s="12" t="str">
        <f t="shared" si="12"/>
        <v/>
      </c>
    </row>
    <row r="785" spans="3:10" x14ac:dyDescent="0.4">
      <c r="C785" s="7" t="str">
        <f>IFERROR(INDEX(T_StockSnack[Snack],MATCH(B785,T_StockSnack[Code],0)),"")</f>
        <v/>
      </c>
      <c r="G785" s="11" t="str">
        <f>IFERROR(IF(B785&lt;&gt;"",F785*(VLOOKUP(E785,T_Mouvement[],2)&amp;1),""),"")</f>
        <v/>
      </c>
      <c r="H785" s="11" t="str">
        <f>IF(B785&lt;&gt;"",SUMIF($C$3:C785,C785,$G$3:G785),"")</f>
        <v/>
      </c>
      <c r="J785" s="12" t="str">
        <f t="shared" si="12"/>
        <v/>
      </c>
    </row>
    <row r="786" spans="3:10" x14ac:dyDescent="0.4">
      <c r="C786" s="7" t="str">
        <f>IFERROR(INDEX(T_StockSnack[Snack],MATCH(B786,T_StockSnack[Code],0)),"")</f>
        <v/>
      </c>
      <c r="G786" s="11" t="str">
        <f>IFERROR(IF(B786&lt;&gt;"",F786*(VLOOKUP(E786,T_Mouvement[],2)&amp;1),""),"")</f>
        <v/>
      </c>
      <c r="H786" s="11" t="str">
        <f>IF(B786&lt;&gt;"",SUMIF($C$3:C786,C786,$G$3:G786),"")</f>
        <v/>
      </c>
      <c r="J786" s="12" t="str">
        <f t="shared" si="12"/>
        <v/>
      </c>
    </row>
    <row r="787" spans="3:10" x14ac:dyDescent="0.4">
      <c r="C787" s="7" t="str">
        <f>IFERROR(INDEX(T_StockSnack[Snack],MATCH(B787,T_StockSnack[Code],0)),"")</f>
        <v/>
      </c>
      <c r="G787" s="11" t="str">
        <f>IFERROR(IF(B787&lt;&gt;"",F787*(VLOOKUP(E787,T_Mouvement[],2)&amp;1),""),"")</f>
        <v/>
      </c>
      <c r="H787" s="11" t="str">
        <f>IF(B787&lt;&gt;"",SUMIF($C$3:C787,C787,$G$3:G787),"")</f>
        <v/>
      </c>
      <c r="J787" s="12" t="str">
        <f t="shared" si="12"/>
        <v/>
      </c>
    </row>
    <row r="788" spans="3:10" x14ac:dyDescent="0.4">
      <c r="C788" s="7" t="str">
        <f>IFERROR(INDEX(T_StockSnack[Snack],MATCH(B788,T_StockSnack[Code],0)),"")</f>
        <v/>
      </c>
      <c r="G788" s="11" t="str">
        <f>IFERROR(IF(B788&lt;&gt;"",F788*(VLOOKUP(E788,T_Mouvement[],2)&amp;1),""),"")</f>
        <v/>
      </c>
      <c r="H788" s="11" t="str">
        <f>IF(B788&lt;&gt;"",SUMIF($C$3:C788,C788,$G$3:G788),"")</f>
        <v/>
      </c>
      <c r="J788" s="12" t="str">
        <f t="shared" si="12"/>
        <v/>
      </c>
    </row>
    <row r="789" spans="3:10" x14ac:dyDescent="0.4">
      <c r="C789" s="7" t="str">
        <f>IFERROR(INDEX(T_StockSnack[Snack],MATCH(B789,T_StockSnack[Code],0)),"")</f>
        <v/>
      </c>
      <c r="G789" s="11" t="str">
        <f>IFERROR(IF(B789&lt;&gt;"",F789*(VLOOKUP(E789,T_Mouvement[],2)&amp;1),""),"")</f>
        <v/>
      </c>
      <c r="H789" s="11" t="str">
        <f>IF(B789&lt;&gt;"",SUMIF($C$3:C789,C789,$G$3:G789),"")</f>
        <v/>
      </c>
      <c r="J789" s="12" t="str">
        <f t="shared" si="12"/>
        <v/>
      </c>
    </row>
    <row r="790" spans="3:10" x14ac:dyDescent="0.4">
      <c r="C790" s="7" t="str">
        <f>IFERROR(INDEX(T_StockSnack[Snack],MATCH(B790,T_StockSnack[Code],0)),"")</f>
        <v/>
      </c>
      <c r="G790" s="11" t="str">
        <f>IFERROR(IF(B790&lt;&gt;"",F790*(VLOOKUP(E790,T_Mouvement[],2)&amp;1),""),"")</f>
        <v/>
      </c>
      <c r="H790" s="11" t="str">
        <f>IF(B790&lt;&gt;"",SUMIF($C$3:C790,C790,$G$3:G790),"")</f>
        <v/>
      </c>
      <c r="J790" s="12" t="str">
        <f t="shared" si="12"/>
        <v/>
      </c>
    </row>
    <row r="791" spans="3:10" x14ac:dyDescent="0.4">
      <c r="C791" s="7" t="str">
        <f>IFERROR(INDEX(T_StockSnack[Snack],MATCH(B791,T_StockSnack[Code],0)),"")</f>
        <v/>
      </c>
      <c r="G791" s="11" t="str">
        <f>IFERROR(IF(B791&lt;&gt;"",F791*(VLOOKUP(E791,T_Mouvement[],2)&amp;1),""),"")</f>
        <v/>
      </c>
      <c r="H791" s="11" t="str">
        <f>IF(B791&lt;&gt;"",SUMIF($C$3:C791,C791,$G$3:G791),"")</f>
        <v/>
      </c>
      <c r="J791" s="12" t="str">
        <f t="shared" si="12"/>
        <v/>
      </c>
    </row>
    <row r="792" spans="3:10" x14ac:dyDescent="0.4">
      <c r="C792" s="7" t="str">
        <f>IFERROR(INDEX(T_StockSnack[Snack],MATCH(B792,T_StockSnack[Code],0)),"")</f>
        <v/>
      </c>
      <c r="G792" s="11" t="str">
        <f>IFERROR(IF(B792&lt;&gt;"",F792*(VLOOKUP(E792,T_Mouvement[],2)&amp;1),""),"")</f>
        <v/>
      </c>
      <c r="H792" s="11" t="str">
        <f>IF(B792&lt;&gt;"",SUMIF($C$3:C792,C792,$G$3:G792),"")</f>
        <v/>
      </c>
      <c r="J792" s="12" t="str">
        <f t="shared" si="12"/>
        <v/>
      </c>
    </row>
    <row r="793" spans="3:10" x14ac:dyDescent="0.4">
      <c r="C793" s="7" t="str">
        <f>IFERROR(INDEX(T_StockSnack[Snack],MATCH(B793,T_StockSnack[Code],0)),"")</f>
        <v/>
      </c>
      <c r="G793" s="11" t="str">
        <f>IFERROR(IF(B793&lt;&gt;"",F793*(VLOOKUP(E793,T_Mouvement[],2)&amp;1),""),"")</f>
        <v/>
      </c>
      <c r="H793" s="11" t="str">
        <f>IF(B793&lt;&gt;"",SUMIF($C$3:C793,C793,$G$3:G793),"")</f>
        <v/>
      </c>
      <c r="J793" s="12" t="str">
        <f t="shared" si="12"/>
        <v/>
      </c>
    </row>
    <row r="794" spans="3:10" x14ac:dyDescent="0.4">
      <c r="C794" s="7" t="str">
        <f>IFERROR(INDEX(T_StockSnack[Snack],MATCH(B794,T_StockSnack[Code],0)),"")</f>
        <v/>
      </c>
      <c r="G794" s="11" t="str">
        <f>IFERROR(IF(B794&lt;&gt;"",F794*(VLOOKUP(E794,T_Mouvement[],2)&amp;1),""),"")</f>
        <v/>
      </c>
      <c r="H794" s="11" t="str">
        <f>IF(B794&lt;&gt;"",SUMIF($C$3:C794,C794,$G$3:G794),"")</f>
        <v/>
      </c>
      <c r="J794" s="12" t="str">
        <f t="shared" si="12"/>
        <v/>
      </c>
    </row>
    <row r="795" spans="3:10" x14ac:dyDescent="0.4">
      <c r="C795" s="7" t="str">
        <f>IFERROR(INDEX(T_StockSnack[Snack],MATCH(B795,T_StockSnack[Code],0)),"")</f>
        <v/>
      </c>
      <c r="G795" s="11" t="str">
        <f>IFERROR(IF(B795&lt;&gt;"",F795*(VLOOKUP(E795,T_Mouvement[],2)&amp;1),""),"")</f>
        <v/>
      </c>
      <c r="H795" s="11" t="str">
        <f>IF(B795&lt;&gt;"",SUMIF($C$3:C795,C795,$G$3:G795),"")</f>
        <v/>
      </c>
      <c r="J795" s="12" t="str">
        <f t="shared" si="12"/>
        <v/>
      </c>
    </row>
    <row r="796" spans="3:10" x14ac:dyDescent="0.4">
      <c r="C796" s="7" t="str">
        <f>IFERROR(INDEX(T_StockSnack[Snack],MATCH(B796,T_StockSnack[Code],0)),"")</f>
        <v/>
      </c>
      <c r="G796" s="11" t="str">
        <f>IFERROR(IF(B796&lt;&gt;"",F796*(VLOOKUP(E796,T_Mouvement[],2)&amp;1),""),"")</f>
        <v/>
      </c>
      <c r="H796" s="11" t="str">
        <f>IF(B796&lt;&gt;"",SUMIF($C$3:C796,C796,$G$3:G796),"")</f>
        <v/>
      </c>
      <c r="J796" s="12" t="str">
        <f t="shared" si="12"/>
        <v/>
      </c>
    </row>
    <row r="797" spans="3:10" x14ac:dyDescent="0.4">
      <c r="C797" s="7" t="str">
        <f>IFERROR(INDEX(T_StockSnack[Snack],MATCH(B797,T_StockSnack[Code],0)),"")</f>
        <v/>
      </c>
      <c r="G797" s="11" t="str">
        <f>IFERROR(IF(B797&lt;&gt;"",F797*(VLOOKUP(E797,T_Mouvement[],2)&amp;1),""),"")</f>
        <v/>
      </c>
      <c r="H797" s="11" t="str">
        <f>IF(B797&lt;&gt;"",SUMIF($C$3:C797,C797,$G$3:G797),"")</f>
        <v/>
      </c>
      <c r="J797" s="12" t="str">
        <f t="shared" si="12"/>
        <v/>
      </c>
    </row>
    <row r="798" spans="3:10" x14ac:dyDescent="0.4">
      <c r="C798" s="7" t="str">
        <f>IFERROR(INDEX(T_StockSnack[Snack],MATCH(B798,T_StockSnack[Code],0)),"")</f>
        <v/>
      </c>
      <c r="G798" s="11" t="str">
        <f>IFERROR(IF(B798&lt;&gt;"",F798*(VLOOKUP(E798,T_Mouvement[],2)&amp;1),""),"")</f>
        <v/>
      </c>
      <c r="H798" s="11" t="str">
        <f>IF(B798&lt;&gt;"",SUMIF($C$3:C798,C798,$G$3:G798),"")</f>
        <v/>
      </c>
      <c r="J798" s="12" t="str">
        <f t="shared" si="12"/>
        <v/>
      </c>
    </row>
    <row r="799" spans="3:10" x14ac:dyDescent="0.4">
      <c r="C799" s="7" t="str">
        <f>IFERROR(INDEX(T_StockSnack[Snack],MATCH(B799,T_StockSnack[Code],0)),"")</f>
        <v/>
      </c>
      <c r="G799" s="11" t="str">
        <f>IFERROR(IF(B799&lt;&gt;"",F799*(VLOOKUP(E799,T_Mouvement[],2)&amp;1),""),"")</f>
        <v/>
      </c>
      <c r="H799" s="11" t="str">
        <f>IF(B799&lt;&gt;"",SUMIF($C$3:C799,C799,$G$3:G799),"")</f>
        <v/>
      </c>
      <c r="J799" s="12" t="str">
        <f t="shared" si="12"/>
        <v/>
      </c>
    </row>
    <row r="800" spans="3:10" x14ac:dyDescent="0.4">
      <c r="C800" s="7" t="str">
        <f>IFERROR(INDEX(T_StockSnack[Snack],MATCH(B800,T_StockSnack[Code],0)),"")</f>
        <v/>
      </c>
      <c r="G800" s="11" t="str">
        <f>IFERROR(IF(B800&lt;&gt;"",F800*(VLOOKUP(E800,T_Mouvement[],2)&amp;1),""),"")</f>
        <v/>
      </c>
      <c r="H800" s="11" t="str">
        <f>IF(B800&lt;&gt;"",SUMIF($C$3:C800,C800,$G$3:G800),"")</f>
        <v/>
      </c>
      <c r="J800" s="12" t="str">
        <f t="shared" si="12"/>
        <v/>
      </c>
    </row>
    <row r="801" spans="3:10" x14ac:dyDescent="0.4">
      <c r="C801" s="7" t="str">
        <f>IFERROR(INDEX(T_StockSnack[Snack],MATCH(B801,T_StockSnack[Code],0)),"")</f>
        <v/>
      </c>
      <c r="G801" s="11" t="str">
        <f>IFERROR(IF(B801&lt;&gt;"",F801*(VLOOKUP(E801,T_Mouvement[],2)&amp;1),""),"")</f>
        <v/>
      </c>
      <c r="H801" s="11" t="str">
        <f>IF(B801&lt;&gt;"",SUMIF($C$3:C801,C801,$G$3:G801),"")</f>
        <v/>
      </c>
      <c r="J801" s="12" t="str">
        <f t="shared" si="12"/>
        <v/>
      </c>
    </row>
    <row r="802" spans="3:10" x14ac:dyDescent="0.4">
      <c r="C802" s="7" t="str">
        <f>IFERROR(INDEX(T_StockSnack[Snack],MATCH(B802,T_StockSnack[Code],0)),"")</f>
        <v/>
      </c>
      <c r="G802" s="11" t="str">
        <f>IFERROR(IF(B802&lt;&gt;"",F802*(VLOOKUP(E802,T_Mouvement[],2)&amp;1),""),"")</f>
        <v/>
      </c>
      <c r="H802" s="11" t="str">
        <f>IF(B802&lt;&gt;"",SUMIF($C$3:C802,C802,$G$3:G802),"")</f>
        <v/>
      </c>
      <c r="J802" s="12" t="str">
        <f t="shared" si="12"/>
        <v/>
      </c>
    </row>
    <row r="803" spans="3:10" x14ac:dyDescent="0.4">
      <c r="C803" s="7" t="str">
        <f>IFERROR(INDEX(T_StockSnack[Snack],MATCH(B803,T_StockSnack[Code],0)),"")</f>
        <v/>
      </c>
      <c r="G803" s="11" t="str">
        <f>IFERROR(IF(B803&lt;&gt;"",F803*(VLOOKUP(E803,T_Mouvement[],2)&amp;1),""),"")</f>
        <v/>
      </c>
      <c r="H803" s="11" t="str">
        <f>IF(B803&lt;&gt;"",SUMIF($C$3:C803,C803,$G$3:G803),"")</f>
        <v/>
      </c>
      <c r="J803" s="12" t="str">
        <f t="shared" si="12"/>
        <v/>
      </c>
    </row>
    <row r="804" spans="3:10" x14ac:dyDescent="0.4">
      <c r="C804" s="7" t="str">
        <f>IFERROR(INDEX(T_StockSnack[Snack],MATCH(B804,T_StockSnack[Code],0)),"")</f>
        <v/>
      </c>
      <c r="G804" s="11" t="str">
        <f>IFERROR(IF(B804&lt;&gt;"",F804*(VLOOKUP(E804,T_Mouvement[],2)&amp;1),""),"")</f>
        <v/>
      </c>
      <c r="H804" s="11" t="str">
        <f>IF(B804&lt;&gt;"",SUMIF($C$3:C804,C804,$G$3:G804),"")</f>
        <v/>
      </c>
      <c r="J804" s="12" t="str">
        <f t="shared" si="12"/>
        <v/>
      </c>
    </row>
    <row r="805" spans="3:10" x14ac:dyDescent="0.4">
      <c r="C805" s="7" t="str">
        <f>IFERROR(INDEX(T_StockSnack[Snack],MATCH(B805,T_StockSnack[Code],0)),"")</f>
        <v/>
      </c>
      <c r="G805" s="11" t="str">
        <f>IFERROR(IF(B805&lt;&gt;"",F805*(VLOOKUP(E805,T_Mouvement[],2)&amp;1),""),"")</f>
        <v/>
      </c>
      <c r="H805" s="11" t="str">
        <f>IF(B805&lt;&gt;"",SUMIF($C$3:C805,C805,$G$3:G805),"")</f>
        <v/>
      </c>
      <c r="J805" s="12" t="str">
        <f t="shared" si="12"/>
        <v/>
      </c>
    </row>
    <row r="806" spans="3:10" x14ac:dyDescent="0.4">
      <c r="C806" s="7" t="str">
        <f>IFERROR(INDEX(T_StockSnack[Snack],MATCH(B806,T_StockSnack[Code],0)),"")</f>
        <v/>
      </c>
      <c r="G806" s="11" t="str">
        <f>IFERROR(IF(B806&lt;&gt;"",F806*(VLOOKUP(E806,T_Mouvement[],2)&amp;1),""),"")</f>
        <v/>
      </c>
      <c r="H806" s="11" t="str">
        <f>IF(B806&lt;&gt;"",SUMIF($C$3:C806,C806,$G$3:G806),"")</f>
        <v/>
      </c>
      <c r="J806" s="12" t="str">
        <f t="shared" si="12"/>
        <v/>
      </c>
    </row>
    <row r="807" spans="3:10" x14ac:dyDescent="0.4">
      <c r="C807" s="7" t="str">
        <f>IFERROR(INDEX(T_StockSnack[Snack],MATCH(B807,T_StockSnack[Code],0)),"")</f>
        <v/>
      </c>
      <c r="G807" s="11" t="str">
        <f>IFERROR(IF(B807&lt;&gt;"",F807*(VLOOKUP(E807,T_Mouvement[],2)&amp;1),""),"")</f>
        <v/>
      </c>
      <c r="H807" s="11" t="str">
        <f>IF(B807&lt;&gt;"",SUMIF($C$3:C807,C807,$G$3:G807),"")</f>
        <v/>
      </c>
      <c r="J807" s="12" t="str">
        <f t="shared" si="12"/>
        <v/>
      </c>
    </row>
    <row r="808" spans="3:10" x14ac:dyDescent="0.4">
      <c r="C808" s="7" t="str">
        <f>IFERROR(INDEX(T_StockSnack[Snack],MATCH(B808,T_StockSnack[Code],0)),"")</f>
        <v/>
      </c>
      <c r="G808" s="11" t="str">
        <f>IFERROR(IF(B808&lt;&gt;"",F808*(VLOOKUP(E808,T_Mouvement[],2)&amp;1),""),"")</f>
        <v/>
      </c>
      <c r="H808" s="11" t="str">
        <f>IF(B808&lt;&gt;"",SUMIF($C$3:C808,C808,$G$3:G808),"")</f>
        <v/>
      </c>
      <c r="J808" s="12" t="str">
        <f t="shared" si="12"/>
        <v/>
      </c>
    </row>
    <row r="809" spans="3:10" x14ac:dyDescent="0.4">
      <c r="C809" s="7" t="str">
        <f>IFERROR(INDEX(T_StockSnack[Snack],MATCH(B809,T_StockSnack[Code],0)),"")</f>
        <v/>
      </c>
      <c r="G809" s="11" t="str">
        <f>IFERROR(IF(B809&lt;&gt;"",F809*(VLOOKUP(E809,T_Mouvement[],2)&amp;1),""),"")</f>
        <v/>
      </c>
      <c r="H809" s="11" t="str">
        <f>IF(B809&lt;&gt;"",SUMIF($C$3:C809,C809,$G$3:G809),"")</f>
        <v/>
      </c>
      <c r="J809" s="12" t="str">
        <f t="shared" si="12"/>
        <v/>
      </c>
    </row>
    <row r="810" spans="3:10" x14ac:dyDescent="0.4">
      <c r="C810" s="7" t="str">
        <f>IFERROR(INDEX(T_StockSnack[Snack],MATCH(B810,T_StockSnack[Code],0)),"")</f>
        <v/>
      </c>
      <c r="G810" s="11" t="str">
        <f>IFERROR(IF(B810&lt;&gt;"",F810*(VLOOKUP(E810,T_Mouvement[],2)&amp;1),""),"")</f>
        <v/>
      </c>
      <c r="H810" s="11" t="str">
        <f>IF(B810&lt;&gt;"",SUMIF($C$3:C810,C810,$G$3:G810),"")</f>
        <v/>
      </c>
      <c r="J810" s="12" t="str">
        <f t="shared" si="12"/>
        <v/>
      </c>
    </row>
    <row r="811" spans="3:10" x14ac:dyDescent="0.4">
      <c r="C811" s="7" t="str">
        <f>IFERROR(INDEX(T_StockSnack[Snack],MATCH(B811,T_StockSnack[Code],0)),"")</f>
        <v/>
      </c>
      <c r="G811" s="11" t="str">
        <f>IFERROR(IF(B811&lt;&gt;"",F811*(VLOOKUP(E811,T_Mouvement[],2)&amp;1),""),"")</f>
        <v/>
      </c>
      <c r="H811" s="11" t="str">
        <f>IF(B811&lt;&gt;"",SUMIF($C$3:C811,C811,$G$3:G811),"")</f>
        <v/>
      </c>
      <c r="J811" s="12" t="str">
        <f t="shared" si="12"/>
        <v/>
      </c>
    </row>
    <row r="812" spans="3:10" x14ac:dyDescent="0.4">
      <c r="C812" s="7" t="str">
        <f>IFERROR(INDEX(T_StockSnack[Snack],MATCH(B812,T_StockSnack[Code],0)),"")</f>
        <v/>
      </c>
      <c r="G812" s="11" t="str">
        <f>IFERROR(IF(B812&lt;&gt;"",F812*(VLOOKUP(E812,T_Mouvement[],2)&amp;1),""),"")</f>
        <v/>
      </c>
      <c r="H812" s="11" t="str">
        <f>IF(B812&lt;&gt;"",SUMIF($C$3:C812,C812,$G$3:G812),"")</f>
        <v/>
      </c>
      <c r="J812" s="12" t="str">
        <f t="shared" si="12"/>
        <v/>
      </c>
    </row>
    <row r="813" spans="3:10" x14ac:dyDescent="0.4">
      <c r="C813" s="7" t="str">
        <f>IFERROR(INDEX(T_StockSnack[Snack],MATCH(B813,T_StockSnack[Code],0)),"")</f>
        <v/>
      </c>
      <c r="G813" s="11" t="str">
        <f>IFERROR(IF(B813&lt;&gt;"",F813*(VLOOKUP(E813,T_Mouvement[],2)&amp;1),""),"")</f>
        <v/>
      </c>
      <c r="H813" s="11" t="str">
        <f>IF(B813&lt;&gt;"",SUMIF($C$3:C813,C813,$G$3:G813),"")</f>
        <v/>
      </c>
      <c r="J813" s="12" t="str">
        <f t="shared" si="12"/>
        <v/>
      </c>
    </row>
    <row r="814" spans="3:10" x14ac:dyDescent="0.4">
      <c r="C814" s="7" t="str">
        <f>IFERROR(INDEX(T_StockSnack[Snack],MATCH(B814,T_StockSnack[Code],0)),"")</f>
        <v/>
      </c>
      <c r="G814" s="11" t="str">
        <f>IFERROR(IF(B814&lt;&gt;"",F814*(VLOOKUP(E814,T_Mouvement[],2)&amp;1),""),"")</f>
        <v/>
      </c>
      <c r="H814" s="11" t="str">
        <f>IF(B814&lt;&gt;"",SUMIF($C$3:C814,C814,$G$3:G814),"")</f>
        <v/>
      </c>
      <c r="J814" s="12" t="str">
        <f t="shared" si="12"/>
        <v/>
      </c>
    </row>
    <row r="815" spans="3:10" x14ac:dyDescent="0.4">
      <c r="C815" s="7" t="str">
        <f>IFERROR(INDEX(T_StockSnack[Snack],MATCH(B815,T_StockSnack[Code],0)),"")</f>
        <v/>
      </c>
      <c r="G815" s="11" t="str">
        <f>IFERROR(IF(B815&lt;&gt;"",F815*(VLOOKUP(E815,T_Mouvement[],2)&amp;1),""),"")</f>
        <v/>
      </c>
      <c r="H815" s="11" t="str">
        <f>IF(B815&lt;&gt;"",SUMIF($C$3:C815,C815,$G$3:G815),"")</f>
        <v/>
      </c>
      <c r="J815" s="12" t="str">
        <f t="shared" si="12"/>
        <v/>
      </c>
    </row>
    <row r="816" spans="3:10" x14ac:dyDescent="0.4">
      <c r="C816" s="7" t="str">
        <f>IFERROR(INDEX(T_StockSnack[Snack],MATCH(B816,T_StockSnack[Code],0)),"")</f>
        <v/>
      </c>
      <c r="G816" s="11" t="str">
        <f>IFERROR(IF(B816&lt;&gt;"",F816*(VLOOKUP(E816,T_Mouvement[],2)&amp;1),""),"")</f>
        <v/>
      </c>
      <c r="H816" s="11" t="str">
        <f>IF(B816&lt;&gt;"",SUMIF($C$3:C816,C816,$G$3:G816),"")</f>
        <v/>
      </c>
      <c r="J816" s="12" t="str">
        <f t="shared" si="12"/>
        <v/>
      </c>
    </row>
    <row r="817" spans="3:10" x14ac:dyDescent="0.4">
      <c r="C817" s="7" t="str">
        <f>IFERROR(INDEX(T_StockSnack[Snack],MATCH(B817,T_StockSnack[Code],0)),"")</f>
        <v/>
      </c>
      <c r="G817" s="11" t="str">
        <f>IFERROR(IF(B817&lt;&gt;"",F817*(VLOOKUP(E817,T_Mouvement[],2)&amp;1),""),"")</f>
        <v/>
      </c>
      <c r="H817" s="11" t="str">
        <f>IF(B817&lt;&gt;"",SUMIF($C$3:C817,C817,$G$3:G817),"")</f>
        <v/>
      </c>
      <c r="J817" s="12" t="str">
        <f t="shared" si="12"/>
        <v/>
      </c>
    </row>
    <row r="818" spans="3:10" x14ac:dyDescent="0.4">
      <c r="C818" s="7" t="str">
        <f>IFERROR(INDEX(T_StockSnack[Snack],MATCH(B818,T_StockSnack[Code],0)),"")</f>
        <v/>
      </c>
      <c r="G818" s="11" t="str">
        <f>IFERROR(IF(B818&lt;&gt;"",F818*(VLOOKUP(E818,T_Mouvement[],2)&amp;1),""),"")</f>
        <v/>
      </c>
      <c r="H818" s="11" t="str">
        <f>IF(B818&lt;&gt;"",SUMIF($C$3:C818,C818,$G$3:G818),"")</f>
        <v/>
      </c>
      <c r="J818" s="12" t="str">
        <f t="shared" si="12"/>
        <v/>
      </c>
    </row>
    <row r="819" spans="3:10" x14ac:dyDescent="0.4">
      <c r="C819" s="7" t="str">
        <f>IFERROR(INDEX(T_StockSnack[Snack],MATCH(B819,T_StockSnack[Code],0)),"")</f>
        <v/>
      </c>
      <c r="G819" s="11" t="str">
        <f>IFERROR(IF(B819&lt;&gt;"",F819*(VLOOKUP(E819,T_Mouvement[],2)&amp;1),""),"")</f>
        <v/>
      </c>
      <c r="H819" s="11" t="str">
        <f>IF(B819&lt;&gt;"",SUMIF($C$3:C819,C819,$G$3:G819),"")</f>
        <v/>
      </c>
      <c r="J819" s="12" t="str">
        <f t="shared" si="12"/>
        <v/>
      </c>
    </row>
    <row r="820" spans="3:10" x14ac:dyDescent="0.4">
      <c r="C820" s="7" t="str">
        <f>IFERROR(INDEX(T_StockSnack[Snack],MATCH(B820,T_StockSnack[Code],0)),"")</f>
        <v/>
      </c>
      <c r="G820" s="11" t="str">
        <f>IFERROR(IF(B820&lt;&gt;"",F820*(VLOOKUP(E820,T_Mouvement[],2)&amp;1),""),"")</f>
        <v/>
      </c>
      <c r="H820" s="11" t="str">
        <f>IF(B820&lt;&gt;"",SUMIF($C$3:C820,C820,$G$3:G820),"")</f>
        <v/>
      </c>
      <c r="J820" s="12" t="str">
        <f t="shared" si="12"/>
        <v/>
      </c>
    </row>
    <row r="821" spans="3:10" x14ac:dyDescent="0.4">
      <c r="C821" s="7" t="str">
        <f>IFERROR(INDEX(T_StockSnack[Snack],MATCH(B821,T_StockSnack[Code],0)),"")</f>
        <v/>
      </c>
      <c r="G821" s="11" t="str">
        <f>IFERROR(IF(B821&lt;&gt;"",F821*(VLOOKUP(E821,T_Mouvement[],2)&amp;1),""),"")</f>
        <v/>
      </c>
      <c r="H821" s="11" t="str">
        <f>IF(B821&lt;&gt;"",SUMIF($C$3:C821,C821,$G$3:G821),"")</f>
        <v/>
      </c>
      <c r="J821" s="12" t="str">
        <f t="shared" si="12"/>
        <v/>
      </c>
    </row>
    <row r="822" spans="3:10" x14ac:dyDescent="0.4">
      <c r="C822" s="7" t="str">
        <f>IFERROR(INDEX(T_StockSnack[Snack],MATCH(B822,T_StockSnack[Code],0)),"")</f>
        <v/>
      </c>
      <c r="G822" s="11" t="str">
        <f>IFERROR(IF(B822&lt;&gt;"",F822*(VLOOKUP(E822,T_Mouvement[],2)&amp;1),""),"")</f>
        <v/>
      </c>
      <c r="H822" s="11" t="str">
        <f>IF(B822&lt;&gt;"",SUMIF($C$3:C822,C822,$G$3:G822),"")</f>
        <v/>
      </c>
      <c r="J822" s="12" t="str">
        <f t="shared" si="12"/>
        <v/>
      </c>
    </row>
    <row r="823" spans="3:10" x14ac:dyDescent="0.4">
      <c r="C823" s="7" t="str">
        <f>IFERROR(INDEX(T_StockSnack[Snack],MATCH(B823,T_StockSnack[Code],0)),"")</f>
        <v/>
      </c>
      <c r="G823" s="11" t="str">
        <f>IFERROR(IF(B823&lt;&gt;"",F823*(VLOOKUP(E823,T_Mouvement[],2)&amp;1),""),"")</f>
        <v/>
      </c>
      <c r="H823" s="11" t="str">
        <f>IF(B823&lt;&gt;"",SUMIF($C$3:C823,C823,$G$3:G823),"")</f>
        <v/>
      </c>
      <c r="J823" s="12" t="str">
        <f t="shared" si="12"/>
        <v/>
      </c>
    </row>
    <row r="824" spans="3:10" x14ac:dyDescent="0.4">
      <c r="C824" s="7" t="str">
        <f>IFERROR(INDEX(T_StockSnack[Snack],MATCH(B824,T_StockSnack[Code],0)),"")</f>
        <v/>
      </c>
      <c r="G824" s="11" t="str">
        <f>IFERROR(IF(B824&lt;&gt;"",F824*(VLOOKUP(E824,T_Mouvement[],2)&amp;1),""),"")</f>
        <v/>
      </c>
      <c r="H824" s="11" t="str">
        <f>IF(B824&lt;&gt;"",SUMIF($C$3:C824,C824,$G$3:G824),"")</f>
        <v/>
      </c>
      <c r="J824" s="12" t="str">
        <f t="shared" si="12"/>
        <v/>
      </c>
    </row>
    <row r="825" spans="3:10" x14ac:dyDescent="0.4">
      <c r="C825" s="7" t="str">
        <f>IFERROR(INDEX(T_StockSnack[Snack],MATCH(B825,T_StockSnack[Code],0)),"")</f>
        <v/>
      </c>
      <c r="G825" s="11" t="str">
        <f>IFERROR(IF(B825&lt;&gt;"",F825*(VLOOKUP(E825,T_Mouvement[],2)&amp;1),""),"")</f>
        <v/>
      </c>
      <c r="H825" s="11" t="str">
        <f>IF(B825&lt;&gt;"",SUMIF($C$3:C825,C825,$G$3:G825),"")</f>
        <v/>
      </c>
      <c r="J825" s="12" t="str">
        <f t="shared" si="12"/>
        <v/>
      </c>
    </row>
    <row r="826" spans="3:10" x14ac:dyDescent="0.4">
      <c r="C826" s="7" t="str">
        <f>IFERROR(INDEX(T_StockSnack[Snack],MATCH(B826,T_StockSnack[Code],0)),"")</f>
        <v/>
      </c>
      <c r="G826" s="11" t="str">
        <f>IFERROR(IF(B826&lt;&gt;"",F826*(VLOOKUP(E826,T_Mouvement[],2)&amp;1),""),"")</f>
        <v/>
      </c>
      <c r="H826" s="11" t="str">
        <f>IF(B826&lt;&gt;"",SUMIF($C$3:C826,C826,$G$3:G826),"")</f>
        <v/>
      </c>
      <c r="J826" s="12" t="str">
        <f t="shared" si="12"/>
        <v/>
      </c>
    </row>
    <row r="827" spans="3:10" x14ac:dyDescent="0.4">
      <c r="C827" s="7" t="str">
        <f>IFERROR(INDEX(T_StockSnack[Snack],MATCH(B827,T_StockSnack[Code],0)),"")</f>
        <v/>
      </c>
      <c r="G827" s="11" t="str">
        <f>IFERROR(IF(B827&lt;&gt;"",F827*(VLOOKUP(E827,T_Mouvement[],2)&amp;1),""),"")</f>
        <v/>
      </c>
      <c r="H827" s="11" t="str">
        <f>IF(B827&lt;&gt;"",SUMIF($C$3:C827,C827,$G$3:G827),"")</f>
        <v/>
      </c>
      <c r="J827" s="12" t="str">
        <f t="shared" si="12"/>
        <v/>
      </c>
    </row>
    <row r="828" spans="3:10" x14ac:dyDescent="0.4">
      <c r="C828" s="7" t="str">
        <f>IFERROR(INDEX(T_StockSnack[Snack],MATCH(B828,T_StockSnack[Code],0)),"")</f>
        <v/>
      </c>
      <c r="G828" s="11" t="str">
        <f>IFERROR(IF(B828&lt;&gt;"",F828*(VLOOKUP(E828,T_Mouvement[],2)&amp;1),""),"")</f>
        <v/>
      </c>
      <c r="H828" s="11" t="str">
        <f>IF(B828&lt;&gt;"",SUMIF($C$3:C828,C828,$G$3:G828),"")</f>
        <v/>
      </c>
      <c r="J828" s="12" t="str">
        <f t="shared" si="12"/>
        <v/>
      </c>
    </row>
    <row r="829" spans="3:10" x14ac:dyDescent="0.4">
      <c r="C829" s="7" t="str">
        <f>IFERROR(INDEX(T_StockSnack[Snack],MATCH(B829,T_StockSnack[Code],0)),"")</f>
        <v/>
      </c>
      <c r="G829" s="11" t="str">
        <f>IFERROR(IF(B829&lt;&gt;"",F829*(VLOOKUP(E829,T_Mouvement[],2)&amp;1),""),"")</f>
        <v/>
      </c>
      <c r="H829" s="11" t="str">
        <f>IF(B829&lt;&gt;"",SUMIF($C$3:C829,C829,$G$3:G829),"")</f>
        <v/>
      </c>
      <c r="J829" s="12" t="str">
        <f t="shared" si="12"/>
        <v/>
      </c>
    </row>
    <row r="830" spans="3:10" x14ac:dyDescent="0.4">
      <c r="C830" s="7" t="str">
        <f>IFERROR(INDEX(T_StockSnack[Snack],MATCH(B830,T_StockSnack[Code],0)),"")</f>
        <v/>
      </c>
      <c r="G830" s="11" t="str">
        <f>IFERROR(IF(B830&lt;&gt;"",F830*(VLOOKUP(E830,T_Mouvement[],2)&amp;1),""),"")</f>
        <v/>
      </c>
      <c r="H830" s="11" t="str">
        <f>IF(B830&lt;&gt;"",SUMIF($C$3:C830,C830,$G$3:G830),"")</f>
        <v/>
      </c>
      <c r="J830" s="12" t="str">
        <f t="shared" si="12"/>
        <v/>
      </c>
    </row>
    <row r="831" spans="3:10" x14ac:dyDescent="0.4">
      <c r="C831" s="7" t="str">
        <f>IFERROR(INDEX(T_StockSnack[Snack],MATCH(B831,T_StockSnack[Code],0)),"")</f>
        <v/>
      </c>
      <c r="G831" s="11" t="str">
        <f>IFERROR(IF(B831&lt;&gt;"",F831*(VLOOKUP(E831,T_Mouvement[],2)&amp;1),""),"")</f>
        <v/>
      </c>
      <c r="H831" s="11" t="str">
        <f>IF(B831&lt;&gt;"",SUMIF($C$3:C831,C831,$G$3:G831),"")</f>
        <v/>
      </c>
      <c r="J831" s="12" t="str">
        <f t="shared" si="12"/>
        <v/>
      </c>
    </row>
    <row r="832" spans="3:10" x14ac:dyDescent="0.4">
      <c r="C832" s="7" t="str">
        <f>IFERROR(INDEX(T_StockSnack[Snack],MATCH(B832,T_StockSnack[Code],0)),"")</f>
        <v/>
      </c>
      <c r="G832" s="11" t="str">
        <f>IFERROR(IF(B832&lt;&gt;"",F832*(VLOOKUP(E832,T_Mouvement[],2)&amp;1),""),"")</f>
        <v/>
      </c>
      <c r="H832" s="11" t="str">
        <f>IF(B832&lt;&gt;"",SUMIF($C$3:C832,C832,$G$3:G832),"")</f>
        <v/>
      </c>
      <c r="J832" s="12" t="str">
        <f t="shared" si="12"/>
        <v/>
      </c>
    </row>
    <row r="833" spans="3:10" x14ac:dyDescent="0.4">
      <c r="C833" s="7" t="str">
        <f>IFERROR(INDEX(T_StockSnack[Snack],MATCH(B833,T_StockSnack[Code],0)),"")</f>
        <v/>
      </c>
      <c r="G833" s="11" t="str">
        <f>IFERROR(IF(B833&lt;&gt;"",F833*(VLOOKUP(E833,T_Mouvement[],2)&amp;1),""),"")</f>
        <v/>
      </c>
      <c r="H833" s="11" t="str">
        <f>IF(B833&lt;&gt;"",SUMIF($C$3:C833,C833,$G$3:G833),"")</f>
        <v/>
      </c>
      <c r="J833" s="12" t="str">
        <f t="shared" si="12"/>
        <v/>
      </c>
    </row>
    <row r="834" spans="3:10" x14ac:dyDescent="0.4">
      <c r="C834" s="7" t="str">
        <f>IFERROR(INDEX(T_StockSnack[Snack],MATCH(B834,T_StockSnack[Code],0)),"")</f>
        <v/>
      </c>
      <c r="G834" s="11" t="str">
        <f>IFERROR(IF(B834&lt;&gt;"",F834*(VLOOKUP(E834,T_Mouvement[],2)&amp;1),""),"")</f>
        <v/>
      </c>
      <c r="H834" s="11" t="str">
        <f>IF(B834&lt;&gt;"",SUMIF($C$3:C834,C834,$G$3:G834),"")</f>
        <v/>
      </c>
      <c r="J834" s="12" t="str">
        <f t="shared" si="12"/>
        <v/>
      </c>
    </row>
    <row r="835" spans="3:10" x14ac:dyDescent="0.4">
      <c r="C835" s="7" t="str">
        <f>IFERROR(INDEX(T_StockSnack[Snack],MATCH(B835,T_StockSnack[Code],0)),"")</f>
        <v/>
      </c>
      <c r="G835" s="11" t="str">
        <f>IFERROR(IF(B835&lt;&gt;"",F835*(VLOOKUP(E835,T_Mouvement[],2)&amp;1),""),"")</f>
        <v/>
      </c>
      <c r="H835" s="11" t="str">
        <f>IF(B835&lt;&gt;"",SUMIF($C$3:C835,C835,$G$3:G835),"")</f>
        <v/>
      </c>
      <c r="J835" s="12" t="str">
        <f t="shared" si="12"/>
        <v/>
      </c>
    </row>
    <row r="836" spans="3:10" x14ac:dyDescent="0.4">
      <c r="C836" s="7" t="str">
        <f>IFERROR(INDEX(T_StockSnack[Snack],MATCH(B836,T_StockSnack[Code],0)),"")</f>
        <v/>
      </c>
      <c r="G836" s="11" t="str">
        <f>IFERROR(IF(B836&lt;&gt;"",F836*(VLOOKUP(E836,T_Mouvement[],2)&amp;1),""),"")</f>
        <v/>
      </c>
      <c r="H836" s="11" t="str">
        <f>IF(B836&lt;&gt;"",SUMIF($C$3:C836,C836,$G$3:G836),"")</f>
        <v/>
      </c>
      <c r="J836" s="12" t="str">
        <f t="shared" ref="J836:J899" si="13">IF(AND(B836&lt;&gt;"",H836&lt;0),"Attention le stock est négatif, vérifier vos saisies !","")</f>
        <v/>
      </c>
    </row>
    <row r="837" spans="3:10" x14ac:dyDescent="0.4">
      <c r="C837" s="7" t="str">
        <f>IFERROR(INDEX(T_StockSnack[Snack],MATCH(B837,T_StockSnack[Code],0)),"")</f>
        <v/>
      </c>
      <c r="G837" s="11" t="str">
        <f>IFERROR(IF(B837&lt;&gt;"",F837*(VLOOKUP(E837,T_Mouvement[],2)&amp;1),""),"")</f>
        <v/>
      </c>
      <c r="H837" s="11" t="str">
        <f>IF(B837&lt;&gt;"",SUMIF($C$3:C837,C837,$G$3:G837),"")</f>
        <v/>
      </c>
      <c r="J837" s="12" t="str">
        <f t="shared" si="13"/>
        <v/>
      </c>
    </row>
    <row r="838" spans="3:10" x14ac:dyDescent="0.4">
      <c r="C838" s="7" t="str">
        <f>IFERROR(INDEX(T_StockSnack[Snack],MATCH(B838,T_StockSnack[Code],0)),"")</f>
        <v/>
      </c>
      <c r="G838" s="11" t="str">
        <f>IFERROR(IF(B838&lt;&gt;"",F838*(VLOOKUP(E838,T_Mouvement[],2)&amp;1),""),"")</f>
        <v/>
      </c>
      <c r="H838" s="11" t="str">
        <f>IF(B838&lt;&gt;"",SUMIF($C$3:C838,C838,$G$3:G838),"")</f>
        <v/>
      </c>
      <c r="J838" s="12" t="str">
        <f t="shared" si="13"/>
        <v/>
      </c>
    </row>
    <row r="839" spans="3:10" x14ac:dyDescent="0.4">
      <c r="C839" s="7" t="str">
        <f>IFERROR(INDEX(T_StockSnack[Snack],MATCH(B839,T_StockSnack[Code],0)),"")</f>
        <v/>
      </c>
      <c r="G839" s="11" t="str">
        <f>IFERROR(IF(B839&lt;&gt;"",F839*(VLOOKUP(E839,T_Mouvement[],2)&amp;1),""),"")</f>
        <v/>
      </c>
      <c r="H839" s="11" t="str">
        <f>IF(B839&lt;&gt;"",SUMIF($C$3:C839,C839,$G$3:G839),"")</f>
        <v/>
      </c>
      <c r="J839" s="12" t="str">
        <f t="shared" si="13"/>
        <v/>
      </c>
    </row>
    <row r="840" spans="3:10" x14ac:dyDescent="0.4">
      <c r="C840" s="7" t="str">
        <f>IFERROR(INDEX(T_StockSnack[Snack],MATCH(B840,T_StockSnack[Code],0)),"")</f>
        <v/>
      </c>
      <c r="G840" s="11" t="str">
        <f>IFERROR(IF(B840&lt;&gt;"",F840*(VLOOKUP(E840,T_Mouvement[],2)&amp;1),""),"")</f>
        <v/>
      </c>
      <c r="H840" s="11" t="str">
        <f>IF(B840&lt;&gt;"",SUMIF($C$3:C840,C840,$G$3:G840),"")</f>
        <v/>
      </c>
      <c r="J840" s="12" t="str">
        <f t="shared" si="13"/>
        <v/>
      </c>
    </row>
    <row r="841" spans="3:10" x14ac:dyDescent="0.4">
      <c r="C841" s="7" t="str">
        <f>IFERROR(INDEX(T_StockSnack[Snack],MATCH(B841,T_StockSnack[Code],0)),"")</f>
        <v/>
      </c>
      <c r="G841" s="11" t="str">
        <f>IFERROR(IF(B841&lt;&gt;"",F841*(VLOOKUP(E841,T_Mouvement[],2)&amp;1),""),"")</f>
        <v/>
      </c>
      <c r="H841" s="11" t="str">
        <f>IF(B841&lt;&gt;"",SUMIF($C$3:C841,C841,$G$3:G841),"")</f>
        <v/>
      </c>
      <c r="J841" s="12" t="str">
        <f t="shared" si="13"/>
        <v/>
      </c>
    </row>
    <row r="842" spans="3:10" x14ac:dyDescent="0.4">
      <c r="C842" s="7" t="str">
        <f>IFERROR(INDEX(T_StockSnack[Snack],MATCH(B842,T_StockSnack[Code],0)),"")</f>
        <v/>
      </c>
      <c r="G842" s="11" t="str">
        <f>IFERROR(IF(B842&lt;&gt;"",F842*(VLOOKUP(E842,T_Mouvement[],2)&amp;1),""),"")</f>
        <v/>
      </c>
      <c r="H842" s="11" t="str">
        <f>IF(B842&lt;&gt;"",SUMIF($C$3:C842,C842,$G$3:G842),"")</f>
        <v/>
      </c>
      <c r="J842" s="12" t="str">
        <f t="shared" si="13"/>
        <v/>
      </c>
    </row>
    <row r="843" spans="3:10" x14ac:dyDescent="0.4">
      <c r="C843" s="7" t="str">
        <f>IFERROR(INDEX(T_StockSnack[Snack],MATCH(B843,T_StockSnack[Code],0)),"")</f>
        <v/>
      </c>
      <c r="G843" s="11" t="str">
        <f>IFERROR(IF(B843&lt;&gt;"",F843*(VLOOKUP(E843,T_Mouvement[],2)&amp;1),""),"")</f>
        <v/>
      </c>
      <c r="H843" s="11" t="str">
        <f>IF(B843&lt;&gt;"",SUMIF($C$3:C843,C843,$G$3:G843),"")</f>
        <v/>
      </c>
      <c r="J843" s="12" t="str">
        <f t="shared" si="13"/>
        <v/>
      </c>
    </row>
    <row r="844" spans="3:10" x14ac:dyDescent="0.4">
      <c r="C844" s="7" t="str">
        <f>IFERROR(INDEX(T_StockSnack[Snack],MATCH(B844,T_StockSnack[Code],0)),"")</f>
        <v/>
      </c>
      <c r="G844" s="11" t="str">
        <f>IFERROR(IF(B844&lt;&gt;"",F844*(VLOOKUP(E844,T_Mouvement[],2)&amp;1),""),"")</f>
        <v/>
      </c>
      <c r="H844" s="11" t="str">
        <f>IF(B844&lt;&gt;"",SUMIF($C$3:C844,C844,$G$3:G844),"")</f>
        <v/>
      </c>
      <c r="J844" s="12" t="str">
        <f t="shared" si="13"/>
        <v/>
      </c>
    </row>
    <row r="845" spans="3:10" x14ac:dyDescent="0.4">
      <c r="C845" s="7" t="str">
        <f>IFERROR(INDEX(T_StockSnack[Snack],MATCH(B845,T_StockSnack[Code],0)),"")</f>
        <v/>
      </c>
      <c r="G845" s="11" t="str">
        <f>IFERROR(IF(B845&lt;&gt;"",F845*(VLOOKUP(E845,T_Mouvement[],2)&amp;1),""),"")</f>
        <v/>
      </c>
      <c r="H845" s="11" t="str">
        <f>IF(B845&lt;&gt;"",SUMIF($C$3:C845,C845,$G$3:G845),"")</f>
        <v/>
      </c>
      <c r="J845" s="12" t="str">
        <f t="shared" si="13"/>
        <v/>
      </c>
    </row>
    <row r="846" spans="3:10" x14ac:dyDescent="0.4">
      <c r="C846" s="7" t="str">
        <f>IFERROR(INDEX(T_StockSnack[Snack],MATCH(B846,T_StockSnack[Code],0)),"")</f>
        <v/>
      </c>
      <c r="G846" s="11" t="str">
        <f>IFERROR(IF(B846&lt;&gt;"",F846*(VLOOKUP(E846,T_Mouvement[],2)&amp;1),""),"")</f>
        <v/>
      </c>
      <c r="H846" s="11" t="str">
        <f>IF(B846&lt;&gt;"",SUMIF($C$3:C846,C846,$G$3:G846),"")</f>
        <v/>
      </c>
      <c r="J846" s="12" t="str">
        <f t="shared" si="13"/>
        <v/>
      </c>
    </row>
    <row r="847" spans="3:10" x14ac:dyDescent="0.4">
      <c r="C847" s="7" t="str">
        <f>IFERROR(INDEX(T_StockSnack[Snack],MATCH(B847,T_StockSnack[Code],0)),"")</f>
        <v/>
      </c>
      <c r="G847" s="11" t="str">
        <f>IFERROR(IF(B847&lt;&gt;"",F847*(VLOOKUP(E847,T_Mouvement[],2)&amp;1),""),"")</f>
        <v/>
      </c>
      <c r="H847" s="11" t="str">
        <f>IF(B847&lt;&gt;"",SUMIF($C$3:C847,C847,$G$3:G847),"")</f>
        <v/>
      </c>
      <c r="J847" s="12" t="str">
        <f t="shared" si="13"/>
        <v/>
      </c>
    </row>
    <row r="848" spans="3:10" x14ac:dyDescent="0.4">
      <c r="C848" s="7" t="str">
        <f>IFERROR(INDEX(T_StockSnack[Snack],MATCH(B848,T_StockSnack[Code],0)),"")</f>
        <v/>
      </c>
      <c r="G848" s="11" t="str">
        <f>IFERROR(IF(B848&lt;&gt;"",F848*(VLOOKUP(E848,T_Mouvement[],2)&amp;1),""),"")</f>
        <v/>
      </c>
      <c r="H848" s="11" t="str">
        <f>IF(B848&lt;&gt;"",SUMIF($C$3:C848,C848,$G$3:G848),"")</f>
        <v/>
      </c>
      <c r="J848" s="12" t="str">
        <f t="shared" si="13"/>
        <v/>
      </c>
    </row>
    <row r="849" spans="3:10" x14ac:dyDescent="0.4">
      <c r="C849" s="7" t="str">
        <f>IFERROR(INDEX(T_StockSnack[Snack],MATCH(B849,T_StockSnack[Code],0)),"")</f>
        <v/>
      </c>
      <c r="G849" s="11" t="str">
        <f>IFERROR(IF(B849&lt;&gt;"",F849*(VLOOKUP(E849,T_Mouvement[],2)&amp;1),""),"")</f>
        <v/>
      </c>
      <c r="H849" s="11" t="str">
        <f>IF(B849&lt;&gt;"",SUMIF($C$3:C849,C849,$G$3:G849),"")</f>
        <v/>
      </c>
      <c r="J849" s="12" t="str">
        <f t="shared" si="13"/>
        <v/>
      </c>
    </row>
    <row r="850" spans="3:10" x14ac:dyDescent="0.4">
      <c r="C850" s="7" t="str">
        <f>IFERROR(INDEX(T_StockSnack[Snack],MATCH(B850,T_StockSnack[Code],0)),"")</f>
        <v/>
      </c>
      <c r="G850" s="11" t="str">
        <f>IFERROR(IF(B850&lt;&gt;"",F850*(VLOOKUP(E850,T_Mouvement[],2)&amp;1),""),"")</f>
        <v/>
      </c>
      <c r="H850" s="11" t="str">
        <f>IF(B850&lt;&gt;"",SUMIF($C$3:C850,C850,$G$3:G850),"")</f>
        <v/>
      </c>
      <c r="J850" s="12" t="str">
        <f t="shared" si="13"/>
        <v/>
      </c>
    </row>
    <row r="851" spans="3:10" x14ac:dyDescent="0.4">
      <c r="C851" s="7" t="str">
        <f>IFERROR(INDEX(T_StockSnack[Snack],MATCH(B851,T_StockSnack[Code],0)),"")</f>
        <v/>
      </c>
      <c r="G851" s="11" t="str">
        <f>IFERROR(IF(B851&lt;&gt;"",F851*(VLOOKUP(E851,T_Mouvement[],2)&amp;1),""),"")</f>
        <v/>
      </c>
      <c r="H851" s="11" t="str">
        <f>IF(B851&lt;&gt;"",SUMIF($C$3:C851,C851,$G$3:G851),"")</f>
        <v/>
      </c>
      <c r="J851" s="12" t="str">
        <f t="shared" si="13"/>
        <v/>
      </c>
    </row>
    <row r="852" spans="3:10" x14ac:dyDescent="0.4">
      <c r="C852" s="7" t="str">
        <f>IFERROR(INDEX(T_StockSnack[Snack],MATCH(B852,T_StockSnack[Code],0)),"")</f>
        <v/>
      </c>
      <c r="G852" s="11" t="str">
        <f>IFERROR(IF(B852&lt;&gt;"",F852*(VLOOKUP(E852,T_Mouvement[],2)&amp;1),""),"")</f>
        <v/>
      </c>
      <c r="H852" s="11" t="str">
        <f>IF(B852&lt;&gt;"",SUMIF($C$3:C852,C852,$G$3:G852),"")</f>
        <v/>
      </c>
      <c r="J852" s="12" t="str">
        <f t="shared" si="13"/>
        <v/>
      </c>
    </row>
    <row r="853" spans="3:10" x14ac:dyDescent="0.4">
      <c r="C853" s="7" t="str">
        <f>IFERROR(INDEX(T_StockSnack[Snack],MATCH(B853,T_StockSnack[Code],0)),"")</f>
        <v/>
      </c>
      <c r="G853" s="11" t="str">
        <f>IFERROR(IF(B853&lt;&gt;"",F853*(VLOOKUP(E853,T_Mouvement[],2)&amp;1),""),"")</f>
        <v/>
      </c>
      <c r="H853" s="11" t="str">
        <f>IF(B853&lt;&gt;"",SUMIF($C$3:C853,C853,$G$3:G853),"")</f>
        <v/>
      </c>
      <c r="J853" s="12" t="str">
        <f t="shared" si="13"/>
        <v/>
      </c>
    </row>
    <row r="854" spans="3:10" x14ac:dyDescent="0.4">
      <c r="C854" s="7" t="str">
        <f>IFERROR(INDEX(T_StockSnack[Snack],MATCH(B854,T_StockSnack[Code],0)),"")</f>
        <v/>
      </c>
      <c r="G854" s="11" t="str">
        <f>IFERROR(IF(B854&lt;&gt;"",F854*(VLOOKUP(E854,T_Mouvement[],2)&amp;1),""),"")</f>
        <v/>
      </c>
      <c r="H854" s="11" t="str">
        <f>IF(B854&lt;&gt;"",SUMIF($C$3:C854,C854,$G$3:G854),"")</f>
        <v/>
      </c>
      <c r="J854" s="12" t="str">
        <f t="shared" si="13"/>
        <v/>
      </c>
    </row>
    <row r="855" spans="3:10" x14ac:dyDescent="0.4">
      <c r="C855" s="7" t="str">
        <f>IFERROR(INDEX(T_StockSnack[Snack],MATCH(B855,T_StockSnack[Code],0)),"")</f>
        <v/>
      </c>
      <c r="G855" s="11" t="str">
        <f>IFERROR(IF(B855&lt;&gt;"",F855*(VLOOKUP(E855,T_Mouvement[],2)&amp;1),""),"")</f>
        <v/>
      </c>
      <c r="H855" s="11" t="str">
        <f>IF(B855&lt;&gt;"",SUMIF($C$3:C855,C855,$G$3:G855),"")</f>
        <v/>
      </c>
      <c r="J855" s="12" t="str">
        <f t="shared" si="13"/>
        <v/>
      </c>
    </row>
    <row r="856" spans="3:10" x14ac:dyDescent="0.4">
      <c r="C856" s="7" t="str">
        <f>IFERROR(INDEX(T_StockSnack[Snack],MATCH(B856,T_StockSnack[Code],0)),"")</f>
        <v/>
      </c>
      <c r="G856" s="11" t="str">
        <f>IFERROR(IF(B856&lt;&gt;"",F856*(VLOOKUP(E856,T_Mouvement[],2)&amp;1),""),"")</f>
        <v/>
      </c>
      <c r="H856" s="11" t="str">
        <f>IF(B856&lt;&gt;"",SUMIF($C$3:C856,C856,$G$3:G856),"")</f>
        <v/>
      </c>
      <c r="J856" s="12" t="str">
        <f t="shared" si="13"/>
        <v/>
      </c>
    </row>
    <row r="857" spans="3:10" x14ac:dyDescent="0.4">
      <c r="C857" s="7" t="str">
        <f>IFERROR(INDEX(T_StockSnack[Snack],MATCH(B857,T_StockSnack[Code],0)),"")</f>
        <v/>
      </c>
      <c r="G857" s="11" t="str">
        <f>IFERROR(IF(B857&lt;&gt;"",F857*(VLOOKUP(E857,T_Mouvement[],2)&amp;1),""),"")</f>
        <v/>
      </c>
      <c r="H857" s="11" t="str">
        <f>IF(B857&lt;&gt;"",SUMIF($C$3:C857,C857,$G$3:G857),"")</f>
        <v/>
      </c>
      <c r="J857" s="12" t="str">
        <f t="shared" si="13"/>
        <v/>
      </c>
    </row>
    <row r="858" spans="3:10" x14ac:dyDescent="0.4">
      <c r="C858" s="7" t="str">
        <f>IFERROR(INDEX(T_StockSnack[Snack],MATCH(B858,T_StockSnack[Code],0)),"")</f>
        <v/>
      </c>
      <c r="G858" s="11" t="str">
        <f>IFERROR(IF(B858&lt;&gt;"",F858*(VLOOKUP(E858,T_Mouvement[],2)&amp;1),""),"")</f>
        <v/>
      </c>
      <c r="H858" s="11" t="str">
        <f>IF(B858&lt;&gt;"",SUMIF($C$3:C858,C858,$G$3:G858),"")</f>
        <v/>
      </c>
      <c r="J858" s="12" t="str">
        <f t="shared" si="13"/>
        <v/>
      </c>
    </row>
    <row r="859" spans="3:10" x14ac:dyDescent="0.4">
      <c r="C859" s="7" t="str">
        <f>IFERROR(INDEX(T_StockSnack[Snack],MATCH(B859,T_StockSnack[Code],0)),"")</f>
        <v/>
      </c>
      <c r="G859" s="11" t="str">
        <f>IFERROR(IF(B859&lt;&gt;"",F859*(VLOOKUP(E859,T_Mouvement[],2)&amp;1),""),"")</f>
        <v/>
      </c>
      <c r="H859" s="11" t="str">
        <f>IF(B859&lt;&gt;"",SUMIF($C$3:C859,C859,$G$3:G859),"")</f>
        <v/>
      </c>
      <c r="J859" s="12" t="str">
        <f t="shared" si="13"/>
        <v/>
      </c>
    </row>
    <row r="860" spans="3:10" x14ac:dyDescent="0.4">
      <c r="C860" s="7" t="str">
        <f>IFERROR(INDEX(T_StockSnack[Snack],MATCH(B860,T_StockSnack[Code],0)),"")</f>
        <v/>
      </c>
      <c r="G860" s="11" t="str">
        <f>IFERROR(IF(B860&lt;&gt;"",F860*(VLOOKUP(E860,T_Mouvement[],2)&amp;1),""),"")</f>
        <v/>
      </c>
      <c r="H860" s="11" t="str">
        <f>IF(B860&lt;&gt;"",SUMIF($C$3:C860,C860,$G$3:G860),"")</f>
        <v/>
      </c>
      <c r="J860" s="12" t="str">
        <f t="shared" si="13"/>
        <v/>
      </c>
    </row>
    <row r="861" spans="3:10" x14ac:dyDescent="0.4">
      <c r="C861" s="7" t="str">
        <f>IFERROR(INDEX(T_StockSnack[Snack],MATCH(B861,T_StockSnack[Code],0)),"")</f>
        <v/>
      </c>
      <c r="G861" s="11" t="str">
        <f>IFERROR(IF(B861&lt;&gt;"",F861*(VLOOKUP(E861,T_Mouvement[],2)&amp;1),""),"")</f>
        <v/>
      </c>
      <c r="H861" s="11" t="str">
        <f>IF(B861&lt;&gt;"",SUMIF($C$3:C861,C861,$G$3:G861),"")</f>
        <v/>
      </c>
      <c r="J861" s="12" t="str">
        <f t="shared" si="13"/>
        <v/>
      </c>
    </row>
    <row r="862" spans="3:10" x14ac:dyDescent="0.4">
      <c r="C862" s="7" t="str">
        <f>IFERROR(INDEX(T_StockSnack[Snack],MATCH(B862,T_StockSnack[Code],0)),"")</f>
        <v/>
      </c>
      <c r="G862" s="11" t="str">
        <f>IFERROR(IF(B862&lt;&gt;"",F862*(VLOOKUP(E862,T_Mouvement[],2)&amp;1),""),"")</f>
        <v/>
      </c>
      <c r="H862" s="11" t="str">
        <f>IF(B862&lt;&gt;"",SUMIF($C$3:C862,C862,$G$3:G862),"")</f>
        <v/>
      </c>
      <c r="J862" s="12" t="str">
        <f t="shared" si="13"/>
        <v/>
      </c>
    </row>
    <row r="863" spans="3:10" x14ac:dyDescent="0.4">
      <c r="C863" s="7" t="str">
        <f>IFERROR(INDEX(T_StockSnack[Snack],MATCH(B863,T_StockSnack[Code],0)),"")</f>
        <v/>
      </c>
      <c r="G863" s="11" t="str">
        <f>IFERROR(IF(B863&lt;&gt;"",F863*(VLOOKUP(E863,T_Mouvement[],2)&amp;1),""),"")</f>
        <v/>
      </c>
      <c r="H863" s="11" t="str">
        <f>IF(B863&lt;&gt;"",SUMIF($C$3:C863,C863,$G$3:G863),"")</f>
        <v/>
      </c>
      <c r="J863" s="12" t="str">
        <f t="shared" si="13"/>
        <v/>
      </c>
    </row>
    <row r="864" spans="3:10" x14ac:dyDescent="0.4">
      <c r="C864" s="7" t="str">
        <f>IFERROR(INDEX(T_StockSnack[Snack],MATCH(B864,T_StockSnack[Code],0)),"")</f>
        <v/>
      </c>
      <c r="G864" s="11" t="str">
        <f>IFERROR(IF(B864&lt;&gt;"",F864*(VLOOKUP(E864,T_Mouvement[],2)&amp;1),""),"")</f>
        <v/>
      </c>
      <c r="H864" s="11" t="str">
        <f>IF(B864&lt;&gt;"",SUMIF($C$3:C864,C864,$G$3:G864),"")</f>
        <v/>
      </c>
      <c r="J864" s="12" t="str">
        <f t="shared" si="13"/>
        <v/>
      </c>
    </row>
    <row r="865" spans="3:10" x14ac:dyDescent="0.4">
      <c r="C865" s="7" t="str">
        <f>IFERROR(INDEX(T_StockSnack[Snack],MATCH(B865,T_StockSnack[Code],0)),"")</f>
        <v/>
      </c>
      <c r="G865" s="11" t="str">
        <f>IFERROR(IF(B865&lt;&gt;"",F865*(VLOOKUP(E865,T_Mouvement[],2)&amp;1),""),"")</f>
        <v/>
      </c>
      <c r="H865" s="11" t="str">
        <f>IF(B865&lt;&gt;"",SUMIF($C$3:C865,C865,$G$3:G865),"")</f>
        <v/>
      </c>
      <c r="J865" s="12" t="str">
        <f t="shared" si="13"/>
        <v/>
      </c>
    </row>
    <row r="866" spans="3:10" x14ac:dyDescent="0.4">
      <c r="C866" s="7" t="str">
        <f>IFERROR(INDEX(T_StockSnack[Snack],MATCH(B866,T_StockSnack[Code],0)),"")</f>
        <v/>
      </c>
      <c r="G866" s="11" t="str">
        <f>IFERROR(IF(B866&lt;&gt;"",F866*(VLOOKUP(E866,T_Mouvement[],2)&amp;1),""),"")</f>
        <v/>
      </c>
      <c r="H866" s="11" t="str">
        <f>IF(B866&lt;&gt;"",SUMIF($C$3:C866,C866,$G$3:G866),"")</f>
        <v/>
      </c>
      <c r="J866" s="12" t="str">
        <f t="shared" si="13"/>
        <v/>
      </c>
    </row>
    <row r="867" spans="3:10" x14ac:dyDescent="0.4">
      <c r="C867" s="7" t="str">
        <f>IFERROR(INDEX(T_StockSnack[Snack],MATCH(B867,T_StockSnack[Code],0)),"")</f>
        <v/>
      </c>
      <c r="G867" s="11" t="str">
        <f>IFERROR(IF(B867&lt;&gt;"",F867*(VLOOKUP(E867,T_Mouvement[],2)&amp;1),""),"")</f>
        <v/>
      </c>
      <c r="H867" s="11" t="str">
        <f>IF(B867&lt;&gt;"",SUMIF($C$3:C867,C867,$G$3:G867),"")</f>
        <v/>
      </c>
      <c r="J867" s="12" t="str">
        <f t="shared" si="13"/>
        <v/>
      </c>
    </row>
    <row r="868" spans="3:10" x14ac:dyDescent="0.4">
      <c r="C868" s="7" t="str">
        <f>IFERROR(INDEX(T_StockSnack[Snack],MATCH(B868,T_StockSnack[Code],0)),"")</f>
        <v/>
      </c>
      <c r="G868" s="11" t="str">
        <f>IFERROR(IF(B868&lt;&gt;"",F868*(VLOOKUP(E868,T_Mouvement[],2)&amp;1),""),"")</f>
        <v/>
      </c>
      <c r="H868" s="11" t="str">
        <f>IF(B868&lt;&gt;"",SUMIF($C$3:C868,C868,$G$3:G868),"")</f>
        <v/>
      </c>
      <c r="J868" s="12" t="str">
        <f t="shared" si="13"/>
        <v/>
      </c>
    </row>
    <row r="869" spans="3:10" x14ac:dyDescent="0.4">
      <c r="C869" s="7" t="str">
        <f>IFERROR(INDEX(T_StockSnack[Snack],MATCH(B869,T_StockSnack[Code],0)),"")</f>
        <v/>
      </c>
      <c r="G869" s="11" t="str">
        <f>IFERROR(IF(B869&lt;&gt;"",F869*(VLOOKUP(E869,T_Mouvement[],2)&amp;1),""),"")</f>
        <v/>
      </c>
      <c r="H869" s="11" t="str">
        <f>IF(B869&lt;&gt;"",SUMIF($C$3:C869,C869,$G$3:G869),"")</f>
        <v/>
      </c>
      <c r="J869" s="12" t="str">
        <f t="shared" si="13"/>
        <v/>
      </c>
    </row>
    <row r="870" spans="3:10" x14ac:dyDescent="0.4">
      <c r="C870" s="7" t="str">
        <f>IFERROR(INDEX(T_StockSnack[Snack],MATCH(B870,T_StockSnack[Code],0)),"")</f>
        <v/>
      </c>
      <c r="G870" s="11" t="str">
        <f>IFERROR(IF(B870&lt;&gt;"",F870*(VLOOKUP(E870,T_Mouvement[],2)&amp;1),""),"")</f>
        <v/>
      </c>
      <c r="H870" s="11" t="str">
        <f>IF(B870&lt;&gt;"",SUMIF($C$3:C870,C870,$G$3:G870),"")</f>
        <v/>
      </c>
      <c r="J870" s="12" t="str">
        <f t="shared" si="13"/>
        <v/>
      </c>
    </row>
    <row r="871" spans="3:10" x14ac:dyDescent="0.4">
      <c r="C871" s="7" t="str">
        <f>IFERROR(INDEX(T_StockSnack[Snack],MATCH(B871,T_StockSnack[Code],0)),"")</f>
        <v/>
      </c>
      <c r="G871" s="11" t="str">
        <f>IFERROR(IF(B871&lt;&gt;"",F871*(VLOOKUP(E871,T_Mouvement[],2)&amp;1),""),"")</f>
        <v/>
      </c>
      <c r="H871" s="11" t="str">
        <f>IF(B871&lt;&gt;"",SUMIF($C$3:C871,C871,$G$3:G871),"")</f>
        <v/>
      </c>
      <c r="J871" s="12" t="str">
        <f t="shared" si="13"/>
        <v/>
      </c>
    </row>
    <row r="872" spans="3:10" x14ac:dyDescent="0.4">
      <c r="C872" s="7" t="str">
        <f>IFERROR(INDEX(T_StockSnack[Snack],MATCH(B872,T_StockSnack[Code],0)),"")</f>
        <v/>
      </c>
      <c r="G872" s="11" t="str">
        <f>IFERROR(IF(B872&lt;&gt;"",F872*(VLOOKUP(E872,T_Mouvement[],2)&amp;1),""),"")</f>
        <v/>
      </c>
      <c r="H872" s="11" t="str">
        <f>IF(B872&lt;&gt;"",SUMIF($C$3:C872,C872,$G$3:G872),"")</f>
        <v/>
      </c>
      <c r="J872" s="12" t="str">
        <f t="shared" si="13"/>
        <v/>
      </c>
    </row>
    <row r="873" spans="3:10" x14ac:dyDescent="0.4">
      <c r="C873" s="7" t="str">
        <f>IFERROR(INDEX(T_StockSnack[Snack],MATCH(B873,T_StockSnack[Code],0)),"")</f>
        <v/>
      </c>
      <c r="G873" s="11" t="str">
        <f>IFERROR(IF(B873&lt;&gt;"",F873*(VLOOKUP(E873,T_Mouvement[],2)&amp;1),""),"")</f>
        <v/>
      </c>
      <c r="H873" s="11" t="str">
        <f>IF(B873&lt;&gt;"",SUMIF($C$3:C873,C873,$G$3:G873),"")</f>
        <v/>
      </c>
      <c r="J873" s="12" t="str">
        <f t="shared" si="13"/>
        <v/>
      </c>
    </row>
    <row r="874" spans="3:10" x14ac:dyDescent="0.4">
      <c r="C874" s="7" t="str">
        <f>IFERROR(INDEX(T_StockSnack[Snack],MATCH(B874,T_StockSnack[Code],0)),"")</f>
        <v/>
      </c>
      <c r="G874" s="11" t="str">
        <f>IFERROR(IF(B874&lt;&gt;"",F874*(VLOOKUP(E874,T_Mouvement[],2)&amp;1),""),"")</f>
        <v/>
      </c>
      <c r="H874" s="11" t="str">
        <f>IF(B874&lt;&gt;"",SUMIF($C$3:C874,C874,$G$3:G874),"")</f>
        <v/>
      </c>
      <c r="J874" s="12" t="str">
        <f t="shared" si="13"/>
        <v/>
      </c>
    </row>
    <row r="875" spans="3:10" x14ac:dyDescent="0.4">
      <c r="C875" s="7" t="str">
        <f>IFERROR(INDEX(T_StockSnack[Snack],MATCH(B875,T_StockSnack[Code],0)),"")</f>
        <v/>
      </c>
      <c r="G875" s="11" t="str">
        <f>IFERROR(IF(B875&lt;&gt;"",F875*(VLOOKUP(E875,T_Mouvement[],2)&amp;1),""),"")</f>
        <v/>
      </c>
      <c r="H875" s="11" t="str">
        <f>IF(B875&lt;&gt;"",SUMIF($C$3:C875,C875,$G$3:G875),"")</f>
        <v/>
      </c>
      <c r="J875" s="12" t="str">
        <f t="shared" si="13"/>
        <v/>
      </c>
    </row>
    <row r="876" spans="3:10" x14ac:dyDescent="0.4">
      <c r="C876" s="7" t="str">
        <f>IFERROR(INDEX(T_StockSnack[Snack],MATCH(B876,T_StockSnack[Code],0)),"")</f>
        <v/>
      </c>
      <c r="G876" s="11" t="str">
        <f>IFERROR(IF(B876&lt;&gt;"",F876*(VLOOKUP(E876,T_Mouvement[],2)&amp;1),""),"")</f>
        <v/>
      </c>
      <c r="H876" s="11" t="str">
        <f>IF(B876&lt;&gt;"",SUMIF($C$3:C876,C876,$G$3:G876),"")</f>
        <v/>
      </c>
      <c r="J876" s="12" t="str">
        <f t="shared" si="13"/>
        <v/>
      </c>
    </row>
    <row r="877" spans="3:10" x14ac:dyDescent="0.4">
      <c r="C877" s="7" t="str">
        <f>IFERROR(INDEX(T_StockSnack[Snack],MATCH(B877,T_StockSnack[Code],0)),"")</f>
        <v/>
      </c>
      <c r="G877" s="11" t="str">
        <f>IFERROR(IF(B877&lt;&gt;"",F877*(VLOOKUP(E877,T_Mouvement[],2)&amp;1),""),"")</f>
        <v/>
      </c>
      <c r="H877" s="11" t="str">
        <f>IF(B877&lt;&gt;"",SUMIF($C$3:C877,C877,$G$3:G877),"")</f>
        <v/>
      </c>
      <c r="J877" s="12" t="str">
        <f t="shared" si="13"/>
        <v/>
      </c>
    </row>
    <row r="878" spans="3:10" x14ac:dyDescent="0.4">
      <c r="C878" s="7" t="str">
        <f>IFERROR(INDEX(T_StockSnack[Snack],MATCH(B878,T_StockSnack[Code],0)),"")</f>
        <v/>
      </c>
      <c r="G878" s="11" t="str">
        <f>IFERROR(IF(B878&lt;&gt;"",F878*(VLOOKUP(E878,T_Mouvement[],2)&amp;1),""),"")</f>
        <v/>
      </c>
      <c r="H878" s="11" t="str">
        <f>IF(B878&lt;&gt;"",SUMIF($C$3:C878,C878,$G$3:G878),"")</f>
        <v/>
      </c>
      <c r="J878" s="12" t="str">
        <f t="shared" si="13"/>
        <v/>
      </c>
    </row>
    <row r="879" spans="3:10" x14ac:dyDescent="0.4">
      <c r="C879" s="7" t="str">
        <f>IFERROR(INDEX(T_StockSnack[Snack],MATCH(B879,T_StockSnack[Code],0)),"")</f>
        <v/>
      </c>
      <c r="G879" s="11" t="str">
        <f>IFERROR(IF(B879&lt;&gt;"",F879*(VLOOKUP(E879,T_Mouvement[],2)&amp;1),""),"")</f>
        <v/>
      </c>
      <c r="H879" s="11" t="str">
        <f>IF(B879&lt;&gt;"",SUMIF($C$3:C879,C879,$G$3:G879),"")</f>
        <v/>
      </c>
      <c r="J879" s="12" t="str">
        <f t="shared" si="13"/>
        <v/>
      </c>
    </row>
    <row r="880" spans="3:10" x14ac:dyDescent="0.4">
      <c r="C880" s="7" t="str">
        <f>IFERROR(INDEX(T_StockSnack[Snack],MATCH(B880,T_StockSnack[Code],0)),"")</f>
        <v/>
      </c>
      <c r="G880" s="11" t="str">
        <f>IFERROR(IF(B880&lt;&gt;"",F880*(VLOOKUP(E880,T_Mouvement[],2)&amp;1),""),"")</f>
        <v/>
      </c>
      <c r="H880" s="11" t="str">
        <f>IF(B880&lt;&gt;"",SUMIF($C$3:C880,C880,$G$3:G880),"")</f>
        <v/>
      </c>
      <c r="J880" s="12" t="str">
        <f t="shared" si="13"/>
        <v/>
      </c>
    </row>
    <row r="881" spans="3:10" x14ac:dyDescent="0.4">
      <c r="C881" s="7" t="str">
        <f>IFERROR(INDEX(T_StockSnack[Snack],MATCH(B881,T_StockSnack[Code],0)),"")</f>
        <v/>
      </c>
      <c r="G881" s="11" t="str">
        <f>IFERROR(IF(B881&lt;&gt;"",F881*(VLOOKUP(E881,T_Mouvement[],2)&amp;1),""),"")</f>
        <v/>
      </c>
      <c r="H881" s="11" t="str">
        <f>IF(B881&lt;&gt;"",SUMIF($C$3:C881,C881,$G$3:G881),"")</f>
        <v/>
      </c>
      <c r="J881" s="12" t="str">
        <f t="shared" si="13"/>
        <v/>
      </c>
    </row>
    <row r="882" spans="3:10" x14ac:dyDescent="0.4">
      <c r="C882" s="7" t="str">
        <f>IFERROR(INDEX(T_StockSnack[Snack],MATCH(B882,T_StockSnack[Code],0)),"")</f>
        <v/>
      </c>
      <c r="G882" s="11" t="str">
        <f>IFERROR(IF(B882&lt;&gt;"",F882*(VLOOKUP(E882,T_Mouvement[],2)&amp;1),""),"")</f>
        <v/>
      </c>
      <c r="H882" s="11" t="str">
        <f>IF(B882&lt;&gt;"",SUMIF($C$3:C882,C882,$G$3:G882),"")</f>
        <v/>
      </c>
      <c r="J882" s="12" t="str">
        <f t="shared" si="13"/>
        <v/>
      </c>
    </row>
    <row r="883" spans="3:10" x14ac:dyDescent="0.4">
      <c r="C883" s="7" t="str">
        <f>IFERROR(INDEX(T_StockSnack[Snack],MATCH(B883,T_StockSnack[Code],0)),"")</f>
        <v/>
      </c>
      <c r="G883" s="11" t="str">
        <f>IFERROR(IF(B883&lt;&gt;"",F883*(VLOOKUP(E883,T_Mouvement[],2)&amp;1),""),"")</f>
        <v/>
      </c>
      <c r="H883" s="11" t="str">
        <f>IF(B883&lt;&gt;"",SUMIF($C$3:C883,C883,$G$3:G883),"")</f>
        <v/>
      </c>
      <c r="J883" s="12" t="str">
        <f t="shared" si="13"/>
        <v/>
      </c>
    </row>
    <row r="884" spans="3:10" x14ac:dyDescent="0.4">
      <c r="C884" s="7" t="str">
        <f>IFERROR(INDEX(T_StockSnack[Snack],MATCH(B884,T_StockSnack[Code],0)),"")</f>
        <v/>
      </c>
      <c r="G884" s="11" t="str">
        <f>IFERROR(IF(B884&lt;&gt;"",F884*(VLOOKUP(E884,T_Mouvement[],2)&amp;1),""),"")</f>
        <v/>
      </c>
      <c r="H884" s="11" t="str">
        <f>IF(B884&lt;&gt;"",SUMIF($C$3:C884,C884,$G$3:G884),"")</f>
        <v/>
      </c>
      <c r="J884" s="12" t="str">
        <f t="shared" si="13"/>
        <v/>
      </c>
    </row>
    <row r="885" spans="3:10" x14ac:dyDescent="0.4">
      <c r="C885" s="7" t="str">
        <f>IFERROR(INDEX(T_StockSnack[Snack],MATCH(B885,T_StockSnack[Code],0)),"")</f>
        <v/>
      </c>
      <c r="G885" s="11" t="str">
        <f>IFERROR(IF(B885&lt;&gt;"",F885*(VLOOKUP(E885,T_Mouvement[],2)&amp;1),""),"")</f>
        <v/>
      </c>
      <c r="H885" s="11" t="str">
        <f>IF(B885&lt;&gt;"",SUMIF($C$3:C885,C885,$G$3:G885),"")</f>
        <v/>
      </c>
      <c r="J885" s="12" t="str">
        <f t="shared" si="13"/>
        <v/>
      </c>
    </row>
    <row r="886" spans="3:10" x14ac:dyDescent="0.4">
      <c r="C886" s="7" t="str">
        <f>IFERROR(INDEX(T_StockSnack[Snack],MATCH(B886,T_StockSnack[Code],0)),"")</f>
        <v/>
      </c>
      <c r="G886" s="11" t="str">
        <f>IFERROR(IF(B886&lt;&gt;"",F886*(VLOOKUP(E886,T_Mouvement[],2)&amp;1),""),"")</f>
        <v/>
      </c>
      <c r="H886" s="11" t="str">
        <f>IF(B886&lt;&gt;"",SUMIF($C$3:C886,C886,$G$3:G886),"")</f>
        <v/>
      </c>
      <c r="J886" s="12" t="str">
        <f t="shared" si="13"/>
        <v/>
      </c>
    </row>
    <row r="887" spans="3:10" x14ac:dyDescent="0.4">
      <c r="C887" s="7" t="str">
        <f>IFERROR(INDEX(T_StockSnack[Snack],MATCH(B887,T_StockSnack[Code],0)),"")</f>
        <v/>
      </c>
      <c r="G887" s="11" t="str">
        <f>IFERROR(IF(B887&lt;&gt;"",F887*(VLOOKUP(E887,T_Mouvement[],2)&amp;1),""),"")</f>
        <v/>
      </c>
      <c r="H887" s="11" t="str">
        <f>IF(B887&lt;&gt;"",SUMIF($C$3:C887,C887,$G$3:G887),"")</f>
        <v/>
      </c>
      <c r="J887" s="12" t="str">
        <f t="shared" si="13"/>
        <v/>
      </c>
    </row>
    <row r="888" spans="3:10" x14ac:dyDescent="0.4">
      <c r="C888" s="7" t="str">
        <f>IFERROR(INDEX(T_StockSnack[Snack],MATCH(B888,T_StockSnack[Code],0)),"")</f>
        <v/>
      </c>
      <c r="G888" s="11" t="str">
        <f>IFERROR(IF(B888&lt;&gt;"",F888*(VLOOKUP(E888,T_Mouvement[],2)&amp;1),""),"")</f>
        <v/>
      </c>
      <c r="H888" s="11" t="str">
        <f>IF(B888&lt;&gt;"",SUMIF($C$3:C888,C888,$G$3:G888),"")</f>
        <v/>
      </c>
      <c r="J888" s="12" t="str">
        <f t="shared" si="13"/>
        <v/>
      </c>
    </row>
    <row r="889" spans="3:10" x14ac:dyDescent="0.4">
      <c r="C889" s="7" t="str">
        <f>IFERROR(INDEX(T_StockSnack[Snack],MATCH(B889,T_StockSnack[Code],0)),"")</f>
        <v/>
      </c>
      <c r="G889" s="11" t="str">
        <f>IFERROR(IF(B889&lt;&gt;"",F889*(VLOOKUP(E889,T_Mouvement[],2)&amp;1),""),"")</f>
        <v/>
      </c>
      <c r="H889" s="11" t="str">
        <f>IF(B889&lt;&gt;"",SUMIF($C$3:C889,C889,$G$3:G889),"")</f>
        <v/>
      </c>
      <c r="J889" s="12" t="str">
        <f t="shared" si="13"/>
        <v/>
      </c>
    </row>
    <row r="890" spans="3:10" x14ac:dyDescent="0.4">
      <c r="C890" s="7" t="str">
        <f>IFERROR(INDEX(T_StockSnack[Snack],MATCH(B890,T_StockSnack[Code],0)),"")</f>
        <v/>
      </c>
      <c r="G890" s="11" t="str">
        <f>IFERROR(IF(B890&lt;&gt;"",F890*(VLOOKUP(E890,T_Mouvement[],2)&amp;1),""),"")</f>
        <v/>
      </c>
      <c r="H890" s="11" t="str">
        <f>IF(B890&lt;&gt;"",SUMIF($C$3:C890,C890,$G$3:G890),"")</f>
        <v/>
      </c>
      <c r="J890" s="12" t="str">
        <f t="shared" si="13"/>
        <v/>
      </c>
    </row>
    <row r="891" spans="3:10" x14ac:dyDescent="0.4">
      <c r="C891" s="7" t="str">
        <f>IFERROR(INDEX(T_StockSnack[Snack],MATCH(B891,T_StockSnack[Code],0)),"")</f>
        <v/>
      </c>
      <c r="G891" s="11" t="str">
        <f>IFERROR(IF(B891&lt;&gt;"",F891*(VLOOKUP(E891,T_Mouvement[],2)&amp;1),""),"")</f>
        <v/>
      </c>
      <c r="H891" s="11" t="str">
        <f>IF(B891&lt;&gt;"",SUMIF($C$3:C891,C891,$G$3:G891),"")</f>
        <v/>
      </c>
      <c r="J891" s="12" t="str">
        <f t="shared" si="13"/>
        <v/>
      </c>
    </row>
    <row r="892" spans="3:10" x14ac:dyDescent="0.4">
      <c r="C892" s="7" t="str">
        <f>IFERROR(INDEX(T_StockSnack[Snack],MATCH(B892,T_StockSnack[Code],0)),"")</f>
        <v/>
      </c>
      <c r="G892" s="11" t="str">
        <f>IFERROR(IF(B892&lt;&gt;"",F892*(VLOOKUP(E892,T_Mouvement[],2)&amp;1),""),"")</f>
        <v/>
      </c>
      <c r="H892" s="11" t="str">
        <f>IF(B892&lt;&gt;"",SUMIF($C$3:C892,C892,$G$3:G892),"")</f>
        <v/>
      </c>
      <c r="J892" s="12" t="str">
        <f t="shared" si="13"/>
        <v/>
      </c>
    </row>
    <row r="893" spans="3:10" x14ac:dyDescent="0.4">
      <c r="C893" s="7" t="str">
        <f>IFERROR(INDEX(T_StockSnack[Snack],MATCH(B893,T_StockSnack[Code],0)),"")</f>
        <v/>
      </c>
      <c r="G893" s="11" t="str">
        <f>IFERROR(IF(B893&lt;&gt;"",F893*(VLOOKUP(E893,T_Mouvement[],2)&amp;1),""),"")</f>
        <v/>
      </c>
      <c r="H893" s="11" t="str">
        <f>IF(B893&lt;&gt;"",SUMIF($C$3:C893,C893,$G$3:G893),"")</f>
        <v/>
      </c>
      <c r="J893" s="12" t="str">
        <f t="shared" si="13"/>
        <v/>
      </c>
    </row>
    <row r="894" spans="3:10" x14ac:dyDescent="0.4">
      <c r="C894" s="7" t="str">
        <f>IFERROR(INDEX(T_StockSnack[Snack],MATCH(B894,T_StockSnack[Code],0)),"")</f>
        <v/>
      </c>
      <c r="G894" s="11" t="str">
        <f>IFERROR(IF(B894&lt;&gt;"",F894*(VLOOKUP(E894,T_Mouvement[],2)&amp;1),""),"")</f>
        <v/>
      </c>
      <c r="H894" s="11" t="str">
        <f>IF(B894&lt;&gt;"",SUMIF($C$3:C894,C894,$G$3:G894),"")</f>
        <v/>
      </c>
      <c r="J894" s="12" t="str">
        <f t="shared" si="13"/>
        <v/>
      </c>
    </row>
    <row r="895" spans="3:10" x14ac:dyDescent="0.4">
      <c r="C895" s="7" t="str">
        <f>IFERROR(INDEX(T_StockSnack[Snack],MATCH(B895,T_StockSnack[Code],0)),"")</f>
        <v/>
      </c>
      <c r="G895" s="11" t="str">
        <f>IFERROR(IF(B895&lt;&gt;"",F895*(VLOOKUP(E895,T_Mouvement[],2)&amp;1),""),"")</f>
        <v/>
      </c>
      <c r="H895" s="11" t="str">
        <f>IF(B895&lt;&gt;"",SUMIF($C$3:C895,C895,$G$3:G895),"")</f>
        <v/>
      </c>
      <c r="J895" s="12" t="str">
        <f t="shared" si="13"/>
        <v/>
      </c>
    </row>
    <row r="896" spans="3:10" x14ac:dyDescent="0.4">
      <c r="C896" s="7" t="str">
        <f>IFERROR(INDEX(T_StockSnack[Snack],MATCH(B896,T_StockSnack[Code],0)),"")</f>
        <v/>
      </c>
      <c r="G896" s="11" t="str">
        <f>IFERROR(IF(B896&lt;&gt;"",F896*(VLOOKUP(E896,T_Mouvement[],2)&amp;1),""),"")</f>
        <v/>
      </c>
      <c r="H896" s="11" t="str">
        <f>IF(B896&lt;&gt;"",SUMIF($C$3:C896,C896,$G$3:G896),"")</f>
        <v/>
      </c>
      <c r="J896" s="12" t="str">
        <f t="shared" si="13"/>
        <v/>
      </c>
    </row>
    <row r="897" spans="3:10" x14ac:dyDescent="0.4">
      <c r="C897" s="7" t="str">
        <f>IFERROR(INDEX(T_StockSnack[Snack],MATCH(B897,T_StockSnack[Code],0)),"")</f>
        <v/>
      </c>
      <c r="G897" s="11" t="str">
        <f>IFERROR(IF(B897&lt;&gt;"",F897*(VLOOKUP(E897,T_Mouvement[],2)&amp;1),""),"")</f>
        <v/>
      </c>
      <c r="H897" s="11" t="str">
        <f>IF(B897&lt;&gt;"",SUMIF($C$3:C897,C897,$G$3:G897),"")</f>
        <v/>
      </c>
      <c r="J897" s="12" t="str">
        <f t="shared" si="13"/>
        <v/>
      </c>
    </row>
    <row r="898" spans="3:10" x14ac:dyDescent="0.4">
      <c r="C898" s="7" t="str">
        <f>IFERROR(INDEX(T_StockSnack[Snack],MATCH(B898,T_StockSnack[Code],0)),"")</f>
        <v/>
      </c>
      <c r="G898" s="11" t="str">
        <f>IFERROR(IF(B898&lt;&gt;"",F898*(VLOOKUP(E898,T_Mouvement[],2)&amp;1),""),"")</f>
        <v/>
      </c>
      <c r="H898" s="11" t="str">
        <f>IF(B898&lt;&gt;"",SUMIF($C$3:C898,C898,$G$3:G898),"")</f>
        <v/>
      </c>
      <c r="J898" s="12" t="str">
        <f t="shared" si="13"/>
        <v/>
      </c>
    </row>
    <row r="899" spans="3:10" x14ac:dyDescent="0.4">
      <c r="C899" s="7" t="str">
        <f>IFERROR(INDEX(T_StockSnack[Snack],MATCH(B899,T_StockSnack[Code],0)),"")</f>
        <v/>
      </c>
      <c r="G899" s="11" t="str">
        <f>IFERROR(IF(B899&lt;&gt;"",F899*(VLOOKUP(E899,T_Mouvement[],2)&amp;1),""),"")</f>
        <v/>
      </c>
      <c r="H899" s="11" t="str">
        <f>IF(B899&lt;&gt;"",SUMIF($C$3:C899,C899,$G$3:G899),"")</f>
        <v/>
      </c>
      <c r="J899" s="12" t="str">
        <f t="shared" si="13"/>
        <v/>
      </c>
    </row>
    <row r="900" spans="3:10" x14ac:dyDescent="0.4">
      <c r="C900" s="7" t="str">
        <f>IFERROR(INDEX(T_StockSnack[Snack],MATCH(B900,T_StockSnack[Code],0)),"")</f>
        <v/>
      </c>
      <c r="G900" s="11" t="str">
        <f>IFERROR(IF(B900&lt;&gt;"",F900*(VLOOKUP(E900,T_Mouvement[],2)&amp;1),""),"")</f>
        <v/>
      </c>
      <c r="H900" s="11" t="str">
        <f>IF(B900&lt;&gt;"",SUMIF($C$3:C900,C900,$G$3:G900),"")</f>
        <v/>
      </c>
      <c r="J900" s="12" t="str">
        <f t="shared" ref="J900:J963" si="14">IF(AND(B900&lt;&gt;"",H900&lt;0),"Attention le stock est négatif, vérifier vos saisies !","")</f>
        <v/>
      </c>
    </row>
    <row r="901" spans="3:10" x14ac:dyDescent="0.4">
      <c r="C901" s="7" t="str">
        <f>IFERROR(INDEX(T_StockSnack[Snack],MATCH(B901,T_StockSnack[Code],0)),"")</f>
        <v/>
      </c>
      <c r="G901" s="11" t="str">
        <f>IFERROR(IF(B901&lt;&gt;"",F901*(VLOOKUP(E901,T_Mouvement[],2)&amp;1),""),"")</f>
        <v/>
      </c>
      <c r="H901" s="11" t="str">
        <f>IF(B901&lt;&gt;"",SUMIF($C$3:C901,C901,$G$3:G901),"")</f>
        <v/>
      </c>
      <c r="J901" s="12" t="str">
        <f t="shared" si="14"/>
        <v/>
      </c>
    </row>
    <row r="902" spans="3:10" x14ac:dyDescent="0.4">
      <c r="C902" s="7" t="str">
        <f>IFERROR(INDEX(T_StockSnack[Snack],MATCH(B902,T_StockSnack[Code],0)),"")</f>
        <v/>
      </c>
      <c r="G902" s="11" t="str">
        <f>IFERROR(IF(B902&lt;&gt;"",F902*(VLOOKUP(E902,T_Mouvement[],2)&amp;1),""),"")</f>
        <v/>
      </c>
      <c r="H902" s="11" t="str">
        <f>IF(B902&lt;&gt;"",SUMIF($C$3:C902,C902,$G$3:G902),"")</f>
        <v/>
      </c>
      <c r="J902" s="12" t="str">
        <f t="shared" si="14"/>
        <v/>
      </c>
    </row>
    <row r="903" spans="3:10" x14ac:dyDescent="0.4">
      <c r="C903" s="7" t="str">
        <f>IFERROR(INDEX(T_StockSnack[Snack],MATCH(B903,T_StockSnack[Code],0)),"")</f>
        <v/>
      </c>
      <c r="G903" s="11" t="str">
        <f>IFERROR(IF(B903&lt;&gt;"",F903*(VLOOKUP(E903,T_Mouvement[],2)&amp;1),""),"")</f>
        <v/>
      </c>
      <c r="H903" s="11" t="str">
        <f>IF(B903&lt;&gt;"",SUMIF($C$3:C903,C903,$G$3:G903),"")</f>
        <v/>
      </c>
      <c r="J903" s="12" t="str">
        <f t="shared" si="14"/>
        <v/>
      </c>
    </row>
    <row r="904" spans="3:10" x14ac:dyDescent="0.4">
      <c r="C904" s="7" t="str">
        <f>IFERROR(INDEX(T_StockSnack[Snack],MATCH(B904,T_StockSnack[Code],0)),"")</f>
        <v/>
      </c>
      <c r="G904" s="11" t="str">
        <f>IFERROR(IF(B904&lt;&gt;"",F904*(VLOOKUP(E904,T_Mouvement[],2)&amp;1),""),"")</f>
        <v/>
      </c>
      <c r="H904" s="11" t="str">
        <f>IF(B904&lt;&gt;"",SUMIF($C$3:C904,C904,$G$3:G904),"")</f>
        <v/>
      </c>
      <c r="J904" s="12" t="str">
        <f t="shared" si="14"/>
        <v/>
      </c>
    </row>
    <row r="905" spans="3:10" x14ac:dyDescent="0.4">
      <c r="C905" s="7" t="str">
        <f>IFERROR(INDEX(T_StockSnack[Snack],MATCH(B905,T_StockSnack[Code],0)),"")</f>
        <v/>
      </c>
      <c r="G905" s="11" t="str">
        <f>IFERROR(IF(B905&lt;&gt;"",F905*(VLOOKUP(E905,T_Mouvement[],2)&amp;1),""),"")</f>
        <v/>
      </c>
      <c r="H905" s="11" t="str">
        <f>IF(B905&lt;&gt;"",SUMIF($C$3:C905,C905,$G$3:G905),"")</f>
        <v/>
      </c>
      <c r="J905" s="12" t="str">
        <f t="shared" si="14"/>
        <v/>
      </c>
    </row>
    <row r="906" spans="3:10" x14ac:dyDescent="0.4">
      <c r="C906" s="7" t="str">
        <f>IFERROR(INDEX(T_StockSnack[Snack],MATCH(B906,T_StockSnack[Code],0)),"")</f>
        <v/>
      </c>
      <c r="G906" s="11" t="str">
        <f>IFERROR(IF(B906&lt;&gt;"",F906*(VLOOKUP(E906,T_Mouvement[],2)&amp;1),""),"")</f>
        <v/>
      </c>
      <c r="H906" s="11" t="str">
        <f>IF(B906&lt;&gt;"",SUMIF($C$3:C906,C906,$G$3:G906),"")</f>
        <v/>
      </c>
      <c r="J906" s="12" t="str">
        <f t="shared" si="14"/>
        <v/>
      </c>
    </row>
    <row r="907" spans="3:10" x14ac:dyDescent="0.4">
      <c r="C907" s="7" t="str">
        <f>IFERROR(INDEX(T_StockSnack[Snack],MATCH(B907,T_StockSnack[Code],0)),"")</f>
        <v/>
      </c>
      <c r="G907" s="11" t="str">
        <f>IFERROR(IF(B907&lt;&gt;"",F907*(VLOOKUP(E907,T_Mouvement[],2)&amp;1),""),"")</f>
        <v/>
      </c>
      <c r="H907" s="11" t="str">
        <f>IF(B907&lt;&gt;"",SUMIF($C$3:C907,C907,$G$3:G907),"")</f>
        <v/>
      </c>
      <c r="J907" s="12" t="str">
        <f t="shared" si="14"/>
        <v/>
      </c>
    </row>
    <row r="908" spans="3:10" x14ac:dyDescent="0.4">
      <c r="C908" s="7" t="str">
        <f>IFERROR(INDEX(T_StockSnack[Snack],MATCH(B908,T_StockSnack[Code],0)),"")</f>
        <v/>
      </c>
      <c r="G908" s="11" t="str">
        <f>IFERROR(IF(B908&lt;&gt;"",F908*(VLOOKUP(E908,T_Mouvement[],2)&amp;1),""),"")</f>
        <v/>
      </c>
      <c r="H908" s="11" t="str">
        <f>IF(B908&lt;&gt;"",SUMIF($C$3:C908,C908,$G$3:G908),"")</f>
        <v/>
      </c>
      <c r="J908" s="12" t="str">
        <f t="shared" si="14"/>
        <v/>
      </c>
    </row>
    <row r="909" spans="3:10" x14ac:dyDescent="0.4">
      <c r="C909" s="7" t="str">
        <f>IFERROR(INDEX(T_StockSnack[Snack],MATCH(B909,T_StockSnack[Code],0)),"")</f>
        <v/>
      </c>
      <c r="G909" s="11" t="str">
        <f>IFERROR(IF(B909&lt;&gt;"",F909*(VLOOKUP(E909,T_Mouvement[],2)&amp;1),""),"")</f>
        <v/>
      </c>
      <c r="H909" s="11" t="str">
        <f>IF(B909&lt;&gt;"",SUMIF($C$3:C909,C909,$G$3:G909),"")</f>
        <v/>
      </c>
      <c r="J909" s="12" t="str">
        <f t="shared" si="14"/>
        <v/>
      </c>
    </row>
    <row r="910" spans="3:10" x14ac:dyDescent="0.4">
      <c r="C910" s="7" t="str">
        <f>IFERROR(INDEX(T_StockSnack[Snack],MATCH(B910,T_StockSnack[Code],0)),"")</f>
        <v/>
      </c>
      <c r="G910" s="11" t="str">
        <f>IFERROR(IF(B910&lt;&gt;"",F910*(VLOOKUP(E910,T_Mouvement[],2)&amp;1),""),"")</f>
        <v/>
      </c>
      <c r="H910" s="11" t="str">
        <f>IF(B910&lt;&gt;"",SUMIF($C$3:C910,C910,$G$3:G910),"")</f>
        <v/>
      </c>
      <c r="J910" s="12" t="str">
        <f t="shared" si="14"/>
        <v/>
      </c>
    </row>
    <row r="911" spans="3:10" x14ac:dyDescent="0.4">
      <c r="C911" s="7" t="str">
        <f>IFERROR(INDEX(T_StockSnack[Snack],MATCH(B911,T_StockSnack[Code],0)),"")</f>
        <v/>
      </c>
      <c r="G911" s="11" t="str">
        <f>IFERROR(IF(B911&lt;&gt;"",F911*(VLOOKUP(E911,T_Mouvement[],2)&amp;1),""),"")</f>
        <v/>
      </c>
      <c r="H911" s="11" t="str">
        <f>IF(B911&lt;&gt;"",SUMIF($C$3:C911,C911,$G$3:G911),"")</f>
        <v/>
      </c>
      <c r="J911" s="12" t="str">
        <f t="shared" si="14"/>
        <v/>
      </c>
    </row>
    <row r="912" spans="3:10" x14ac:dyDescent="0.4">
      <c r="C912" s="7" t="str">
        <f>IFERROR(INDEX(T_StockSnack[Snack],MATCH(B912,T_StockSnack[Code],0)),"")</f>
        <v/>
      </c>
      <c r="G912" s="11" t="str">
        <f>IFERROR(IF(B912&lt;&gt;"",F912*(VLOOKUP(E912,T_Mouvement[],2)&amp;1),""),"")</f>
        <v/>
      </c>
      <c r="H912" s="11" t="str">
        <f>IF(B912&lt;&gt;"",SUMIF($C$3:C912,C912,$G$3:G912),"")</f>
        <v/>
      </c>
      <c r="J912" s="12" t="str">
        <f t="shared" si="14"/>
        <v/>
      </c>
    </row>
    <row r="913" spans="3:10" x14ac:dyDescent="0.4">
      <c r="C913" s="7" t="str">
        <f>IFERROR(INDEX(T_StockSnack[Snack],MATCH(B913,T_StockSnack[Code],0)),"")</f>
        <v/>
      </c>
      <c r="G913" s="11" t="str">
        <f>IFERROR(IF(B913&lt;&gt;"",F913*(VLOOKUP(E913,T_Mouvement[],2)&amp;1),""),"")</f>
        <v/>
      </c>
      <c r="H913" s="11" t="str">
        <f>IF(B913&lt;&gt;"",SUMIF($C$3:C913,C913,$G$3:G913),"")</f>
        <v/>
      </c>
      <c r="J913" s="12" t="str">
        <f t="shared" si="14"/>
        <v/>
      </c>
    </row>
    <row r="914" spans="3:10" x14ac:dyDescent="0.4">
      <c r="C914" s="7" t="str">
        <f>IFERROR(INDEX(T_StockSnack[Snack],MATCH(B914,T_StockSnack[Code],0)),"")</f>
        <v/>
      </c>
      <c r="G914" s="11" t="str">
        <f>IFERROR(IF(B914&lt;&gt;"",F914*(VLOOKUP(E914,T_Mouvement[],2)&amp;1),""),"")</f>
        <v/>
      </c>
      <c r="H914" s="11" t="str">
        <f>IF(B914&lt;&gt;"",SUMIF($C$3:C914,C914,$G$3:G914),"")</f>
        <v/>
      </c>
      <c r="J914" s="12" t="str">
        <f t="shared" si="14"/>
        <v/>
      </c>
    </row>
    <row r="915" spans="3:10" x14ac:dyDescent="0.4">
      <c r="C915" s="7" t="str">
        <f>IFERROR(INDEX(T_StockSnack[Snack],MATCH(B915,T_StockSnack[Code],0)),"")</f>
        <v/>
      </c>
      <c r="G915" s="11" t="str">
        <f>IFERROR(IF(B915&lt;&gt;"",F915*(VLOOKUP(E915,T_Mouvement[],2)&amp;1),""),"")</f>
        <v/>
      </c>
      <c r="H915" s="11" t="str">
        <f>IF(B915&lt;&gt;"",SUMIF($C$3:C915,C915,$G$3:G915),"")</f>
        <v/>
      </c>
      <c r="J915" s="12" t="str">
        <f t="shared" si="14"/>
        <v/>
      </c>
    </row>
    <row r="916" spans="3:10" x14ac:dyDescent="0.4">
      <c r="C916" s="7" t="str">
        <f>IFERROR(INDEX(T_StockSnack[Snack],MATCH(B916,T_StockSnack[Code],0)),"")</f>
        <v/>
      </c>
      <c r="G916" s="11" t="str">
        <f>IFERROR(IF(B916&lt;&gt;"",F916*(VLOOKUP(E916,T_Mouvement[],2)&amp;1),""),"")</f>
        <v/>
      </c>
      <c r="H916" s="11" t="str">
        <f>IF(B916&lt;&gt;"",SUMIF($C$3:C916,C916,$G$3:G916),"")</f>
        <v/>
      </c>
      <c r="J916" s="12" t="str">
        <f t="shared" si="14"/>
        <v/>
      </c>
    </row>
    <row r="917" spans="3:10" x14ac:dyDescent="0.4">
      <c r="C917" s="7" t="str">
        <f>IFERROR(INDEX(T_StockSnack[Snack],MATCH(B917,T_StockSnack[Code],0)),"")</f>
        <v/>
      </c>
      <c r="G917" s="11" t="str">
        <f>IFERROR(IF(B917&lt;&gt;"",F917*(VLOOKUP(E917,T_Mouvement[],2)&amp;1),""),"")</f>
        <v/>
      </c>
      <c r="H917" s="11" t="str">
        <f>IF(B917&lt;&gt;"",SUMIF($C$3:C917,C917,$G$3:G917),"")</f>
        <v/>
      </c>
      <c r="J917" s="12" t="str">
        <f t="shared" si="14"/>
        <v/>
      </c>
    </row>
    <row r="918" spans="3:10" x14ac:dyDescent="0.4">
      <c r="C918" s="7" t="str">
        <f>IFERROR(INDEX(T_StockSnack[Snack],MATCH(B918,T_StockSnack[Code],0)),"")</f>
        <v/>
      </c>
      <c r="G918" s="11" t="str">
        <f>IFERROR(IF(B918&lt;&gt;"",F918*(VLOOKUP(E918,T_Mouvement[],2)&amp;1),""),"")</f>
        <v/>
      </c>
      <c r="H918" s="11" t="str">
        <f>IF(B918&lt;&gt;"",SUMIF($C$3:C918,C918,$G$3:G918),"")</f>
        <v/>
      </c>
      <c r="J918" s="12" t="str">
        <f t="shared" si="14"/>
        <v/>
      </c>
    </row>
    <row r="919" spans="3:10" x14ac:dyDescent="0.4">
      <c r="C919" s="7" t="str">
        <f>IFERROR(INDEX(T_StockSnack[Snack],MATCH(B919,T_StockSnack[Code],0)),"")</f>
        <v/>
      </c>
      <c r="G919" s="11" t="str">
        <f>IFERROR(IF(B919&lt;&gt;"",F919*(VLOOKUP(E919,T_Mouvement[],2)&amp;1),""),"")</f>
        <v/>
      </c>
      <c r="H919" s="11" t="str">
        <f>IF(B919&lt;&gt;"",SUMIF($C$3:C919,C919,$G$3:G919),"")</f>
        <v/>
      </c>
      <c r="J919" s="12" t="str">
        <f t="shared" si="14"/>
        <v/>
      </c>
    </row>
    <row r="920" spans="3:10" x14ac:dyDescent="0.4">
      <c r="C920" s="7" t="str">
        <f>IFERROR(INDEX(T_StockSnack[Snack],MATCH(B920,T_StockSnack[Code],0)),"")</f>
        <v/>
      </c>
      <c r="G920" s="11" t="str">
        <f>IFERROR(IF(B920&lt;&gt;"",F920*(VLOOKUP(E920,T_Mouvement[],2)&amp;1),""),"")</f>
        <v/>
      </c>
      <c r="H920" s="11" t="str">
        <f>IF(B920&lt;&gt;"",SUMIF($C$3:C920,C920,$G$3:G920),"")</f>
        <v/>
      </c>
      <c r="J920" s="12" t="str">
        <f t="shared" si="14"/>
        <v/>
      </c>
    </row>
    <row r="921" spans="3:10" x14ac:dyDescent="0.4">
      <c r="C921" s="7" t="str">
        <f>IFERROR(INDEX(T_StockSnack[Snack],MATCH(B921,T_StockSnack[Code],0)),"")</f>
        <v/>
      </c>
      <c r="G921" s="11" t="str">
        <f>IFERROR(IF(B921&lt;&gt;"",F921*(VLOOKUP(E921,T_Mouvement[],2)&amp;1),""),"")</f>
        <v/>
      </c>
      <c r="H921" s="11" t="str">
        <f>IF(B921&lt;&gt;"",SUMIF($C$3:C921,C921,$G$3:G921),"")</f>
        <v/>
      </c>
      <c r="J921" s="12" t="str">
        <f t="shared" si="14"/>
        <v/>
      </c>
    </row>
    <row r="922" spans="3:10" x14ac:dyDescent="0.4">
      <c r="C922" s="7" t="str">
        <f>IFERROR(INDEX(T_StockSnack[Snack],MATCH(B922,T_StockSnack[Code],0)),"")</f>
        <v/>
      </c>
      <c r="G922" s="11" t="str">
        <f>IFERROR(IF(B922&lt;&gt;"",F922*(VLOOKUP(E922,T_Mouvement[],2)&amp;1),""),"")</f>
        <v/>
      </c>
      <c r="H922" s="11" t="str">
        <f>IF(B922&lt;&gt;"",SUMIF($C$3:C922,C922,$G$3:G922),"")</f>
        <v/>
      </c>
      <c r="J922" s="12" t="str">
        <f t="shared" si="14"/>
        <v/>
      </c>
    </row>
    <row r="923" spans="3:10" x14ac:dyDescent="0.4">
      <c r="C923" s="7" t="str">
        <f>IFERROR(INDEX(T_StockSnack[Snack],MATCH(B923,T_StockSnack[Code],0)),"")</f>
        <v/>
      </c>
      <c r="G923" s="11" t="str">
        <f>IFERROR(IF(B923&lt;&gt;"",F923*(VLOOKUP(E923,T_Mouvement[],2)&amp;1),""),"")</f>
        <v/>
      </c>
      <c r="H923" s="11" t="str">
        <f>IF(B923&lt;&gt;"",SUMIF($C$3:C923,C923,$G$3:G923),"")</f>
        <v/>
      </c>
      <c r="J923" s="12" t="str">
        <f t="shared" si="14"/>
        <v/>
      </c>
    </row>
    <row r="924" spans="3:10" x14ac:dyDescent="0.4">
      <c r="C924" s="7" t="str">
        <f>IFERROR(INDEX(T_StockSnack[Snack],MATCH(B924,T_StockSnack[Code],0)),"")</f>
        <v/>
      </c>
      <c r="G924" s="11" t="str">
        <f>IFERROR(IF(B924&lt;&gt;"",F924*(VLOOKUP(E924,T_Mouvement[],2)&amp;1),""),"")</f>
        <v/>
      </c>
      <c r="H924" s="11" t="str">
        <f>IF(B924&lt;&gt;"",SUMIF($C$3:C924,C924,$G$3:G924),"")</f>
        <v/>
      </c>
      <c r="J924" s="12" t="str">
        <f t="shared" si="14"/>
        <v/>
      </c>
    </row>
    <row r="925" spans="3:10" x14ac:dyDescent="0.4">
      <c r="C925" s="7" t="str">
        <f>IFERROR(INDEX(T_StockSnack[Snack],MATCH(B925,T_StockSnack[Code],0)),"")</f>
        <v/>
      </c>
      <c r="G925" s="11" t="str">
        <f>IFERROR(IF(B925&lt;&gt;"",F925*(VLOOKUP(E925,T_Mouvement[],2)&amp;1),""),"")</f>
        <v/>
      </c>
      <c r="H925" s="11" t="str">
        <f>IF(B925&lt;&gt;"",SUMIF($C$3:C925,C925,$G$3:G925),"")</f>
        <v/>
      </c>
      <c r="J925" s="12" t="str">
        <f t="shared" si="14"/>
        <v/>
      </c>
    </row>
    <row r="926" spans="3:10" x14ac:dyDescent="0.4">
      <c r="C926" s="7" t="str">
        <f>IFERROR(INDEX(T_StockSnack[Snack],MATCH(B926,T_StockSnack[Code],0)),"")</f>
        <v/>
      </c>
      <c r="G926" s="11" t="str">
        <f>IFERROR(IF(B926&lt;&gt;"",F926*(VLOOKUP(E926,T_Mouvement[],2)&amp;1),""),"")</f>
        <v/>
      </c>
      <c r="H926" s="11" t="str">
        <f>IF(B926&lt;&gt;"",SUMIF($C$3:C926,C926,$G$3:G926),"")</f>
        <v/>
      </c>
      <c r="J926" s="12" t="str">
        <f t="shared" si="14"/>
        <v/>
      </c>
    </row>
    <row r="927" spans="3:10" x14ac:dyDescent="0.4">
      <c r="C927" s="7" t="str">
        <f>IFERROR(INDEX(T_StockSnack[Snack],MATCH(B927,T_StockSnack[Code],0)),"")</f>
        <v/>
      </c>
      <c r="G927" s="11" t="str">
        <f>IFERROR(IF(B927&lt;&gt;"",F927*(VLOOKUP(E927,T_Mouvement[],2)&amp;1),""),"")</f>
        <v/>
      </c>
      <c r="H927" s="11" t="str">
        <f>IF(B927&lt;&gt;"",SUMIF($C$3:C927,C927,$G$3:G927),"")</f>
        <v/>
      </c>
      <c r="J927" s="12" t="str">
        <f t="shared" si="14"/>
        <v/>
      </c>
    </row>
    <row r="928" spans="3:10" x14ac:dyDescent="0.4">
      <c r="C928" s="7" t="str">
        <f>IFERROR(INDEX(T_StockSnack[Snack],MATCH(B928,T_StockSnack[Code],0)),"")</f>
        <v/>
      </c>
      <c r="G928" s="11" t="str">
        <f>IFERROR(IF(B928&lt;&gt;"",F928*(VLOOKUP(E928,T_Mouvement[],2)&amp;1),""),"")</f>
        <v/>
      </c>
      <c r="H928" s="11" t="str">
        <f>IF(B928&lt;&gt;"",SUMIF($C$3:C928,C928,$G$3:G928),"")</f>
        <v/>
      </c>
      <c r="J928" s="12" t="str">
        <f t="shared" si="14"/>
        <v/>
      </c>
    </row>
    <row r="929" spans="3:10" x14ac:dyDescent="0.4">
      <c r="C929" s="7" t="str">
        <f>IFERROR(INDEX(T_StockSnack[Snack],MATCH(B929,T_StockSnack[Code],0)),"")</f>
        <v/>
      </c>
      <c r="G929" s="11" t="str">
        <f>IFERROR(IF(B929&lt;&gt;"",F929*(VLOOKUP(E929,T_Mouvement[],2)&amp;1),""),"")</f>
        <v/>
      </c>
      <c r="H929" s="11" t="str">
        <f>IF(B929&lt;&gt;"",SUMIF($C$3:C929,C929,$G$3:G929),"")</f>
        <v/>
      </c>
      <c r="J929" s="12" t="str">
        <f t="shared" si="14"/>
        <v/>
      </c>
    </row>
    <row r="930" spans="3:10" x14ac:dyDescent="0.4">
      <c r="C930" s="7" t="str">
        <f>IFERROR(INDEX(T_StockSnack[Snack],MATCH(B930,T_StockSnack[Code],0)),"")</f>
        <v/>
      </c>
      <c r="G930" s="11" t="str">
        <f>IFERROR(IF(B930&lt;&gt;"",F930*(VLOOKUP(E930,T_Mouvement[],2)&amp;1),""),"")</f>
        <v/>
      </c>
      <c r="H930" s="11" t="str">
        <f>IF(B930&lt;&gt;"",SUMIF($C$3:C930,C930,$G$3:G930),"")</f>
        <v/>
      </c>
      <c r="J930" s="12" t="str">
        <f t="shared" si="14"/>
        <v/>
      </c>
    </row>
    <row r="931" spans="3:10" x14ac:dyDescent="0.4">
      <c r="C931" s="7" t="str">
        <f>IFERROR(INDEX(T_StockSnack[Snack],MATCH(B931,T_StockSnack[Code],0)),"")</f>
        <v/>
      </c>
      <c r="G931" s="11" t="str">
        <f>IFERROR(IF(B931&lt;&gt;"",F931*(VLOOKUP(E931,T_Mouvement[],2)&amp;1),""),"")</f>
        <v/>
      </c>
      <c r="H931" s="11" t="str">
        <f>IF(B931&lt;&gt;"",SUMIF($C$3:C931,C931,$G$3:G931),"")</f>
        <v/>
      </c>
      <c r="J931" s="12" t="str">
        <f t="shared" si="14"/>
        <v/>
      </c>
    </row>
    <row r="932" spans="3:10" x14ac:dyDescent="0.4">
      <c r="C932" s="7" t="str">
        <f>IFERROR(INDEX(T_StockSnack[Snack],MATCH(B932,T_StockSnack[Code],0)),"")</f>
        <v/>
      </c>
      <c r="G932" s="11" t="str">
        <f>IFERROR(IF(B932&lt;&gt;"",F932*(VLOOKUP(E932,T_Mouvement[],2)&amp;1),""),"")</f>
        <v/>
      </c>
      <c r="H932" s="11" t="str">
        <f>IF(B932&lt;&gt;"",SUMIF($C$3:C932,C932,$G$3:G932),"")</f>
        <v/>
      </c>
      <c r="J932" s="12" t="str">
        <f t="shared" si="14"/>
        <v/>
      </c>
    </row>
    <row r="933" spans="3:10" x14ac:dyDescent="0.4">
      <c r="C933" s="7" t="str">
        <f>IFERROR(INDEX(T_StockSnack[Snack],MATCH(B933,T_StockSnack[Code],0)),"")</f>
        <v/>
      </c>
      <c r="G933" s="11" t="str">
        <f>IFERROR(IF(B933&lt;&gt;"",F933*(VLOOKUP(E933,T_Mouvement[],2)&amp;1),""),"")</f>
        <v/>
      </c>
      <c r="H933" s="11" t="str">
        <f>IF(B933&lt;&gt;"",SUMIF($C$3:C933,C933,$G$3:G933),"")</f>
        <v/>
      </c>
      <c r="J933" s="12" t="str">
        <f t="shared" si="14"/>
        <v/>
      </c>
    </row>
    <row r="934" spans="3:10" x14ac:dyDescent="0.4">
      <c r="C934" s="7" t="str">
        <f>IFERROR(INDEX(T_StockSnack[Snack],MATCH(B934,T_StockSnack[Code],0)),"")</f>
        <v/>
      </c>
      <c r="G934" s="11" t="str">
        <f>IFERROR(IF(B934&lt;&gt;"",F934*(VLOOKUP(E934,T_Mouvement[],2)&amp;1),""),"")</f>
        <v/>
      </c>
      <c r="H934" s="11" t="str">
        <f>IF(B934&lt;&gt;"",SUMIF($C$3:C934,C934,$G$3:G934),"")</f>
        <v/>
      </c>
      <c r="J934" s="12" t="str">
        <f t="shared" si="14"/>
        <v/>
      </c>
    </row>
    <row r="935" spans="3:10" x14ac:dyDescent="0.4">
      <c r="C935" s="7" t="str">
        <f>IFERROR(INDEX(T_StockSnack[Snack],MATCH(B935,T_StockSnack[Code],0)),"")</f>
        <v/>
      </c>
      <c r="G935" s="11" t="str">
        <f>IFERROR(IF(B935&lt;&gt;"",F935*(VLOOKUP(E935,T_Mouvement[],2)&amp;1),""),"")</f>
        <v/>
      </c>
      <c r="H935" s="11" t="str">
        <f>IF(B935&lt;&gt;"",SUMIF($C$3:C935,C935,$G$3:G935),"")</f>
        <v/>
      </c>
      <c r="J935" s="12" t="str">
        <f t="shared" si="14"/>
        <v/>
      </c>
    </row>
    <row r="936" spans="3:10" x14ac:dyDescent="0.4">
      <c r="C936" s="7" t="str">
        <f>IFERROR(INDEX(T_StockSnack[Snack],MATCH(B936,T_StockSnack[Code],0)),"")</f>
        <v/>
      </c>
      <c r="G936" s="11" t="str">
        <f>IFERROR(IF(B936&lt;&gt;"",F936*(VLOOKUP(E936,T_Mouvement[],2)&amp;1),""),"")</f>
        <v/>
      </c>
      <c r="H936" s="11" t="str">
        <f>IF(B936&lt;&gt;"",SUMIF($C$3:C936,C936,$G$3:G936),"")</f>
        <v/>
      </c>
      <c r="J936" s="12" t="str">
        <f t="shared" si="14"/>
        <v/>
      </c>
    </row>
    <row r="937" spans="3:10" x14ac:dyDescent="0.4">
      <c r="C937" s="7" t="str">
        <f>IFERROR(INDEX(T_StockSnack[Snack],MATCH(B937,T_StockSnack[Code],0)),"")</f>
        <v/>
      </c>
      <c r="G937" s="11" t="str">
        <f>IFERROR(IF(B937&lt;&gt;"",F937*(VLOOKUP(E937,T_Mouvement[],2)&amp;1),""),"")</f>
        <v/>
      </c>
      <c r="H937" s="11" t="str">
        <f>IF(B937&lt;&gt;"",SUMIF($C$3:C937,C937,$G$3:G937),"")</f>
        <v/>
      </c>
      <c r="J937" s="12" t="str">
        <f t="shared" si="14"/>
        <v/>
      </c>
    </row>
    <row r="938" spans="3:10" x14ac:dyDescent="0.4">
      <c r="C938" s="7" t="str">
        <f>IFERROR(INDEX(T_StockSnack[Snack],MATCH(B938,T_StockSnack[Code],0)),"")</f>
        <v/>
      </c>
      <c r="G938" s="11" t="str">
        <f>IFERROR(IF(B938&lt;&gt;"",F938*(VLOOKUP(E938,T_Mouvement[],2)&amp;1),""),"")</f>
        <v/>
      </c>
      <c r="H938" s="11" t="str">
        <f>IF(B938&lt;&gt;"",SUMIF($C$3:C938,C938,$G$3:G938),"")</f>
        <v/>
      </c>
      <c r="J938" s="12" t="str">
        <f t="shared" si="14"/>
        <v/>
      </c>
    </row>
    <row r="939" spans="3:10" x14ac:dyDescent="0.4">
      <c r="C939" s="7" t="str">
        <f>IFERROR(INDEX(T_StockSnack[Snack],MATCH(B939,T_StockSnack[Code],0)),"")</f>
        <v/>
      </c>
      <c r="G939" s="11" t="str">
        <f>IFERROR(IF(B939&lt;&gt;"",F939*(VLOOKUP(E939,T_Mouvement[],2)&amp;1),""),"")</f>
        <v/>
      </c>
      <c r="H939" s="11" t="str">
        <f>IF(B939&lt;&gt;"",SUMIF($C$3:C939,C939,$G$3:G939),"")</f>
        <v/>
      </c>
      <c r="J939" s="12" t="str">
        <f t="shared" si="14"/>
        <v/>
      </c>
    </row>
    <row r="940" spans="3:10" x14ac:dyDescent="0.4">
      <c r="C940" s="7" t="str">
        <f>IFERROR(INDEX(T_StockSnack[Snack],MATCH(B940,T_StockSnack[Code],0)),"")</f>
        <v/>
      </c>
      <c r="G940" s="11" t="str">
        <f>IFERROR(IF(B940&lt;&gt;"",F940*(VLOOKUP(E940,T_Mouvement[],2)&amp;1),""),"")</f>
        <v/>
      </c>
      <c r="H940" s="11" t="str">
        <f>IF(B940&lt;&gt;"",SUMIF($C$3:C940,C940,$G$3:G940),"")</f>
        <v/>
      </c>
      <c r="J940" s="12" t="str">
        <f t="shared" si="14"/>
        <v/>
      </c>
    </row>
    <row r="941" spans="3:10" x14ac:dyDescent="0.4">
      <c r="C941" s="7" t="str">
        <f>IFERROR(INDEX(T_StockSnack[Snack],MATCH(B941,T_StockSnack[Code],0)),"")</f>
        <v/>
      </c>
      <c r="G941" s="11" t="str">
        <f>IFERROR(IF(B941&lt;&gt;"",F941*(VLOOKUP(E941,T_Mouvement[],2)&amp;1),""),"")</f>
        <v/>
      </c>
      <c r="H941" s="11" t="str">
        <f>IF(B941&lt;&gt;"",SUMIF($C$3:C941,C941,$G$3:G941),"")</f>
        <v/>
      </c>
      <c r="J941" s="12" t="str">
        <f t="shared" si="14"/>
        <v/>
      </c>
    </row>
    <row r="942" spans="3:10" x14ac:dyDescent="0.4">
      <c r="C942" s="7" t="str">
        <f>IFERROR(INDEX(T_StockSnack[Snack],MATCH(B942,T_StockSnack[Code],0)),"")</f>
        <v/>
      </c>
      <c r="G942" s="11" t="str">
        <f>IFERROR(IF(B942&lt;&gt;"",F942*(VLOOKUP(E942,T_Mouvement[],2)&amp;1),""),"")</f>
        <v/>
      </c>
      <c r="H942" s="11" t="str">
        <f>IF(B942&lt;&gt;"",SUMIF($C$3:C942,C942,$G$3:G942),"")</f>
        <v/>
      </c>
      <c r="J942" s="12" t="str">
        <f t="shared" si="14"/>
        <v/>
      </c>
    </row>
    <row r="943" spans="3:10" x14ac:dyDescent="0.4">
      <c r="C943" s="7" t="str">
        <f>IFERROR(INDEX(T_StockSnack[Snack],MATCH(B943,T_StockSnack[Code],0)),"")</f>
        <v/>
      </c>
      <c r="G943" s="11" t="str">
        <f>IFERROR(IF(B943&lt;&gt;"",F943*(VLOOKUP(E943,T_Mouvement[],2)&amp;1),""),"")</f>
        <v/>
      </c>
      <c r="H943" s="11" t="str">
        <f>IF(B943&lt;&gt;"",SUMIF($C$3:C943,C943,$G$3:G943),"")</f>
        <v/>
      </c>
      <c r="J943" s="12" t="str">
        <f t="shared" si="14"/>
        <v/>
      </c>
    </row>
    <row r="944" spans="3:10" x14ac:dyDescent="0.4">
      <c r="C944" s="7" t="str">
        <f>IFERROR(INDEX(T_StockSnack[Snack],MATCH(B944,T_StockSnack[Code],0)),"")</f>
        <v/>
      </c>
      <c r="G944" s="11" t="str">
        <f>IFERROR(IF(B944&lt;&gt;"",F944*(VLOOKUP(E944,T_Mouvement[],2)&amp;1),""),"")</f>
        <v/>
      </c>
      <c r="H944" s="11" t="str">
        <f>IF(B944&lt;&gt;"",SUMIF($C$3:C944,C944,$G$3:G944),"")</f>
        <v/>
      </c>
      <c r="J944" s="12" t="str">
        <f t="shared" si="14"/>
        <v/>
      </c>
    </row>
    <row r="945" spans="3:10" x14ac:dyDescent="0.4">
      <c r="C945" s="7" t="str">
        <f>IFERROR(INDEX(T_StockSnack[Snack],MATCH(B945,T_StockSnack[Code],0)),"")</f>
        <v/>
      </c>
      <c r="G945" s="11" t="str">
        <f>IFERROR(IF(B945&lt;&gt;"",F945*(VLOOKUP(E945,T_Mouvement[],2)&amp;1),""),"")</f>
        <v/>
      </c>
      <c r="H945" s="11" t="str">
        <f>IF(B945&lt;&gt;"",SUMIF($C$3:C945,C945,$G$3:G945),"")</f>
        <v/>
      </c>
      <c r="J945" s="12" t="str">
        <f t="shared" si="14"/>
        <v/>
      </c>
    </row>
    <row r="946" spans="3:10" x14ac:dyDescent="0.4">
      <c r="C946" s="7" t="str">
        <f>IFERROR(INDEX(T_StockSnack[Snack],MATCH(B946,T_StockSnack[Code],0)),"")</f>
        <v/>
      </c>
      <c r="G946" s="11" t="str">
        <f>IFERROR(IF(B946&lt;&gt;"",F946*(VLOOKUP(E946,T_Mouvement[],2)&amp;1),""),"")</f>
        <v/>
      </c>
      <c r="H946" s="11" t="str">
        <f>IF(B946&lt;&gt;"",SUMIF($C$3:C946,C946,$G$3:G946),"")</f>
        <v/>
      </c>
      <c r="J946" s="12" t="str">
        <f t="shared" si="14"/>
        <v/>
      </c>
    </row>
    <row r="947" spans="3:10" x14ac:dyDescent="0.4">
      <c r="C947" s="7" t="str">
        <f>IFERROR(INDEX(T_StockSnack[Snack],MATCH(B947,T_StockSnack[Code],0)),"")</f>
        <v/>
      </c>
      <c r="G947" s="11" t="str">
        <f>IFERROR(IF(B947&lt;&gt;"",F947*(VLOOKUP(E947,T_Mouvement[],2)&amp;1),""),"")</f>
        <v/>
      </c>
      <c r="H947" s="11" t="str">
        <f>IF(B947&lt;&gt;"",SUMIF($C$3:C947,C947,$G$3:G947),"")</f>
        <v/>
      </c>
      <c r="J947" s="12" t="str">
        <f t="shared" si="14"/>
        <v/>
      </c>
    </row>
    <row r="948" spans="3:10" x14ac:dyDescent="0.4">
      <c r="C948" s="7" t="str">
        <f>IFERROR(INDEX(T_StockSnack[Snack],MATCH(B948,T_StockSnack[Code],0)),"")</f>
        <v/>
      </c>
      <c r="G948" s="11" t="str">
        <f>IFERROR(IF(B948&lt;&gt;"",F948*(VLOOKUP(E948,T_Mouvement[],2)&amp;1),""),"")</f>
        <v/>
      </c>
      <c r="H948" s="11" t="str">
        <f>IF(B948&lt;&gt;"",SUMIF($C$3:C948,C948,$G$3:G948),"")</f>
        <v/>
      </c>
      <c r="J948" s="12" t="str">
        <f t="shared" si="14"/>
        <v/>
      </c>
    </row>
    <row r="949" spans="3:10" x14ac:dyDescent="0.4">
      <c r="C949" s="7" t="str">
        <f>IFERROR(INDEX(T_StockSnack[Snack],MATCH(B949,T_StockSnack[Code],0)),"")</f>
        <v/>
      </c>
      <c r="G949" s="11" t="str">
        <f>IFERROR(IF(B949&lt;&gt;"",F949*(VLOOKUP(E949,T_Mouvement[],2)&amp;1),""),"")</f>
        <v/>
      </c>
      <c r="H949" s="11" t="str">
        <f>IF(B949&lt;&gt;"",SUMIF($C$3:C949,C949,$G$3:G949),"")</f>
        <v/>
      </c>
      <c r="J949" s="12" t="str">
        <f t="shared" si="14"/>
        <v/>
      </c>
    </row>
    <row r="950" spans="3:10" x14ac:dyDescent="0.4">
      <c r="C950" s="7" t="str">
        <f>IFERROR(INDEX(T_StockSnack[Snack],MATCH(B950,T_StockSnack[Code],0)),"")</f>
        <v/>
      </c>
      <c r="G950" s="11" t="str">
        <f>IFERROR(IF(B950&lt;&gt;"",F950*(VLOOKUP(E950,T_Mouvement[],2)&amp;1),""),"")</f>
        <v/>
      </c>
      <c r="H950" s="11" t="str">
        <f>IF(B950&lt;&gt;"",SUMIF($C$3:C950,C950,$G$3:G950),"")</f>
        <v/>
      </c>
      <c r="J950" s="12" t="str">
        <f t="shared" si="14"/>
        <v/>
      </c>
    </row>
    <row r="951" spans="3:10" x14ac:dyDescent="0.4">
      <c r="C951" s="7" t="str">
        <f>IFERROR(INDEX(T_StockSnack[Snack],MATCH(B951,T_StockSnack[Code],0)),"")</f>
        <v/>
      </c>
      <c r="G951" s="11" t="str">
        <f>IFERROR(IF(B951&lt;&gt;"",F951*(VLOOKUP(E951,T_Mouvement[],2)&amp;1),""),"")</f>
        <v/>
      </c>
      <c r="H951" s="11" t="str">
        <f>IF(B951&lt;&gt;"",SUMIF($C$3:C951,C951,$G$3:G951),"")</f>
        <v/>
      </c>
      <c r="J951" s="12" t="str">
        <f t="shared" si="14"/>
        <v/>
      </c>
    </row>
    <row r="952" spans="3:10" x14ac:dyDescent="0.4">
      <c r="C952" s="7" t="str">
        <f>IFERROR(INDEX(T_StockSnack[Snack],MATCH(B952,T_StockSnack[Code],0)),"")</f>
        <v/>
      </c>
      <c r="G952" s="11" t="str">
        <f>IFERROR(IF(B952&lt;&gt;"",F952*(VLOOKUP(E952,T_Mouvement[],2)&amp;1),""),"")</f>
        <v/>
      </c>
      <c r="H952" s="11" t="str">
        <f>IF(B952&lt;&gt;"",SUMIF($C$3:C952,C952,$G$3:G952),"")</f>
        <v/>
      </c>
      <c r="J952" s="12" t="str">
        <f t="shared" si="14"/>
        <v/>
      </c>
    </row>
    <row r="953" spans="3:10" x14ac:dyDescent="0.4">
      <c r="C953" s="7" t="str">
        <f>IFERROR(INDEX(T_StockSnack[Snack],MATCH(B953,T_StockSnack[Code],0)),"")</f>
        <v/>
      </c>
      <c r="G953" s="11" t="str">
        <f>IFERROR(IF(B953&lt;&gt;"",F953*(VLOOKUP(E953,T_Mouvement[],2)&amp;1),""),"")</f>
        <v/>
      </c>
      <c r="H953" s="11" t="str">
        <f>IF(B953&lt;&gt;"",SUMIF($C$3:C953,C953,$G$3:G953),"")</f>
        <v/>
      </c>
      <c r="J953" s="12" t="str">
        <f t="shared" si="14"/>
        <v/>
      </c>
    </row>
    <row r="954" spans="3:10" x14ac:dyDescent="0.4">
      <c r="C954" s="7" t="str">
        <f>IFERROR(INDEX(T_StockSnack[Snack],MATCH(B954,T_StockSnack[Code],0)),"")</f>
        <v/>
      </c>
      <c r="G954" s="11" t="str">
        <f>IFERROR(IF(B954&lt;&gt;"",F954*(VLOOKUP(E954,T_Mouvement[],2)&amp;1),""),"")</f>
        <v/>
      </c>
      <c r="H954" s="11" t="str">
        <f>IF(B954&lt;&gt;"",SUMIF($C$3:C954,C954,$G$3:G954),"")</f>
        <v/>
      </c>
      <c r="J954" s="12" t="str">
        <f t="shared" si="14"/>
        <v/>
      </c>
    </row>
    <row r="955" spans="3:10" x14ac:dyDescent="0.4">
      <c r="C955" s="7" t="str">
        <f>IFERROR(INDEX(T_StockSnack[Snack],MATCH(B955,T_StockSnack[Code],0)),"")</f>
        <v/>
      </c>
      <c r="G955" s="11" t="str">
        <f>IFERROR(IF(B955&lt;&gt;"",F955*(VLOOKUP(E955,T_Mouvement[],2)&amp;1),""),"")</f>
        <v/>
      </c>
      <c r="H955" s="11" t="str">
        <f>IF(B955&lt;&gt;"",SUMIF($C$3:C955,C955,$G$3:G955),"")</f>
        <v/>
      </c>
      <c r="J955" s="12" t="str">
        <f t="shared" si="14"/>
        <v/>
      </c>
    </row>
    <row r="956" spans="3:10" x14ac:dyDescent="0.4">
      <c r="C956" s="7" t="str">
        <f>IFERROR(INDEX(T_StockSnack[Snack],MATCH(B956,T_StockSnack[Code],0)),"")</f>
        <v/>
      </c>
      <c r="G956" s="11" t="str">
        <f>IFERROR(IF(B956&lt;&gt;"",F956*(VLOOKUP(E956,T_Mouvement[],2)&amp;1),""),"")</f>
        <v/>
      </c>
      <c r="H956" s="11" t="str">
        <f>IF(B956&lt;&gt;"",SUMIF($C$3:C956,C956,$G$3:G956),"")</f>
        <v/>
      </c>
      <c r="J956" s="12" t="str">
        <f t="shared" si="14"/>
        <v/>
      </c>
    </row>
    <row r="957" spans="3:10" x14ac:dyDescent="0.4">
      <c r="C957" s="7" t="str">
        <f>IFERROR(INDEX(T_StockSnack[Snack],MATCH(B957,T_StockSnack[Code],0)),"")</f>
        <v/>
      </c>
      <c r="G957" s="11" t="str">
        <f>IFERROR(IF(B957&lt;&gt;"",F957*(VLOOKUP(E957,T_Mouvement[],2)&amp;1),""),"")</f>
        <v/>
      </c>
      <c r="H957" s="11" t="str">
        <f>IF(B957&lt;&gt;"",SUMIF($C$3:C957,C957,$G$3:G957),"")</f>
        <v/>
      </c>
      <c r="J957" s="12" t="str">
        <f t="shared" si="14"/>
        <v/>
      </c>
    </row>
    <row r="958" spans="3:10" x14ac:dyDescent="0.4">
      <c r="C958" s="7" t="str">
        <f>IFERROR(INDEX(T_StockSnack[Snack],MATCH(B958,T_StockSnack[Code],0)),"")</f>
        <v/>
      </c>
      <c r="G958" s="11" t="str">
        <f>IFERROR(IF(B958&lt;&gt;"",F958*(VLOOKUP(E958,T_Mouvement[],2)&amp;1),""),"")</f>
        <v/>
      </c>
      <c r="H958" s="11" t="str">
        <f>IF(B958&lt;&gt;"",SUMIF($C$3:C958,C958,$G$3:G958),"")</f>
        <v/>
      </c>
      <c r="J958" s="12" t="str">
        <f t="shared" si="14"/>
        <v/>
      </c>
    </row>
    <row r="959" spans="3:10" x14ac:dyDescent="0.4">
      <c r="C959" s="7" t="str">
        <f>IFERROR(INDEX(T_StockSnack[Snack],MATCH(B959,T_StockSnack[Code],0)),"")</f>
        <v/>
      </c>
      <c r="G959" s="11" t="str">
        <f>IFERROR(IF(B959&lt;&gt;"",F959*(VLOOKUP(E959,T_Mouvement[],2)&amp;1),""),"")</f>
        <v/>
      </c>
      <c r="H959" s="11" t="str">
        <f>IF(B959&lt;&gt;"",SUMIF($C$3:C959,C959,$G$3:G959),"")</f>
        <v/>
      </c>
      <c r="J959" s="12" t="str">
        <f t="shared" si="14"/>
        <v/>
      </c>
    </row>
    <row r="960" spans="3:10" x14ac:dyDescent="0.4">
      <c r="C960" s="7" t="str">
        <f>IFERROR(INDEX(T_StockSnack[Snack],MATCH(B960,T_StockSnack[Code],0)),"")</f>
        <v/>
      </c>
      <c r="G960" s="11" t="str">
        <f>IFERROR(IF(B960&lt;&gt;"",F960*(VLOOKUP(E960,T_Mouvement[],2)&amp;1),""),"")</f>
        <v/>
      </c>
      <c r="H960" s="11" t="str">
        <f>IF(B960&lt;&gt;"",SUMIF($C$3:C960,C960,$G$3:G960),"")</f>
        <v/>
      </c>
      <c r="J960" s="12" t="str">
        <f t="shared" si="14"/>
        <v/>
      </c>
    </row>
    <row r="961" spans="3:10" x14ac:dyDescent="0.4">
      <c r="C961" s="7" t="str">
        <f>IFERROR(INDEX(T_StockSnack[Snack],MATCH(B961,T_StockSnack[Code],0)),"")</f>
        <v/>
      </c>
      <c r="G961" s="11" t="str">
        <f>IFERROR(IF(B961&lt;&gt;"",F961*(VLOOKUP(E961,T_Mouvement[],2)&amp;1),""),"")</f>
        <v/>
      </c>
      <c r="H961" s="11" t="str">
        <f>IF(B961&lt;&gt;"",SUMIF($C$3:C961,C961,$G$3:G961),"")</f>
        <v/>
      </c>
      <c r="J961" s="12" t="str">
        <f t="shared" si="14"/>
        <v/>
      </c>
    </row>
    <row r="962" spans="3:10" x14ac:dyDescent="0.4">
      <c r="C962" s="7" t="str">
        <f>IFERROR(INDEX(T_StockSnack[Snack],MATCH(B962,T_StockSnack[Code],0)),"")</f>
        <v/>
      </c>
      <c r="G962" s="11" t="str">
        <f>IFERROR(IF(B962&lt;&gt;"",F962*(VLOOKUP(E962,T_Mouvement[],2)&amp;1),""),"")</f>
        <v/>
      </c>
      <c r="H962" s="11" t="str">
        <f>IF(B962&lt;&gt;"",SUMIF($C$3:C962,C962,$G$3:G962),"")</f>
        <v/>
      </c>
      <c r="J962" s="12" t="str">
        <f t="shared" si="14"/>
        <v/>
      </c>
    </row>
    <row r="963" spans="3:10" x14ac:dyDescent="0.4">
      <c r="C963" s="7" t="str">
        <f>IFERROR(INDEX(T_StockSnack[Snack],MATCH(B963,T_StockSnack[Code],0)),"")</f>
        <v/>
      </c>
      <c r="G963" s="11" t="str">
        <f>IFERROR(IF(B963&lt;&gt;"",F963*(VLOOKUP(E963,T_Mouvement[],2)&amp;1),""),"")</f>
        <v/>
      </c>
      <c r="H963" s="11" t="str">
        <f>IF(B963&lt;&gt;"",SUMIF($C$3:C963,C963,$G$3:G963),"")</f>
        <v/>
      </c>
      <c r="J963" s="12" t="str">
        <f t="shared" si="14"/>
        <v/>
      </c>
    </row>
    <row r="964" spans="3:10" x14ac:dyDescent="0.4">
      <c r="C964" s="7" t="str">
        <f>IFERROR(INDEX(T_StockSnack[Snack],MATCH(B964,T_StockSnack[Code],0)),"")</f>
        <v/>
      </c>
      <c r="G964" s="11" t="str">
        <f>IFERROR(IF(B964&lt;&gt;"",F964*(VLOOKUP(E964,T_Mouvement[],2)&amp;1),""),"")</f>
        <v/>
      </c>
      <c r="H964" s="11" t="str">
        <f>IF(B964&lt;&gt;"",SUMIF($C$3:C964,C964,$G$3:G964),"")</f>
        <v/>
      </c>
      <c r="J964" s="12" t="str">
        <f t="shared" ref="J964:J999" si="15">IF(AND(B964&lt;&gt;"",H964&lt;0),"Attention le stock est négatif, vérifier vos saisies !","")</f>
        <v/>
      </c>
    </row>
    <row r="965" spans="3:10" x14ac:dyDescent="0.4">
      <c r="C965" s="7" t="str">
        <f>IFERROR(INDEX(T_StockSnack[Snack],MATCH(B965,T_StockSnack[Code],0)),"")</f>
        <v/>
      </c>
      <c r="G965" s="11" t="str">
        <f>IFERROR(IF(B965&lt;&gt;"",F965*(VLOOKUP(E965,T_Mouvement[],2)&amp;1),""),"")</f>
        <v/>
      </c>
      <c r="H965" s="11" t="str">
        <f>IF(B965&lt;&gt;"",SUMIF($C$3:C965,C965,$G$3:G965),"")</f>
        <v/>
      </c>
      <c r="J965" s="12" t="str">
        <f t="shared" si="15"/>
        <v/>
      </c>
    </row>
    <row r="966" spans="3:10" x14ac:dyDescent="0.4">
      <c r="C966" s="7" t="str">
        <f>IFERROR(INDEX(T_StockSnack[Snack],MATCH(B966,T_StockSnack[Code],0)),"")</f>
        <v/>
      </c>
      <c r="G966" s="11" t="str">
        <f>IFERROR(IF(B966&lt;&gt;"",F966*(VLOOKUP(E966,T_Mouvement[],2)&amp;1),""),"")</f>
        <v/>
      </c>
      <c r="H966" s="11" t="str">
        <f>IF(B966&lt;&gt;"",SUMIF($C$3:C966,C966,$G$3:G966),"")</f>
        <v/>
      </c>
      <c r="J966" s="12" t="str">
        <f t="shared" si="15"/>
        <v/>
      </c>
    </row>
    <row r="967" spans="3:10" x14ac:dyDescent="0.4">
      <c r="C967" s="7" t="str">
        <f>IFERROR(INDEX(T_StockSnack[Snack],MATCH(B967,T_StockSnack[Code],0)),"")</f>
        <v/>
      </c>
      <c r="G967" s="11" t="str">
        <f>IFERROR(IF(B967&lt;&gt;"",F967*(VLOOKUP(E967,T_Mouvement[],2)&amp;1),""),"")</f>
        <v/>
      </c>
      <c r="H967" s="11" t="str">
        <f>IF(B967&lt;&gt;"",SUMIF($C$3:C967,C967,$G$3:G967),"")</f>
        <v/>
      </c>
      <c r="J967" s="12" t="str">
        <f t="shared" si="15"/>
        <v/>
      </c>
    </row>
    <row r="968" spans="3:10" x14ac:dyDescent="0.4">
      <c r="C968" s="7" t="str">
        <f>IFERROR(INDEX(T_StockSnack[Snack],MATCH(B968,T_StockSnack[Code],0)),"")</f>
        <v/>
      </c>
      <c r="G968" s="11" t="str">
        <f>IFERROR(IF(B968&lt;&gt;"",F968*(VLOOKUP(E968,T_Mouvement[],2)&amp;1),""),"")</f>
        <v/>
      </c>
      <c r="H968" s="11" t="str">
        <f>IF(B968&lt;&gt;"",SUMIF($C$3:C968,C968,$G$3:G968),"")</f>
        <v/>
      </c>
      <c r="J968" s="12" t="str">
        <f t="shared" si="15"/>
        <v/>
      </c>
    </row>
    <row r="969" spans="3:10" x14ac:dyDescent="0.4">
      <c r="C969" s="7" t="str">
        <f>IFERROR(INDEX(T_StockSnack[Snack],MATCH(B969,T_StockSnack[Code],0)),"")</f>
        <v/>
      </c>
      <c r="G969" s="11" t="str">
        <f>IFERROR(IF(B969&lt;&gt;"",F969*(VLOOKUP(E969,T_Mouvement[],2)&amp;1),""),"")</f>
        <v/>
      </c>
      <c r="H969" s="11" t="str">
        <f>IF(B969&lt;&gt;"",SUMIF($C$3:C969,C969,$G$3:G969),"")</f>
        <v/>
      </c>
      <c r="J969" s="12" t="str">
        <f t="shared" si="15"/>
        <v/>
      </c>
    </row>
    <row r="970" spans="3:10" x14ac:dyDescent="0.4">
      <c r="C970" s="7" t="str">
        <f>IFERROR(INDEX(T_StockSnack[Snack],MATCH(B970,T_StockSnack[Code],0)),"")</f>
        <v/>
      </c>
      <c r="G970" s="11" t="str">
        <f>IFERROR(IF(B970&lt;&gt;"",F970*(VLOOKUP(E970,T_Mouvement[],2)&amp;1),""),"")</f>
        <v/>
      </c>
      <c r="H970" s="11" t="str">
        <f>IF(B970&lt;&gt;"",SUMIF($C$3:C970,C970,$G$3:G970),"")</f>
        <v/>
      </c>
      <c r="J970" s="12" t="str">
        <f t="shared" si="15"/>
        <v/>
      </c>
    </row>
    <row r="971" spans="3:10" x14ac:dyDescent="0.4">
      <c r="C971" s="7" t="str">
        <f>IFERROR(INDEX(T_StockSnack[Snack],MATCH(B971,T_StockSnack[Code],0)),"")</f>
        <v/>
      </c>
      <c r="G971" s="11" t="str">
        <f>IFERROR(IF(B971&lt;&gt;"",F971*(VLOOKUP(E971,T_Mouvement[],2)&amp;1),""),"")</f>
        <v/>
      </c>
      <c r="H971" s="11" t="str">
        <f>IF(B971&lt;&gt;"",SUMIF($C$3:C971,C971,$G$3:G971),"")</f>
        <v/>
      </c>
      <c r="J971" s="12" t="str">
        <f t="shared" si="15"/>
        <v/>
      </c>
    </row>
    <row r="972" spans="3:10" x14ac:dyDescent="0.4">
      <c r="C972" s="7" t="str">
        <f>IFERROR(INDEX(T_StockSnack[Snack],MATCH(B972,T_StockSnack[Code],0)),"")</f>
        <v/>
      </c>
      <c r="G972" s="11" t="str">
        <f>IFERROR(IF(B972&lt;&gt;"",F972*(VLOOKUP(E972,T_Mouvement[],2)&amp;1),""),"")</f>
        <v/>
      </c>
      <c r="H972" s="11" t="str">
        <f>IF(B972&lt;&gt;"",SUMIF($C$3:C972,C972,$G$3:G972),"")</f>
        <v/>
      </c>
      <c r="J972" s="12" t="str">
        <f t="shared" si="15"/>
        <v/>
      </c>
    </row>
    <row r="973" spans="3:10" x14ac:dyDescent="0.4">
      <c r="C973" s="7" t="str">
        <f>IFERROR(INDEX(T_StockSnack[Snack],MATCH(B973,T_StockSnack[Code],0)),"")</f>
        <v/>
      </c>
      <c r="G973" s="11" t="str">
        <f>IFERROR(IF(B973&lt;&gt;"",F973*(VLOOKUP(E973,T_Mouvement[],2)&amp;1),""),"")</f>
        <v/>
      </c>
      <c r="H973" s="11" t="str">
        <f>IF(B973&lt;&gt;"",SUMIF($C$3:C973,C973,$G$3:G973),"")</f>
        <v/>
      </c>
      <c r="J973" s="12" t="str">
        <f t="shared" si="15"/>
        <v/>
      </c>
    </row>
    <row r="974" spans="3:10" x14ac:dyDescent="0.4">
      <c r="C974" s="7" t="str">
        <f>IFERROR(INDEX(T_StockSnack[Snack],MATCH(B974,T_StockSnack[Code],0)),"")</f>
        <v/>
      </c>
      <c r="G974" s="11" t="str">
        <f>IFERROR(IF(B974&lt;&gt;"",F974*(VLOOKUP(E974,T_Mouvement[],2)&amp;1),""),"")</f>
        <v/>
      </c>
      <c r="H974" s="11" t="str">
        <f>IF(B974&lt;&gt;"",SUMIF($C$3:C974,C974,$G$3:G974),"")</f>
        <v/>
      </c>
      <c r="J974" s="12" t="str">
        <f t="shared" si="15"/>
        <v/>
      </c>
    </row>
    <row r="975" spans="3:10" x14ac:dyDescent="0.4">
      <c r="C975" s="7" t="str">
        <f>IFERROR(INDEX(T_StockSnack[Snack],MATCH(B975,T_StockSnack[Code],0)),"")</f>
        <v/>
      </c>
      <c r="G975" s="11" t="str">
        <f>IFERROR(IF(B975&lt;&gt;"",F975*(VLOOKUP(E975,T_Mouvement[],2)&amp;1),""),"")</f>
        <v/>
      </c>
      <c r="H975" s="11" t="str">
        <f>IF(B975&lt;&gt;"",SUMIF($C$3:C975,C975,$G$3:G975),"")</f>
        <v/>
      </c>
      <c r="J975" s="12" t="str">
        <f t="shared" si="15"/>
        <v/>
      </c>
    </row>
    <row r="976" spans="3:10" x14ac:dyDescent="0.4">
      <c r="C976" s="7" t="str">
        <f>IFERROR(INDEX(T_StockSnack[Snack],MATCH(B976,T_StockSnack[Code],0)),"")</f>
        <v/>
      </c>
      <c r="G976" s="11" t="str">
        <f>IFERROR(IF(B976&lt;&gt;"",F976*(VLOOKUP(E976,T_Mouvement[],2)&amp;1),""),"")</f>
        <v/>
      </c>
      <c r="H976" s="11" t="str">
        <f>IF(B976&lt;&gt;"",SUMIF($C$3:C976,C976,$G$3:G976),"")</f>
        <v/>
      </c>
      <c r="J976" s="12" t="str">
        <f t="shared" si="15"/>
        <v/>
      </c>
    </row>
    <row r="977" spans="3:10" x14ac:dyDescent="0.4">
      <c r="C977" s="7" t="str">
        <f>IFERROR(INDEX(T_StockSnack[Snack],MATCH(B977,T_StockSnack[Code],0)),"")</f>
        <v/>
      </c>
      <c r="G977" s="11" t="str">
        <f>IFERROR(IF(B977&lt;&gt;"",F977*(VLOOKUP(E977,T_Mouvement[],2)&amp;1),""),"")</f>
        <v/>
      </c>
      <c r="H977" s="11" t="str">
        <f>IF(B977&lt;&gt;"",SUMIF($C$3:C977,C977,$G$3:G977),"")</f>
        <v/>
      </c>
      <c r="J977" s="12" t="str">
        <f t="shared" si="15"/>
        <v/>
      </c>
    </row>
    <row r="978" spans="3:10" x14ac:dyDescent="0.4">
      <c r="C978" s="7" t="str">
        <f>IFERROR(INDEX(T_StockSnack[Snack],MATCH(B978,T_StockSnack[Code],0)),"")</f>
        <v/>
      </c>
      <c r="G978" s="11" t="str">
        <f>IFERROR(IF(B978&lt;&gt;"",F978*(VLOOKUP(E978,T_Mouvement[],2)&amp;1),""),"")</f>
        <v/>
      </c>
      <c r="H978" s="11" t="str">
        <f>IF(B978&lt;&gt;"",SUMIF($C$3:C978,C978,$G$3:G978),"")</f>
        <v/>
      </c>
      <c r="J978" s="12" t="str">
        <f t="shared" si="15"/>
        <v/>
      </c>
    </row>
    <row r="979" spans="3:10" x14ac:dyDescent="0.4">
      <c r="C979" s="7" t="str">
        <f>IFERROR(INDEX(T_StockSnack[Snack],MATCH(B979,T_StockSnack[Code],0)),"")</f>
        <v/>
      </c>
      <c r="G979" s="11" t="str">
        <f>IFERROR(IF(B979&lt;&gt;"",F979*(VLOOKUP(E979,T_Mouvement[],2)&amp;1),""),"")</f>
        <v/>
      </c>
      <c r="H979" s="11" t="str">
        <f>IF(B979&lt;&gt;"",SUMIF($C$3:C979,C979,$G$3:G979),"")</f>
        <v/>
      </c>
      <c r="J979" s="12" t="str">
        <f t="shared" si="15"/>
        <v/>
      </c>
    </row>
    <row r="980" spans="3:10" x14ac:dyDescent="0.4">
      <c r="C980" s="7" t="str">
        <f>IFERROR(INDEX(T_StockSnack[Snack],MATCH(B980,T_StockSnack[Code],0)),"")</f>
        <v/>
      </c>
      <c r="G980" s="11" t="str">
        <f>IFERROR(IF(B980&lt;&gt;"",F980*(VLOOKUP(E980,T_Mouvement[],2)&amp;1),""),"")</f>
        <v/>
      </c>
      <c r="H980" s="11" t="str">
        <f>IF(B980&lt;&gt;"",SUMIF($C$3:C980,C980,$G$3:G980),"")</f>
        <v/>
      </c>
      <c r="J980" s="12" t="str">
        <f t="shared" si="15"/>
        <v/>
      </c>
    </row>
    <row r="981" spans="3:10" x14ac:dyDescent="0.4">
      <c r="C981" s="7" t="str">
        <f>IFERROR(INDEX(T_StockSnack[Snack],MATCH(B981,T_StockSnack[Code],0)),"")</f>
        <v/>
      </c>
      <c r="G981" s="11" t="str">
        <f>IFERROR(IF(B981&lt;&gt;"",F981*(VLOOKUP(E981,T_Mouvement[],2)&amp;1),""),"")</f>
        <v/>
      </c>
      <c r="H981" s="11" t="str">
        <f>IF(B981&lt;&gt;"",SUMIF($C$3:C981,C981,$G$3:G981),"")</f>
        <v/>
      </c>
      <c r="J981" s="12" t="str">
        <f t="shared" si="15"/>
        <v/>
      </c>
    </row>
    <row r="982" spans="3:10" x14ac:dyDescent="0.4">
      <c r="C982" s="7" t="str">
        <f>IFERROR(INDEX(T_StockSnack[Snack],MATCH(B982,T_StockSnack[Code],0)),"")</f>
        <v/>
      </c>
      <c r="G982" s="11" t="str">
        <f>IFERROR(IF(B982&lt;&gt;"",F982*(VLOOKUP(E982,T_Mouvement[],2)&amp;1),""),"")</f>
        <v/>
      </c>
      <c r="H982" s="11" t="str">
        <f>IF(B982&lt;&gt;"",SUMIF($C$3:C982,C982,$G$3:G982),"")</f>
        <v/>
      </c>
      <c r="J982" s="12" t="str">
        <f t="shared" si="15"/>
        <v/>
      </c>
    </row>
    <row r="983" spans="3:10" x14ac:dyDescent="0.4">
      <c r="C983" s="7" t="str">
        <f>IFERROR(INDEX(T_StockSnack[Snack],MATCH(B983,T_StockSnack[Code],0)),"")</f>
        <v/>
      </c>
      <c r="G983" s="11" t="str">
        <f>IFERROR(IF(B983&lt;&gt;"",F983*(VLOOKUP(E983,T_Mouvement[],2)&amp;1),""),"")</f>
        <v/>
      </c>
      <c r="H983" s="11" t="str">
        <f>IF(B983&lt;&gt;"",SUMIF($C$3:C983,C983,$G$3:G983),"")</f>
        <v/>
      </c>
      <c r="J983" s="12" t="str">
        <f t="shared" si="15"/>
        <v/>
      </c>
    </row>
    <row r="984" spans="3:10" x14ac:dyDescent="0.4">
      <c r="C984" s="7" t="str">
        <f>IFERROR(INDEX(T_StockSnack[Snack],MATCH(B984,T_StockSnack[Code],0)),"")</f>
        <v/>
      </c>
      <c r="G984" s="11" t="str">
        <f>IFERROR(IF(B984&lt;&gt;"",F984*(VLOOKUP(E984,T_Mouvement[],2)&amp;1),""),"")</f>
        <v/>
      </c>
      <c r="H984" s="11" t="str">
        <f>IF(B984&lt;&gt;"",SUMIF($C$3:C984,C984,$G$3:G984),"")</f>
        <v/>
      </c>
      <c r="J984" s="12" t="str">
        <f t="shared" si="15"/>
        <v/>
      </c>
    </row>
    <row r="985" spans="3:10" x14ac:dyDescent="0.4">
      <c r="C985" s="7" t="str">
        <f>IFERROR(INDEX(T_StockSnack[Snack],MATCH(B985,T_StockSnack[Code],0)),"")</f>
        <v/>
      </c>
      <c r="G985" s="11" t="str">
        <f>IFERROR(IF(B985&lt;&gt;"",F985*(VLOOKUP(E985,T_Mouvement[],2)&amp;1),""),"")</f>
        <v/>
      </c>
      <c r="H985" s="11" t="str">
        <f>IF(B985&lt;&gt;"",SUMIF($C$3:C985,C985,$G$3:G985),"")</f>
        <v/>
      </c>
      <c r="J985" s="12" t="str">
        <f t="shared" si="15"/>
        <v/>
      </c>
    </row>
    <row r="986" spans="3:10" x14ac:dyDescent="0.4">
      <c r="C986" s="7" t="str">
        <f>IFERROR(INDEX(T_StockSnack[Snack],MATCH(B986,T_StockSnack[Code],0)),"")</f>
        <v/>
      </c>
      <c r="G986" s="11" t="str">
        <f>IFERROR(IF(B986&lt;&gt;"",F986*(VLOOKUP(E986,T_Mouvement[],2)&amp;1),""),"")</f>
        <v/>
      </c>
      <c r="H986" s="11" t="str">
        <f>IF(B986&lt;&gt;"",SUMIF($C$3:C986,C986,$G$3:G986),"")</f>
        <v/>
      </c>
      <c r="J986" s="12" t="str">
        <f t="shared" si="15"/>
        <v/>
      </c>
    </row>
    <row r="987" spans="3:10" x14ac:dyDescent="0.4">
      <c r="C987" s="7" t="str">
        <f>IFERROR(INDEX(T_StockSnack[Snack],MATCH(B987,T_StockSnack[Code],0)),"")</f>
        <v/>
      </c>
      <c r="G987" s="11" t="str">
        <f>IFERROR(IF(B987&lt;&gt;"",F987*(VLOOKUP(E987,T_Mouvement[],2)&amp;1),""),"")</f>
        <v/>
      </c>
      <c r="H987" s="11" t="str">
        <f>IF(B987&lt;&gt;"",SUMIF($C$3:C987,C987,$G$3:G987),"")</f>
        <v/>
      </c>
      <c r="J987" s="12" t="str">
        <f t="shared" si="15"/>
        <v/>
      </c>
    </row>
    <row r="988" spans="3:10" x14ac:dyDescent="0.4">
      <c r="C988" s="7" t="str">
        <f>IFERROR(INDEX(T_StockSnack[Snack],MATCH(B988,T_StockSnack[Code],0)),"")</f>
        <v/>
      </c>
      <c r="G988" s="11" t="str">
        <f>IFERROR(IF(B988&lt;&gt;"",F988*(VLOOKUP(E988,T_Mouvement[],2)&amp;1),""),"")</f>
        <v/>
      </c>
      <c r="H988" s="11" t="str">
        <f>IF(B988&lt;&gt;"",SUMIF($C$3:C988,C988,$G$3:G988),"")</f>
        <v/>
      </c>
      <c r="J988" s="12" t="str">
        <f t="shared" si="15"/>
        <v/>
      </c>
    </row>
    <row r="989" spans="3:10" x14ac:dyDescent="0.4">
      <c r="C989" s="7" t="str">
        <f>IFERROR(INDEX(T_StockSnack[Snack],MATCH(B989,T_StockSnack[Code],0)),"")</f>
        <v/>
      </c>
      <c r="G989" s="11" t="str">
        <f>IFERROR(IF(B989&lt;&gt;"",F989*(VLOOKUP(E989,T_Mouvement[],2)&amp;1),""),"")</f>
        <v/>
      </c>
      <c r="H989" s="11" t="str">
        <f>IF(B989&lt;&gt;"",SUMIF($C$3:C989,C989,$G$3:G989),"")</f>
        <v/>
      </c>
      <c r="J989" s="12" t="str">
        <f t="shared" si="15"/>
        <v/>
      </c>
    </row>
    <row r="990" spans="3:10" x14ac:dyDescent="0.4">
      <c r="C990" s="7" t="str">
        <f>IFERROR(INDEX(T_StockSnack[Snack],MATCH(B990,T_StockSnack[Code],0)),"")</f>
        <v/>
      </c>
      <c r="G990" s="11" t="str">
        <f>IFERROR(IF(B990&lt;&gt;"",F990*(VLOOKUP(E990,T_Mouvement[],2)&amp;1),""),"")</f>
        <v/>
      </c>
      <c r="H990" s="11" t="str">
        <f>IF(B990&lt;&gt;"",SUMIF($C$3:C990,C990,$G$3:G990),"")</f>
        <v/>
      </c>
      <c r="J990" s="12" t="str">
        <f t="shared" si="15"/>
        <v/>
      </c>
    </row>
    <row r="991" spans="3:10" x14ac:dyDescent="0.4">
      <c r="C991" s="7" t="str">
        <f>IFERROR(INDEX(T_StockSnack[Snack],MATCH(B991,T_StockSnack[Code],0)),"")</f>
        <v/>
      </c>
      <c r="G991" s="11" t="str">
        <f>IFERROR(IF(B991&lt;&gt;"",F991*(VLOOKUP(E991,T_Mouvement[],2)&amp;1),""),"")</f>
        <v/>
      </c>
      <c r="H991" s="11" t="str">
        <f>IF(B991&lt;&gt;"",SUMIF($C$3:C991,C991,$G$3:G991),"")</f>
        <v/>
      </c>
      <c r="J991" s="12" t="str">
        <f t="shared" si="15"/>
        <v/>
      </c>
    </row>
    <row r="992" spans="3:10" x14ac:dyDescent="0.4">
      <c r="C992" s="7" t="str">
        <f>IFERROR(INDEX(T_StockSnack[Snack],MATCH(B992,T_StockSnack[Code],0)),"")</f>
        <v/>
      </c>
      <c r="G992" s="11" t="str">
        <f>IFERROR(IF(B992&lt;&gt;"",F992*(VLOOKUP(E992,T_Mouvement[],2)&amp;1),""),"")</f>
        <v/>
      </c>
      <c r="H992" s="11" t="str">
        <f>IF(B992&lt;&gt;"",SUMIF($C$3:C992,C992,$G$3:G992),"")</f>
        <v/>
      </c>
      <c r="J992" s="12" t="str">
        <f t="shared" si="15"/>
        <v/>
      </c>
    </row>
    <row r="993" spans="3:10" x14ac:dyDescent="0.4">
      <c r="C993" s="7" t="str">
        <f>IFERROR(INDEX(T_StockSnack[Snack],MATCH(B993,T_StockSnack[Code],0)),"")</f>
        <v/>
      </c>
      <c r="G993" s="11" t="str">
        <f>IFERROR(IF(B993&lt;&gt;"",F993*(VLOOKUP(E993,T_Mouvement[],2)&amp;1),""),"")</f>
        <v/>
      </c>
      <c r="H993" s="11" t="str">
        <f>IF(B993&lt;&gt;"",SUMIF($C$3:C993,C993,$G$3:G993),"")</f>
        <v/>
      </c>
      <c r="J993" s="12" t="str">
        <f t="shared" si="15"/>
        <v/>
      </c>
    </row>
    <row r="994" spans="3:10" x14ac:dyDescent="0.4">
      <c r="C994" s="7" t="str">
        <f>IFERROR(INDEX(T_StockSnack[Snack],MATCH(B994,T_StockSnack[Code],0)),"")</f>
        <v/>
      </c>
      <c r="G994" s="11" t="str">
        <f>IFERROR(IF(B994&lt;&gt;"",F994*(VLOOKUP(E994,T_Mouvement[],2)&amp;1),""),"")</f>
        <v/>
      </c>
      <c r="H994" s="11" t="str">
        <f>IF(B994&lt;&gt;"",SUMIF($C$3:C994,C994,$G$3:G994),"")</f>
        <v/>
      </c>
      <c r="J994" s="12" t="str">
        <f t="shared" si="15"/>
        <v/>
      </c>
    </row>
    <row r="995" spans="3:10" x14ac:dyDescent="0.4">
      <c r="C995" s="7" t="str">
        <f>IFERROR(INDEX(T_StockSnack[Snack],MATCH(B995,T_StockSnack[Code],0)),"")</f>
        <v/>
      </c>
      <c r="G995" s="11" t="str">
        <f>IFERROR(IF(B995&lt;&gt;"",F995*(VLOOKUP(E995,T_Mouvement[],2)&amp;1),""),"")</f>
        <v/>
      </c>
      <c r="H995" s="11" t="str">
        <f>IF(B995&lt;&gt;"",SUMIF($C$3:C995,C995,$G$3:G995),"")</f>
        <v/>
      </c>
      <c r="J995" s="12" t="str">
        <f t="shared" si="15"/>
        <v/>
      </c>
    </row>
    <row r="996" spans="3:10" x14ac:dyDescent="0.4">
      <c r="C996" s="7" t="str">
        <f>IFERROR(INDEX(T_StockSnack[Snack],MATCH(B996,T_StockSnack[Code],0)),"")</f>
        <v/>
      </c>
      <c r="G996" s="11" t="str">
        <f>IFERROR(IF(B996&lt;&gt;"",F996*(VLOOKUP(E996,T_Mouvement[],2)&amp;1),""),"")</f>
        <v/>
      </c>
      <c r="H996" s="11" t="str">
        <f>IF(B996&lt;&gt;"",SUMIF($C$3:C996,C996,$G$3:G996),"")</f>
        <v/>
      </c>
      <c r="J996" s="12" t="str">
        <f t="shared" si="15"/>
        <v/>
      </c>
    </row>
    <row r="997" spans="3:10" x14ac:dyDescent="0.4">
      <c r="C997" s="7" t="str">
        <f>IFERROR(INDEX(T_StockSnack[Snack],MATCH(B997,T_StockSnack[Code],0)),"")</f>
        <v/>
      </c>
      <c r="G997" s="11" t="str">
        <f>IFERROR(IF(B997&lt;&gt;"",F997*(VLOOKUP(E997,T_Mouvement[],2)&amp;1),""),"")</f>
        <v/>
      </c>
      <c r="H997" s="11" t="str">
        <f>IF(B997&lt;&gt;"",SUMIF($C$3:C997,C997,$G$3:G997),"")</f>
        <v/>
      </c>
      <c r="J997" s="12" t="str">
        <f t="shared" si="15"/>
        <v/>
      </c>
    </row>
    <row r="998" spans="3:10" x14ac:dyDescent="0.4">
      <c r="C998" s="7" t="str">
        <f>IFERROR(INDEX(T_StockSnack[Snack],MATCH(B998,T_StockSnack[Code],0)),"")</f>
        <v/>
      </c>
      <c r="G998" s="11" t="str">
        <f>IFERROR(IF(B998&lt;&gt;"",F998*(VLOOKUP(E998,T_Mouvement[],2)&amp;1),""),"")</f>
        <v/>
      </c>
      <c r="H998" s="11" t="str">
        <f>IF(B998&lt;&gt;"",SUMIF($C$3:C998,C998,$G$3:G998),"")</f>
        <v/>
      </c>
      <c r="J998" s="12" t="str">
        <f t="shared" si="15"/>
        <v/>
      </c>
    </row>
    <row r="999" spans="3:10" x14ac:dyDescent="0.4">
      <c r="C999" s="7" t="str">
        <f>IFERROR(INDEX(T_StockSnack[Snack],MATCH(B999,T_StockSnack[Code],0)),"")</f>
        <v/>
      </c>
      <c r="G999" s="11" t="str">
        <f>IFERROR(IF(B999&lt;&gt;"",F999*(VLOOKUP(E999,T_Mouvement[],2)&amp;1),""),"")</f>
        <v/>
      </c>
      <c r="H999" s="11" t="str">
        <f>IF(B999&lt;&gt;"",SUMIF($C$3:C999,C999,$G$3:G999),"")</f>
        <v/>
      </c>
      <c r="J999" s="12" t="str">
        <f t="shared" si="15"/>
        <v/>
      </c>
    </row>
  </sheetData>
  <conditionalFormatting sqref="B3:H999">
    <cfRule type="expression" dxfId="90" priority="3">
      <formula>B3&lt;&gt;""</formula>
    </cfRule>
  </conditionalFormatting>
  <conditionalFormatting sqref="H3:H999">
    <cfRule type="expression" dxfId="89" priority="1">
      <formula>$H3&lt;=5</formula>
    </cfRule>
    <cfRule type="expression" dxfId="88" priority="2">
      <formula>$H3&lt;=10</formula>
    </cfRule>
  </conditionalFormatting>
  <dataValidations count="1">
    <dataValidation type="list" allowBlank="1" showInputMessage="1" showErrorMessage="1" sqref="E3:E999" xr:uid="{24A5C556-8200-4A77-B53E-18778EBBDD82}">
      <formula1>L_Mouvement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4388E73D-0E7D-4A3F-92F1-DA37D47E179E}">
          <x14:formula1>
            <xm:f>OFFSET('Stock Snack'!$B$3,0,0,COUNTA('Stock Snack'!$B:$B)-1)</xm:f>
          </x14:formula1>
          <xm:sqref>B3:B999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3A8A1A-DD85-4419-8EBE-0A6C6ED4D096}">
  <dimension ref="B2:M48"/>
  <sheetViews>
    <sheetView showGridLines="0" workbookViewId="0">
      <selection activeCell="L10" sqref="L10"/>
    </sheetView>
  </sheetViews>
  <sheetFormatPr baseColWidth="10" defaultRowHeight="16.8" x14ac:dyDescent="0.4"/>
  <cols>
    <col min="1" max="1" width="3.69921875" style="3" customWidth="1"/>
    <col min="2" max="2" width="6.8984375" style="3" customWidth="1"/>
    <col min="3" max="3" width="25.69921875" style="3" customWidth="1"/>
    <col min="4" max="4" width="8.69921875" style="3" customWidth="1"/>
    <col min="5" max="5" width="3.69921875" style="3" customWidth="1"/>
    <col min="6" max="6" width="22.69921875" style="3" bestFit="1" customWidth="1"/>
    <col min="7" max="7" width="7.69921875" style="4" customWidth="1"/>
    <col min="8" max="8" width="20.69921875" style="3" customWidth="1"/>
    <col min="9" max="9" width="7.69921875" style="5" customWidth="1"/>
    <col min="10" max="10" width="3.69921875" style="3" customWidth="1"/>
    <col min="11" max="11" width="7.69921875" style="4" customWidth="1"/>
    <col min="12" max="12" width="20.69921875" style="3" customWidth="1"/>
    <col min="13" max="13" width="7.69921875" style="3" customWidth="1"/>
    <col min="14" max="16384" width="11.19921875" style="3"/>
  </cols>
  <sheetData>
    <row r="2" spans="2:13" x14ac:dyDescent="0.4">
      <c r="B2" s="20" t="s">
        <v>0</v>
      </c>
      <c r="C2" s="20" t="s">
        <v>72</v>
      </c>
      <c r="D2" s="20" t="s">
        <v>2</v>
      </c>
      <c r="G2" s="21" t="s">
        <v>40</v>
      </c>
      <c r="H2" s="22"/>
      <c r="I2" s="27"/>
      <c r="K2" s="24" t="s">
        <v>41</v>
      </c>
      <c r="L2" s="25"/>
      <c r="M2" s="25"/>
    </row>
    <row r="3" spans="2:13" x14ac:dyDescent="0.4">
      <c r="B3" s="4">
        <v>210</v>
      </c>
      <c r="C3" s="3" t="s">
        <v>50</v>
      </c>
      <c r="D3" s="5">
        <f>SUMIFS('Récap snack'!G:G,'Récap snack'!C:C,T_StockSnack[[#This Row],[Snack]])</f>
        <v>24</v>
      </c>
      <c r="G3" s="26" t="s">
        <v>0</v>
      </c>
      <c r="H3" s="23" t="s">
        <v>72</v>
      </c>
      <c r="I3" s="28" t="s">
        <v>44</v>
      </c>
      <c r="K3" s="26" t="s">
        <v>0</v>
      </c>
      <c r="L3" s="23" t="s">
        <v>72</v>
      </c>
      <c r="M3" s="1" t="s">
        <v>44</v>
      </c>
    </row>
    <row r="4" spans="2:13" x14ac:dyDescent="0.4">
      <c r="B4" s="4">
        <v>211</v>
      </c>
      <c r="C4" s="3" t="s">
        <v>51</v>
      </c>
      <c r="D4" s="5">
        <f>SUMIFS('Récap snack'!G:G,'Récap snack'!C:C,T_StockSnack[[#This Row],[Snack]])</f>
        <v>21</v>
      </c>
      <c r="G4" s="1">
        <v>215</v>
      </c>
      <c r="H4" t="s">
        <v>55</v>
      </c>
      <c r="I4" s="15">
        <v>10</v>
      </c>
      <c r="K4" s="1">
        <v>213</v>
      </c>
      <c r="L4" t="s">
        <v>53</v>
      </c>
      <c r="M4" s="15">
        <v>0</v>
      </c>
    </row>
    <row r="5" spans="2:13" x14ac:dyDescent="0.4">
      <c r="B5" s="4">
        <v>212</v>
      </c>
      <c r="C5" s="3" t="s">
        <v>52</v>
      </c>
      <c r="D5" s="5">
        <f>SUMIFS('Récap snack'!G:G,'Récap snack'!C:C,T_StockSnack[[#This Row],[Snack]])</f>
        <v>30</v>
      </c>
      <c r="G5" s="1">
        <v>224</v>
      </c>
      <c r="H5" t="s">
        <v>60</v>
      </c>
      <c r="I5" s="15">
        <v>8</v>
      </c>
      <c r="K5" s="1">
        <v>225</v>
      </c>
      <c r="L5" t="s">
        <v>61</v>
      </c>
      <c r="M5" s="15">
        <v>0</v>
      </c>
    </row>
    <row r="6" spans="2:13" x14ac:dyDescent="0.4">
      <c r="B6" s="4">
        <v>213</v>
      </c>
      <c r="C6" s="3" t="s">
        <v>53</v>
      </c>
      <c r="D6" s="5">
        <f>SUMIFS('Récap snack'!G:G,'Récap snack'!C:C,T_StockSnack[[#This Row],[Snack]])</f>
        <v>0</v>
      </c>
      <c r="G6" s="1">
        <v>230</v>
      </c>
      <c r="H6" t="s">
        <v>63</v>
      </c>
      <c r="I6" s="15">
        <v>10</v>
      </c>
      <c r="K6" s="1">
        <v>228</v>
      </c>
      <c r="L6" t="s">
        <v>66</v>
      </c>
      <c r="M6" s="15">
        <v>1</v>
      </c>
    </row>
    <row r="7" spans="2:13" x14ac:dyDescent="0.4">
      <c r="B7" s="4">
        <v>214</v>
      </c>
      <c r="C7" s="3" t="s">
        <v>54</v>
      </c>
      <c r="D7" s="5">
        <f>SUMIFS('Récap snack'!G:G,'Récap snack'!C:C,T_StockSnack[[#This Row],[Snack]])</f>
        <v>17</v>
      </c>
      <c r="G7"/>
      <c r="H7"/>
      <c r="I7"/>
      <c r="K7" s="1">
        <v>229</v>
      </c>
      <c r="L7" t="s">
        <v>67</v>
      </c>
      <c r="M7" s="15">
        <v>3</v>
      </c>
    </row>
    <row r="8" spans="2:13" x14ac:dyDescent="0.4">
      <c r="B8" s="4">
        <v>215</v>
      </c>
      <c r="C8" s="3" t="s">
        <v>55</v>
      </c>
      <c r="D8" s="5">
        <f>SUMIFS('Récap snack'!G:G,'Récap snack'!C:C,T_StockSnack[[#This Row],[Snack]])</f>
        <v>10</v>
      </c>
      <c r="G8"/>
      <c r="H8"/>
      <c r="I8"/>
      <c r="K8"/>
      <c r="L8"/>
      <c r="M8"/>
    </row>
    <row r="9" spans="2:13" x14ac:dyDescent="0.4">
      <c r="B9" s="4">
        <v>220</v>
      </c>
      <c r="C9" s="3" t="s">
        <v>56</v>
      </c>
      <c r="D9" s="5">
        <f>SUMIFS('Récap snack'!G:G,'Récap snack'!C:C,T_StockSnack[[#This Row],[Snack]])</f>
        <v>11</v>
      </c>
      <c r="G9"/>
      <c r="H9"/>
      <c r="I9"/>
      <c r="K9"/>
      <c r="L9"/>
      <c r="M9"/>
    </row>
    <row r="10" spans="2:13" x14ac:dyDescent="0.4">
      <c r="B10" s="4">
        <v>221</v>
      </c>
      <c r="C10" s="3" t="s">
        <v>57</v>
      </c>
      <c r="D10" s="5">
        <f>SUMIFS('Récap snack'!G:G,'Récap snack'!C:C,T_StockSnack[[#This Row],[Snack]])</f>
        <v>13</v>
      </c>
      <c r="G10"/>
      <c r="H10"/>
      <c r="I10"/>
      <c r="K10"/>
      <c r="L10"/>
      <c r="M10"/>
    </row>
    <row r="11" spans="2:13" x14ac:dyDescent="0.4">
      <c r="B11" s="4">
        <v>222</v>
      </c>
      <c r="C11" s="3" t="s">
        <v>58</v>
      </c>
      <c r="D11" s="5">
        <f>SUMIFS('Récap snack'!G:G,'Récap snack'!C:C,T_StockSnack[[#This Row],[Snack]])</f>
        <v>13</v>
      </c>
      <c r="G11"/>
      <c r="H11"/>
      <c r="I11"/>
      <c r="K11"/>
      <c r="L11"/>
      <c r="M11"/>
    </row>
    <row r="12" spans="2:13" x14ac:dyDescent="0.4">
      <c r="B12" s="4">
        <v>223</v>
      </c>
      <c r="C12" s="3" t="s">
        <v>59</v>
      </c>
      <c r="D12" s="5">
        <f>SUMIFS('Récap snack'!G:G,'Récap snack'!C:C,T_StockSnack[[#This Row],[Snack]])</f>
        <v>14</v>
      </c>
      <c r="G12"/>
      <c r="H12"/>
      <c r="I12"/>
      <c r="K12"/>
      <c r="L12"/>
      <c r="M12"/>
    </row>
    <row r="13" spans="2:13" x14ac:dyDescent="0.4">
      <c r="B13" s="4">
        <v>224</v>
      </c>
      <c r="C13" s="3" t="s">
        <v>60</v>
      </c>
      <c r="D13" s="5">
        <f>SUMIFS('Récap snack'!G:G,'Récap snack'!C:C,T_StockSnack[[#This Row],[Snack]])</f>
        <v>8</v>
      </c>
      <c r="G13"/>
      <c r="H13"/>
      <c r="I13"/>
      <c r="K13"/>
      <c r="L13"/>
      <c r="M13"/>
    </row>
    <row r="14" spans="2:13" x14ac:dyDescent="0.4">
      <c r="B14" s="4">
        <v>225</v>
      </c>
      <c r="C14" s="3" t="s">
        <v>61</v>
      </c>
      <c r="D14" s="5">
        <f>SUMIFS('Récap snack'!G:G,'Récap snack'!C:C,T_StockSnack[[#This Row],[Snack]])</f>
        <v>0</v>
      </c>
      <c r="G14"/>
      <c r="H14"/>
      <c r="I14"/>
      <c r="K14"/>
      <c r="L14"/>
      <c r="M14"/>
    </row>
    <row r="15" spans="2:13" x14ac:dyDescent="0.4">
      <c r="B15" s="4">
        <v>226</v>
      </c>
      <c r="C15" s="3" t="s">
        <v>62</v>
      </c>
      <c r="D15" s="5">
        <f>SUMIFS('Récap snack'!G:G,'Récap snack'!C:C,T_StockSnack[[#This Row],[Snack]])</f>
        <v>11</v>
      </c>
      <c r="G15"/>
      <c r="H15"/>
      <c r="I15"/>
      <c r="K15"/>
      <c r="L15"/>
      <c r="M15"/>
    </row>
    <row r="16" spans="2:13" x14ac:dyDescent="0.4">
      <c r="B16" s="4">
        <v>230</v>
      </c>
      <c r="C16" s="3" t="s">
        <v>63</v>
      </c>
      <c r="D16" s="5">
        <f>SUMIFS('Récap snack'!G:G,'Récap snack'!C:C,T_StockSnack[[#This Row],[Snack]])</f>
        <v>10</v>
      </c>
      <c r="G16"/>
      <c r="H16"/>
      <c r="I16"/>
      <c r="K16"/>
      <c r="L16"/>
      <c r="M16"/>
    </row>
    <row r="17" spans="2:13" x14ac:dyDescent="0.4">
      <c r="B17" s="4">
        <v>231</v>
      </c>
      <c r="C17" s="3" t="s">
        <v>64</v>
      </c>
      <c r="D17" s="5">
        <f>SUMIFS('Récap snack'!G:G,'Récap snack'!C:C,T_StockSnack[[#This Row],[Snack]])</f>
        <v>35</v>
      </c>
      <c r="G17"/>
      <c r="H17"/>
      <c r="I17"/>
      <c r="K17"/>
      <c r="L17"/>
      <c r="M17"/>
    </row>
    <row r="18" spans="2:13" x14ac:dyDescent="0.4">
      <c r="B18" s="4">
        <v>232</v>
      </c>
      <c r="C18" s="3" t="s">
        <v>65</v>
      </c>
      <c r="D18" s="5">
        <f>SUMIFS('Récap snack'!G:G,'Récap snack'!C:C,T_StockSnack[[#This Row],[Snack]])</f>
        <v>14</v>
      </c>
      <c r="G18"/>
      <c r="H18"/>
      <c r="I18"/>
      <c r="K18"/>
      <c r="L18"/>
      <c r="M18"/>
    </row>
    <row r="19" spans="2:13" x14ac:dyDescent="0.4">
      <c r="B19" s="4">
        <v>228</v>
      </c>
      <c r="C19" s="3" t="s">
        <v>66</v>
      </c>
      <c r="D19" s="5">
        <f>SUMIFS('Récap snack'!G:G,'Récap snack'!C:C,T_StockSnack[[#This Row],[Snack]])</f>
        <v>1</v>
      </c>
      <c r="G19"/>
      <c r="H19"/>
      <c r="I19"/>
      <c r="K19"/>
      <c r="L19"/>
      <c r="M19"/>
    </row>
    <row r="20" spans="2:13" x14ac:dyDescent="0.4">
      <c r="B20" s="4">
        <v>229</v>
      </c>
      <c r="C20" s="3" t="s">
        <v>67</v>
      </c>
      <c r="D20" s="5">
        <f>SUMIFS('Récap snack'!G:G,'Récap snack'!C:C,T_StockSnack[[#This Row],[Snack]])</f>
        <v>3</v>
      </c>
      <c r="G20"/>
      <c r="H20"/>
      <c r="I20"/>
      <c r="K20"/>
      <c r="L20"/>
      <c r="M20"/>
    </row>
    <row r="21" spans="2:13" x14ac:dyDescent="0.4">
      <c r="B21" s="4">
        <v>240</v>
      </c>
      <c r="C21" s="3" t="s">
        <v>68</v>
      </c>
      <c r="D21" s="5">
        <f>SUMIFS('Récap snack'!G:G,'Récap snack'!C:C,T_StockSnack[[#This Row],[Snack]])</f>
        <v>51</v>
      </c>
      <c r="G21"/>
      <c r="H21"/>
      <c r="I21"/>
      <c r="K21"/>
      <c r="L21"/>
      <c r="M21"/>
    </row>
    <row r="22" spans="2:13" x14ac:dyDescent="0.4">
      <c r="B22" s="4">
        <v>260</v>
      </c>
      <c r="C22" s="3" t="s">
        <v>69</v>
      </c>
      <c r="D22" s="5">
        <f>SUMIFS('Récap snack'!G:G,'Récap snack'!C:C,T_StockSnack[[#This Row],[Snack]])</f>
        <v>24</v>
      </c>
      <c r="G22"/>
      <c r="H22"/>
      <c r="I22"/>
      <c r="K22"/>
      <c r="L22"/>
      <c r="M22"/>
    </row>
    <row r="23" spans="2:13" x14ac:dyDescent="0.4">
      <c r="B23" s="4">
        <v>250</v>
      </c>
      <c r="C23" s="3" t="s">
        <v>70</v>
      </c>
      <c r="D23" s="5">
        <f>SUMIFS('Récap snack'!G:G,'Récap snack'!C:C,T_StockSnack[[#This Row],[Snack]])</f>
        <v>94</v>
      </c>
      <c r="G23"/>
      <c r="H23"/>
      <c r="I23"/>
      <c r="K23"/>
      <c r="L23"/>
      <c r="M23"/>
    </row>
    <row r="24" spans="2:13" x14ac:dyDescent="0.4">
      <c r="B24" s="4">
        <v>270</v>
      </c>
      <c r="C24" s="3" t="s">
        <v>71</v>
      </c>
      <c r="D24" s="5">
        <f>SUMIFS('Récap snack'!G:G,'Récap snack'!C:C,T_StockSnack[[#This Row],[Snack]])</f>
        <v>68</v>
      </c>
      <c r="G24"/>
      <c r="H24"/>
      <c r="I24"/>
      <c r="K24"/>
      <c r="L24"/>
      <c r="M24"/>
    </row>
    <row r="25" spans="2:13" x14ac:dyDescent="0.4">
      <c r="G25"/>
      <c r="H25"/>
      <c r="I25"/>
      <c r="K25"/>
      <c r="L25"/>
      <c r="M25"/>
    </row>
    <row r="26" spans="2:13" x14ac:dyDescent="0.4">
      <c r="G26" s="1"/>
      <c r="H26"/>
      <c r="K26" s="1"/>
      <c r="L26"/>
    </row>
    <row r="27" spans="2:13" x14ac:dyDescent="0.4">
      <c r="G27" s="1"/>
      <c r="H27"/>
      <c r="K27" s="1"/>
      <c r="L27"/>
    </row>
    <row r="28" spans="2:13" x14ac:dyDescent="0.4">
      <c r="G28" s="1"/>
      <c r="H28"/>
      <c r="K28" s="1"/>
      <c r="L28"/>
    </row>
    <row r="29" spans="2:13" x14ac:dyDescent="0.4">
      <c r="G29" s="1"/>
      <c r="H29"/>
      <c r="K29" s="1"/>
      <c r="L29"/>
    </row>
    <row r="30" spans="2:13" x14ac:dyDescent="0.4">
      <c r="G30" s="1"/>
      <c r="H30"/>
      <c r="K30" s="1"/>
      <c r="L30"/>
    </row>
    <row r="31" spans="2:13" x14ac:dyDescent="0.4">
      <c r="G31" s="1"/>
      <c r="H31"/>
      <c r="K31" s="1"/>
      <c r="L31"/>
    </row>
    <row r="32" spans="2:13" x14ac:dyDescent="0.4">
      <c r="G32" s="1"/>
      <c r="H32"/>
      <c r="K32" s="1"/>
      <c r="L32"/>
    </row>
    <row r="33" spans="7:12" x14ac:dyDescent="0.4">
      <c r="G33" s="1"/>
      <c r="H33"/>
      <c r="K33" s="1"/>
      <c r="L33"/>
    </row>
    <row r="34" spans="7:12" x14ac:dyDescent="0.4">
      <c r="G34" s="1"/>
      <c r="H34"/>
      <c r="K34" s="1"/>
      <c r="L34"/>
    </row>
    <row r="35" spans="7:12" x14ac:dyDescent="0.4">
      <c r="G35" s="1"/>
      <c r="H35"/>
      <c r="K35" s="1"/>
      <c r="L35"/>
    </row>
    <row r="36" spans="7:12" x14ac:dyDescent="0.4">
      <c r="G36" s="1"/>
      <c r="H36"/>
      <c r="K36" s="1"/>
      <c r="L36"/>
    </row>
    <row r="37" spans="7:12" x14ac:dyDescent="0.4">
      <c r="G37" s="1"/>
      <c r="H37"/>
      <c r="K37" s="1"/>
      <c r="L37"/>
    </row>
    <row r="38" spans="7:12" x14ac:dyDescent="0.4">
      <c r="G38" s="1"/>
      <c r="H38"/>
      <c r="K38" s="1"/>
      <c r="L38"/>
    </row>
    <row r="39" spans="7:12" x14ac:dyDescent="0.4">
      <c r="G39" s="1"/>
      <c r="H39"/>
      <c r="K39" s="1"/>
      <c r="L39"/>
    </row>
    <row r="40" spans="7:12" x14ac:dyDescent="0.4">
      <c r="G40" s="1"/>
      <c r="H40"/>
      <c r="K40" s="1"/>
      <c r="L40"/>
    </row>
    <row r="41" spans="7:12" x14ac:dyDescent="0.4">
      <c r="G41" s="1"/>
      <c r="H41"/>
      <c r="K41" s="1"/>
      <c r="L41"/>
    </row>
    <row r="42" spans="7:12" x14ac:dyDescent="0.4">
      <c r="G42" s="1"/>
      <c r="H42"/>
      <c r="K42" s="1"/>
      <c r="L42"/>
    </row>
    <row r="43" spans="7:12" x14ac:dyDescent="0.4">
      <c r="G43" s="1"/>
      <c r="H43"/>
      <c r="K43" s="1"/>
      <c r="L43"/>
    </row>
    <row r="44" spans="7:12" x14ac:dyDescent="0.4">
      <c r="G44" s="1"/>
      <c r="H44"/>
      <c r="K44" s="1"/>
      <c r="L44"/>
    </row>
    <row r="45" spans="7:12" x14ac:dyDescent="0.4">
      <c r="G45" s="1"/>
      <c r="H45"/>
      <c r="K45" s="1"/>
      <c r="L45"/>
    </row>
    <row r="46" spans="7:12" x14ac:dyDescent="0.4">
      <c r="G46" s="1"/>
      <c r="H46"/>
      <c r="K46" s="1"/>
      <c r="L46"/>
    </row>
    <row r="47" spans="7:12" x14ac:dyDescent="0.4">
      <c r="G47" s="1"/>
      <c r="H47"/>
      <c r="K47" s="1"/>
      <c r="L47"/>
    </row>
    <row r="48" spans="7:12" x14ac:dyDescent="0.4">
      <c r="G48" s="1"/>
      <c r="H48"/>
      <c r="K48" s="1"/>
      <c r="L48"/>
    </row>
  </sheetData>
  <conditionalFormatting sqref="B3:D24">
    <cfRule type="expression" dxfId="87" priority="1">
      <formula>$D3&lt;=5</formula>
    </cfRule>
    <cfRule type="expression" dxfId="86" priority="2">
      <formula>$D3&lt;=10</formula>
    </cfRule>
  </conditionalFormatting>
  <pageMargins left="0.7" right="0.7" top="0.75" bottom="0.75" header="0.3" footer="0.3"/>
  <pageSetup paperSize="9" orientation="portrait" r:id="rId3"/>
  <tableParts count="1">
    <tablePart r:id="rId4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734236-C02F-40C2-910C-8D68A1313D7F}">
  <dimension ref="A1"/>
  <sheetViews>
    <sheetView showGridLines="0" workbookViewId="0">
      <selection activeCell="N15" sqref="N15"/>
    </sheetView>
  </sheetViews>
  <sheetFormatPr baseColWidth="10" defaultRowHeight="16.8" x14ac:dyDescent="0.4"/>
  <cols>
    <col min="1" max="1" width="2.69921875" customWidth="1"/>
  </cols>
  <sheetData>
    <row r="1" ht="10.050000000000001" customHeight="1" x14ac:dyDescent="0.4"/>
  </sheetData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C78C30-5B1F-4F06-BEBB-22F4396C9B1C}">
  <dimension ref="A3:F52"/>
  <sheetViews>
    <sheetView showGridLines="0" topLeftCell="A31" workbookViewId="0">
      <selection activeCell="A45" sqref="A45"/>
    </sheetView>
  </sheetViews>
  <sheetFormatPr baseColWidth="10" defaultRowHeight="16.8" x14ac:dyDescent="0.4"/>
  <cols>
    <col min="1" max="1" width="19.69921875" bestFit="1" customWidth="1"/>
    <col min="2" max="2" width="22.296875" bestFit="1" customWidth="1"/>
    <col min="3" max="3" width="4.296875" bestFit="1" customWidth="1"/>
    <col min="4" max="4" width="12.19921875" bestFit="1" customWidth="1"/>
    <col min="5" max="31" width="7.19921875" bestFit="1" customWidth="1"/>
    <col min="32" max="32" width="9.3984375" bestFit="1" customWidth="1"/>
    <col min="33" max="43" width="7" bestFit="1" customWidth="1"/>
    <col min="44" max="44" width="9.19921875" bestFit="1" customWidth="1"/>
    <col min="45" max="45" width="12.19921875" bestFit="1" customWidth="1"/>
  </cols>
  <sheetData>
    <row r="3" spans="1:6" x14ac:dyDescent="0.4">
      <c r="A3" s="16" t="s">
        <v>1</v>
      </c>
      <c r="B3" s="2" t="s">
        <v>44</v>
      </c>
      <c r="E3" s="13" t="s">
        <v>72</v>
      </c>
      <c r="F3" t="s">
        <v>44</v>
      </c>
    </row>
    <row r="4" spans="1:6" x14ac:dyDescent="0.4">
      <c r="A4" t="s">
        <v>3</v>
      </c>
      <c r="B4" s="15">
        <v>37</v>
      </c>
      <c r="E4" t="s">
        <v>71</v>
      </c>
      <c r="F4" s="15">
        <v>68</v>
      </c>
    </row>
    <row r="5" spans="1:6" x14ac:dyDescent="0.4">
      <c r="A5" t="s">
        <v>4</v>
      </c>
      <c r="B5" s="15">
        <v>5</v>
      </c>
      <c r="E5" t="s">
        <v>67</v>
      </c>
      <c r="F5" s="15">
        <v>3</v>
      </c>
    </row>
    <row r="6" spans="1:6" x14ac:dyDescent="0.4">
      <c r="A6" t="s">
        <v>6</v>
      </c>
      <c r="B6" s="15">
        <v>8</v>
      </c>
      <c r="E6" t="s">
        <v>68</v>
      </c>
      <c r="F6" s="15">
        <v>51</v>
      </c>
    </row>
    <row r="7" spans="1:6" x14ac:dyDescent="0.4">
      <c r="A7" t="s">
        <v>5</v>
      </c>
      <c r="B7" s="15">
        <v>7</v>
      </c>
      <c r="E7" t="s">
        <v>65</v>
      </c>
      <c r="F7" s="15">
        <v>14</v>
      </c>
    </row>
    <row r="8" spans="1:6" x14ac:dyDescent="0.4">
      <c r="A8" t="s">
        <v>7</v>
      </c>
      <c r="B8" s="15">
        <v>36</v>
      </c>
      <c r="E8" t="s">
        <v>56</v>
      </c>
      <c r="F8" s="15">
        <v>11</v>
      </c>
    </row>
    <row r="9" spans="1:6" x14ac:dyDescent="0.4">
      <c r="A9" t="s">
        <v>8</v>
      </c>
      <c r="B9" s="15">
        <v>42</v>
      </c>
      <c r="E9" t="s">
        <v>64</v>
      </c>
      <c r="F9" s="15">
        <v>35</v>
      </c>
    </row>
    <row r="10" spans="1:6" x14ac:dyDescent="0.4">
      <c r="A10" t="s">
        <v>9</v>
      </c>
      <c r="B10" s="15">
        <v>60</v>
      </c>
      <c r="E10" t="s">
        <v>60</v>
      </c>
      <c r="F10" s="15">
        <v>8</v>
      </c>
    </row>
    <row r="11" spans="1:6" x14ac:dyDescent="0.4">
      <c r="A11" t="s">
        <v>27</v>
      </c>
      <c r="B11" s="15">
        <v>1</v>
      </c>
      <c r="E11" t="s">
        <v>69</v>
      </c>
      <c r="F11" s="15">
        <v>24</v>
      </c>
    </row>
    <row r="12" spans="1:6" x14ac:dyDescent="0.4">
      <c r="A12" t="s">
        <v>10</v>
      </c>
      <c r="B12" s="15">
        <v>47</v>
      </c>
      <c r="E12" t="s">
        <v>63</v>
      </c>
      <c r="F12" s="15">
        <v>10</v>
      </c>
    </row>
    <row r="13" spans="1:6" x14ac:dyDescent="0.4">
      <c r="A13" t="s">
        <v>11</v>
      </c>
      <c r="B13" s="15">
        <v>27</v>
      </c>
      <c r="E13" t="s">
        <v>58</v>
      </c>
      <c r="F13" s="15">
        <v>13</v>
      </c>
    </row>
    <row r="14" spans="1:6" x14ac:dyDescent="0.4">
      <c r="A14" t="s">
        <v>12</v>
      </c>
      <c r="B14" s="15">
        <v>29</v>
      </c>
      <c r="E14" t="s">
        <v>57</v>
      </c>
      <c r="F14" s="15">
        <v>13</v>
      </c>
    </row>
    <row r="15" spans="1:6" x14ac:dyDescent="0.4">
      <c r="A15" t="s">
        <v>13</v>
      </c>
      <c r="B15" s="15">
        <v>33</v>
      </c>
      <c r="E15" t="s">
        <v>59</v>
      </c>
      <c r="F15" s="15">
        <v>14</v>
      </c>
    </row>
    <row r="16" spans="1:6" x14ac:dyDescent="0.4">
      <c r="A16" t="s">
        <v>14</v>
      </c>
      <c r="B16" s="15">
        <v>27</v>
      </c>
      <c r="E16" t="s">
        <v>50</v>
      </c>
      <c r="F16" s="15">
        <v>24</v>
      </c>
    </row>
    <row r="17" spans="1:6" x14ac:dyDescent="0.4">
      <c r="A17" t="s">
        <v>15</v>
      </c>
      <c r="B17" s="15">
        <v>50</v>
      </c>
      <c r="E17" t="s">
        <v>51</v>
      </c>
      <c r="F17" s="15">
        <v>21</v>
      </c>
    </row>
    <row r="18" spans="1:6" x14ac:dyDescent="0.4">
      <c r="A18" t="s">
        <v>16</v>
      </c>
      <c r="B18" s="15">
        <v>29</v>
      </c>
      <c r="E18" t="s">
        <v>62</v>
      </c>
      <c r="F18" s="15">
        <v>11</v>
      </c>
    </row>
    <row r="19" spans="1:6" x14ac:dyDescent="0.4">
      <c r="A19" t="s">
        <v>17</v>
      </c>
      <c r="B19" s="15">
        <v>36</v>
      </c>
      <c r="E19" t="s">
        <v>55</v>
      </c>
      <c r="F19" s="15">
        <v>10</v>
      </c>
    </row>
    <row r="20" spans="1:6" x14ac:dyDescent="0.4">
      <c r="A20" t="s">
        <v>18</v>
      </c>
      <c r="B20" s="15">
        <v>36</v>
      </c>
      <c r="E20" t="s">
        <v>54</v>
      </c>
      <c r="F20" s="15">
        <v>17</v>
      </c>
    </row>
    <row r="21" spans="1:6" x14ac:dyDescent="0.4">
      <c r="A21" t="s">
        <v>20</v>
      </c>
      <c r="B21" s="15">
        <v>11</v>
      </c>
      <c r="E21" t="s">
        <v>66</v>
      </c>
      <c r="F21" s="15">
        <v>1</v>
      </c>
    </row>
    <row r="22" spans="1:6" x14ac:dyDescent="0.4">
      <c r="A22" t="s">
        <v>21</v>
      </c>
      <c r="B22" s="15">
        <v>12</v>
      </c>
      <c r="E22" t="s">
        <v>52</v>
      </c>
      <c r="F22" s="15">
        <v>30</v>
      </c>
    </row>
    <row r="23" spans="1:6" x14ac:dyDescent="0.4">
      <c r="A23" t="s">
        <v>25</v>
      </c>
      <c r="B23" s="15">
        <v>36</v>
      </c>
      <c r="E23" t="s">
        <v>70</v>
      </c>
      <c r="F23" s="15">
        <v>94</v>
      </c>
    </row>
    <row r="24" spans="1:6" x14ac:dyDescent="0.4">
      <c r="A24" t="s">
        <v>26</v>
      </c>
      <c r="B24" s="15">
        <v>106</v>
      </c>
    </row>
    <row r="31" spans="1:6" x14ac:dyDescent="0.4">
      <c r="A31" s="13" t="s">
        <v>33</v>
      </c>
      <c r="B31" t="s">
        <v>31</v>
      </c>
    </row>
    <row r="33" spans="1:4" x14ac:dyDescent="0.4">
      <c r="A33" s="13" t="s">
        <v>48</v>
      </c>
      <c r="B33" s="13" t="s">
        <v>49</v>
      </c>
    </row>
    <row r="34" spans="1:4" x14ac:dyDescent="0.4">
      <c r="A34" s="13" t="s">
        <v>1</v>
      </c>
      <c r="B34" t="s">
        <v>46</v>
      </c>
      <c r="C34" t="s">
        <v>47</v>
      </c>
      <c r="D34" t="s">
        <v>43</v>
      </c>
    </row>
    <row r="35" spans="1:4" x14ac:dyDescent="0.4">
      <c r="A35" t="s">
        <v>3</v>
      </c>
      <c r="B35" s="15">
        <v>71</v>
      </c>
      <c r="C35" s="15"/>
      <c r="D35" s="15">
        <v>71</v>
      </c>
    </row>
    <row r="36" spans="1:4" x14ac:dyDescent="0.4">
      <c r="A36" t="s">
        <v>7</v>
      </c>
      <c r="B36" s="15">
        <v>51</v>
      </c>
      <c r="C36" s="15">
        <v>2</v>
      </c>
      <c r="D36" s="15">
        <v>53</v>
      </c>
    </row>
    <row r="37" spans="1:4" x14ac:dyDescent="0.4">
      <c r="A37" t="s">
        <v>26</v>
      </c>
      <c r="B37" s="15">
        <v>38</v>
      </c>
      <c r="C37" s="15"/>
      <c r="D37" s="15">
        <v>38</v>
      </c>
    </row>
    <row r="38" spans="1:4" x14ac:dyDescent="0.4">
      <c r="A38" t="s">
        <v>8</v>
      </c>
      <c r="B38" s="15">
        <v>35</v>
      </c>
      <c r="C38" s="15">
        <v>2</v>
      </c>
      <c r="D38" s="15">
        <v>37</v>
      </c>
    </row>
    <row r="39" spans="1:4" x14ac:dyDescent="0.4">
      <c r="A39" t="s">
        <v>10</v>
      </c>
      <c r="B39" s="15">
        <v>34</v>
      </c>
      <c r="C39" s="15">
        <v>1</v>
      </c>
      <c r="D39" s="15">
        <v>35</v>
      </c>
    </row>
    <row r="40" spans="1:4" x14ac:dyDescent="0.4">
      <c r="A40" t="s">
        <v>43</v>
      </c>
      <c r="B40" s="15">
        <v>229</v>
      </c>
      <c r="C40" s="15">
        <v>5</v>
      </c>
      <c r="D40" s="15">
        <v>234</v>
      </c>
    </row>
    <row r="43" spans="1:4" x14ac:dyDescent="0.4">
      <c r="A43" s="13" t="s">
        <v>33</v>
      </c>
      <c r="B43" t="s">
        <v>31</v>
      </c>
    </row>
    <row r="45" spans="1:4" x14ac:dyDescent="0.4">
      <c r="A45" s="13" t="s">
        <v>48</v>
      </c>
      <c r="B45" s="13" t="s">
        <v>45</v>
      </c>
    </row>
    <row r="46" spans="1:4" x14ac:dyDescent="0.4">
      <c r="A46" s="13" t="s">
        <v>42</v>
      </c>
      <c r="B46" t="s">
        <v>46</v>
      </c>
      <c r="C46" t="s">
        <v>47</v>
      </c>
      <c r="D46" t="s">
        <v>43</v>
      </c>
    </row>
    <row r="47" spans="1:4" x14ac:dyDescent="0.4">
      <c r="A47" s="14" t="s">
        <v>56</v>
      </c>
      <c r="B47" s="15">
        <v>48</v>
      </c>
      <c r="C47" s="15">
        <v>20</v>
      </c>
      <c r="D47" s="15">
        <v>68</v>
      </c>
    </row>
    <row r="48" spans="1:4" x14ac:dyDescent="0.4">
      <c r="A48" s="14" t="s">
        <v>64</v>
      </c>
      <c r="B48" s="15">
        <v>48</v>
      </c>
      <c r="C48" s="15">
        <v>5</v>
      </c>
      <c r="D48" s="15">
        <v>53</v>
      </c>
    </row>
    <row r="49" spans="1:4" x14ac:dyDescent="0.4">
      <c r="A49" s="14" t="s">
        <v>57</v>
      </c>
      <c r="B49" s="15">
        <v>27</v>
      </c>
      <c r="C49" s="15">
        <v>9</v>
      </c>
      <c r="D49" s="15">
        <v>36</v>
      </c>
    </row>
    <row r="50" spans="1:4" x14ac:dyDescent="0.4">
      <c r="A50" s="14" t="s">
        <v>59</v>
      </c>
      <c r="B50" s="15">
        <v>25</v>
      </c>
      <c r="C50" s="15">
        <v>10</v>
      </c>
      <c r="D50" s="15">
        <v>35</v>
      </c>
    </row>
    <row r="51" spans="1:4" x14ac:dyDescent="0.4">
      <c r="A51" s="14" t="s">
        <v>61</v>
      </c>
      <c r="B51" s="15">
        <v>12</v>
      </c>
      <c r="C51" s="15">
        <v>16</v>
      </c>
      <c r="D51" s="15">
        <v>28</v>
      </c>
    </row>
    <row r="52" spans="1:4" x14ac:dyDescent="0.4">
      <c r="A52" s="14" t="s">
        <v>43</v>
      </c>
      <c r="B52" s="15">
        <v>160</v>
      </c>
      <c r="C52" s="15">
        <v>60</v>
      </c>
      <c r="D52" s="15">
        <v>220</v>
      </c>
    </row>
  </sheetData>
  <pageMargins left="0.7" right="0.7" top="0.75" bottom="0.75" header="0.3" footer="0.3"/>
  <pageSetup paperSize="9" orientation="portrait" r:id="rId5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F943E19-E5FF-4F10-8014-ABCE37BD4472}">
  <dimension ref="B2:C7"/>
  <sheetViews>
    <sheetView showGridLines="0" workbookViewId="0">
      <selection activeCell="F5" sqref="F5"/>
    </sheetView>
  </sheetViews>
  <sheetFormatPr baseColWidth="10" defaultRowHeight="16.8" x14ac:dyDescent="0.4"/>
  <cols>
    <col min="1" max="1" width="3.69921875" customWidth="1"/>
    <col min="2" max="2" width="15.69921875" customWidth="1"/>
    <col min="3" max="3" width="5.09765625" customWidth="1"/>
  </cols>
  <sheetData>
    <row r="2" spans="2:3" x14ac:dyDescent="0.4">
      <c r="B2" s="1" t="s">
        <v>33</v>
      </c>
      <c r="C2" s="1" t="s">
        <v>36</v>
      </c>
    </row>
    <row r="3" spans="2:3" x14ac:dyDescent="0.4">
      <c r="B3" t="s">
        <v>29</v>
      </c>
      <c r="C3" s="1" t="s">
        <v>37</v>
      </c>
    </row>
    <row r="4" spans="2:3" x14ac:dyDescent="0.4">
      <c r="B4" t="s">
        <v>30</v>
      </c>
      <c r="C4" s="1" t="s">
        <v>37</v>
      </c>
    </row>
    <row r="5" spans="2:3" x14ac:dyDescent="0.4">
      <c r="B5" t="s">
        <v>32</v>
      </c>
      <c r="C5" s="1" t="s">
        <v>38</v>
      </c>
    </row>
    <row r="6" spans="2:3" x14ac:dyDescent="0.4">
      <c r="B6" t="s">
        <v>34</v>
      </c>
      <c r="C6" s="1" t="s">
        <v>38</v>
      </c>
    </row>
    <row r="7" spans="2:3" x14ac:dyDescent="0.4">
      <c r="B7" t="s">
        <v>31</v>
      </c>
      <c r="C7" s="1" t="s">
        <v>38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07EE0F7-C2DB-469A-9109-D9616EBF1D9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11</vt:i4>
      </vt:variant>
    </vt:vector>
  </HeadingPairs>
  <TitlesOfParts>
    <vt:vector size="18" baseType="lpstr">
      <vt:lpstr>Récap boisson</vt:lpstr>
      <vt:lpstr>Stock boisson</vt:lpstr>
      <vt:lpstr>Récap snack</vt:lpstr>
      <vt:lpstr>Stock Snack</vt:lpstr>
      <vt:lpstr>Graphiques</vt:lpstr>
      <vt:lpstr>TCD Boisson</vt:lpstr>
      <vt:lpstr>Paramètres</vt:lpstr>
      <vt:lpstr>'Récap snack'!CodeBoisson</vt:lpstr>
      <vt:lpstr>'Stock Snack'!CodeBoisson</vt:lpstr>
      <vt:lpstr>CodeBoisson</vt:lpstr>
      <vt:lpstr>CodeSnack</vt:lpstr>
      <vt:lpstr>'Récap snack'!L_Boisson</vt:lpstr>
      <vt:lpstr>'Stock Snack'!L_Boisson</vt:lpstr>
      <vt:lpstr>L_Boisson</vt:lpstr>
      <vt:lpstr>'Récap snack'!L_Mouvement</vt:lpstr>
      <vt:lpstr>'Stock Snack'!L_Mouvement</vt:lpstr>
      <vt:lpstr>L_Mouvement</vt:lpstr>
      <vt:lpstr>L_Snack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Zébulon</dc:creator>
  <cp:lastModifiedBy>Zébulon</cp:lastModifiedBy>
  <dcterms:created xsi:type="dcterms:W3CDTF">2020-03-18T16:30:58Z</dcterms:created>
  <dcterms:modified xsi:type="dcterms:W3CDTF">2020-03-18T22:55:01Z</dcterms:modified>
</cp:coreProperties>
</file>