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en\Documents\2020\Formation\"/>
    </mc:Choice>
  </mc:AlternateContent>
  <xr:revisionPtr revIDLastSave="0" documentId="13_ncr:1_{2907E158-2796-408D-B30E-2C033053AA48}" xr6:coauthVersionLast="45" xr6:coauthVersionMax="45" xr10:uidLastSave="{00000000-0000-0000-0000-000000000000}"/>
  <bookViews>
    <workbookView xWindow="-108" yWindow="-108" windowWidth="23256" windowHeight="12576" activeTab="1" xr2:uid="{FF9D8438-BDEC-447C-94D8-3FE7F8D813A5}"/>
  </bookViews>
  <sheets>
    <sheet name="Feuil1" sheetId="1" r:id="rId1"/>
    <sheet name="Feuil1 (2)" sheetId="3" r:id="rId2"/>
    <sheet name="Feuil2" sheetId="2" r:id="rId3"/>
  </sheets>
  <definedNames>
    <definedName name="List_nom">Feuil2!$F$3:$F$8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3" i="3" l="1"/>
  <c r="AD4" i="3"/>
  <c r="AD2" i="3"/>
  <c r="B12" i="3"/>
  <c r="B13" i="3"/>
  <c r="B14" i="3"/>
  <c r="B11" i="3"/>
  <c r="M3" i="3"/>
  <c r="T3" i="3"/>
  <c r="Z3" i="3"/>
  <c r="M4" i="3"/>
  <c r="T4" i="3"/>
  <c r="Z4" i="3"/>
  <c r="Z2" i="3"/>
  <c r="T2" i="3"/>
  <c r="M2" i="3"/>
  <c r="H3" i="3"/>
  <c r="H4" i="3"/>
  <c r="H2" i="3"/>
  <c r="E4" i="3"/>
  <c r="E3" i="3"/>
  <c r="E2" i="3"/>
  <c r="B15" i="3"/>
  <c r="B16" i="3"/>
  <c r="B17" i="3"/>
  <c r="AG9" i="3" l="1"/>
  <c r="AF9" i="3"/>
  <c r="AE9" i="3"/>
  <c r="AD9" i="3"/>
  <c r="AC9" i="3"/>
  <c r="AB9" i="3"/>
  <c r="AA9" i="3"/>
  <c r="Z9" i="3"/>
  <c r="Z10" i="3" s="1"/>
  <c r="Y9" i="3"/>
  <c r="X9" i="3"/>
  <c r="W9" i="3"/>
  <c r="V9" i="3"/>
  <c r="U9" i="3"/>
  <c r="T9" i="3"/>
  <c r="S9" i="3"/>
  <c r="R9" i="3"/>
  <c r="R10" i="3" s="1"/>
  <c r="Q9" i="3"/>
  <c r="P9" i="3"/>
  <c r="O9" i="3"/>
  <c r="N9" i="3"/>
  <c r="M9" i="3"/>
  <c r="L9" i="3"/>
  <c r="K9" i="3"/>
  <c r="J9" i="3"/>
  <c r="J10" i="3" s="1"/>
  <c r="I9" i="3"/>
  <c r="H9" i="3"/>
  <c r="G9" i="3"/>
  <c r="F9" i="3"/>
  <c r="E9" i="3"/>
  <c r="D9" i="3"/>
  <c r="C9" i="3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D8" i="1"/>
  <c r="D9" i="1" s="1"/>
  <c r="E10" i="3" l="1"/>
  <c r="I10" i="3"/>
  <c r="AF9" i="1"/>
  <c r="AB9" i="1"/>
  <c r="X9" i="1"/>
  <c r="M10" i="3"/>
  <c r="AF10" i="3"/>
  <c r="Q10" i="3"/>
  <c r="U10" i="3"/>
  <c r="Y10" i="3"/>
  <c r="AC10" i="3"/>
  <c r="AG10" i="3"/>
  <c r="F10" i="3"/>
  <c r="N10" i="3"/>
  <c r="V10" i="3"/>
  <c r="AD10" i="3"/>
  <c r="K10" i="3"/>
  <c r="O10" i="3"/>
  <c r="S10" i="3"/>
  <c r="W10" i="3"/>
  <c r="AA10" i="3"/>
  <c r="AE10" i="3"/>
  <c r="G10" i="3"/>
  <c r="C10" i="3"/>
  <c r="D10" i="3"/>
  <c r="H10" i="3"/>
  <c r="L10" i="3"/>
  <c r="P10" i="3"/>
  <c r="T10" i="3"/>
  <c r="X10" i="3"/>
  <c r="AB10" i="3"/>
  <c r="T9" i="1"/>
  <c r="P9" i="1"/>
  <c r="AH9" i="1"/>
  <c r="AG9" i="1"/>
  <c r="AC9" i="1"/>
  <c r="L9" i="1"/>
  <c r="H9" i="1"/>
  <c r="AE9" i="1"/>
  <c r="AA9" i="1"/>
  <c r="W9" i="1"/>
  <c r="S9" i="1"/>
  <c r="O9" i="1"/>
  <c r="K9" i="1"/>
  <c r="G9" i="1"/>
  <c r="AD9" i="1"/>
  <c r="Z9" i="1"/>
  <c r="V9" i="1"/>
  <c r="R9" i="1"/>
  <c r="N9" i="1"/>
  <c r="J9" i="1"/>
  <c r="F9" i="1"/>
  <c r="Y9" i="1"/>
  <c r="U9" i="1"/>
  <c r="Q9" i="1"/>
  <c r="M9" i="1"/>
  <c r="I9" i="1"/>
  <c r="E9" i="1"/>
</calcChain>
</file>

<file path=xl/sharedStrings.xml><?xml version="1.0" encoding="utf-8"?>
<sst xmlns="http://schemas.openxmlformats.org/spreadsheetml/2006/main" count="66" uniqueCount="49">
  <si>
    <t xml:space="preserve">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</si>
  <si>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</si>
  <si>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</si>
  <si>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</si>
  <si>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</si>
  <si>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</si>
  <si>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</si>
  <si>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</si>
  <si>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</si>
  <si>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</si>
  <si>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</si>
  <si>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</si>
  <si>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</si>
  <si>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</si>
  <si>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Mardi</t>
  </si>
  <si>
    <t>Mercredi</t>
  </si>
  <si>
    <t>Jeudi</t>
  </si>
  <si>
    <t>Vendredi</t>
  </si>
  <si>
    <t>Samedi</t>
  </si>
  <si>
    <t>Dimanche</t>
  </si>
  <si>
    <t>Nom</t>
  </si>
  <si>
    <t>Prénom</t>
  </si>
  <si>
    <t>Année</t>
  </si>
  <si>
    <t>Mois</t>
  </si>
  <si>
    <t xml:space="preserve"> =SI(ET($C$2&lt;&gt;''; $C$3&lt;&gt;''); TEXTE(D8;'jjjj') &amp; ' ' &amp; TEXTE(D8;'jj'); '')</t>
  </si>
  <si>
    <t xml:space="preserve"> =SI(ET($C$2&lt;&gt;''; $C$3&lt;&gt;''); SI(MOIS(E8)=MOIS($D$8); TEXTE(E8;'jjjj') &amp; ' ' &amp; TEXTE(E8;'jj');'');'')</t>
  </si>
  <si>
    <t>Form D8</t>
  </si>
  <si>
    <t>Form D9</t>
  </si>
  <si>
    <t xml:space="preserve"> =ET(D$9&lt;&gt;''; OU(JOURSEM(D$8;2)=6; JOURSEM(D$8;2)=7))</t>
  </si>
  <si>
    <t>mef condi</t>
  </si>
  <si>
    <t>NOM</t>
  </si>
  <si>
    <t>PRENOM</t>
  </si>
  <si>
    <t>DUPOND</t>
  </si>
  <si>
    <t>André</t>
  </si>
  <si>
    <t>DURANT</t>
  </si>
  <si>
    <t>Chantal</t>
  </si>
  <si>
    <t>PALLOT</t>
  </si>
  <si>
    <t>Marie</t>
  </si>
  <si>
    <t>QUENOT</t>
  </si>
  <si>
    <t>Pierre</t>
  </si>
  <si>
    <t>Sem 1</t>
  </si>
  <si>
    <t>Sem 2</t>
  </si>
  <si>
    <t>Sem 3</t>
  </si>
  <si>
    <t>Sem 4</t>
  </si>
  <si>
    <t>semaine 01</t>
  </si>
  <si>
    <t>Semaine 02</t>
  </si>
  <si>
    <t>Semaine 03</t>
  </si>
  <si>
    <t>Semaine 04</t>
  </si>
  <si>
    <t>TOT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</si>
</sst>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h]:mm"/>
  </numFmts>
  <fonts count="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14"/>
      <color rgb="FF666666"/>
      <name val="Calibri"/>
      <family val="2"/>
      <scheme val="minor"/>
    </font>
    <font>
      <b/>
      <i/>
      <sz val="11"/>
      <color rgb="FF666666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/>
    <xf numFmtId="14" fontId="4" fillId="0" borderId="0" xfId="0" applyNumberFormat="1" applyFont="1" applyAlignment="1">
      <alignment textRotation="90"/>
    </xf>
    <xf numFmtId="0" fontId="0" fillId="2" borderId="1" xfId="0" applyFill="1" applyBorder="1" applyAlignment="1">
      <alignment horizontal="center"/>
    </xf>
    <xf numFmtId="0" fontId="5" fillId="0" borderId="0" xfId="0" applyFont="1"/>
    <xf numFmtId="0" fontId="0" fillId="3" borderId="1" xfId="0" applyFill="1" applyBorder="1" applyAlignment="1">
      <alignment horizontal="center"/>
    </xf>
    <xf numFmtId="0" fontId="6" fillId="0" borderId="0" xfId="0" applyFont="1" applyAlignment="1">
      <alignment textRotation="90"/>
    </xf>
    <xf numFmtId="0" fontId="4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textRotation="90"/>
    </xf>
    <xf numFmtId="0" fontId="0" fillId="0" borderId="0" xfId="0" applyAlignment="1">
      <alignment horizontal="center"/>
    </xf>
    <xf numFmtId="0" fontId="0" fillId="0" borderId="0" xfId="0" applyAlignment="1"/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165" fontId="0" fillId="0" borderId="0" xfId="0" applyNumberFormat="1"/>
    <xf numFmtId="0" fontId="7" fillId="0" borderId="0" xfId="0" applyFont="1" applyAlignment="1">
      <alignment horizontal="center"/>
    </xf>
    <xf numFmtId="0" fontId="0" fillId="7" borderId="5" xfId="0" applyFill="1" applyBorder="1"/>
    <xf numFmtId="0" fontId="0" fillId="7" borderId="6" xfId="0" applyFill="1" applyBorder="1"/>
    <xf numFmtId="0" fontId="0" fillId="7" borderId="7" xfId="0" applyFill="1" applyBorder="1"/>
    <xf numFmtId="0" fontId="0" fillId="7" borderId="8" xfId="0" applyFill="1" applyBorder="1"/>
    <xf numFmtId="0" fontId="0" fillId="7" borderId="0" xfId="0" applyFill="1" applyBorder="1"/>
    <xf numFmtId="0" fontId="0" fillId="7" borderId="9" xfId="0" applyFill="1" applyBorder="1"/>
    <xf numFmtId="0" fontId="0" fillId="7" borderId="10" xfId="0" applyFill="1" applyBorder="1"/>
    <xf numFmtId="0" fontId="0" fillId="7" borderId="11" xfId="0" applyFill="1" applyBorder="1"/>
    <xf numFmtId="0" fontId="0" fillId="7" borderId="12" xfId="0" applyFill="1" applyBorder="1"/>
    <xf numFmtId="0" fontId="0" fillId="6" borderId="5" xfId="0" applyFill="1" applyBorder="1"/>
    <xf numFmtId="0" fontId="0" fillId="6" borderId="6" xfId="0" applyFill="1" applyBorder="1"/>
    <xf numFmtId="0" fontId="0" fillId="6" borderId="7" xfId="0" applyFill="1" applyBorder="1"/>
    <xf numFmtId="0" fontId="0" fillId="6" borderId="8" xfId="0" applyFill="1" applyBorder="1"/>
    <xf numFmtId="0" fontId="0" fillId="6" borderId="0" xfId="0" applyFill="1" applyBorder="1"/>
    <xf numFmtId="0" fontId="0" fillId="6" borderId="9" xfId="0" applyFill="1" applyBorder="1"/>
    <xf numFmtId="0" fontId="0" fillId="6" borderId="10" xfId="0" applyFill="1" applyBorder="1"/>
    <xf numFmtId="0" fontId="0" fillId="6" borderId="11" xfId="0" applyFill="1" applyBorder="1"/>
    <xf numFmtId="0" fontId="0" fillId="6" borderId="12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20" fontId="0" fillId="5" borderId="0" xfId="0" applyNumberFormat="1" applyFill="1" applyBorder="1"/>
    <xf numFmtId="0" fontId="0" fillId="5" borderId="0" xfId="0" applyFill="1" applyBorder="1"/>
    <xf numFmtId="0" fontId="0" fillId="5" borderId="9" xfId="0" applyFill="1" applyBorder="1"/>
    <xf numFmtId="0" fontId="0" fillId="5" borderId="10" xfId="0" applyFill="1" applyBorder="1"/>
    <xf numFmtId="0" fontId="0" fillId="5" borderId="11" xfId="0" applyFill="1" applyBorder="1"/>
    <xf numFmtId="0" fontId="0" fillId="5" borderId="12" xfId="0" applyFill="1" applyBorder="1"/>
    <xf numFmtId="20" fontId="0" fillId="4" borderId="5" xfId="0" applyNumberFormat="1" applyFill="1" applyBorder="1"/>
    <xf numFmtId="20" fontId="0" fillId="4" borderId="6" xfId="0" applyNumberFormat="1" applyFill="1" applyBorder="1"/>
    <xf numFmtId="20" fontId="0" fillId="4" borderId="7" xfId="0" applyNumberFormat="1" applyFill="1" applyBorder="1"/>
    <xf numFmtId="0" fontId="0" fillId="4" borderId="8" xfId="0" applyFill="1" applyBorder="1"/>
    <xf numFmtId="0" fontId="0" fillId="4" borderId="0" xfId="0" applyFill="1" applyBorder="1"/>
    <xf numFmtId="0" fontId="0" fillId="4" borderId="9" xfId="0" applyFill="1" applyBorder="1"/>
    <xf numFmtId="20" fontId="0" fillId="4" borderId="0" xfId="0" applyNumberFormat="1" applyFill="1" applyBorder="1"/>
    <xf numFmtId="0" fontId="0" fillId="4" borderId="10" xfId="0" applyFill="1" applyBorder="1"/>
    <xf numFmtId="0" fontId="0" fillId="4" borderId="11" xfId="0" applyFill="1" applyBorder="1"/>
    <xf numFmtId="0" fontId="0" fillId="4" borderId="12" xfId="0" applyFill="1" applyBorder="1"/>
    <xf numFmtId="0" fontId="0" fillId="7" borderId="1" xfId="0" applyFill="1" applyBorder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</cellXfs>
  <cellStyles count="1">
    <cellStyle name="Normal" xfId="0" builtinId="0"/>
  </cellStyles>
  <dxfs count="6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theme="7" tint="0.59999389629810485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lightDown"/>
      </fill>
    </dxf>
    <dxf>
      <fill>
        <gradientFill degree="90">
          <stop position="0">
            <color theme="0"/>
          </stop>
          <stop position="1">
            <color theme="7" tint="0.59999389629810485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theme="7" tint="0.59999389629810485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F24703-E773-4F44-B2DB-58330CFA9AB7}">
  <dimension ref="B2:AK14"/>
  <sheetViews>
    <sheetView workbookViewId="0">
      <selection activeCell="D10" sqref="D10:AF14"/>
    </sheetView>
  </sheetViews>
  <sheetFormatPr baseColWidth="10" defaultRowHeight="14.4" x14ac:dyDescent="0.3"/>
  <cols>
    <col min="2" max="2" width="11.5546875" style="2"/>
    <col min="4" max="34" width="3.88671875" customWidth="1"/>
    <col min="36" max="36" width="11.5546875" style="1"/>
  </cols>
  <sheetData>
    <row r="2" spans="2:37" x14ac:dyDescent="0.3">
      <c r="B2" s="2" t="s">
        <v>22</v>
      </c>
      <c r="C2" s="6">
        <v>2020</v>
      </c>
    </row>
    <row r="3" spans="2:37" s="1" customFormat="1" x14ac:dyDescent="0.3">
      <c r="B3" s="2" t="s">
        <v>23</v>
      </c>
      <c r="C3" s="8" t="s">
        <v>11</v>
      </c>
    </row>
    <row r="7" spans="2:37" hidden="1" x14ac:dyDescent="0.3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  <c r="AI7" t="s">
        <v>0</v>
      </c>
      <c r="AK7" t="s">
        <v>0</v>
      </c>
    </row>
    <row r="8" spans="2:37" s="4" customFormat="1" ht="54" hidden="1" customHeight="1" x14ac:dyDescent="0.25">
      <c r="B8" s="3"/>
      <c r="D8" s="5">
        <f>DATE($C$2,VLOOKUP($C$3,Feuil2!$A$2:$B$13,2,FALSE),D7)</f>
        <v>44136</v>
      </c>
      <c r="E8" s="5">
        <f>DATE($C$2,VLOOKUP($C$3,Feuil2!$A$2:$B$13,2,FALSE),E7)</f>
        <v>44137</v>
      </c>
      <c r="F8" s="5">
        <f>DATE($C$2,VLOOKUP($C$3,Feuil2!$A$2:$B$13,2,FALSE),F7)</f>
        <v>44138</v>
      </c>
      <c r="G8" s="5">
        <f>DATE($C$2,VLOOKUP($C$3,Feuil2!$A$2:$B$13,2,FALSE),G7)</f>
        <v>44139</v>
      </c>
      <c r="H8" s="5">
        <f>DATE($C$2,VLOOKUP($C$3,Feuil2!$A$2:$B$13,2,FALSE),H7)</f>
        <v>44140</v>
      </c>
      <c r="I8" s="5">
        <f>DATE($C$2,VLOOKUP($C$3,Feuil2!$A$2:$B$13,2,FALSE),I7)</f>
        <v>44141</v>
      </c>
      <c r="J8" s="5">
        <f>DATE($C$2,VLOOKUP($C$3,Feuil2!$A$2:$B$13,2,FALSE),J7)</f>
        <v>44142</v>
      </c>
      <c r="K8" s="5">
        <f>DATE($C$2,VLOOKUP($C$3,Feuil2!$A$2:$B$13,2,FALSE),K7)</f>
        <v>44143</v>
      </c>
      <c r="L8" s="5">
        <f>DATE($C$2,VLOOKUP($C$3,Feuil2!$A$2:$B$13,2,FALSE),L7)</f>
        <v>44144</v>
      </c>
      <c r="M8" s="5">
        <f>DATE($C$2,VLOOKUP($C$3,Feuil2!$A$2:$B$13,2,FALSE),M7)</f>
        <v>44145</v>
      </c>
      <c r="N8" s="5">
        <f>DATE($C$2,VLOOKUP($C$3,Feuil2!$A$2:$B$13,2,FALSE),N7)</f>
        <v>44146</v>
      </c>
      <c r="O8" s="5">
        <f>DATE($C$2,VLOOKUP($C$3,Feuil2!$A$2:$B$13,2,FALSE),O7)</f>
        <v>44147</v>
      </c>
      <c r="P8" s="5">
        <f>DATE($C$2,VLOOKUP($C$3,Feuil2!$A$2:$B$13,2,FALSE),P7)</f>
        <v>44148</v>
      </c>
      <c r="Q8" s="5">
        <f>DATE($C$2,VLOOKUP($C$3,Feuil2!$A$2:$B$13,2,FALSE),Q7)</f>
        <v>44149</v>
      </c>
      <c r="R8" s="5">
        <f>DATE($C$2,VLOOKUP($C$3,Feuil2!$A$2:$B$13,2,FALSE),R7)</f>
        <v>44150</v>
      </c>
      <c r="S8" s="5">
        <f>DATE($C$2,VLOOKUP($C$3,Feuil2!$A$2:$B$13,2,FALSE),S7)</f>
        <v>44151</v>
      </c>
      <c r="T8" s="5">
        <f>DATE($C$2,VLOOKUP($C$3,Feuil2!$A$2:$B$13,2,FALSE),T7)</f>
        <v>44152</v>
      </c>
      <c r="U8" s="5">
        <f>DATE($C$2,VLOOKUP($C$3,Feuil2!$A$2:$B$13,2,FALSE),U7)</f>
        <v>44153</v>
      </c>
      <c r="V8" s="5">
        <f>DATE($C$2,VLOOKUP($C$3,Feuil2!$A$2:$B$13,2,FALSE),V7)</f>
        <v>44154</v>
      </c>
      <c r="W8" s="5">
        <f>DATE($C$2,VLOOKUP($C$3,Feuil2!$A$2:$B$13,2,FALSE),W7)</f>
        <v>44155</v>
      </c>
      <c r="X8" s="5">
        <f>DATE($C$2,VLOOKUP($C$3,Feuil2!$A$2:$B$13,2,FALSE),X7)</f>
        <v>44156</v>
      </c>
      <c r="Y8" s="5">
        <f>DATE($C$2,VLOOKUP($C$3,Feuil2!$A$2:$B$13,2,FALSE),Y7)</f>
        <v>44157</v>
      </c>
      <c r="Z8" s="5">
        <f>DATE($C$2,VLOOKUP($C$3,Feuil2!$A$2:$B$13,2,FALSE),Z7)</f>
        <v>44158</v>
      </c>
      <c r="AA8" s="5">
        <f>DATE($C$2,VLOOKUP($C$3,Feuil2!$A$2:$B$13,2,FALSE),AA7)</f>
        <v>44159</v>
      </c>
      <c r="AB8" s="5">
        <f>DATE($C$2,VLOOKUP($C$3,Feuil2!$A$2:$B$13,2,FALSE),AB7)</f>
        <v>44160</v>
      </c>
      <c r="AC8" s="5">
        <f>DATE($C$2,VLOOKUP($C$3,Feuil2!$A$2:$B$13,2,FALSE),AC7)</f>
        <v>44161</v>
      </c>
      <c r="AD8" s="5">
        <f>DATE($C$2,VLOOKUP($C$3,Feuil2!$A$2:$B$13,2,FALSE),AD7)</f>
        <v>44162</v>
      </c>
      <c r="AE8" s="5">
        <f>DATE($C$2,VLOOKUP($C$3,Feuil2!$A$2:$B$13,2,FALSE),AE7)</f>
        <v>44163</v>
      </c>
      <c r="AF8" s="5">
        <f>DATE($C$2,VLOOKUP($C$3,Feuil2!$A$2:$B$13,2,FALSE),AF7)</f>
        <v>44164</v>
      </c>
      <c r="AG8" s="5">
        <f>DATE($C$2,VLOOKUP($C$3,Feuil2!$A$2:$B$13,2,FALSE),AG7)</f>
        <v>44165</v>
      </c>
      <c r="AH8" s="5">
        <f>DATE($C$2,VLOOKUP($C$3,Feuil2!$A$2:$B$13,2,FALSE),AH7)</f>
        <v>44166</v>
      </c>
      <c r="AJ8" s="10"/>
    </row>
    <row r="9" spans="2:37" ht="66.599999999999994" x14ac:dyDescent="0.3">
      <c r="D9" s="9" t="str">
        <f>IF(AND($C$2&lt;&gt;"", $C$3&lt;&gt;""), TEXT(D8,"jjjj") &amp; " " &amp; TEXT(D8,"jj"), "")</f>
        <v>dimanche 01</v>
      </c>
      <c r="E9" s="9" t="str">
        <f>IF(AND($C$2&lt;&gt;"",$C$3&lt;&gt;""),IF(MONTH(E8)=MONTH($D$8),TEXT(E8,"jjjj")&amp;" "&amp;TEXT(E8,"jj"),""))</f>
        <v>lundi 02</v>
      </c>
      <c r="F9" s="9" t="str">
        <f t="shared" ref="F9:AH9" si="0">IF(AND($C$2&lt;&gt;"",$C$3&lt;&gt;""),IF(MONTH(F8)=MONTH($D$8),TEXT(F8,"jjjj")&amp;" "&amp;TEXT(F8,"jj"),""))</f>
        <v>mardi 03</v>
      </c>
      <c r="G9" s="9" t="str">
        <f t="shared" si="0"/>
        <v>mercredi 04</v>
      </c>
      <c r="H9" s="9" t="str">
        <f t="shared" si="0"/>
        <v>jeudi 05</v>
      </c>
      <c r="I9" s="9" t="str">
        <f t="shared" si="0"/>
        <v>vendredi 06</v>
      </c>
      <c r="J9" s="9" t="str">
        <f t="shared" si="0"/>
        <v>samedi 07</v>
      </c>
      <c r="K9" s="9" t="str">
        <f t="shared" si="0"/>
        <v>dimanche 08</v>
      </c>
      <c r="L9" s="9" t="str">
        <f t="shared" si="0"/>
        <v>lundi 09</v>
      </c>
      <c r="M9" s="9" t="str">
        <f t="shared" si="0"/>
        <v>mardi 10</v>
      </c>
      <c r="N9" s="9" t="str">
        <f t="shared" si="0"/>
        <v>mercredi 11</v>
      </c>
      <c r="O9" s="9" t="str">
        <f t="shared" si="0"/>
        <v>jeudi 12</v>
      </c>
      <c r="P9" s="9" t="str">
        <f t="shared" si="0"/>
        <v>vendredi 13</v>
      </c>
      <c r="Q9" s="9" t="str">
        <f t="shared" si="0"/>
        <v>samedi 14</v>
      </c>
      <c r="R9" s="9" t="str">
        <f t="shared" si="0"/>
        <v>dimanche 15</v>
      </c>
      <c r="S9" s="9" t="str">
        <f t="shared" si="0"/>
        <v>lundi 16</v>
      </c>
      <c r="T9" s="9" t="str">
        <f t="shared" si="0"/>
        <v>mardi 17</v>
      </c>
      <c r="U9" s="9" t="str">
        <f t="shared" si="0"/>
        <v>mercredi 18</v>
      </c>
      <c r="V9" s="9" t="str">
        <f t="shared" si="0"/>
        <v>jeudi 19</v>
      </c>
      <c r="W9" s="9" t="str">
        <f t="shared" si="0"/>
        <v>vendredi 20</v>
      </c>
      <c r="X9" s="9" t="str">
        <f t="shared" si="0"/>
        <v>samedi 21</v>
      </c>
      <c r="Y9" s="9" t="str">
        <f t="shared" si="0"/>
        <v>dimanche 22</v>
      </c>
      <c r="Z9" s="9" t="str">
        <f t="shared" si="0"/>
        <v>lundi 23</v>
      </c>
      <c r="AA9" s="9" t="str">
        <f t="shared" si="0"/>
        <v>mardi 24</v>
      </c>
      <c r="AB9" s="9" t="str">
        <f t="shared" si="0"/>
        <v>mercredi 25</v>
      </c>
      <c r="AC9" s="9" t="str">
        <f t="shared" si="0"/>
        <v>jeudi 26</v>
      </c>
      <c r="AD9" s="9" t="str">
        <f t="shared" si="0"/>
        <v>vendredi 27</v>
      </c>
      <c r="AE9" s="9" t="str">
        <f t="shared" si="0"/>
        <v>samedi 28</v>
      </c>
      <c r="AF9" s="9" t="str">
        <f t="shared" si="0"/>
        <v>dimanche 29</v>
      </c>
      <c r="AG9" s="9" t="str">
        <f t="shared" si="0"/>
        <v>lundi 30</v>
      </c>
      <c r="AH9" s="9" t="str">
        <f t="shared" si="0"/>
        <v/>
      </c>
    </row>
    <row r="10" spans="2:37" ht="18" x14ac:dyDescent="0.35">
      <c r="AJ10" s="1" t="s">
        <v>26</v>
      </c>
      <c r="AK10" s="7" t="s">
        <v>24</v>
      </c>
    </row>
    <row r="11" spans="2:37" x14ac:dyDescent="0.3">
      <c r="AJ11" s="1" t="s">
        <v>27</v>
      </c>
    </row>
    <row r="12" spans="2:37" ht="18" x14ac:dyDescent="0.35">
      <c r="AK12" s="7" t="s">
        <v>25</v>
      </c>
    </row>
    <row r="14" spans="2:37" ht="18" x14ac:dyDescent="0.35">
      <c r="AJ14" s="1" t="s">
        <v>29</v>
      </c>
      <c r="AK14" s="7" t="s">
        <v>28</v>
      </c>
    </row>
  </sheetData>
  <phoneticPr fontId="1" type="noConversion"/>
  <conditionalFormatting sqref="D9:AH9">
    <cfRule type="expression" dxfId="4" priority="7">
      <formula>D$9&lt;&gt;""</formula>
    </cfRule>
  </conditionalFormatting>
  <conditionalFormatting sqref="D10:AH17">
    <cfRule type="expression" dxfId="3" priority="1">
      <formula>AND(D$9&lt;&gt;"", OR(WEEKDAY(D$8,2)=6, WEEKDAY(D$8,2)=7))</formula>
    </cfRule>
    <cfRule type="expression" dxfId="2" priority="4">
      <formula>D$9&lt;&gt;""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64B7D62-69D6-4BC1-B19B-6C18CC1BB2B7}">
          <x14:formula1>
            <xm:f>Feuil2!$E$1:$E$15</xm:f>
          </x14:formula1>
          <xm:sqref>C2</xm:sqref>
        </x14:dataValidation>
        <x14:dataValidation type="list" allowBlank="1" showInputMessage="1" showErrorMessage="1" xr:uid="{496AE7D5-0145-461E-8D5A-AEDE6E03B828}">
          <x14:formula1>
            <xm:f>Feuil2!$A$1:$A$13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272FD8-F3E1-436B-89CA-530ADE3E4C1B}">
  <dimension ref="A1:AQ17"/>
  <sheetViews>
    <sheetView tabSelected="1" workbookViewId="0">
      <selection activeCell="V5" sqref="V5"/>
    </sheetView>
  </sheetViews>
  <sheetFormatPr baseColWidth="10" defaultRowHeight="14.4" x14ac:dyDescent="0.3"/>
  <cols>
    <col min="1" max="1" width="10" style="2" customWidth="1"/>
    <col min="2" max="2" width="10.6640625" customWidth="1"/>
    <col min="3" max="3" width="3.88671875" customWidth="1"/>
    <col min="4" max="4" width="5.5546875" bestFit="1" customWidth="1"/>
    <col min="5" max="32" width="5.5546875" customWidth="1"/>
    <col min="33" max="37" width="5" customWidth="1"/>
    <col min="38" max="40" width="3.88671875" customWidth="1"/>
    <col min="42" max="42" width="11.5546875" style="1"/>
  </cols>
  <sheetData>
    <row r="1" spans="1:43" x14ac:dyDescent="0.3">
      <c r="H1" s="15" t="s">
        <v>40</v>
      </c>
      <c r="I1" t="s">
        <v>0</v>
      </c>
      <c r="M1" s="15" t="s">
        <v>41</v>
      </c>
      <c r="P1" s="15"/>
      <c r="Q1" s="15"/>
      <c r="T1" s="15" t="s">
        <v>42</v>
      </c>
      <c r="Z1" s="15" t="s">
        <v>43</v>
      </c>
      <c r="AD1" s="29" t="s">
        <v>48</v>
      </c>
    </row>
    <row r="2" spans="1:43" x14ac:dyDescent="0.3">
      <c r="A2" s="2" t="s">
        <v>22</v>
      </c>
      <c r="B2" s="6">
        <v>2020</v>
      </c>
      <c r="E2" s="14" t="str">
        <f>A11</f>
        <v>DUPOND</v>
      </c>
      <c r="F2" s="14"/>
      <c r="H2" s="28">
        <f>SUM(D11:J11)</f>
        <v>1.1041666666666667</v>
      </c>
      <c r="M2" s="28">
        <f>SUM(K11:Q11)</f>
        <v>0</v>
      </c>
      <c r="T2" s="28">
        <f>SUM(R11:X11)</f>
        <v>0</v>
      </c>
      <c r="Z2" s="28">
        <f>SUM(Y11:AE11)</f>
        <v>0</v>
      </c>
      <c r="AD2" s="28">
        <f>SUM(H2:Z2)</f>
        <v>1.1041666666666667</v>
      </c>
    </row>
    <row r="3" spans="1:43" s="1" customFormat="1" x14ac:dyDescent="0.3">
      <c r="A3" s="2" t="s">
        <v>23</v>
      </c>
      <c r="B3" s="8" t="s">
        <v>11</v>
      </c>
      <c r="E3" s="14" t="str">
        <f>A12</f>
        <v>PALLOT</v>
      </c>
      <c r="F3" s="14"/>
      <c r="H3" s="28">
        <f>SUM(D12:J12)</f>
        <v>0</v>
      </c>
      <c r="M3" s="28">
        <f>SUM(K12:Q12)</f>
        <v>0.85416666666666663</v>
      </c>
      <c r="T3" s="28">
        <f>SUM(R12:X12)</f>
        <v>0</v>
      </c>
      <c r="Z3" s="28">
        <f>SUM(Y12:AE12)</f>
        <v>0</v>
      </c>
      <c r="AD3" s="28">
        <f>SUM(H3:Z3)</f>
        <v>0.85416666666666663</v>
      </c>
    </row>
    <row r="4" spans="1:43" x14ac:dyDescent="0.3">
      <c r="E4" s="14" t="str">
        <f>A13</f>
        <v>DURANT</v>
      </c>
      <c r="F4" s="14"/>
      <c r="H4" s="28">
        <f>SUM(D13:J13)</f>
        <v>0.6875</v>
      </c>
      <c r="M4" s="28">
        <f>SUM(K13:Q13)</f>
        <v>0</v>
      </c>
      <c r="T4" s="28">
        <f>SUM(R13:X13)</f>
        <v>0</v>
      </c>
      <c r="Z4" s="28">
        <f>SUM(Y13:AE13)</f>
        <v>0</v>
      </c>
      <c r="AD4" s="28">
        <f>SUM(H4:Z4)</f>
        <v>0.6875</v>
      </c>
    </row>
    <row r="5" spans="1:43" x14ac:dyDescent="0.3">
      <c r="I5" s="1"/>
      <c r="J5" s="1"/>
      <c r="K5" s="28"/>
      <c r="L5" s="28"/>
      <c r="M5" s="28"/>
      <c r="N5" s="28"/>
      <c r="O5" s="28"/>
    </row>
    <row r="6" spans="1:43" x14ac:dyDescent="0.3">
      <c r="I6" s="14"/>
      <c r="J6" s="14"/>
    </row>
    <row r="7" spans="1:43" x14ac:dyDescent="0.3">
      <c r="D7" s="16" t="s">
        <v>44</v>
      </c>
      <c r="E7" s="17"/>
      <c r="F7" s="17"/>
      <c r="G7" s="17"/>
      <c r="H7" s="17"/>
      <c r="I7" s="17"/>
      <c r="J7" s="18"/>
      <c r="K7" s="19" t="s">
        <v>45</v>
      </c>
      <c r="L7" s="20"/>
      <c r="M7" s="20"/>
      <c r="N7" s="20"/>
      <c r="O7" s="20"/>
      <c r="P7" s="20"/>
      <c r="Q7" s="21"/>
      <c r="R7" s="22" t="s">
        <v>46</v>
      </c>
      <c r="S7" s="23"/>
      <c r="T7" s="23"/>
      <c r="U7" s="23"/>
      <c r="V7" s="23"/>
      <c r="W7" s="23"/>
      <c r="X7" s="24"/>
      <c r="Y7" s="25" t="s">
        <v>47</v>
      </c>
      <c r="Z7" s="26"/>
      <c r="AA7" s="26"/>
      <c r="AB7" s="26"/>
      <c r="AC7" s="26"/>
      <c r="AD7" s="26"/>
      <c r="AE7" s="27"/>
    </row>
    <row r="8" spans="1:43" hidden="1" x14ac:dyDescent="0.3">
      <c r="C8">
        <v>1</v>
      </c>
      <c r="D8">
        <v>2</v>
      </c>
      <c r="E8">
        <v>3</v>
      </c>
      <c r="F8">
        <v>4</v>
      </c>
      <c r="G8">
        <v>5</v>
      </c>
      <c r="H8">
        <v>6</v>
      </c>
      <c r="I8">
        <v>7</v>
      </c>
      <c r="J8">
        <v>8</v>
      </c>
      <c r="K8">
        <v>9</v>
      </c>
      <c r="L8">
        <v>10</v>
      </c>
      <c r="M8">
        <v>11</v>
      </c>
      <c r="N8">
        <v>12</v>
      </c>
      <c r="O8">
        <v>13</v>
      </c>
      <c r="P8">
        <v>14</v>
      </c>
      <c r="Q8">
        <v>15</v>
      </c>
      <c r="R8">
        <v>16</v>
      </c>
      <c r="S8">
        <v>17</v>
      </c>
      <c r="T8">
        <v>18</v>
      </c>
      <c r="U8">
        <v>19</v>
      </c>
      <c r="V8">
        <v>20</v>
      </c>
      <c r="W8">
        <v>21</v>
      </c>
      <c r="X8">
        <v>22</v>
      </c>
      <c r="Y8">
        <v>23</v>
      </c>
      <c r="Z8">
        <v>24</v>
      </c>
      <c r="AA8">
        <v>25</v>
      </c>
      <c r="AB8">
        <v>26</v>
      </c>
      <c r="AC8">
        <v>27</v>
      </c>
      <c r="AD8">
        <v>28</v>
      </c>
      <c r="AE8">
        <v>29</v>
      </c>
      <c r="AF8">
        <v>30</v>
      </c>
      <c r="AG8">
        <v>31</v>
      </c>
      <c r="AO8" t="s">
        <v>0</v>
      </c>
      <c r="AQ8" t="s">
        <v>0</v>
      </c>
    </row>
    <row r="9" spans="1:43" s="4" customFormat="1" ht="54" hidden="1" customHeight="1" x14ac:dyDescent="0.25">
      <c r="A9" s="3"/>
      <c r="C9" s="5">
        <f>DATE($B$2,VLOOKUP($B$3,Feuil2!$A$2:$B$13,2,FALSE),C8)</f>
        <v>44136</v>
      </c>
      <c r="D9" s="5">
        <f>DATE($B$2,VLOOKUP($B$3,Feuil2!$A$2:$B$13,2,FALSE),D8)</f>
        <v>44137</v>
      </c>
      <c r="E9" s="5">
        <f>DATE($B$2,VLOOKUP($B$3,Feuil2!$A$2:$B$13,2,FALSE),E8)</f>
        <v>44138</v>
      </c>
      <c r="F9" s="5">
        <f>DATE($B$2,VLOOKUP($B$3,Feuil2!$A$2:$B$13,2,FALSE),F8)</f>
        <v>44139</v>
      </c>
      <c r="G9" s="5">
        <f>DATE($B$2,VLOOKUP($B$3,Feuil2!$A$2:$B$13,2,FALSE),G8)</f>
        <v>44140</v>
      </c>
      <c r="H9" s="5">
        <f>DATE($B$2,VLOOKUP($B$3,Feuil2!$A$2:$B$13,2,FALSE),H8)</f>
        <v>44141</v>
      </c>
      <c r="I9" s="5">
        <f>DATE($B$2,VLOOKUP($B$3,Feuil2!$A$2:$B$13,2,FALSE),I8)</f>
        <v>44142</v>
      </c>
      <c r="J9" s="5">
        <f>DATE($B$2,VLOOKUP($B$3,Feuil2!$A$2:$B$13,2,FALSE),J8)</f>
        <v>44143</v>
      </c>
      <c r="K9" s="5">
        <f>DATE($B$2,VLOOKUP($B$3,Feuil2!$A$2:$B$13,2,FALSE),K8)</f>
        <v>44144</v>
      </c>
      <c r="L9" s="5">
        <f>DATE($B$2,VLOOKUP($B$3,Feuil2!$A$2:$B$13,2,FALSE),L8)</f>
        <v>44145</v>
      </c>
      <c r="M9" s="5">
        <f>DATE($B$2,VLOOKUP($B$3,Feuil2!$A$2:$B$13,2,FALSE),M8)</f>
        <v>44146</v>
      </c>
      <c r="N9" s="5">
        <f>DATE($B$2,VLOOKUP($B$3,Feuil2!$A$2:$B$13,2,FALSE),N8)</f>
        <v>44147</v>
      </c>
      <c r="O9" s="5">
        <f>DATE($B$2,VLOOKUP($B$3,Feuil2!$A$2:$B$13,2,FALSE),O8)</f>
        <v>44148</v>
      </c>
      <c r="P9" s="5">
        <f>DATE($B$2,VLOOKUP($B$3,Feuil2!$A$2:$B$13,2,FALSE),P8)</f>
        <v>44149</v>
      </c>
      <c r="Q9" s="5">
        <f>DATE($B$2,VLOOKUP($B$3,Feuil2!$A$2:$B$13,2,FALSE),Q8)</f>
        <v>44150</v>
      </c>
      <c r="R9" s="5">
        <f>DATE($B$2,VLOOKUP($B$3,Feuil2!$A$2:$B$13,2,FALSE),R8)</f>
        <v>44151</v>
      </c>
      <c r="S9" s="5">
        <f>DATE($B$2,VLOOKUP($B$3,Feuil2!$A$2:$B$13,2,FALSE),S8)</f>
        <v>44152</v>
      </c>
      <c r="T9" s="5">
        <f>DATE($B$2,VLOOKUP($B$3,Feuil2!$A$2:$B$13,2,FALSE),T8)</f>
        <v>44153</v>
      </c>
      <c r="U9" s="5">
        <f>DATE($B$2,VLOOKUP($B$3,Feuil2!$A$2:$B$13,2,FALSE),U8)</f>
        <v>44154</v>
      </c>
      <c r="V9" s="5">
        <f>DATE($B$2,VLOOKUP($B$3,Feuil2!$A$2:$B$13,2,FALSE),V8)</f>
        <v>44155</v>
      </c>
      <c r="W9" s="5">
        <f>DATE($B$2,VLOOKUP($B$3,Feuil2!$A$2:$B$13,2,FALSE),W8)</f>
        <v>44156</v>
      </c>
      <c r="X9" s="5">
        <f>DATE($B$2,VLOOKUP($B$3,Feuil2!$A$2:$B$13,2,FALSE),X8)</f>
        <v>44157</v>
      </c>
      <c r="Y9" s="5">
        <f>DATE($B$2,VLOOKUP($B$3,Feuil2!$A$2:$B$13,2,FALSE),Y8)</f>
        <v>44158</v>
      </c>
      <c r="Z9" s="5">
        <f>DATE($B$2,VLOOKUP($B$3,Feuil2!$A$2:$B$13,2,FALSE),Z8)</f>
        <v>44159</v>
      </c>
      <c r="AA9" s="5">
        <f>DATE($B$2,VLOOKUP($B$3,Feuil2!$A$2:$B$13,2,FALSE),AA8)</f>
        <v>44160</v>
      </c>
      <c r="AB9" s="5">
        <f>DATE($B$2,VLOOKUP($B$3,Feuil2!$A$2:$B$13,2,FALSE),AB8)</f>
        <v>44161</v>
      </c>
      <c r="AC9" s="5">
        <f>DATE($B$2,VLOOKUP($B$3,Feuil2!$A$2:$B$13,2,FALSE),AC8)</f>
        <v>44162</v>
      </c>
      <c r="AD9" s="5">
        <f>DATE($B$2,VLOOKUP($B$3,Feuil2!$A$2:$B$13,2,FALSE),AD8)</f>
        <v>44163</v>
      </c>
      <c r="AE9" s="5">
        <f>DATE($B$2,VLOOKUP($B$3,Feuil2!$A$2:$B$13,2,FALSE),AE8)</f>
        <v>44164</v>
      </c>
      <c r="AF9" s="5">
        <f>DATE($B$2,VLOOKUP($B$3,Feuil2!$A$2:$B$13,2,FALSE),AF8)</f>
        <v>44165</v>
      </c>
      <c r="AG9" s="5">
        <f>DATE($B$2,VLOOKUP($B$3,Feuil2!$A$2:$B$13,2,FALSE),AG8)</f>
        <v>44166</v>
      </c>
      <c r="AH9" s="5"/>
      <c r="AI9" s="5"/>
      <c r="AJ9" s="5"/>
      <c r="AK9" s="5"/>
      <c r="AL9" s="5"/>
      <c r="AM9" s="5"/>
      <c r="AN9" s="5"/>
      <c r="AP9" s="10"/>
    </row>
    <row r="10" spans="1:43" ht="66.599999999999994" x14ac:dyDescent="0.3">
      <c r="A10" s="11" t="s">
        <v>30</v>
      </c>
      <c r="B10" s="12" t="s">
        <v>31</v>
      </c>
      <c r="C10" s="13" t="str">
        <f>IF(AND($B$2&lt;&gt;"", $B$3&lt;&gt;""), TEXT(C9,"jjjj") &amp; " " &amp; TEXT(C9,"jj"), "")</f>
        <v>dimanche 01</v>
      </c>
      <c r="D10" s="13" t="str">
        <f>IF(AND($B$2&lt;&gt;"",$B$3&lt;&gt;""),IF(MONTH(D9)=MONTH($C$9),TEXT(D9,"jjjj")&amp;" "&amp;TEXT(D9,"jj"),""))</f>
        <v>lundi 02</v>
      </c>
      <c r="E10" s="13" t="str">
        <f t="shared" ref="E10:AG10" si="0">IF(AND($B$2&lt;&gt;"",$B$3&lt;&gt;""),IF(MONTH(E9)=MONTH($C$9),TEXT(E9,"jjjj")&amp;" "&amp;TEXT(E9,"jj"),""))</f>
        <v>mardi 03</v>
      </c>
      <c r="F10" s="13" t="str">
        <f t="shared" si="0"/>
        <v>mercredi 04</v>
      </c>
      <c r="G10" s="13" t="str">
        <f t="shared" si="0"/>
        <v>jeudi 05</v>
      </c>
      <c r="H10" s="13" t="str">
        <f t="shared" si="0"/>
        <v>vendredi 06</v>
      </c>
      <c r="I10" s="13" t="str">
        <f t="shared" si="0"/>
        <v>samedi 07</v>
      </c>
      <c r="J10" s="13" t="str">
        <f t="shared" si="0"/>
        <v>dimanche 08</v>
      </c>
      <c r="K10" s="13" t="str">
        <f t="shared" si="0"/>
        <v>lundi 09</v>
      </c>
      <c r="L10" s="13" t="str">
        <f t="shared" si="0"/>
        <v>mardi 10</v>
      </c>
      <c r="M10" s="13" t="str">
        <f t="shared" si="0"/>
        <v>mercredi 11</v>
      </c>
      <c r="N10" s="13" t="str">
        <f t="shared" si="0"/>
        <v>jeudi 12</v>
      </c>
      <c r="O10" s="13" t="str">
        <f t="shared" si="0"/>
        <v>vendredi 13</v>
      </c>
      <c r="P10" s="13" t="str">
        <f t="shared" si="0"/>
        <v>samedi 14</v>
      </c>
      <c r="Q10" s="13" t="str">
        <f t="shared" si="0"/>
        <v>dimanche 15</v>
      </c>
      <c r="R10" s="13" t="str">
        <f t="shared" si="0"/>
        <v>lundi 16</v>
      </c>
      <c r="S10" s="13" t="str">
        <f t="shared" si="0"/>
        <v>mardi 17</v>
      </c>
      <c r="T10" s="13" t="str">
        <f t="shared" si="0"/>
        <v>mercredi 18</v>
      </c>
      <c r="U10" s="13" t="str">
        <f t="shared" si="0"/>
        <v>jeudi 19</v>
      </c>
      <c r="V10" s="13" t="str">
        <f t="shared" si="0"/>
        <v>vendredi 20</v>
      </c>
      <c r="W10" s="13" t="str">
        <f t="shared" si="0"/>
        <v>samedi 21</v>
      </c>
      <c r="X10" s="13" t="str">
        <f t="shared" si="0"/>
        <v>dimanche 22</v>
      </c>
      <c r="Y10" s="13" t="str">
        <f t="shared" si="0"/>
        <v>lundi 23</v>
      </c>
      <c r="Z10" s="13" t="str">
        <f t="shared" si="0"/>
        <v>mardi 24</v>
      </c>
      <c r="AA10" s="13" t="str">
        <f t="shared" si="0"/>
        <v>mercredi 25</v>
      </c>
      <c r="AB10" s="13" t="str">
        <f t="shared" si="0"/>
        <v>jeudi 26</v>
      </c>
      <c r="AC10" s="13" t="str">
        <f t="shared" si="0"/>
        <v>vendredi 27</v>
      </c>
      <c r="AD10" s="13" t="str">
        <f t="shared" si="0"/>
        <v>samedi 28</v>
      </c>
      <c r="AE10" s="13" t="str">
        <f t="shared" si="0"/>
        <v>dimanche 29</v>
      </c>
      <c r="AF10" s="13" t="str">
        <f t="shared" si="0"/>
        <v>lundi 30</v>
      </c>
      <c r="AG10" s="9" t="str">
        <f t="shared" si="0"/>
        <v/>
      </c>
      <c r="AH10" s="9"/>
      <c r="AI10" s="9"/>
      <c r="AJ10" s="9"/>
      <c r="AK10" s="9"/>
      <c r="AL10" s="9"/>
      <c r="AM10" s="9"/>
      <c r="AN10" s="9"/>
    </row>
    <row r="11" spans="1:43" ht="18" x14ac:dyDescent="0.35">
      <c r="A11" s="2" t="s">
        <v>32</v>
      </c>
      <c r="B11" s="1" t="str">
        <f>IFERROR(VLOOKUP($A11,Feuil2!$F$3:$G$8,2,FALSE),"")</f>
        <v>André</v>
      </c>
      <c r="C11" s="69"/>
      <c r="D11" s="58">
        <v>0.27083333333333331</v>
      </c>
      <c r="E11" s="59">
        <v>0.20833333333333334</v>
      </c>
      <c r="F11" s="59">
        <v>8.3333333333333329E-2</v>
      </c>
      <c r="G11" s="59">
        <v>0.125</v>
      </c>
      <c r="H11" s="59">
        <v>0.20833333333333334</v>
      </c>
      <c r="I11" s="59">
        <v>0.125</v>
      </c>
      <c r="J11" s="60">
        <v>8.3333333333333329E-2</v>
      </c>
      <c r="K11" s="48"/>
      <c r="L11" s="49"/>
      <c r="M11" s="49"/>
      <c r="N11" s="49"/>
      <c r="O11" s="49"/>
      <c r="P11" s="49"/>
      <c r="Q11" s="50"/>
      <c r="R11" s="39"/>
      <c r="S11" s="40"/>
      <c r="T11" s="40"/>
      <c r="U11" s="40"/>
      <c r="V11" s="40"/>
      <c r="W11" s="40"/>
      <c r="X11" s="41"/>
      <c r="Y11" s="30"/>
      <c r="Z11" s="31"/>
      <c r="AA11" s="31"/>
      <c r="AB11" s="31"/>
      <c r="AC11" s="31"/>
      <c r="AD11" s="31"/>
      <c r="AE11" s="32"/>
      <c r="AP11" s="1" t="s">
        <v>26</v>
      </c>
      <c r="AQ11" s="7" t="s">
        <v>24</v>
      </c>
    </row>
    <row r="12" spans="1:43" x14ac:dyDescent="0.3">
      <c r="A12" s="2" t="s">
        <v>36</v>
      </c>
      <c r="B12" s="1" t="str">
        <f>IFERROR(VLOOKUP($A12,Feuil2!$F$3:$G$8,2,FALSE),"")</f>
        <v>Marie</v>
      </c>
      <c r="C12" s="69"/>
      <c r="D12" s="61"/>
      <c r="E12" s="62"/>
      <c r="F12" s="62"/>
      <c r="G12" s="62"/>
      <c r="H12" s="62"/>
      <c r="I12" s="62"/>
      <c r="J12" s="63"/>
      <c r="K12" s="51"/>
      <c r="L12" s="52">
        <v>0.27083333333333331</v>
      </c>
      <c r="M12" s="52">
        <v>0.20833333333333334</v>
      </c>
      <c r="N12" s="52">
        <v>0.16666666666666666</v>
      </c>
      <c r="O12" s="52">
        <v>0.20833333333333334</v>
      </c>
      <c r="P12" s="53"/>
      <c r="Q12" s="54"/>
      <c r="R12" s="42"/>
      <c r="S12" s="43"/>
      <c r="T12" s="43"/>
      <c r="U12" s="43"/>
      <c r="V12" s="43"/>
      <c r="W12" s="43"/>
      <c r="X12" s="44"/>
      <c r="Y12" s="33"/>
      <c r="Z12" s="34"/>
      <c r="AA12" s="34"/>
      <c r="AB12" s="34"/>
      <c r="AC12" s="34"/>
      <c r="AD12" s="34"/>
      <c r="AE12" s="35"/>
      <c r="AP12" s="1" t="s">
        <v>27</v>
      </c>
    </row>
    <row r="13" spans="1:43" ht="18" x14ac:dyDescent="0.35">
      <c r="A13" s="2" t="s">
        <v>34</v>
      </c>
      <c r="B13" s="1" t="str">
        <f>IFERROR(VLOOKUP($A13,Feuil2!$F$3:$G$8,2,FALSE),"")</f>
        <v>Chantal</v>
      </c>
      <c r="C13" s="69"/>
      <c r="D13" s="61"/>
      <c r="E13" s="64">
        <v>0.20833333333333334</v>
      </c>
      <c r="F13" s="62"/>
      <c r="G13" s="64">
        <v>0.20833333333333334</v>
      </c>
      <c r="H13" s="64">
        <v>0.27083333333333331</v>
      </c>
      <c r="I13" s="62"/>
      <c r="J13" s="63"/>
      <c r="K13" s="51"/>
      <c r="L13" s="53"/>
      <c r="M13" s="53"/>
      <c r="N13" s="53"/>
      <c r="O13" s="53"/>
      <c r="P13" s="53"/>
      <c r="Q13" s="54"/>
      <c r="R13" s="42"/>
      <c r="S13" s="43"/>
      <c r="T13" s="43"/>
      <c r="U13" s="43"/>
      <c r="V13" s="43"/>
      <c r="W13" s="43"/>
      <c r="X13" s="44"/>
      <c r="Y13" s="33"/>
      <c r="Z13" s="34"/>
      <c r="AA13" s="34"/>
      <c r="AB13" s="34"/>
      <c r="AC13" s="68"/>
      <c r="AD13" s="34"/>
      <c r="AE13" s="35"/>
      <c r="AQ13" s="7" t="s">
        <v>25</v>
      </c>
    </row>
    <row r="14" spans="1:43" x14ac:dyDescent="0.3">
      <c r="B14" s="1" t="str">
        <f>IFERROR(VLOOKUP($A14,Feuil2!$F$3:$G$8,2,FALSE),"")</f>
        <v/>
      </c>
      <c r="C14" s="69"/>
      <c r="D14" s="65"/>
      <c r="E14" s="66"/>
      <c r="F14" s="66"/>
      <c r="G14" s="66"/>
      <c r="H14" s="66"/>
      <c r="I14" s="66"/>
      <c r="J14" s="67"/>
      <c r="K14" s="55"/>
      <c r="L14" s="56"/>
      <c r="M14" s="56"/>
      <c r="N14" s="56"/>
      <c r="O14" s="56"/>
      <c r="P14" s="56"/>
      <c r="Q14" s="57"/>
      <c r="R14" s="45"/>
      <c r="S14" s="46"/>
      <c r="T14" s="46"/>
      <c r="U14" s="46"/>
      <c r="V14" s="46"/>
      <c r="W14" s="46"/>
      <c r="X14" s="47"/>
      <c r="Y14" s="36"/>
      <c r="Z14" s="37"/>
      <c r="AA14" s="37"/>
      <c r="AB14" s="37"/>
      <c r="AC14" s="37"/>
      <c r="AD14" s="37"/>
      <c r="AE14" s="38"/>
    </row>
    <row r="15" spans="1:43" ht="18" x14ac:dyDescent="0.35">
      <c r="B15" s="1" t="str">
        <f>IFERROR(VLOOKUP(A15,Feuil2!F7:G12,2,FALSE),"")</f>
        <v/>
      </c>
      <c r="C15" s="69"/>
      <c r="D15" s="69"/>
      <c r="E15" s="69"/>
      <c r="F15" s="69"/>
      <c r="G15" s="69"/>
      <c r="H15" s="69"/>
      <c r="I15" s="69"/>
      <c r="J15" s="69"/>
      <c r="K15" s="70"/>
      <c r="L15" s="70"/>
      <c r="M15" s="70"/>
      <c r="N15" s="70"/>
      <c r="O15" s="70"/>
      <c r="P15" s="70"/>
      <c r="Q15" s="70"/>
      <c r="R15" s="71"/>
      <c r="S15" s="71"/>
      <c r="T15" s="71"/>
      <c r="U15" s="71"/>
      <c r="V15" s="71"/>
      <c r="W15" s="71"/>
      <c r="X15" s="71"/>
      <c r="Y15" s="72"/>
      <c r="Z15" s="72"/>
      <c r="AA15" s="72"/>
      <c r="AB15" s="72"/>
      <c r="AC15" s="72"/>
      <c r="AD15" s="72"/>
      <c r="AE15" s="72"/>
      <c r="AP15" s="1" t="s">
        <v>29</v>
      </c>
      <c r="AQ15" s="7" t="s">
        <v>28</v>
      </c>
    </row>
    <row r="16" spans="1:43" x14ac:dyDescent="0.3">
      <c r="B16" s="1" t="str">
        <f>IFERROR(VLOOKUP(A16,Feuil2!F8:G13,2,FALSE),"")</f>
        <v/>
      </c>
    </row>
    <row r="17" spans="2:2" x14ac:dyDescent="0.3">
      <c r="B17" s="1" t="str">
        <f>IFERROR(VLOOKUP(A17,Feuil2!F9:G14,2,FALSE),"")</f>
        <v/>
      </c>
    </row>
  </sheetData>
  <mergeCells count="8">
    <mergeCell ref="Y7:AE7"/>
    <mergeCell ref="D7:J7"/>
    <mergeCell ref="K7:Q7"/>
    <mergeCell ref="R7:X7"/>
    <mergeCell ref="E2:F2"/>
    <mergeCell ref="E3:F3"/>
    <mergeCell ref="E4:F4"/>
    <mergeCell ref="I6:J6"/>
  </mergeCells>
  <phoneticPr fontId="1" type="noConversion"/>
  <conditionalFormatting sqref="C10:AN10">
    <cfRule type="expression" dxfId="1" priority="4">
      <formula>C$10&lt;&gt;""</formula>
    </cfRule>
  </conditionalFormatting>
  <conditionalFormatting sqref="C11:AG15">
    <cfRule type="expression" dxfId="0" priority="1">
      <formula>C$10&lt;&gt;""</formula>
    </cfRule>
  </conditionalFormatting>
  <dataValidations count="1">
    <dataValidation type="list" allowBlank="1" showInputMessage="1" showErrorMessage="1" sqref="A11:A16" xr:uid="{E3FBBD21-82AE-407C-A558-4034B469C956}">
      <formula1>List_nom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B00ECBF-7EC0-49A2-A660-B7BDF8C3AB54}">
          <x14:formula1>
            <xm:f>Feuil2!$A$1:$A$13</xm:f>
          </x14:formula1>
          <xm:sqref>B3</xm:sqref>
        </x14:dataValidation>
        <x14:dataValidation type="list" allowBlank="1" showInputMessage="1" showErrorMessage="1" xr:uid="{4A38E1E3-296B-4A66-915F-C842446A1D56}">
          <x14:formula1>
            <xm:f>Feuil2!$E$1:$E$15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728DAC-CC23-4609-85BA-87461F347DCF}">
  <dimension ref="A2:G14"/>
  <sheetViews>
    <sheetView workbookViewId="0">
      <selection activeCell="F22" sqref="F22"/>
    </sheetView>
  </sheetViews>
  <sheetFormatPr baseColWidth="10" defaultRowHeight="14.4" x14ac:dyDescent="0.3"/>
  <cols>
    <col min="2" max="2" width="3" bestFit="1" customWidth="1"/>
    <col min="5" max="5" width="11.5546875" style="1"/>
  </cols>
  <sheetData>
    <row r="2" spans="1:7" x14ac:dyDescent="0.3">
      <c r="A2" t="s">
        <v>1</v>
      </c>
      <c r="B2">
        <v>1</v>
      </c>
      <c r="D2" t="s">
        <v>13</v>
      </c>
      <c r="E2" s="1">
        <v>2010</v>
      </c>
      <c r="F2" t="s">
        <v>20</v>
      </c>
      <c r="G2" t="s">
        <v>21</v>
      </c>
    </row>
    <row r="3" spans="1:7" x14ac:dyDescent="0.3">
      <c r="A3" t="s">
        <v>2</v>
      </c>
      <c r="B3">
        <v>2</v>
      </c>
      <c r="D3" t="s">
        <v>14</v>
      </c>
      <c r="E3" s="1">
        <v>2011</v>
      </c>
      <c r="F3" t="s">
        <v>32</v>
      </c>
      <c r="G3" t="s">
        <v>33</v>
      </c>
    </row>
    <row r="4" spans="1:7" x14ac:dyDescent="0.3">
      <c r="A4" t="s">
        <v>3</v>
      </c>
      <c r="B4">
        <v>3</v>
      </c>
      <c r="D4" t="s">
        <v>15</v>
      </c>
      <c r="E4" s="1">
        <v>2012</v>
      </c>
      <c r="F4" t="s">
        <v>34</v>
      </c>
      <c r="G4" t="s">
        <v>35</v>
      </c>
    </row>
    <row r="5" spans="1:7" x14ac:dyDescent="0.3">
      <c r="A5" t="s">
        <v>4</v>
      </c>
      <c r="B5">
        <v>4</v>
      </c>
      <c r="D5" t="s">
        <v>16</v>
      </c>
      <c r="E5" s="1">
        <v>2013</v>
      </c>
      <c r="F5" t="s">
        <v>36</v>
      </c>
      <c r="G5" t="s">
        <v>37</v>
      </c>
    </row>
    <row r="6" spans="1:7" x14ac:dyDescent="0.3">
      <c r="A6" t="s">
        <v>5</v>
      </c>
      <c r="B6">
        <v>5</v>
      </c>
      <c r="D6" t="s">
        <v>17</v>
      </c>
      <c r="E6" s="1">
        <v>2014</v>
      </c>
      <c r="F6" t="s">
        <v>38</v>
      </c>
      <c r="G6" t="s">
        <v>39</v>
      </c>
    </row>
    <row r="7" spans="1:7" x14ac:dyDescent="0.3">
      <c r="A7" t="s">
        <v>6</v>
      </c>
      <c r="B7">
        <v>6</v>
      </c>
      <c r="D7" t="s">
        <v>18</v>
      </c>
      <c r="E7" s="1">
        <v>2015</v>
      </c>
    </row>
    <row r="8" spans="1:7" x14ac:dyDescent="0.3">
      <c r="A8" t="s">
        <v>7</v>
      </c>
      <c r="B8">
        <v>7</v>
      </c>
      <c r="D8" t="s">
        <v>19</v>
      </c>
      <c r="E8" s="1">
        <v>2016</v>
      </c>
    </row>
    <row r="9" spans="1:7" x14ac:dyDescent="0.3">
      <c r="A9" t="s">
        <v>8</v>
      </c>
      <c r="B9">
        <v>8</v>
      </c>
      <c r="E9" s="1">
        <v>2017</v>
      </c>
    </row>
    <row r="10" spans="1:7" x14ac:dyDescent="0.3">
      <c r="A10" t="s">
        <v>9</v>
      </c>
      <c r="B10">
        <v>9</v>
      </c>
      <c r="E10" s="1">
        <v>2018</v>
      </c>
    </row>
    <row r="11" spans="1:7" x14ac:dyDescent="0.3">
      <c r="A11" t="s">
        <v>10</v>
      </c>
      <c r="B11">
        <v>10</v>
      </c>
      <c r="E11" s="1">
        <v>2019</v>
      </c>
    </row>
    <row r="12" spans="1:7" x14ac:dyDescent="0.3">
      <c r="A12" t="s">
        <v>11</v>
      </c>
      <c r="B12">
        <v>11</v>
      </c>
      <c r="E12" s="1">
        <v>2020</v>
      </c>
    </row>
    <row r="13" spans="1:7" x14ac:dyDescent="0.3">
      <c r="A13" t="s">
        <v>12</v>
      </c>
      <c r="B13">
        <v>12</v>
      </c>
      <c r="E13" s="1">
        <v>2021</v>
      </c>
    </row>
    <row r="14" spans="1:7" x14ac:dyDescent="0.3">
      <c r="E14" s="1">
        <v>2022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Feuil1 (2)</vt:lpstr>
      <vt:lpstr>Feuil2</vt:lpstr>
      <vt:lpstr>List_nom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adrien</cp:lastModifiedBy>
  <dcterms:created xsi:type="dcterms:W3CDTF">2020-10-31T07:24:25Z</dcterms:created>
  <dcterms:modified xsi:type="dcterms:W3CDTF">2020-10-31T12:49:40Z</dcterms:modified>
</cp:coreProperties>
</file>