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Jours_fériés">Feuil1!$B$4:$D$17</definedName>
  </definedNames>
  <calcPr calcId="144525"/>
</workbook>
</file>

<file path=xl/calcChain.xml><?xml version="1.0" encoding="utf-8"?>
<calcChain xmlns="http://schemas.openxmlformats.org/spreadsheetml/2006/main">
  <c r="H8" i="1" l="1"/>
  <c r="C8" i="1"/>
  <c r="C9" i="1"/>
  <c r="B9" i="1" s="1"/>
  <c r="B8" i="1"/>
  <c r="B10" i="1"/>
  <c r="C11" i="1"/>
  <c r="B12" i="1"/>
  <c r="B13" i="1"/>
  <c r="B14" i="1"/>
  <c r="B15" i="1"/>
  <c r="B16" i="1"/>
  <c r="B17" i="1"/>
  <c r="C16" i="1"/>
  <c r="C15" i="1"/>
  <c r="C14" i="1"/>
  <c r="C13" i="1"/>
  <c r="C12" i="1"/>
  <c r="C7" i="1"/>
  <c r="B7" i="1"/>
  <c r="C6" i="1"/>
  <c r="B5" i="1"/>
  <c r="C4" i="1"/>
</calcChain>
</file>

<file path=xl/sharedStrings.xml><?xml version="1.0" encoding="utf-8"?>
<sst xmlns="http://schemas.openxmlformats.org/spreadsheetml/2006/main" count="19" uniqueCount="18">
  <si>
    <t>Jours Fériés</t>
  </si>
  <si>
    <t>Veille</t>
  </si>
  <si>
    <t>Numéro de Jour férié</t>
  </si>
  <si>
    <t>1er Janvier</t>
  </si>
  <si>
    <t>Pâques</t>
  </si>
  <si>
    <t>Lun. De Pâques</t>
  </si>
  <si>
    <t>1er Mai</t>
  </si>
  <si>
    <t>Armistice 39/45</t>
  </si>
  <si>
    <t>Ascension</t>
  </si>
  <si>
    <t>Pentecôte</t>
  </si>
  <si>
    <t>Lun. De Pentecôte</t>
  </si>
  <si>
    <t>Fête nationnale</t>
  </si>
  <si>
    <t>Assomption</t>
  </si>
  <si>
    <t>Toussaint</t>
  </si>
  <si>
    <t>Armistice 14/18</t>
  </si>
  <si>
    <t>Noël</t>
  </si>
  <si>
    <t>Numéro du jour férié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</si>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</sst>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(&quot;€&quot;* #,##0.00_);_(&quot;€&quot;* \(#,##0.00\);_(&quot;€&quot;* &quot;-&quot;??_);_(@_)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Geneva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1">
    <xf numFmtId="0" fontId="0" fillId="0" borderId="0"/>
    <xf numFmtId="0" fontId="2" fillId="0" borderId="0"/>
    <xf numFmtId="165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6" fillId="0" borderId="0"/>
    <xf numFmtId="0" fontId="6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6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vertical="center"/>
    </xf>
    <xf numFmtId="14" fontId="5" fillId="2" borderId="2" xfId="0" applyNumberFormat="1" applyFont="1" applyFill="1" applyBorder="1" applyAlignment="1">
      <alignment vertical="center"/>
    </xf>
    <xf numFmtId="0" fontId="3" fillId="2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vertical="center"/>
    </xf>
  </cellXfs>
  <cellStyles count="11">
    <cellStyle name="Monétaire 2" xfId="2"/>
    <cellStyle name="Monétaire 2 2" xfId="5"/>
    <cellStyle name="Monétaire 2 3" xfId="9"/>
    <cellStyle name="Monétaire 3" xfId="8"/>
    <cellStyle name="Normal" xfId="0" builtinId="0"/>
    <cellStyle name="Normal 2" xfId="3"/>
    <cellStyle name="Normal 2 2" xfId="6"/>
    <cellStyle name="Normal 2 3" xfId="7"/>
    <cellStyle name="Normal 2 3 2" xfId="10"/>
    <cellStyle name="Normal 3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7"/>
  <sheetViews>
    <sheetView tabSelected="1" workbookViewId="0">
      <selection activeCell="H5" sqref="H5"/>
    </sheetView>
  </sheetViews>
  <sheetFormatPr baseColWidth="10" defaultRowHeight="15"/>
  <cols>
    <col min="1" max="1" width="19" bestFit="1" customWidth="1"/>
    <col min="4" max="4" width="22" bestFit="1" customWidth="1"/>
  </cols>
  <sheetData>
    <row r="3" spans="1:8" ht="18.75">
      <c r="A3" s="4" t="s">
        <v>0</v>
      </c>
      <c r="B3" s="5" t="s">
        <v>1</v>
      </c>
      <c r="C3" s="7">
        <v>2020</v>
      </c>
      <c r="D3" s="5" t="s">
        <v>2</v>
      </c>
    </row>
    <row r="4" spans="1:8" ht="15.75">
      <c r="A4" s="5" t="s">
        <v>3</v>
      </c>
      <c r="B4" s="3"/>
      <c r="C4" s="8">
        <f>DATE(C3,1,1)</f>
        <v>43831</v>
      </c>
      <c r="D4" s="7">
        <v>1</v>
      </c>
      <c r="H4" s="1" t="s">
        <v>17</v>
      </c>
    </row>
    <row r="5" spans="1:8" ht="15.75">
      <c r="A5" s="6" t="s">
        <v>4</v>
      </c>
      <c r="B5" s="8">
        <f xml:space="preserve"> FLOOR(DAY(MINUTE(C3/38)/2+56)&amp;"/5/"&amp;C3,7)-34</f>
        <v>43933</v>
      </c>
      <c r="C5" s="9"/>
      <c r="D5" s="7">
        <v>2</v>
      </c>
      <c r="H5" s="2">
        <v>43973</v>
      </c>
    </row>
    <row r="6" spans="1:8" ht="15.75">
      <c r="A6" s="6" t="s">
        <v>5</v>
      </c>
      <c r="B6" s="9"/>
      <c r="C6" s="8">
        <f>B5+1</f>
        <v>43934</v>
      </c>
      <c r="D6" s="7">
        <v>3</v>
      </c>
      <c r="H6" s="1"/>
    </row>
    <row r="7" spans="1:8" ht="15.75">
      <c r="A7" s="6" t="s">
        <v>6</v>
      </c>
      <c r="B7" s="8">
        <f>C7-1</f>
        <v>43951</v>
      </c>
      <c r="C7" s="8">
        <f xml:space="preserve"> DATE(C3,5,1)</f>
        <v>43952</v>
      </c>
      <c r="D7" s="7">
        <v>4</v>
      </c>
      <c r="H7" s="1" t="s">
        <v>16</v>
      </c>
    </row>
    <row r="8" spans="1:8" ht="15.75">
      <c r="A8" s="6" t="s">
        <v>7</v>
      </c>
      <c r="B8" s="11">
        <f t="shared" ref="B8:B9" si="0">C8-1</f>
        <v>43958</v>
      </c>
      <c r="C8" s="11">
        <f xml:space="preserve"> DATE(C3,5,8)</f>
        <v>43959</v>
      </c>
      <c r="D8" s="7">
        <v>5</v>
      </c>
      <c r="H8" s="1">
        <f>VLOOKUP(H5,Jours_fériés,3)</f>
        <v>6</v>
      </c>
    </row>
    <row r="9" spans="1:8" ht="15.75">
      <c r="A9" s="6" t="s">
        <v>8</v>
      </c>
      <c r="B9" s="11">
        <f>C9-1</f>
        <v>43971</v>
      </c>
      <c r="C9" s="8">
        <f>B5+39</f>
        <v>43972</v>
      </c>
      <c r="D9" s="7">
        <v>6</v>
      </c>
    </row>
    <row r="10" spans="1:8" ht="15.75">
      <c r="A10" s="6" t="s">
        <v>9</v>
      </c>
      <c r="B10" s="8">
        <f>C11-1</f>
        <v>43982</v>
      </c>
      <c r="C10" s="9"/>
      <c r="D10" s="7">
        <v>7</v>
      </c>
    </row>
    <row r="11" spans="1:8" ht="15.75">
      <c r="A11" s="6" t="s">
        <v>10</v>
      </c>
      <c r="B11" s="9"/>
      <c r="C11" s="8">
        <f xml:space="preserve"> B5 + 50</f>
        <v>43983</v>
      </c>
      <c r="D11" s="7">
        <v>8</v>
      </c>
    </row>
    <row r="12" spans="1:8" ht="15.75">
      <c r="A12" s="6" t="s">
        <v>11</v>
      </c>
      <c r="B12" s="11">
        <f t="shared" ref="B12:B15" si="1">C12-1</f>
        <v>44025</v>
      </c>
      <c r="C12" s="8">
        <f xml:space="preserve"> DATE(C3,7,14)</f>
        <v>44026</v>
      </c>
      <c r="D12" s="7">
        <v>9</v>
      </c>
    </row>
    <row r="13" spans="1:8" ht="15.75">
      <c r="A13" s="6" t="s">
        <v>12</v>
      </c>
      <c r="B13" s="11">
        <f t="shared" si="1"/>
        <v>44057</v>
      </c>
      <c r="C13" s="8">
        <f xml:space="preserve"> DATE(C3,8,15)</f>
        <v>44058</v>
      </c>
      <c r="D13" s="7">
        <v>10</v>
      </c>
    </row>
    <row r="14" spans="1:8" ht="15.75">
      <c r="A14" s="6" t="s">
        <v>13</v>
      </c>
      <c r="B14" s="11">
        <f t="shared" si="1"/>
        <v>44135</v>
      </c>
      <c r="C14" s="8">
        <f xml:space="preserve"> DATE(C3,11,1)</f>
        <v>44136</v>
      </c>
      <c r="D14" s="7">
        <v>11</v>
      </c>
    </row>
    <row r="15" spans="1:8" ht="15.75">
      <c r="A15" s="6" t="s">
        <v>14</v>
      </c>
      <c r="B15" s="11">
        <f t="shared" si="1"/>
        <v>44145</v>
      </c>
      <c r="C15" s="8">
        <f xml:space="preserve"> DATE(C3,11,11)</f>
        <v>44146</v>
      </c>
      <c r="D15" s="7">
        <v>12</v>
      </c>
    </row>
    <row r="16" spans="1:8" ht="15.75">
      <c r="A16" s="6" t="s">
        <v>15</v>
      </c>
      <c r="B16" s="8">
        <f>C16-1</f>
        <v>44189</v>
      </c>
      <c r="C16" s="8">
        <f xml:space="preserve"> DATE(C3,12,25)</f>
        <v>44190</v>
      </c>
      <c r="D16" s="7">
        <v>13</v>
      </c>
      <c r="E16" s="1"/>
      <c r="F16" s="1"/>
      <c r="G16" s="1"/>
    </row>
    <row r="17" spans="1:7" ht="15.75">
      <c r="A17" s="5" t="s">
        <v>3</v>
      </c>
      <c r="B17" s="8">
        <f xml:space="preserve"> DATE(C3,12,31)</f>
        <v>44196</v>
      </c>
      <c r="C17" s="9"/>
      <c r="D17" s="10">
        <v>14</v>
      </c>
      <c r="E17" s="1"/>
      <c r="F17" s="1"/>
      <c r="G1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contre.michel@bbox.fr</cp:lastModifiedBy>
  <dcterms:created xsi:type="dcterms:W3CDTF">2020-04-19T15:09:36Z</dcterms:created>
  <dcterms:modified xsi:type="dcterms:W3CDTF">2020-04-19T15:45:18Z</dcterms:modified>
</cp:coreProperties>
</file>