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omain.cabanis\Desktop\"/>
    </mc:Choice>
  </mc:AlternateContent>
  <xr:revisionPtr revIDLastSave="0" documentId="13_ncr:1_{B6B2F884-3275-4650-9DCD-06A6310426EE}" xr6:coauthVersionLast="36" xr6:coauthVersionMax="36" xr10:uidLastSave="{00000000-0000-0000-0000-000000000000}"/>
  <bookViews>
    <workbookView xWindow="0" yWindow="0" windowWidth="10240" windowHeight="5030" xr2:uid="{90338D2C-A28A-4C35-9D6B-9C235BB50313}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3" i="2" l="1"/>
  <c r="B3" i="2"/>
  <c r="C3" i="2" s="1"/>
  <c r="D3" i="2"/>
  <c r="E3" i="2"/>
  <c r="F3" i="2"/>
  <c r="A4" i="2"/>
  <c r="B4" i="2"/>
  <c r="C4" i="2" s="1"/>
  <c r="D4" i="2"/>
  <c r="E4" i="2"/>
  <c r="F4" i="2"/>
  <c r="E2" i="2"/>
  <c r="D2" i="2"/>
  <c r="F2" i="2"/>
  <c r="H3" i="2" l="1"/>
  <c r="H4" i="2"/>
  <c r="H5" i="2"/>
  <c r="H6" i="2"/>
  <c r="H7" i="2"/>
  <c r="H8" i="2"/>
  <c r="H9" i="2"/>
  <c r="H2" i="2"/>
  <c r="A2" i="2" s="1"/>
  <c r="B2" i="2" l="1"/>
  <c r="C2" i="2" s="1"/>
</calcChain>
</file>

<file path=xl/sharedStrings.xml><?xml version="1.0" encoding="utf-8"?>
<sst xmlns="http://schemas.openxmlformats.org/spreadsheetml/2006/main" count="177" uniqueCount="165">
  <si>
    <t>N° Bon de Livraison</t>
  </si>
  <si>
    <t>Nom client</t>
  </si>
  <si>
    <t>Nom demandeur</t>
  </si>
  <si>
    <t>Date de Livraison</t>
  </si>
  <si>
    <t>Date de commande</t>
  </si>
  <si>
    <t>N° Commande</t>
  </si>
  <si>
    <t>Lieu de Livraison</t>
  </si>
  <si>
    <t>BL00331</t>
  </si>
  <si>
    <t>BL00332</t>
  </si>
  <si>
    <t>BL00333</t>
  </si>
  <si>
    <t>BL00334</t>
  </si>
  <si>
    <t>BL00335</t>
  </si>
  <si>
    <t>Clark Kent</t>
  </si>
  <si>
    <t>CH15655-0032811</t>
  </si>
  <si>
    <t>CH15655-0032812</t>
  </si>
  <si>
    <t>DR00197-0033090</t>
  </si>
  <si>
    <t>PO0084919001305</t>
  </si>
  <si>
    <t>PO0084919001333</t>
  </si>
  <si>
    <t>PO0084919001334</t>
  </si>
  <si>
    <t>Jean Duchemin</t>
  </si>
  <si>
    <t>Hector Village</t>
  </si>
  <si>
    <t>Blaise Pascal</t>
  </si>
  <si>
    <t>Madame Bovary</t>
  </si>
  <si>
    <t>DR00197-0033044</t>
  </si>
  <si>
    <t>DR00197-0033134</t>
  </si>
  <si>
    <t>PO0084919001322</t>
  </si>
  <si>
    <t>PO0084919001356</t>
  </si>
  <si>
    <t/>
  </si>
  <si>
    <t>Entité</t>
  </si>
  <si>
    <t>Date commande</t>
  </si>
  <si>
    <t>Date de livraison :</t>
  </si>
  <si>
    <t>N° bon BL</t>
  </si>
  <si>
    <t>N° Bon BL2</t>
  </si>
  <si>
    <t>CP00436-0032449</t>
  </si>
  <si>
    <t>CH15696-0032697</t>
  </si>
  <si>
    <t>MA00188-0032859</t>
  </si>
  <si>
    <t>CH15495-0032375</t>
  </si>
  <si>
    <t>CH15655-0032810</t>
  </si>
  <si>
    <t>CH15697-0032700</t>
  </si>
  <si>
    <t>CH15655-0032815</t>
  </si>
  <si>
    <t>CH21085-0044836</t>
  </si>
  <si>
    <t>CP00447-0033290</t>
  </si>
  <si>
    <t>CH15673-0032665</t>
  </si>
  <si>
    <t>CH15794-0032997</t>
  </si>
  <si>
    <t>CP00448-0033563</t>
  </si>
  <si>
    <t>CH15695-0032696</t>
  </si>
  <si>
    <t>MA00190-0033547</t>
  </si>
  <si>
    <t>CH15766-0033069</t>
  </si>
  <si>
    <t>CH17086-0037013</t>
  </si>
  <si>
    <t>CH15734-0032839</t>
  </si>
  <si>
    <t>CP00446-0033092</t>
  </si>
  <si>
    <t>SV00088-0032892</t>
  </si>
  <si>
    <t>CH22491-0049326</t>
  </si>
  <si>
    <t>CH15787-0032988</t>
  </si>
  <si>
    <t>CH15789-0032992</t>
  </si>
  <si>
    <t>CH15791-0032994</t>
  </si>
  <si>
    <t>CH15645-0032684</t>
  </si>
  <si>
    <t>CH15757-0032990</t>
  </si>
  <si>
    <t>CH15795-0032998</t>
  </si>
  <si>
    <t>CH15659-0032827</t>
  </si>
  <si>
    <t>CH15768-0033074</t>
  </si>
  <si>
    <t>CH15817-0033073</t>
  </si>
  <si>
    <t>CH15860-0033209</t>
  </si>
  <si>
    <t>CH15646-0032698</t>
  </si>
  <si>
    <t>CH15487-0032367</t>
  </si>
  <si>
    <t>MA00189-0033294</t>
  </si>
  <si>
    <t>CH15857-0033206</t>
  </si>
  <si>
    <t>CH15790-0032993</t>
  </si>
  <si>
    <t>CH15694-0032695</t>
  </si>
  <si>
    <t>CH15467-0032423</t>
  </si>
  <si>
    <t>CH15467-0032435</t>
  </si>
  <si>
    <t>CP00443-0032883</t>
  </si>
  <si>
    <t>CP00443-0032873</t>
  </si>
  <si>
    <t>CH15655-0032807</t>
  </si>
  <si>
    <t>MA00188-0032891</t>
  </si>
  <si>
    <t>CH17151-0037281</t>
  </si>
  <si>
    <t>CT00058-0033673</t>
  </si>
  <si>
    <t>PA00174-0033717</t>
  </si>
  <si>
    <t>CT00058-0033692</t>
  </si>
  <si>
    <t>DA00184-0033683</t>
  </si>
  <si>
    <t>CH15479-0032359</t>
  </si>
  <si>
    <t>CH15517-0032418</t>
  </si>
  <si>
    <t>MA00188-0032861</t>
  </si>
  <si>
    <t>MA00190-0033543</t>
  </si>
  <si>
    <t>MA00190-0033570</t>
  </si>
  <si>
    <t>CH15861-0033210</t>
  </si>
  <si>
    <t>CH15870-0033219</t>
  </si>
  <si>
    <t>CH15955-0033433</t>
  </si>
  <si>
    <t>CH15954-0033432</t>
  </si>
  <si>
    <t>CH15931-0033409</t>
  </si>
  <si>
    <t>Frais généraux</t>
  </si>
  <si>
    <t>SOCIETE CAROLIN</t>
  </si>
  <si>
    <t>SOCIETE PATRONUS</t>
  </si>
  <si>
    <t>SOCIETE ALAIRLIBR</t>
  </si>
  <si>
    <t>SOCIETE MARSDONTATTACK</t>
  </si>
  <si>
    <t>SOCIETE MUSIKDESW</t>
  </si>
  <si>
    <t>Code Plaisir</t>
  </si>
  <si>
    <t>CAROLIN FC</t>
  </si>
  <si>
    <t>PATRONUS CED</t>
  </si>
  <si>
    <t>ALTAIRMETRO</t>
  </si>
  <si>
    <t>GRANDESASA</t>
  </si>
  <si>
    <t>ELLEMAOUBLIE</t>
  </si>
  <si>
    <t>SUPERNOOB1</t>
  </si>
  <si>
    <t>SUPERNOOB2</t>
  </si>
  <si>
    <t>SUPERNOOB3</t>
  </si>
  <si>
    <t>SUPERNOOB4</t>
  </si>
  <si>
    <t>SUPERNOOB5</t>
  </si>
  <si>
    <t>SUPERNOOB6</t>
  </si>
  <si>
    <t>SUPERNOOB7</t>
  </si>
  <si>
    <t>SUPERNOOB8</t>
  </si>
  <si>
    <t>SUPERNOOB9</t>
  </si>
  <si>
    <t>SUPERNOOB10</t>
  </si>
  <si>
    <t>SUPERNOOB11</t>
  </si>
  <si>
    <t>SUPERNOOB12</t>
  </si>
  <si>
    <t>SUPERNOOB13</t>
  </si>
  <si>
    <t>SUPERNOOB14</t>
  </si>
  <si>
    <t>SUPERNOOB15</t>
  </si>
  <si>
    <t>SUPERNOOB16</t>
  </si>
  <si>
    <t>SUPERNOOB17</t>
  </si>
  <si>
    <t>SUPERNOOB18</t>
  </si>
  <si>
    <t>SUPERNOOB19</t>
  </si>
  <si>
    <t>SUPERNOOB20</t>
  </si>
  <si>
    <t>SUPERNOOB21</t>
  </si>
  <si>
    <t>SUPERNOOB22</t>
  </si>
  <si>
    <t>SUPERNOOB23</t>
  </si>
  <si>
    <t>SUPERNOOB24</t>
  </si>
  <si>
    <t>SUPERNOOB25</t>
  </si>
  <si>
    <t>SUPERNOOB26</t>
  </si>
  <si>
    <t>SUPERNOOB27</t>
  </si>
  <si>
    <t>SUPERNOOB28</t>
  </si>
  <si>
    <t>SUPERNOOB29</t>
  </si>
  <si>
    <t>SUPERNOOB30</t>
  </si>
  <si>
    <t>SUPERNOOB31</t>
  </si>
  <si>
    <t>SUPERNOOB32</t>
  </si>
  <si>
    <t>SUPERNOOB33</t>
  </si>
  <si>
    <t>SUPERNOOB34</t>
  </si>
  <si>
    <t>SUPERNOOB35</t>
  </si>
  <si>
    <t>SUPERNOOB36</t>
  </si>
  <si>
    <t>SUPERNOOB37</t>
  </si>
  <si>
    <t>SUPERNOOB38</t>
  </si>
  <si>
    <t>SUPERNOOB39</t>
  </si>
  <si>
    <t>SUPERNOOB40</t>
  </si>
  <si>
    <t>SUPERNOOB41</t>
  </si>
  <si>
    <t>SUPERNOOB42</t>
  </si>
  <si>
    <t>SUPERNOOB43</t>
  </si>
  <si>
    <t>SUPERNOOB44</t>
  </si>
  <si>
    <t>SUPERNOOB45</t>
  </si>
  <si>
    <t>SUPERNOOB46</t>
  </si>
  <si>
    <t>SUPERNOOB47</t>
  </si>
  <si>
    <t>SUPERNOOB48</t>
  </si>
  <si>
    <t>SUPERNOOB49</t>
  </si>
  <si>
    <t>SUPERNOOB50</t>
  </si>
  <si>
    <t>SUPERNOOB51</t>
  </si>
  <si>
    <t>SUPERNOOB52</t>
  </si>
  <si>
    <t>SUPERNOOB53</t>
  </si>
  <si>
    <t>SUPERNOOB54</t>
  </si>
  <si>
    <t>SUPERNOOB55</t>
  </si>
  <si>
    <t>SUPERNOOB56</t>
  </si>
  <si>
    <t>SUPERNOOB57</t>
  </si>
  <si>
    <t>SUPERNOOB58</t>
  </si>
  <si>
    <t>SUPERNOOB59</t>
  </si>
  <si>
    <t>SUPERNOOB60</t>
  </si>
  <si>
    <t>Code PLAISIR</t>
  </si>
  <si>
    <t>Nom EVENEMENT</t>
  </si>
  <si>
    <t>N° commande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</si>
</sst>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d&quot; &quot;mmmm&quot; &quot;yyyy;@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</fills>
  <borders count="15">
    <border>
      <left/>
      <right/>
      <top/>
      <bottom/>
      <diagonal/>
    </border>
    <border>
      <left style="dashed">
        <color auto="1"/>
      </left>
      <right style="dashed">
        <color auto="1"/>
      </right>
      <top style="thin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/>
      <bottom/>
      <diagonal/>
    </border>
    <border>
      <left style="dotted">
        <color auto="1"/>
      </left>
      <right style="dotted">
        <color auto="1"/>
      </right>
      <top style="dotted">
        <color auto="1"/>
      </top>
      <bottom/>
      <diagonal/>
    </border>
    <border>
      <left style="dotted">
        <color auto="1"/>
      </left>
      <right style="dotted">
        <color auto="1"/>
      </right>
      <top style="dotted">
        <color auto="1"/>
      </top>
      <bottom style="medium">
        <color indexed="64"/>
      </bottom>
      <diagonal/>
    </border>
    <border>
      <left style="dotted">
        <color auto="1"/>
      </left>
      <right style="dotted">
        <color auto="1"/>
      </right>
      <top/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dotted">
        <color auto="1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dotted">
        <color auto="1"/>
      </left>
      <right/>
      <top style="dotted">
        <color auto="1"/>
      </top>
      <bottom style="thin">
        <color indexed="64"/>
      </bottom>
      <diagonal/>
    </border>
    <border>
      <left/>
      <right/>
      <top style="dotted">
        <color auto="1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7">
    <xf numFmtId="0" fontId="0" fillId="0" borderId="0" xfId="0"/>
    <xf numFmtId="0" fontId="3" fillId="2" borderId="1" xfId="0" applyFont="1" applyFill="1" applyBorder="1" applyAlignment="1" applyProtection="1">
      <alignment horizontal="center" vertical="center"/>
    </xf>
    <xf numFmtId="0" fontId="2" fillId="0" borderId="0" xfId="0" applyFont="1"/>
    <xf numFmtId="0" fontId="3" fillId="3" borderId="2" xfId="0" applyFont="1" applyFill="1" applyBorder="1" applyAlignment="1" applyProtection="1">
      <alignment horizontal="center" vertical="center"/>
      <protection locked="0"/>
    </xf>
    <xf numFmtId="0" fontId="0" fillId="3" borderId="3" xfId="0" applyFill="1" applyBorder="1" applyAlignment="1" applyProtection="1">
      <alignment horizontal="center" vertical="center"/>
      <protection locked="0"/>
    </xf>
    <xf numFmtId="14" fontId="2" fillId="3" borderId="4" xfId="0" applyNumberFormat="1" applyFont="1" applyFill="1" applyBorder="1" applyAlignment="1" applyProtection="1">
      <alignment horizontal="center" vertical="center"/>
      <protection locked="0"/>
    </xf>
    <xf numFmtId="14" fontId="0" fillId="3" borderId="5" xfId="0" applyNumberFormat="1" applyFont="1" applyFill="1" applyBorder="1" applyAlignment="1" applyProtection="1">
      <alignment horizontal="center" vertical="center"/>
      <protection locked="0"/>
    </xf>
    <xf numFmtId="0" fontId="0" fillId="3" borderId="6" xfId="0" applyNumberFormat="1" applyFont="1" applyFill="1" applyBorder="1" applyAlignment="1" applyProtection="1">
      <alignment horizontal="center" vertical="center"/>
      <protection locked="0"/>
    </xf>
    <xf numFmtId="164" fontId="0" fillId="3" borderId="7" xfId="0" applyNumberFormat="1" applyFont="1" applyFill="1" applyBorder="1" applyAlignment="1">
      <alignment horizontal="center" vertical="center"/>
    </xf>
    <xf numFmtId="10" fontId="1" fillId="3" borderId="4" xfId="1" applyNumberFormat="1" applyFont="1" applyFill="1" applyBorder="1" applyAlignment="1" applyProtection="1">
      <alignment horizontal="center" vertical="center"/>
      <protection locked="0"/>
    </xf>
    <xf numFmtId="0" fontId="0" fillId="3" borderId="0" xfId="0" applyFill="1" applyAlignment="1">
      <alignment horizontal="center"/>
    </xf>
    <xf numFmtId="0" fontId="2" fillId="4" borderId="8" xfId="0" applyFont="1" applyFill="1" applyBorder="1" applyAlignment="1">
      <alignment horizontal="center" vertical="center"/>
    </xf>
    <xf numFmtId="0" fontId="0" fillId="4" borderId="9" xfId="0" applyFont="1" applyFill="1" applyBorder="1" applyAlignment="1">
      <alignment horizontal="center" vertical="center"/>
    </xf>
    <xf numFmtId="14" fontId="0" fillId="4" borderId="9" xfId="0" applyNumberFormat="1" applyFont="1" applyFill="1" applyBorder="1" applyAlignment="1">
      <alignment horizontal="center" vertical="center"/>
    </xf>
    <xf numFmtId="0" fontId="0" fillId="0" borderId="0" xfId="0" applyFill="1"/>
    <xf numFmtId="0" fontId="0" fillId="4" borderId="10" xfId="0" applyNumberFormat="1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164" fontId="0" fillId="0" borderId="7" xfId="0" applyNumberFormat="1" applyFont="1" applyBorder="1" applyAlignment="1">
      <alignment horizontal="center" vertical="center"/>
    </xf>
    <xf numFmtId="164" fontId="0" fillId="0" borderId="7" xfId="0" applyNumberFormat="1" applyFont="1" applyFill="1" applyBorder="1" applyAlignment="1">
      <alignment horizontal="center" vertical="center"/>
    </xf>
    <xf numFmtId="14" fontId="2" fillId="3" borderId="11" xfId="0" applyNumberFormat="1" applyFont="1" applyFill="1" applyBorder="1" applyAlignment="1">
      <alignment horizontal="center"/>
    </xf>
    <xf numFmtId="14" fontId="2" fillId="3" borderId="12" xfId="0" applyNumberFormat="1" applyFont="1" applyFill="1" applyBorder="1" applyAlignment="1">
      <alignment horizontal="center"/>
    </xf>
    <xf numFmtId="0" fontId="0" fillId="3" borderId="13" xfId="0" applyFill="1" applyBorder="1" applyAlignment="1">
      <alignment horizontal="center"/>
    </xf>
    <xf numFmtId="0" fontId="0" fillId="3" borderId="14" xfId="0" applyFill="1" applyBorder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/>
    <xf numFmtId="0" fontId="0" fillId="5" borderId="0" xfId="0" applyFill="1"/>
    <xf numFmtId="14" fontId="0" fillId="5" borderId="0" xfId="0" applyNumberFormat="1" applyFill="1"/>
  </cellXfs>
  <cellStyles count="2">
    <cellStyle name="Normal" xfId="0" builtinId="0"/>
    <cellStyle name="Pourcentage" xfId="1" builtinId="5"/>
  </cellStyles>
  <dxfs count="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D1D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Reporting%20Magasin/Magasin%20reporting/Copie%20-%20Gestion%20de%20stock%20et%20de%20livraison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os données"/>
      <sheetName val="Base clients"/>
      <sheetName val="Base livraison"/>
      <sheetName val="Base produits"/>
      <sheetName val="Commande achat + réception"/>
      <sheetName val="Bon de livraison"/>
      <sheetName val="detailfacture0"/>
      <sheetName val="Base BL"/>
      <sheetName val="detailfacture1"/>
      <sheetName val="detailfacture2"/>
      <sheetName val="Etat des stocks"/>
      <sheetName val="Chiffre affair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7FC1FE-FD54-45B3-BF57-076A4769FC9A}">
  <dimension ref="A1:F8"/>
  <sheetViews>
    <sheetView tabSelected="1" workbookViewId="0">
      <selection activeCell="D12" sqref="D12"/>
    </sheetView>
  </sheetViews>
  <sheetFormatPr baseColWidth="10" defaultRowHeight="14.5" x14ac:dyDescent="0.35"/>
  <cols>
    <col min="1" max="1" width="17.453125" bestFit="1" customWidth="1"/>
    <col min="2" max="2" width="24.81640625" bestFit="1" customWidth="1"/>
    <col min="3" max="4" width="16.26953125" bestFit="1" customWidth="1"/>
    <col min="5" max="5" width="15.90625" bestFit="1" customWidth="1"/>
    <col min="6" max="6" width="24.81640625" bestFit="1" customWidth="1"/>
  </cols>
  <sheetData>
    <row r="1" spans="1:6" ht="15.5" x14ac:dyDescent="0.35">
      <c r="A1" s="2" t="s">
        <v>0</v>
      </c>
      <c r="B1" s="1" t="s">
        <v>7</v>
      </c>
      <c r="C1" s="1" t="s">
        <v>8</v>
      </c>
      <c r="D1" s="1" t="s">
        <v>9</v>
      </c>
      <c r="E1" s="1" t="s">
        <v>10</v>
      </c>
      <c r="F1" s="1" t="s">
        <v>11</v>
      </c>
    </row>
    <row r="2" spans="1:6" ht="15.5" x14ac:dyDescent="0.35">
      <c r="A2" t="s">
        <v>1</v>
      </c>
      <c r="B2" s="3" t="s">
        <v>91</v>
      </c>
      <c r="C2" s="3" t="s">
        <v>92</v>
      </c>
      <c r="D2" s="3" t="s">
        <v>93</v>
      </c>
      <c r="E2" s="3" t="s">
        <v>94</v>
      </c>
      <c r="F2" s="3" t="s">
        <v>95</v>
      </c>
    </row>
    <row r="3" spans="1:6" x14ac:dyDescent="0.35">
      <c r="A3" t="s">
        <v>2</v>
      </c>
      <c r="B3" s="4" t="s">
        <v>19</v>
      </c>
      <c r="C3" s="4" t="s">
        <v>12</v>
      </c>
      <c r="D3" s="4" t="s">
        <v>20</v>
      </c>
      <c r="E3" s="10" t="s">
        <v>21</v>
      </c>
      <c r="F3" s="10" t="s">
        <v>22</v>
      </c>
    </row>
    <row r="4" spans="1:6" ht="15" thickBot="1" x14ac:dyDescent="0.4">
      <c r="A4" t="s">
        <v>3</v>
      </c>
      <c r="B4" s="5">
        <v>43668</v>
      </c>
      <c r="C4" s="5">
        <v>43670</v>
      </c>
      <c r="D4" s="5">
        <v>43673</v>
      </c>
      <c r="E4" s="19">
        <v>43675</v>
      </c>
      <c r="F4" s="20">
        <v>43676</v>
      </c>
    </row>
    <row r="5" spans="1:6" x14ac:dyDescent="0.35">
      <c r="A5" t="s">
        <v>4</v>
      </c>
      <c r="B5" s="6">
        <v>43658</v>
      </c>
      <c r="C5" s="6">
        <v>43664</v>
      </c>
      <c r="D5" s="6">
        <v>43666</v>
      </c>
      <c r="E5" s="6">
        <v>43667</v>
      </c>
      <c r="F5" s="6">
        <v>43668</v>
      </c>
    </row>
    <row r="6" spans="1:6" x14ac:dyDescent="0.35">
      <c r="A6" t="s">
        <v>96</v>
      </c>
      <c r="B6" s="7" t="s">
        <v>13</v>
      </c>
      <c r="C6" s="7" t="s">
        <v>14</v>
      </c>
      <c r="D6" s="8" t="s">
        <v>15</v>
      </c>
      <c r="E6" s="8" t="s">
        <v>23</v>
      </c>
      <c r="F6" s="8" t="s">
        <v>24</v>
      </c>
    </row>
    <row r="7" spans="1:6" x14ac:dyDescent="0.35">
      <c r="A7" t="s">
        <v>5</v>
      </c>
      <c r="B7" s="7" t="s">
        <v>16</v>
      </c>
      <c r="C7" s="7" t="s">
        <v>17</v>
      </c>
      <c r="D7" s="7" t="s">
        <v>18</v>
      </c>
      <c r="E7" s="7" t="s">
        <v>26</v>
      </c>
      <c r="F7" s="7" t="s">
        <v>25</v>
      </c>
    </row>
    <row r="8" spans="1:6" ht="15" thickBot="1" x14ac:dyDescent="0.4">
      <c r="A8" t="s">
        <v>6</v>
      </c>
      <c r="B8" s="9" t="s">
        <v>97</v>
      </c>
      <c r="C8" s="9" t="s">
        <v>98</v>
      </c>
      <c r="D8" s="9" t="s">
        <v>99</v>
      </c>
      <c r="E8" s="21" t="s">
        <v>100</v>
      </c>
      <c r="F8" s="22" t="s">
        <v>101</v>
      </c>
    </row>
  </sheetData>
  <conditionalFormatting sqref="D6">
    <cfRule type="duplicateValues" dxfId="4" priority="3"/>
  </conditionalFormatting>
  <conditionalFormatting sqref="E6">
    <cfRule type="duplicateValues" dxfId="3" priority="2"/>
  </conditionalFormatting>
  <conditionalFormatting sqref="F6">
    <cfRule type="duplicateValues" dxfId="2" priority="1"/>
  </conditionalFormatting>
  <dataValidations count="1">
    <dataValidation type="date" operator="notEqual" allowBlank="1" showInputMessage="1" showErrorMessage="1" sqref="B4:D5 E5:F5" xr:uid="{53FF99C2-A9EE-4384-AC2B-5B7DBAC7FE7A}">
      <formula1>1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4180B6B6-4A7F-4802-8C54-4DD427E569E1}">
          <x14:formula1>
            <xm:f>'[Copie - Gestion de stock et de livraison.xlsx]Base livraison'!#REF!</xm:f>
          </x14:formula1>
          <xm:sqref>B8:D8</xm:sqref>
        </x14:dataValidation>
        <x14:dataValidation type="list" allowBlank="1" showInputMessage="1" showErrorMessage="1" xr:uid="{70DA4931-5A29-4675-AEE5-D44BF9AAFAE5}">
          <x14:formula1>
            <xm:f>'[Copie - Gestion de stock et de livraison.xlsx]Base clients'!#REF!</xm:f>
          </x14:formula1>
          <xm:sqref>B2:F2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438350-EB1B-48B7-9F37-29EC20A97809}">
  <dimension ref="A1:K9"/>
  <sheetViews>
    <sheetView zoomScale="85" zoomScaleNormal="85" workbookViewId="0">
      <selection activeCell="C8" sqref="C8"/>
    </sheetView>
  </sheetViews>
  <sheetFormatPr baseColWidth="10" defaultRowHeight="14.5" x14ac:dyDescent="0.35"/>
  <cols>
    <col min="1" max="1" width="23.08984375" customWidth="1"/>
    <col min="2" max="2" width="17.453125" bestFit="1" customWidth="1"/>
    <col min="3" max="3" width="35.26953125" customWidth="1"/>
    <col min="4" max="4" width="17.453125" bestFit="1" customWidth="1"/>
    <col min="5" max="5" width="17" bestFit="1" customWidth="1"/>
    <col min="6" max="6" width="21.7265625" customWidth="1"/>
  </cols>
  <sheetData>
    <row r="1" spans="1:11" ht="15" thickBot="1" x14ac:dyDescent="0.4">
      <c r="A1" s="11" t="s">
        <v>28</v>
      </c>
      <c r="B1" s="12" t="s">
        <v>162</v>
      </c>
      <c r="C1" s="12" t="s">
        <v>163</v>
      </c>
      <c r="D1" s="13" t="s">
        <v>29</v>
      </c>
      <c r="E1" s="12" t="s">
        <v>164</v>
      </c>
      <c r="F1" s="13" t="s">
        <v>30</v>
      </c>
      <c r="G1" s="12" t="s">
        <v>31</v>
      </c>
      <c r="H1" s="15" t="s">
        <v>32</v>
      </c>
      <c r="I1" s="16"/>
      <c r="J1" s="16"/>
      <c r="K1" s="14"/>
    </row>
    <row r="2" spans="1:11" x14ac:dyDescent="0.35">
      <c r="A2" t="str">
        <f>IF($H$2=Feuil1!$B$1,Feuil1!B2,"")</f>
        <v>SOCIETE CAROLIN</v>
      </c>
      <c r="B2" t="str">
        <f>IF($H$2=Feuil1!$B$1,Feuil1!B6,"")</f>
        <v>CH15655-0032811</v>
      </c>
      <c r="C2" s="23" t="str">
        <f>IF(VLOOKUP(B2,Feuil3!$A$1:$B$70,2,0)=0,"",VLOOKUP(B2,Feuil3!$A$1:$B$70,2,0))</f>
        <v>SUPERNOOB7</v>
      </c>
      <c r="D2" s="24">
        <f>IF($H$2=Feuil1!$B$1,Feuil1!B5,"")</f>
        <v>43658</v>
      </c>
      <c r="E2" t="str">
        <f>IF($H$2=Feuil1!$B$1,Feuil1!B6,"")</f>
        <v>CH15655-0032811</v>
      </c>
      <c r="F2" s="24">
        <f>IF($H$2=Feuil1!$B$1,Feuil1!B4,"")</f>
        <v>43668</v>
      </c>
      <c r="G2">
        <v>331</v>
      </c>
      <c r="H2" t="str">
        <f>REPLACE(G2,1,0,"BL00")</f>
        <v>BL00331</v>
      </c>
    </row>
    <row r="3" spans="1:11" x14ac:dyDescent="0.35">
      <c r="A3" s="25" t="str">
        <f>IF($H$2=Feuil1!$B$1,Feuil1!B3,"")</f>
        <v>Jean Duchemin</v>
      </c>
      <c r="B3" s="25" t="str">
        <f>IF($H$2=Feuil1!$B$1,Feuil1!B7,"")</f>
        <v>PO0084919001305</v>
      </c>
      <c r="C3" s="23" t="e">
        <f>IF(VLOOKUP(B3,Feuil3!$A$1:$B$70,2,0)=0,"",VLOOKUP(B3,Feuil3!$A$1:$B$70,2,0))</f>
        <v>#N/A</v>
      </c>
      <c r="D3" s="26" t="str">
        <f>IF($H$2=Feuil1!$B$1,Feuil1!B6,"")</f>
        <v>CH15655-0032811</v>
      </c>
      <c r="E3" s="25" t="str">
        <f>IF($H$2=Feuil1!$B$1,Feuil1!B7,"")</f>
        <v>PO0084919001305</v>
      </c>
      <c r="F3" s="26">
        <f>IF($H$2=Feuil1!$B$1,Feuil1!B5,"")</f>
        <v>43658</v>
      </c>
      <c r="G3">
        <v>332</v>
      </c>
      <c r="H3" t="str">
        <f t="shared" ref="H3:H9" si="0">REPLACE(G3,1,0,"BL00")</f>
        <v>BL00332</v>
      </c>
    </row>
    <row r="4" spans="1:11" x14ac:dyDescent="0.35">
      <c r="A4" s="25">
        <f>IF($H$2=Feuil1!$B$1,Feuil1!B4,"")</f>
        <v>43668</v>
      </c>
      <c r="B4" s="25" t="str">
        <f>IF($H$2=Feuil1!$B$1,Feuil1!B8,"")</f>
        <v>CAROLIN FC</v>
      </c>
      <c r="C4" s="23" t="e">
        <f>IF(VLOOKUP(B4,Feuil3!$A$1:$B$70,2,0)=0,"",VLOOKUP(B4,Feuil3!$A$1:$B$70,2,0))</f>
        <v>#N/A</v>
      </c>
      <c r="D4" s="26" t="str">
        <f>IF($H$2=Feuil1!$B$1,Feuil1!B7,"")</f>
        <v>PO0084919001305</v>
      </c>
      <c r="E4" s="25" t="str">
        <f>IF($H$2=Feuil1!$B$1,Feuil1!B8,"")</f>
        <v>CAROLIN FC</v>
      </c>
      <c r="F4" s="26" t="str">
        <f>IF($H$2=Feuil1!$B$1,Feuil1!B6,"")</f>
        <v>CH15655-0032811</v>
      </c>
      <c r="G4">
        <v>333</v>
      </c>
      <c r="H4" t="str">
        <f t="shared" si="0"/>
        <v>BL00333</v>
      </c>
    </row>
    <row r="5" spans="1:11" x14ac:dyDescent="0.35">
      <c r="B5" t="s">
        <v>27</v>
      </c>
      <c r="F5" t="s">
        <v>27</v>
      </c>
      <c r="G5">
        <v>334</v>
      </c>
      <c r="H5" t="str">
        <f t="shared" si="0"/>
        <v>BL00334</v>
      </c>
    </row>
    <row r="6" spans="1:11" x14ac:dyDescent="0.35">
      <c r="B6" t="s">
        <v>27</v>
      </c>
      <c r="F6" t="s">
        <v>27</v>
      </c>
      <c r="G6">
        <v>335</v>
      </c>
      <c r="H6" t="str">
        <f t="shared" si="0"/>
        <v>BL00335</v>
      </c>
    </row>
    <row r="7" spans="1:11" x14ac:dyDescent="0.35">
      <c r="B7" t="s">
        <v>27</v>
      </c>
      <c r="F7" t="s">
        <v>27</v>
      </c>
      <c r="G7">
        <v>336</v>
      </c>
      <c r="H7" t="str">
        <f t="shared" si="0"/>
        <v>BL00336</v>
      </c>
    </row>
    <row r="8" spans="1:11" x14ac:dyDescent="0.35">
      <c r="B8" t="s">
        <v>27</v>
      </c>
      <c r="F8" t="s">
        <v>27</v>
      </c>
      <c r="G8">
        <v>337</v>
      </c>
      <c r="H8" t="str">
        <f t="shared" si="0"/>
        <v>BL00337</v>
      </c>
    </row>
    <row r="9" spans="1:11" x14ac:dyDescent="0.35">
      <c r="B9" t="s">
        <v>27</v>
      </c>
      <c r="G9">
        <v>338</v>
      </c>
      <c r="H9" t="str">
        <f t="shared" si="0"/>
        <v>BL00338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93F61E-7FF3-4BEE-94D3-D971B684F6D3}">
  <dimension ref="A1:B61"/>
  <sheetViews>
    <sheetView workbookViewId="0">
      <selection activeCell="A14" sqref="A14"/>
    </sheetView>
  </sheetViews>
  <sheetFormatPr baseColWidth="10" defaultRowHeight="14.5" x14ac:dyDescent="0.35"/>
  <sheetData>
    <row r="1" spans="1:2" x14ac:dyDescent="0.35">
      <c r="A1" s="17" t="s">
        <v>33</v>
      </c>
      <c r="B1" t="s">
        <v>102</v>
      </c>
    </row>
    <row r="2" spans="1:2" x14ac:dyDescent="0.35">
      <c r="A2" s="17" t="s">
        <v>34</v>
      </c>
      <c r="B2" t="s">
        <v>103</v>
      </c>
    </row>
    <row r="3" spans="1:2" x14ac:dyDescent="0.35">
      <c r="A3" s="17" t="s">
        <v>35</v>
      </c>
      <c r="B3" t="s">
        <v>104</v>
      </c>
    </row>
    <row r="4" spans="1:2" x14ac:dyDescent="0.35">
      <c r="A4" s="17" t="s">
        <v>36</v>
      </c>
      <c r="B4" t="s">
        <v>105</v>
      </c>
    </row>
    <row r="5" spans="1:2" x14ac:dyDescent="0.35">
      <c r="A5" s="17" t="s">
        <v>14</v>
      </c>
      <c r="B5" t="s">
        <v>106</v>
      </c>
    </row>
    <row r="6" spans="1:2" x14ac:dyDescent="0.35">
      <c r="A6" s="17" t="s">
        <v>37</v>
      </c>
      <c r="B6" t="s">
        <v>107</v>
      </c>
    </row>
    <row r="7" spans="1:2" x14ac:dyDescent="0.35">
      <c r="A7" s="17" t="s">
        <v>13</v>
      </c>
      <c r="B7" t="s">
        <v>108</v>
      </c>
    </row>
    <row r="8" spans="1:2" x14ac:dyDescent="0.35">
      <c r="A8" s="17" t="s">
        <v>38</v>
      </c>
      <c r="B8" t="s">
        <v>109</v>
      </c>
    </row>
    <row r="9" spans="1:2" x14ac:dyDescent="0.35">
      <c r="A9" s="17" t="s">
        <v>39</v>
      </c>
      <c r="B9" t="s">
        <v>110</v>
      </c>
    </row>
    <row r="10" spans="1:2" x14ac:dyDescent="0.35">
      <c r="A10" s="17" t="s">
        <v>40</v>
      </c>
      <c r="B10" t="s">
        <v>111</v>
      </c>
    </row>
    <row r="11" spans="1:2" x14ac:dyDescent="0.35">
      <c r="A11" s="17" t="s">
        <v>41</v>
      </c>
      <c r="B11" t="s">
        <v>112</v>
      </c>
    </row>
    <row r="12" spans="1:2" x14ac:dyDescent="0.35">
      <c r="A12" s="17" t="s">
        <v>42</v>
      </c>
      <c r="B12" t="s">
        <v>113</v>
      </c>
    </row>
    <row r="13" spans="1:2" x14ac:dyDescent="0.35">
      <c r="A13" s="17" t="s">
        <v>43</v>
      </c>
      <c r="B13" t="s">
        <v>114</v>
      </c>
    </row>
    <row r="14" spans="1:2" x14ac:dyDescent="0.35">
      <c r="A14" s="17" t="s">
        <v>44</v>
      </c>
      <c r="B14" t="s">
        <v>115</v>
      </c>
    </row>
    <row r="15" spans="1:2" x14ac:dyDescent="0.35">
      <c r="A15" s="17" t="s">
        <v>45</v>
      </c>
      <c r="B15" t="s">
        <v>116</v>
      </c>
    </row>
    <row r="16" spans="1:2" x14ac:dyDescent="0.35">
      <c r="A16" s="17" t="s">
        <v>46</v>
      </c>
      <c r="B16" t="s">
        <v>117</v>
      </c>
    </row>
    <row r="17" spans="1:2" x14ac:dyDescent="0.35">
      <c r="A17" s="17" t="s">
        <v>15</v>
      </c>
      <c r="B17" t="s">
        <v>118</v>
      </c>
    </row>
    <row r="18" spans="1:2" x14ac:dyDescent="0.35">
      <c r="A18" s="17" t="s">
        <v>47</v>
      </c>
      <c r="B18" t="s">
        <v>119</v>
      </c>
    </row>
    <row r="19" spans="1:2" x14ac:dyDescent="0.35">
      <c r="A19" s="17" t="s">
        <v>48</v>
      </c>
      <c r="B19" t="s">
        <v>120</v>
      </c>
    </row>
    <row r="20" spans="1:2" x14ac:dyDescent="0.35">
      <c r="A20" s="17" t="s">
        <v>49</v>
      </c>
      <c r="B20" t="s">
        <v>121</v>
      </c>
    </row>
    <row r="21" spans="1:2" x14ac:dyDescent="0.35">
      <c r="A21" s="17" t="s">
        <v>50</v>
      </c>
      <c r="B21" t="s">
        <v>122</v>
      </c>
    </row>
    <row r="22" spans="1:2" x14ac:dyDescent="0.35">
      <c r="A22" s="17" t="s">
        <v>51</v>
      </c>
      <c r="B22" t="s">
        <v>123</v>
      </c>
    </row>
    <row r="23" spans="1:2" x14ac:dyDescent="0.35">
      <c r="A23" s="17" t="s">
        <v>52</v>
      </c>
      <c r="B23" t="s">
        <v>124</v>
      </c>
    </row>
    <row r="24" spans="1:2" x14ac:dyDescent="0.35">
      <c r="A24" s="17" t="s">
        <v>53</v>
      </c>
      <c r="B24" t="s">
        <v>125</v>
      </c>
    </row>
    <row r="25" spans="1:2" x14ac:dyDescent="0.35">
      <c r="A25" s="17" t="s">
        <v>54</v>
      </c>
      <c r="B25" t="s">
        <v>126</v>
      </c>
    </row>
    <row r="26" spans="1:2" x14ac:dyDescent="0.35">
      <c r="A26" s="17" t="s">
        <v>55</v>
      </c>
      <c r="B26" t="s">
        <v>127</v>
      </c>
    </row>
    <row r="27" spans="1:2" x14ac:dyDescent="0.35">
      <c r="A27" s="18" t="s">
        <v>56</v>
      </c>
      <c r="B27" t="s">
        <v>128</v>
      </c>
    </row>
    <row r="28" spans="1:2" x14ac:dyDescent="0.35">
      <c r="A28" s="17" t="s">
        <v>57</v>
      </c>
      <c r="B28" t="s">
        <v>129</v>
      </c>
    </row>
    <row r="29" spans="1:2" x14ac:dyDescent="0.35">
      <c r="A29" t="s">
        <v>58</v>
      </c>
      <c r="B29" t="s">
        <v>130</v>
      </c>
    </row>
    <row r="30" spans="1:2" x14ac:dyDescent="0.35">
      <c r="A30" t="s">
        <v>59</v>
      </c>
      <c r="B30" t="s">
        <v>131</v>
      </c>
    </row>
    <row r="31" spans="1:2" x14ac:dyDescent="0.35">
      <c r="A31" t="s">
        <v>60</v>
      </c>
      <c r="B31" t="s">
        <v>132</v>
      </c>
    </row>
    <row r="32" spans="1:2" x14ac:dyDescent="0.35">
      <c r="A32" t="s">
        <v>61</v>
      </c>
      <c r="B32" t="s">
        <v>133</v>
      </c>
    </row>
    <row r="33" spans="1:2" x14ac:dyDescent="0.35">
      <c r="A33" t="s">
        <v>62</v>
      </c>
      <c r="B33" t="s">
        <v>134</v>
      </c>
    </row>
    <row r="34" spans="1:2" x14ac:dyDescent="0.35">
      <c r="A34" t="s">
        <v>63</v>
      </c>
      <c r="B34" t="s">
        <v>135</v>
      </c>
    </row>
    <row r="35" spans="1:2" x14ac:dyDescent="0.35">
      <c r="A35" t="s">
        <v>64</v>
      </c>
      <c r="B35" t="s">
        <v>136</v>
      </c>
    </row>
    <row r="36" spans="1:2" x14ac:dyDescent="0.35">
      <c r="A36" t="s">
        <v>65</v>
      </c>
      <c r="B36" t="s">
        <v>137</v>
      </c>
    </row>
    <row r="37" spans="1:2" x14ac:dyDescent="0.35">
      <c r="A37" t="s">
        <v>66</v>
      </c>
      <c r="B37" t="s">
        <v>138</v>
      </c>
    </row>
    <row r="38" spans="1:2" x14ac:dyDescent="0.35">
      <c r="A38" t="s">
        <v>67</v>
      </c>
      <c r="B38" t="s">
        <v>139</v>
      </c>
    </row>
    <row r="39" spans="1:2" x14ac:dyDescent="0.35">
      <c r="A39" t="s">
        <v>68</v>
      </c>
      <c r="B39" t="s">
        <v>140</v>
      </c>
    </row>
    <row r="40" spans="1:2" x14ac:dyDescent="0.35">
      <c r="A40" t="s">
        <v>69</v>
      </c>
      <c r="B40" t="s">
        <v>141</v>
      </c>
    </row>
    <row r="41" spans="1:2" x14ac:dyDescent="0.35">
      <c r="A41" t="s">
        <v>70</v>
      </c>
      <c r="B41" t="s">
        <v>142</v>
      </c>
    </row>
    <row r="42" spans="1:2" x14ac:dyDescent="0.35">
      <c r="A42" t="s">
        <v>71</v>
      </c>
      <c r="B42" t="s">
        <v>143</v>
      </c>
    </row>
    <row r="43" spans="1:2" x14ac:dyDescent="0.35">
      <c r="A43" t="s">
        <v>72</v>
      </c>
      <c r="B43" t="s">
        <v>144</v>
      </c>
    </row>
    <row r="44" spans="1:2" x14ac:dyDescent="0.35">
      <c r="A44" t="s">
        <v>73</v>
      </c>
      <c r="B44" t="s">
        <v>145</v>
      </c>
    </row>
    <row r="45" spans="1:2" x14ac:dyDescent="0.35">
      <c r="A45" t="s">
        <v>74</v>
      </c>
      <c r="B45" t="s">
        <v>146</v>
      </c>
    </row>
    <row r="46" spans="1:2" x14ac:dyDescent="0.35">
      <c r="A46" t="s">
        <v>75</v>
      </c>
      <c r="B46" t="s">
        <v>147</v>
      </c>
    </row>
    <row r="47" spans="1:2" x14ac:dyDescent="0.35">
      <c r="A47" t="s">
        <v>76</v>
      </c>
      <c r="B47" t="s">
        <v>148</v>
      </c>
    </row>
    <row r="48" spans="1:2" x14ac:dyDescent="0.35">
      <c r="A48" t="s">
        <v>77</v>
      </c>
      <c r="B48" t="s">
        <v>149</v>
      </c>
    </row>
    <row r="49" spans="1:2" x14ac:dyDescent="0.35">
      <c r="A49" t="s">
        <v>78</v>
      </c>
      <c r="B49" t="s">
        <v>150</v>
      </c>
    </row>
    <row r="50" spans="1:2" x14ac:dyDescent="0.35">
      <c r="A50" t="s">
        <v>79</v>
      </c>
      <c r="B50" t="s">
        <v>151</v>
      </c>
    </row>
    <row r="51" spans="1:2" x14ac:dyDescent="0.35">
      <c r="A51" t="s">
        <v>80</v>
      </c>
      <c r="B51" t="s">
        <v>152</v>
      </c>
    </row>
    <row r="52" spans="1:2" x14ac:dyDescent="0.35">
      <c r="A52" t="s">
        <v>81</v>
      </c>
      <c r="B52" t="s">
        <v>153</v>
      </c>
    </row>
    <row r="53" spans="1:2" x14ac:dyDescent="0.35">
      <c r="A53" t="s">
        <v>82</v>
      </c>
      <c r="B53" t="s">
        <v>154</v>
      </c>
    </row>
    <row r="54" spans="1:2" x14ac:dyDescent="0.35">
      <c r="A54" t="s">
        <v>83</v>
      </c>
      <c r="B54" t="s">
        <v>155</v>
      </c>
    </row>
    <row r="55" spans="1:2" x14ac:dyDescent="0.35">
      <c r="A55" t="s">
        <v>84</v>
      </c>
      <c r="B55" t="s">
        <v>156</v>
      </c>
    </row>
    <row r="56" spans="1:2" x14ac:dyDescent="0.35">
      <c r="A56" t="s">
        <v>85</v>
      </c>
      <c r="B56" t="s">
        <v>157</v>
      </c>
    </row>
    <row r="57" spans="1:2" x14ac:dyDescent="0.35">
      <c r="A57" t="s">
        <v>86</v>
      </c>
      <c r="B57" t="s">
        <v>158</v>
      </c>
    </row>
    <row r="58" spans="1:2" x14ac:dyDescent="0.35">
      <c r="A58" t="s">
        <v>87</v>
      </c>
      <c r="B58" t="s">
        <v>159</v>
      </c>
    </row>
    <row r="59" spans="1:2" x14ac:dyDescent="0.35">
      <c r="A59" t="s">
        <v>88</v>
      </c>
      <c r="B59" t="s">
        <v>160</v>
      </c>
    </row>
    <row r="60" spans="1:2" x14ac:dyDescent="0.35">
      <c r="A60" t="s">
        <v>89</v>
      </c>
      <c r="B60" t="s">
        <v>161</v>
      </c>
    </row>
    <row r="61" spans="1:2" x14ac:dyDescent="0.35">
      <c r="A61" t="s">
        <v>90</v>
      </c>
      <c r="B61" t="s">
        <v>90</v>
      </c>
    </row>
  </sheetData>
  <conditionalFormatting sqref="A1:A61">
    <cfRule type="duplicateValues" dxfId="1" priority="2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CABANIS Romain</dc:creator>
  <cp:lastModifiedBy>CABANIS Romain</cp:lastModifiedBy>
  <dcterms:created xsi:type="dcterms:W3CDTF">2019-07-22T14:11:48Z</dcterms:created>
  <dcterms:modified xsi:type="dcterms:W3CDTF">2019-07-25T14:28:05Z</dcterms:modified>
</cp:coreProperties>
</file>