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16035" windowHeight="4515"/>
  </bookViews>
  <sheets>
    <sheet name="Planning général" sheetId="2" r:id="rId1"/>
    <sheet name="Résultat attendu" sheetId="3" r:id="rId2"/>
    <sheet name="Modèle" sheetId="4" state="hidden" r:id="rId3"/>
    <sheet name="Planning général (2)" sheetId="7" r:id="rId4"/>
  </sheets>
  <definedNames>
    <definedName name="_xlnm.Print_Titles" localSheetId="2">Modèle!$1:$3</definedName>
    <definedName name="_xlnm.Print_Titles" localSheetId="0">'Planning général'!$1:$3</definedName>
    <definedName name="_xlnm.Print_Titles" localSheetId="3">'Planning général (2)'!$1:$3</definedName>
    <definedName name="_xlnm.Print_Titles" localSheetId="1">'Résultat attendu'!$1:$3</definedName>
    <definedName name="_xlnm.Print_Area" localSheetId="2">Modèle!$A$1:$AC$7</definedName>
    <definedName name="_xlnm.Print_Area" localSheetId="0">'Planning général'!$A$1:$AC$34</definedName>
    <definedName name="_xlnm.Print_Area" localSheetId="3">'Planning général (2)'!$A$1:$AC$34</definedName>
    <definedName name="_xlnm.Print_Area" localSheetId="1">'Résultat attendu'!$A$1:$AC$34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2" i="2" l="1"/>
  <c r="AA34" i="7" l="1"/>
  <c r="W32" i="7"/>
  <c r="W31" i="7"/>
  <c r="G31" i="7"/>
  <c r="W30" i="7"/>
  <c r="S30" i="7"/>
  <c r="O30" i="7"/>
  <c r="K30" i="7"/>
  <c r="S29" i="7"/>
  <c r="G29" i="7"/>
  <c r="W28" i="7"/>
  <c r="S28" i="7"/>
  <c r="S34" i="7" s="1"/>
  <c r="O28" i="7"/>
  <c r="K28" i="7"/>
  <c r="K34" i="7" s="1"/>
  <c r="G28" i="7"/>
  <c r="W26" i="7"/>
  <c r="W34" i="7" s="1"/>
  <c r="S26" i="7"/>
  <c r="O26" i="7"/>
  <c r="O34" i="7" s="1"/>
  <c r="K26" i="7"/>
  <c r="G26" i="7"/>
  <c r="G34" i="7" s="1"/>
  <c r="AA25" i="7"/>
  <c r="W25" i="7"/>
  <c r="S25" i="7"/>
  <c r="O25" i="7"/>
  <c r="K25" i="7"/>
  <c r="AB25" i="7" s="1"/>
  <c r="AA10" i="7"/>
  <c r="W10" i="7"/>
  <c r="K10" i="7"/>
  <c r="G6" i="7"/>
  <c r="S5" i="7"/>
  <c r="O5" i="7"/>
  <c r="G5" i="7"/>
  <c r="G10" i="7" s="1"/>
  <c r="S4" i="7"/>
  <c r="S10" i="7" s="1"/>
  <c r="O4" i="7"/>
  <c r="O10" i="7" s="1"/>
  <c r="AB34" i="7" l="1"/>
  <c r="AA34" i="3"/>
  <c r="W34" i="3"/>
  <c r="S34" i="3"/>
  <c r="O34" i="3"/>
  <c r="K34" i="3"/>
  <c r="AA33" i="3"/>
  <c r="AA32" i="3"/>
  <c r="AA31" i="3"/>
  <c r="AA30" i="3"/>
  <c r="AA29" i="3"/>
  <c r="AA28" i="3"/>
  <c r="AA27" i="3"/>
  <c r="AA26" i="3"/>
  <c r="W33" i="3"/>
  <c r="W32" i="3"/>
  <c r="W31" i="3"/>
  <c r="W30" i="3"/>
  <c r="W29" i="3"/>
  <c r="W28" i="3"/>
  <c r="W27" i="3"/>
  <c r="W26" i="3"/>
  <c r="S33" i="3"/>
  <c r="S32" i="3"/>
  <c r="S31" i="3"/>
  <c r="S30" i="3"/>
  <c r="S29" i="3"/>
  <c r="S28" i="3"/>
  <c r="S27" i="3"/>
  <c r="S26" i="3"/>
  <c r="O33" i="3"/>
  <c r="O32" i="3"/>
  <c r="O31" i="3"/>
  <c r="O30" i="3"/>
  <c r="O29" i="3"/>
  <c r="O28" i="3"/>
  <c r="O27" i="3"/>
  <c r="O26" i="3"/>
  <c r="K33" i="3"/>
  <c r="K32" i="3"/>
  <c r="K31" i="3"/>
  <c r="K30" i="3"/>
  <c r="K29" i="3"/>
  <c r="K28" i="3"/>
  <c r="K27" i="3"/>
  <c r="K26" i="3"/>
  <c r="G33" i="3"/>
  <c r="G28" i="3"/>
  <c r="G29" i="3"/>
  <c r="G30" i="3"/>
  <c r="G31" i="3"/>
  <c r="G32" i="3"/>
  <c r="G27" i="3"/>
  <c r="AA24" i="3"/>
  <c r="AA23" i="3"/>
  <c r="AA22" i="3"/>
  <c r="AA21" i="3"/>
  <c r="AA20" i="3"/>
  <c r="W24" i="3"/>
  <c r="W23" i="3"/>
  <c r="W22" i="3"/>
  <c r="W21" i="3"/>
  <c r="W20" i="3"/>
  <c r="S24" i="3"/>
  <c r="S23" i="3"/>
  <c r="S22" i="3"/>
  <c r="S21" i="3"/>
  <c r="S20" i="3"/>
  <c r="S25" i="3" s="1"/>
  <c r="O24" i="3"/>
  <c r="O23" i="3"/>
  <c r="O22" i="3"/>
  <c r="O21" i="3"/>
  <c r="O20" i="3"/>
  <c r="K24" i="3"/>
  <c r="K23" i="3"/>
  <c r="K22" i="3"/>
  <c r="K21" i="3"/>
  <c r="K20" i="3"/>
  <c r="G22" i="3"/>
  <c r="G23" i="3"/>
  <c r="G24" i="3"/>
  <c r="G25" i="3" s="1"/>
  <c r="G21" i="3"/>
  <c r="G20" i="3"/>
  <c r="AB19" i="3"/>
  <c r="AA18" i="3"/>
  <c r="AA17" i="3"/>
  <c r="AA16" i="3"/>
  <c r="AA15" i="3"/>
  <c r="AA14" i="3"/>
  <c r="AA13" i="3"/>
  <c r="AA12" i="3"/>
  <c r="AA11" i="3"/>
  <c r="W18" i="3"/>
  <c r="W17" i="3"/>
  <c r="W16" i="3"/>
  <c r="W15" i="3"/>
  <c r="W14" i="3"/>
  <c r="W13" i="3"/>
  <c r="W12" i="3"/>
  <c r="W11" i="3"/>
  <c r="S18" i="3"/>
  <c r="S17" i="3"/>
  <c r="S16" i="3"/>
  <c r="S15" i="3"/>
  <c r="S14" i="3"/>
  <c r="S13" i="3"/>
  <c r="S12" i="3"/>
  <c r="S11" i="3"/>
  <c r="O18" i="3"/>
  <c r="O17" i="3"/>
  <c r="O16" i="3"/>
  <c r="O15" i="3"/>
  <c r="O14" i="3"/>
  <c r="O13" i="3"/>
  <c r="O12" i="3"/>
  <c r="O11" i="3"/>
  <c r="O19" i="3" s="1"/>
  <c r="K18" i="3"/>
  <c r="K13" i="3"/>
  <c r="K14" i="3"/>
  <c r="K15" i="3"/>
  <c r="K16" i="3"/>
  <c r="K17" i="3"/>
  <c r="K12" i="3"/>
  <c r="K11" i="3"/>
  <c r="S19" i="3"/>
  <c r="K19" i="3"/>
  <c r="G18" i="3"/>
  <c r="G17" i="3"/>
  <c r="G16" i="3"/>
  <c r="G15" i="3"/>
  <c r="G14" i="3"/>
  <c r="G12" i="3"/>
  <c r="G11" i="3"/>
  <c r="AA9" i="3"/>
  <c r="AA8" i="3"/>
  <c r="AA7" i="3"/>
  <c r="AA6" i="3"/>
  <c r="AA5" i="3"/>
  <c r="AA4" i="3"/>
  <c r="AA10" i="3" s="1"/>
  <c r="W9" i="3"/>
  <c r="W8" i="3"/>
  <c r="W7" i="3"/>
  <c r="W6" i="3"/>
  <c r="W5" i="3"/>
  <c r="W4" i="3"/>
  <c r="S9" i="3"/>
  <c r="S8" i="3"/>
  <c r="S7" i="3"/>
  <c r="S6" i="3"/>
  <c r="S5" i="3"/>
  <c r="S4" i="3"/>
  <c r="S10" i="3" s="1"/>
  <c r="K9" i="3"/>
  <c r="K8" i="3"/>
  <c r="K7" i="3"/>
  <c r="K6" i="3"/>
  <c r="K5" i="3"/>
  <c r="K4" i="3"/>
  <c r="O9" i="3"/>
  <c r="O8" i="3"/>
  <c r="O7" i="3"/>
  <c r="O6" i="3"/>
  <c r="O10" i="3"/>
  <c r="AB9" i="3"/>
  <c r="AB8" i="3"/>
  <c r="AB7" i="3"/>
  <c r="AB6" i="3"/>
  <c r="AB5" i="3"/>
  <c r="AB4" i="3"/>
  <c r="O5" i="3"/>
  <c r="O4" i="3"/>
  <c r="G4" i="3"/>
  <c r="G9" i="3"/>
  <c r="G8" i="3"/>
  <c r="G7" i="3"/>
  <c r="AA25" i="3"/>
  <c r="O25" i="3"/>
  <c r="K25" i="3"/>
  <c r="AA19" i="3"/>
  <c r="W19" i="3"/>
  <c r="G19" i="3"/>
  <c r="G13" i="3"/>
  <c r="G26" i="3"/>
  <c r="G34" i="3" s="1"/>
  <c r="W25" i="3"/>
  <c r="W10" i="3"/>
  <c r="K10" i="3"/>
  <c r="G6" i="3"/>
  <c r="G5" i="3"/>
  <c r="G10" i="3" s="1"/>
  <c r="AB25" i="3" l="1"/>
  <c r="AB10" i="3"/>
  <c r="AB34" i="3"/>
  <c r="O5" i="2"/>
  <c r="O4" i="2"/>
  <c r="O10" i="2" s="1"/>
  <c r="AA34" i="2" l="1"/>
  <c r="W32" i="2"/>
  <c r="W31" i="2"/>
  <c r="G31" i="2"/>
  <c r="W30" i="2"/>
  <c r="S30" i="2"/>
  <c r="O30" i="2"/>
  <c r="K30" i="2"/>
  <c r="S29" i="2"/>
  <c r="G29" i="2"/>
  <c r="W28" i="2"/>
  <c r="S28" i="2"/>
  <c r="O28" i="2"/>
  <c r="K28" i="2"/>
  <c r="G28" i="2"/>
  <c r="W26" i="2"/>
  <c r="S26" i="2"/>
  <c r="O26" i="2"/>
  <c r="K26" i="2"/>
  <c r="G26" i="2"/>
  <c r="AA25" i="2"/>
  <c r="W25" i="2"/>
  <c r="S25" i="2"/>
  <c r="K25" i="2"/>
  <c r="O25" i="2"/>
  <c r="AA10" i="2"/>
  <c r="G6" i="2"/>
  <c r="S5" i="2"/>
  <c r="G5" i="2"/>
  <c r="S4" i="2"/>
  <c r="K10" i="2" l="1"/>
  <c r="G34" i="2"/>
  <c r="K34" i="2"/>
  <c r="O34" i="2"/>
  <c r="W34" i="2"/>
  <c r="G10" i="2"/>
  <c r="W10" i="2"/>
  <c r="S10" i="2"/>
  <c r="S34" i="2"/>
  <c r="AB34" i="2" s="1"/>
  <c r="AB25" i="2"/>
</calcChain>
</file>

<file path=xl/comments1.xml><?xml version="1.0" encoding="utf-8"?>
<comments xmlns="http://schemas.openxmlformats.org/spreadsheetml/2006/main">
  <authors>
    <author>Auteur</author>
  </authors>
  <commentList>
    <comment ref="AB10" authorId="0" shapeId="0">
      <text>
        <r>
          <rPr>
            <b/>
            <sz val="9"/>
            <color indexed="81"/>
            <rFont val="Tahoma"/>
            <family val="2"/>
          </rPr>
          <t>Formule remplacée par une valeur</t>
        </r>
      </text>
    </comment>
    <comment ref="G13" authorId="0" shapeId="0">
      <text>
        <r>
          <rPr>
            <b/>
            <sz val="9"/>
            <color indexed="81"/>
            <rFont val="Tahoma"/>
            <family val="2"/>
          </rPr>
          <t>La formule a été remplacée en valeur
Une bordure a été collée sans respecter le formalisme du document</t>
        </r>
      </text>
    </comment>
    <comment ref="G19" authorId="0" shapeId="0">
      <text>
        <r>
          <rPr>
            <b/>
            <sz val="9"/>
            <color indexed="81"/>
            <rFont val="Tahoma"/>
            <family val="2"/>
          </rPr>
          <t>Absence de =Somme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2" authorId="0" shapeId="0">
      <text>
        <r>
          <rPr>
            <b/>
            <sz val="9"/>
            <color indexed="81"/>
            <rFont val="Tahoma"/>
            <family val="2"/>
          </rPr>
          <t>La formule a été remplacée en valeur
Une bordure a été collée sans respecter le formalisme du document</t>
        </r>
      </text>
    </comment>
    <comment ref="F25" authorId="0" shapeId="0">
      <text>
        <r>
          <rPr>
            <b/>
            <sz val="9"/>
            <color indexed="81"/>
            <rFont val="Tahoma"/>
            <family val="2"/>
          </rPr>
          <t>La bordure a été supprimée</t>
        </r>
      </text>
    </comment>
    <comment ref="G25" authorId="0" shapeId="0">
      <text>
        <r>
          <rPr>
            <b/>
            <sz val="9"/>
            <color indexed="81"/>
            <rFont val="Tahoma"/>
            <family val="2"/>
          </rPr>
          <t>La formule (=somme) a été remplacée par sa valeur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AB7" authorId="0" shapeId="0">
      <text>
        <r>
          <rPr>
            <b/>
            <sz val="9"/>
            <color indexed="81"/>
            <rFont val="Tahoma"/>
            <family val="2"/>
          </rPr>
          <t>Formule remplacée par une valeur</t>
        </r>
      </text>
    </comment>
  </commentList>
</comments>
</file>

<file path=xl/comments3.xml><?xml version="1.0" encoding="utf-8"?>
<comments xmlns="http://schemas.openxmlformats.org/spreadsheetml/2006/main">
  <authors>
    <author>Auteur</author>
  </authors>
  <commentList>
    <comment ref="AB10" authorId="0" shapeId="0">
      <text>
        <r>
          <rPr>
            <b/>
            <sz val="9"/>
            <color indexed="81"/>
            <rFont val="Tahoma"/>
            <family val="2"/>
          </rPr>
          <t>Formule remplacée par une valeur</t>
        </r>
      </text>
    </comment>
    <comment ref="G13" authorId="0" shapeId="0">
      <text>
        <r>
          <rPr>
            <b/>
            <sz val="9"/>
            <color indexed="81"/>
            <rFont val="Tahoma"/>
            <family val="2"/>
          </rPr>
          <t>La formule a été remplacée en valeur
Une bordure a été collée sans respecter le formalisme du document</t>
        </r>
      </text>
    </comment>
    <comment ref="G19" authorId="0" shapeId="0">
      <text>
        <r>
          <rPr>
            <b/>
            <sz val="9"/>
            <color indexed="81"/>
            <rFont val="Tahoma"/>
            <family val="2"/>
          </rPr>
          <t>Absence de =Somme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2" authorId="0" shapeId="0">
      <text>
        <r>
          <rPr>
            <b/>
            <sz val="9"/>
            <color indexed="81"/>
            <rFont val="Tahoma"/>
            <family val="2"/>
          </rPr>
          <t>La formule a été remplacée en valeur
Une bordure a été collée sans respecter le formalisme du document</t>
        </r>
      </text>
    </comment>
    <comment ref="F25" authorId="0" shapeId="0">
      <text>
        <r>
          <rPr>
            <b/>
            <sz val="9"/>
            <color indexed="81"/>
            <rFont val="Tahoma"/>
            <family val="2"/>
          </rPr>
          <t>La bordure a été supprimée</t>
        </r>
      </text>
    </comment>
    <comment ref="G25" authorId="0" shapeId="0">
      <text>
        <r>
          <rPr>
            <b/>
            <sz val="9"/>
            <color indexed="81"/>
            <rFont val="Tahoma"/>
            <family val="2"/>
          </rPr>
          <t>La formule (=somme) a été remplacée par sa valeur</t>
        </r>
      </text>
    </comment>
  </commentList>
</comments>
</file>

<file path=xl/sharedStrings.xml><?xml version="1.0" encoding="utf-8"?>
<sst xmlns="http://schemas.openxmlformats.org/spreadsheetml/2006/main" count="239" uniqueCount="36">
  <si>
    <t>Nom</t>
  </si>
  <si>
    <t>Prénom</t>
  </si>
  <si>
    <t>h début</t>
  </si>
  <si>
    <t>h fin</t>
  </si>
  <si>
    <t>LUNDI</t>
  </si>
  <si>
    <t>MARDI</t>
  </si>
  <si>
    <t>MERCREDI</t>
  </si>
  <si>
    <t>JEUDI</t>
  </si>
  <si>
    <t>VENDREDI</t>
  </si>
  <si>
    <t>SAMEDI</t>
  </si>
  <si>
    <t>TOTAL SEMAINE</t>
  </si>
  <si>
    <t>M</t>
  </si>
  <si>
    <t>Michael</t>
  </si>
  <si>
    <t>Mme</t>
  </si>
  <si>
    <t>PALO</t>
  </si>
  <si>
    <t>CHOUBERT</t>
  </si>
  <si>
    <t>Rita</t>
  </si>
  <si>
    <t>DULARD</t>
  </si>
  <si>
    <t>Sandra</t>
  </si>
  <si>
    <t>Chantier 1</t>
  </si>
  <si>
    <t>Chantier 2</t>
  </si>
  <si>
    <t>Chantier 5</t>
  </si>
  <si>
    <t>Chantier 6</t>
  </si>
  <si>
    <t>Chantier 7</t>
  </si>
  <si>
    <t>Chantier 8</t>
  </si>
  <si>
    <t>Chantier 9</t>
  </si>
  <si>
    <t>Chantier 10</t>
  </si>
  <si>
    <t>Chantier 11</t>
  </si>
  <si>
    <t>ILGO</t>
  </si>
  <si>
    <t>Josie</t>
  </si>
  <si>
    <t>Chantier 12</t>
  </si>
  <si>
    <t>Exemple de planning à J+7, après avoir inséré des lignes, copier/coller des cellules…. 
Ce qui a pour conséquence de détruire le format initial, parfois de remplacer les formules par les valeurs, ….</t>
  </si>
  <si>
    <t>Résultat attendu = toutes les bordures sont remises au bon format , et les formules de calculs sont présentes partout où il faut.
Une macro qui bouclerait entre chaque "bloc" salarié est-elle possible ? Sachant qu'un bloc n'a jamais le même nombre de ligne. 
Le point commun est qu'il n'y a que du vide entre chaque 'Nom', c'est ce qui délimite un bloc.</t>
  </si>
  <si>
    <t>https://forum.excel-pratique.com/excel/macro-permettant-de-remettre-un-document-au-bon-format-190189</t>
  </si>
  <si>
    <t>Fbidee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</si>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</sst>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"/>
    <numFmt numFmtId="165" formatCode="[h]:mm"/>
    <numFmt numFmtId="166" formatCode="h:mm;@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trike/>
      <sz val="12"/>
      <name val="Calibri"/>
      <family val="2"/>
      <scheme val="minor"/>
    </font>
    <font>
      <strike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00B050"/>
      <name val="Calibri"/>
      <family val="2"/>
      <scheme val="minor"/>
    </font>
    <font>
      <b/>
      <u/>
      <sz val="12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20" fontId="1" fillId="3" borderId="3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164" fontId="1" fillId="3" borderId="3" xfId="0" applyNumberFormat="1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0" fontId="1" fillId="3" borderId="3" xfId="0" applyNumberFormat="1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165" fontId="3" fillId="0" borderId="1" xfId="0" applyNumberFormat="1" applyFont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4" fillId="3" borderId="16" xfId="0" applyFont="1" applyFill="1" applyBorder="1" applyAlignment="1">
      <alignment horizontal="center" vertical="center" wrapText="1"/>
    </xf>
    <xf numFmtId="20" fontId="4" fillId="2" borderId="7" xfId="0" applyNumberFormat="1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 wrapText="1"/>
    </xf>
    <xf numFmtId="20" fontId="5" fillId="2" borderId="7" xfId="0" applyNumberFormat="1" applyFont="1" applyFill="1" applyBorder="1" applyAlignment="1">
      <alignment horizontal="center" vertical="center" wrapText="1"/>
    </xf>
    <xf numFmtId="20" fontId="5" fillId="2" borderId="6" xfId="0" applyNumberFormat="1" applyFont="1" applyFill="1" applyBorder="1" applyAlignment="1">
      <alignment horizontal="center" vertical="center" wrapText="1"/>
    </xf>
    <xf numFmtId="166" fontId="5" fillId="2" borderId="6" xfId="0" applyNumberFormat="1" applyFont="1" applyFill="1" applyBorder="1" applyAlignment="1">
      <alignment horizontal="center" vertical="center" wrapText="1"/>
    </xf>
    <xf numFmtId="20" fontId="9" fillId="2" borderId="7" xfId="0" applyNumberFormat="1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  <xf numFmtId="20" fontId="5" fillId="2" borderId="9" xfId="0" applyNumberFormat="1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20" fontId="4" fillId="2" borderId="6" xfId="0" applyNumberFormat="1" applyFont="1" applyFill="1" applyBorder="1" applyAlignment="1">
      <alignment horizontal="center" vertical="center" wrapText="1"/>
    </xf>
    <xf numFmtId="165" fontId="4" fillId="2" borderId="7" xfId="0" applyNumberFormat="1" applyFont="1" applyFill="1" applyBorder="1" applyAlignment="1">
      <alignment horizontal="center" vertical="center" wrapText="1"/>
    </xf>
    <xf numFmtId="46" fontId="10" fillId="2" borderId="7" xfId="0" applyNumberFormat="1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left" vertical="center" wrapText="1"/>
    </xf>
    <xf numFmtId="166" fontId="4" fillId="2" borderId="0" xfId="0" applyNumberFormat="1" applyFont="1" applyFill="1" applyBorder="1" applyAlignment="1">
      <alignment horizontal="center" vertical="center" wrapText="1"/>
    </xf>
    <xf numFmtId="20" fontId="5" fillId="2" borderId="5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20" fontId="9" fillId="2" borderId="9" xfId="0" applyNumberFormat="1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20" fontId="9" fillId="2" borderId="6" xfId="0" applyNumberFormat="1" applyFont="1" applyFill="1" applyBorder="1" applyAlignment="1">
      <alignment horizontal="center" vertical="center" wrapText="1"/>
    </xf>
    <xf numFmtId="165" fontId="4" fillId="2" borderId="6" xfId="0" applyNumberFormat="1" applyFont="1" applyFill="1" applyBorder="1" applyAlignment="1">
      <alignment horizontal="center" vertical="center" wrapText="1"/>
    </xf>
    <xf numFmtId="46" fontId="4" fillId="2" borderId="6" xfId="0" applyNumberFormat="1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left" vertical="center"/>
    </xf>
    <xf numFmtId="20" fontId="4" fillId="2" borderId="5" xfId="0" applyNumberFormat="1" applyFont="1" applyFill="1" applyBorder="1" applyAlignment="1">
      <alignment horizontal="center" vertical="center" wrapText="1"/>
    </xf>
    <xf numFmtId="20" fontId="4" fillId="2" borderId="9" xfId="0" applyNumberFormat="1" applyFont="1" applyFill="1" applyBorder="1" applyAlignment="1">
      <alignment horizontal="center" vertical="center" wrapText="1"/>
    </xf>
    <xf numFmtId="20" fontId="9" fillId="2" borderId="5" xfId="0" applyNumberFormat="1" applyFont="1" applyFill="1" applyBorder="1" applyAlignment="1">
      <alignment horizontal="center" vertical="center" wrapText="1"/>
    </xf>
    <xf numFmtId="165" fontId="2" fillId="2" borderId="6" xfId="0" applyNumberFormat="1" applyFont="1" applyFill="1" applyBorder="1" applyAlignment="1">
      <alignment horizontal="center" vertical="center" wrapText="1"/>
    </xf>
    <xf numFmtId="166" fontId="4" fillId="2" borderId="6" xfId="0" applyNumberFormat="1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20" fontId="11" fillId="2" borderId="9" xfId="0" applyNumberFormat="1" applyFont="1" applyFill="1" applyBorder="1" applyAlignment="1">
      <alignment horizontal="center" vertical="center" wrapText="1"/>
    </xf>
    <xf numFmtId="0" fontId="11" fillId="2" borderId="6" xfId="0" applyFont="1" applyFill="1" applyBorder="1" applyAlignment="1">
      <alignment horizontal="center" vertical="center" wrapText="1"/>
    </xf>
    <xf numFmtId="166" fontId="5" fillId="2" borderId="0" xfId="0" applyNumberFormat="1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46" fontId="4" fillId="2" borderId="9" xfId="0" applyNumberFormat="1" applyFont="1" applyFill="1" applyBorder="1" applyAlignment="1">
      <alignment horizontal="center" vertical="center" wrapText="1"/>
    </xf>
    <xf numFmtId="20" fontId="5" fillId="2" borderId="10" xfId="0" applyNumberFormat="1" applyFont="1" applyFill="1" applyBorder="1" applyAlignment="1">
      <alignment horizontal="center" vertical="center" wrapText="1"/>
    </xf>
    <xf numFmtId="20" fontId="5" fillId="2" borderId="11" xfId="0" applyNumberFormat="1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20" fontId="5" fillId="2" borderId="12" xfId="0" applyNumberFormat="1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20" fontId="5" fillId="2" borderId="13" xfId="0" applyNumberFormat="1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20" fontId="5" fillId="2" borderId="3" xfId="0" applyNumberFormat="1" applyFont="1" applyFill="1" applyBorder="1" applyAlignment="1">
      <alignment horizontal="center" vertical="center" wrapText="1"/>
    </xf>
    <xf numFmtId="20" fontId="8" fillId="2" borderId="17" xfId="0" applyNumberFormat="1" applyFont="1" applyFill="1" applyBorder="1" applyAlignment="1">
      <alignment horizontal="center" vertical="center" wrapText="1"/>
    </xf>
    <xf numFmtId="20" fontId="8" fillId="2" borderId="3" xfId="0" applyNumberFormat="1" applyFont="1" applyFill="1" applyBorder="1" applyAlignment="1">
      <alignment horizontal="center" vertical="center" wrapText="1"/>
    </xf>
    <xf numFmtId="0" fontId="8" fillId="2" borderId="3" xfId="0" applyFont="1" applyFill="1" applyBorder="1" applyAlignment="1">
      <alignment horizontal="center" vertical="center" wrapText="1"/>
    </xf>
    <xf numFmtId="20" fontId="8" fillId="2" borderId="10" xfId="0" applyNumberFormat="1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165" fontId="8" fillId="2" borderId="10" xfId="0" applyNumberFormat="1" applyFont="1" applyFill="1" applyBorder="1" applyAlignment="1">
      <alignment horizontal="center" vertical="center" wrapText="1"/>
    </xf>
    <xf numFmtId="46" fontId="8" fillId="2" borderId="10" xfId="0" applyNumberFormat="1" applyFont="1" applyFill="1" applyBorder="1" applyAlignment="1">
      <alignment horizontal="center" vertical="center" wrapText="1"/>
    </xf>
    <xf numFmtId="46" fontId="8" fillId="2" borderId="3" xfId="0" applyNumberFormat="1" applyFont="1" applyFill="1" applyBorder="1" applyAlignment="1">
      <alignment horizontal="center" vertical="center" wrapText="1"/>
    </xf>
    <xf numFmtId="165" fontId="2" fillId="2" borderId="3" xfId="0" applyNumberFormat="1" applyFont="1" applyFill="1" applyBorder="1" applyAlignment="1">
      <alignment horizontal="center" vertical="center" wrapText="1"/>
    </xf>
    <xf numFmtId="46" fontId="4" fillId="2" borderId="8" xfId="0" applyNumberFormat="1" applyFont="1" applyFill="1" applyBorder="1" applyAlignment="1">
      <alignment horizontal="center" vertical="center" wrapText="1"/>
    </xf>
    <xf numFmtId="0" fontId="5" fillId="2" borderId="16" xfId="0" applyFont="1" applyFill="1" applyBorder="1" applyAlignment="1">
      <alignment horizontal="center" vertical="center" wrapText="1"/>
    </xf>
    <xf numFmtId="20" fontId="5" fillId="2" borderId="15" xfId="0" applyNumberFormat="1" applyFont="1" applyFill="1" applyBorder="1" applyAlignment="1">
      <alignment horizontal="center" vertical="center" wrapText="1"/>
    </xf>
    <xf numFmtId="0" fontId="9" fillId="3" borderId="0" xfId="0" applyFont="1" applyFill="1" applyBorder="1" applyAlignment="1">
      <alignment horizontal="left" vertical="center" wrapText="1"/>
    </xf>
    <xf numFmtId="20" fontId="4" fillId="2" borderId="6" xfId="0" applyNumberFormat="1" applyFont="1" applyFill="1" applyBorder="1" applyAlignment="1">
      <alignment horizontal="center" wrapText="1"/>
    </xf>
    <xf numFmtId="166" fontId="4" fillId="2" borderId="0" xfId="0" applyNumberFormat="1" applyFont="1" applyFill="1" applyBorder="1" applyAlignment="1">
      <alignment horizontal="center" wrapText="1"/>
    </xf>
    <xf numFmtId="20" fontId="4" fillId="2" borderId="5" xfId="0" applyNumberFormat="1" applyFont="1" applyFill="1" applyBorder="1" applyAlignment="1">
      <alignment horizontal="center" wrapText="1"/>
    </xf>
    <xf numFmtId="20" fontId="5" fillId="2" borderId="0" xfId="0" applyNumberFormat="1" applyFont="1" applyFill="1" applyBorder="1" applyAlignment="1">
      <alignment horizontal="center" vertical="center" wrapText="1"/>
    </xf>
    <xf numFmtId="20" fontId="6" fillId="2" borderId="6" xfId="0" applyNumberFormat="1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46" fontId="2" fillId="2" borderId="6" xfId="0" applyNumberFormat="1" applyFont="1" applyFill="1" applyBorder="1" applyAlignment="1">
      <alignment horizontal="center" vertical="center" wrapText="1"/>
    </xf>
    <xf numFmtId="0" fontId="9" fillId="3" borderId="0" xfId="0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 wrapText="1"/>
    </xf>
    <xf numFmtId="20" fontId="7" fillId="2" borderId="3" xfId="0" applyNumberFormat="1" applyFont="1" applyFill="1" applyBorder="1" applyAlignment="1">
      <alignment horizontal="center" vertical="center" wrapText="1"/>
    </xf>
    <xf numFmtId="20" fontId="2" fillId="2" borderId="3" xfId="0" applyNumberFormat="1" applyFont="1" applyFill="1" applyBorder="1" applyAlignment="1">
      <alignment horizontal="center" vertical="center" wrapText="1"/>
    </xf>
    <xf numFmtId="20" fontId="2" fillId="2" borderId="10" xfId="0" applyNumberFormat="1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46" fontId="2" fillId="2" borderId="3" xfId="0" applyNumberFormat="1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46" fontId="4" fillId="2" borderId="14" xfId="0" applyNumberFormat="1" applyFont="1" applyFill="1" applyBorder="1" applyAlignment="1">
      <alignment horizontal="center" vertical="center" wrapText="1"/>
    </xf>
    <xf numFmtId="0" fontId="12" fillId="3" borderId="0" xfId="0" applyFont="1" applyFill="1" applyBorder="1" applyAlignment="1">
      <alignment horizontal="center" vertical="center" wrapText="1"/>
    </xf>
    <xf numFmtId="166" fontId="5" fillId="2" borderId="0" xfId="0" applyNumberFormat="1" applyFont="1" applyFill="1" applyBorder="1" applyAlignment="1">
      <alignment horizontal="center" vertical="top" wrapText="1"/>
    </xf>
    <xf numFmtId="20" fontId="4" fillId="2" borderId="0" xfId="0" applyNumberFormat="1" applyFont="1" applyFill="1" applyBorder="1" applyAlignment="1">
      <alignment horizontal="center" vertical="center" wrapText="1"/>
    </xf>
    <xf numFmtId="165" fontId="5" fillId="2" borderId="10" xfId="0" applyNumberFormat="1" applyFont="1" applyFill="1" applyBorder="1" applyAlignment="1">
      <alignment horizontal="center" vertical="center" wrapText="1"/>
    </xf>
    <xf numFmtId="20" fontId="4" fillId="2" borderId="3" xfId="0" applyNumberFormat="1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165" fontId="2" fillId="2" borderId="17" xfId="0" applyNumberFormat="1" applyFont="1" applyFill="1" applyBorder="1" applyAlignment="1">
      <alignment horizontal="center" vertical="center" wrapText="1"/>
    </xf>
    <xf numFmtId="46" fontId="4" fillId="2" borderId="3" xfId="0" applyNumberFormat="1" applyFont="1" applyFill="1" applyBorder="1" applyAlignment="1">
      <alignment horizontal="center" vertical="center" wrapText="1"/>
    </xf>
    <xf numFmtId="0" fontId="0" fillId="0" borderId="18" xfId="0" applyFill="1" applyBorder="1" applyAlignment="1">
      <alignment wrapText="1"/>
    </xf>
    <xf numFmtId="0" fontId="13" fillId="0" borderId="19" xfId="0" applyFont="1" applyBorder="1" applyAlignment="1">
      <alignment vertical="center" wrapText="1"/>
    </xf>
    <xf numFmtId="0" fontId="0" fillId="0" borderId="0" xfId="0" applyFill="1"/>
    <xf numFmtId="14" fontId="0" fillId="0" borderId="0" xfId="0" applyNumberFormat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20" fontId="5" fillId="0" borderId="6" xfId="0" applyNumberFormat="1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 wrapText="1"/>
    </xf>
    <xf numFmtId="20" fontId="4" fillId="0" borderId="6" xfId="0" applyNumberFormat="1" applyFont="1" applyFill="1" applyBorder="1" applyAlignment="1">
      <alignment horizontal="center" vertical="center" wrapText="1"/>
    </xf>
    <xf numFmtId="20" fontId="5" fillId="4" borderId="6" xfId="0" applyNumberFormat="1" applyFont="1" applyFill="1" applyBorder="1" applyAlignment="1">
      <alignment horizontal="center" vertical="center" wrapText="1"/>
    </xf>
    <xf numFmtId="166" fontId="5" fillId="4" borderId="6" xfId="0" applyNumberFormat="1" applyFont="1" applyFill="1" applyBorder="1" applyAlignment="1">
      <alignment horizontal="center" vertical="center" wrapText="1"/>
    </xf>
    <xf numFmtId="20" fontId="4" fillId="4" borderId="6" xfId="0" applyNumberFormat="1" applyFont="1" applyFill="1" applyBorder="1" applyAlignment="1">
      <alignment horizontal="center" wrapText="1"/>
    </xf>
    <xf numFmtId="20" fontId="4" fillId="4" borderId="3" xfId="0" applyNumberFormat="1" applyFont="1" applyFill="1" applyBorder="1" applyAlignment="1">
      <alignment horizontal="center" wrapText="1"/>
    </xf>
    <xf numFmtId="0" fontId="7" fillId="2" borderId="7" xfId="0" applyFont="1" applyFill="1" applyBorder="1" applyAlignment="1">
      <alignment horizontal="center" vertical="center" wrapText="1"/>
    </xf>
    <xf numFmtId="0" fontId="9" fillId="2" borderId="5" xfId="0" applyFont="1" applyFill="1" applyBorder="1" applyAlignment="1">
      <alignment vertical="center" wrapText="1"/>
    </xf>
    <xf numFmtId="0" fontId="5" fillId="2" borderId="5" xfId="0" applyFont="1" applyFill="1" applyBorder="1" applyAlignment="1">
      <alignment vertical="center" wrapText="1"/>
    </xf>
    <xf numFmtId="20" fontId="8" fillId="2" borderId="15" xfId="0" applyNumberFormat="1" applyFont="1" applyFill="1" applyBorder="1" applyAlignment="1">
      <alignment horizontal="center" vertical="center" wrapText="1"/>
    </xf>
    <xf numFmtId="20" fontId="8" fillId="2" borderId="7" xfId="0" applyNumberFormat="1" applyFont="1" applyFill="1" applyBorder="1" applyAlignment="1">
      <alignment horizontal="center" vertical="center" wrapText="1"/>
    </xf>
    <xf numFmtId="0" fontId="8" fillId="2" borderId="16" xfId="0" applyFont="1" applyFill="1" applyBorder="1" applyAlignment="1">
      <alignment horizontal="center" vertical="center" wrapText="1"/>
    </xf>
    <xf numFmtId="20" fontId="8" fillId="2" borderId="6" xfId="0" applyNumberFormat="1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 wrapText="1"/>
    </xf>
    <xf numFmtId="165" fontId="8" fillId="2" borderId="5" xfId="0" applyNumberFormat="1" applyFont="1" applyFill="1" applyBorder="1" applyAlignment="1">
      <alignment horizontal="center" vertical="center" wrapText="1"/>
    </xf>
    <xf numFmtId="46" fontId="8" fillId="2" borderId="6" xfId="0" applyNumberFormat="1" applyFont="1" applyFill="1" applyBorder="1" applyAlignment="1">
      <alignment horizontal="center" vertical="center" wrapText="1"/>
    </xf>
    <xf numFmtId="46" fontId="8" fillId="2" borderId="7" xfId="0" applyNumberFormat="1" applyFont="1" applyFill="1" applyBorder="1" applyAlignment="1">
      <alignment horizontal="center" vertical="center" wrapText="1"/>
    </xf>
    <xf numFmtId="20" fontId="8" fillId="2" borderId="5" xfId="0" applyNumberFormat="1" applyFont="1" applyFill="1" applyBorder="1" applyAlignment="1">
      <alignment horizontal="center" vertical="center" wrapText="1"/>
    </xf>
    <xf numFmtId="46" fontId="4" fillId="2" borderId="10" xfId="0" applyNumberFormat="1" applyFont="1" applyFill="1" applyBorder="1" applyAlignment="1">
      <alignment horizontal="center" vertical="center" wrapText="1"/>
    </xf>
    <xf numFmtId="20" fontId="6" fillId="0" borderId="6" xfId="0" applyNumberFormat="1" applyFont="1" applyFill="1" applyBorder="1" applyAlignment="1">
      <alignment horizontal="center" vertical="center" wrapText="1"/>
    </xf>
    <xf numFmtId="0" fontId="7" fillId="0" borderId="6" xfId="0" applyFont="1" applyFill="1" applyBorder="1" applyAlignment="1">
      <alignment horizontal="center" vertical="center" wrapText="1"/>
    </xf>
    <xf numFmtId="20" fontId="5" fillId="0" borderId="5" xfId="0" applyNumberFormat="1" applyFont="1" applyFill="1" applyBorder="1" applyAlignment="1">
      <alignment horizontal="center" vertical="center" wrapText="1"/>
    </xf>
    <xf numFmtId="166" fontId="5" fillId="0" borderId="6" xfId="0" applyNumberFormat="1" applyFont="1" applyFill="1" applyBorder="1" applyAlignment="1">
      <alignment horizontal="center" vertical="center" wrapText="1"/>
    </xf>
    <xf numFmtId="0" fontId="2" fillId="3" borderId="23" xfId="0" applyFont="1" applyFill="1" applyBorder="1" applyAlignment="1">
      <alignment horizontal="center" vertical="center" wrapText="1"/>
    </xf>
    <xf numFmtId="165" fontId="3" fillId="0" borderId="4" xfId="0" applyNumberFormat="1" applyFont="1" applyBorder="1" applyAlignment="1">
      <alignment horizontal="center" vertical="center" wrapText="1"/>
    </xf>
    <xf numFmtId="165" fontId="1" fillId="0" borderId="3" xfId="0" applyNumberFormat="1" applyFont="1" applyBorder="1" applyAlignment="1">
      <alignment horizontal="center" vertical="center" wrapText="1"/>
    </xf>
    <xf numFmtId="20" fontId="11" fillId="2" borderId="6" xfId="0" applyNumberFormat="1" applyFont="1" applyFill="1" applyBorder="1" applyAlignment="1">
      <alignment horizontal="center" vertical="center" wrapText="1"/>
    </xf>
    <xf numFmtId="20" fontId="5" fillId="0" borderId="15" xfId="0" applyNumberFormat="1" applyFont="1" applyFill="1" applyBorder="1" applyAlignment="1">
      <alignment horizontal="center" vertical="center" wrapText="1"/>
    </xf>
    <xf numFmtId="20" fontId="4" fillId="0" borderId="6" xfId="0" applyNumberFormat="1" applyFont="1" applyFill="1" applyBorder="1" applyAlignment="1">
      <alignment horizontal="center" wrapText="1"/>
    </xf>
    <xf numFmtId="20" fontId="5" fillId="4" borderId="5" xfId="0" applyNumberFormat="1" applyFont="1" applyFill="1" applyBorder="1" applyAlignment="1">
      <alignment horizontal="center" vertical="center" wrapText="1"/>
    </xf>
    <xf numFmtId="20" fontId="1" fillId="0" borderId="3" xfId="0" applyNumberFormat="1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164" fontId="1" fillId="0" borderId="1" xfId="0" applyNumberFormat="1" applyFont="1" applyFill="1" applyBorder="1" applyAlignment="1">
      <alignment horizontal="center" vertical="center" wrapText="1"/>
    </xf>
    <xf numFmtId="0" fontId="1" fillId="0" borderId="1" xfId="0" applyNumberFormat="1" applyFont="1" applyFill="1" applyBorder="1" applyAlignment="1">
      <alignment horizontal="center" vertical="center" wrapText="1"/>
    </xf>
    <xf numFmtId="20" fontId="8" fillId="2" borderId="23" xfId="0" applyNumberFormat="1" applyFont="1" applyFill="1" applyBorder="1" applyAlignment="1">
      <alignment horizontal="center" vertical="center" wrapText="1"/>
    </xf>
    <xf numFmtId="20" fontId="5" fillId="2" borderId="23" xfId="0" applyNumberFormat="1" applyFont="1" applyFill="1" applyBorder="1" applyAlignment="1">
      <alignment horizontal="center" vertical="center" wrapText="1"/>
    </xf>
    <xf numFmtId="0" fontId="8" fillId="2" borderId="23" xfId="0" applyFont="1" applyFill="1" applyBorder="1" applyAlignment="1">
      <alignment horizontal="center" vertical="center" wrapText="1"/>
    </xf>
    <xf numFmtId="0" fontId="0" fillId="0" borderId="18" xfId="0" applyFill="1" applyBorder="1" applyAlignment="1"/>
    <xf numFmtId="0" fontId="14" fillId="0" borderId="19" xfId="0" applyFont="1" applyBorder="1" applyAlignment="1">
      <alignment vertical="center" wrapText="1"/>
    </xf>
    <xf numFmtId="0" fontId="14" fillId="0" borderId="20" xfId="0" applyFont="1" applyBorder="1" applyAlignment="1">
      <alignment vertical="center" wrapText="1"/>
    </xf>
    <xf numFmtId="0" fontId="14" fillId="0" borderId="13" xfId="0" applyFont="1" applyBorder="1" applyAlignment="1">
      <alignment vertical="center" wrapText="1"/>
    </xf>
    <xf numFmtId="0" fontId="14" fillId="0" borderId="22" xfId="0" applyFont="1" applyBorder="1" applyAlignment="1">
      <alignment vertical="center" wrapText="1"/>
    </xf>
    <xf numFmtId="0" fontId="5" fillId="2" borderId="23" xfId="0" applyFont="1" applyFill="1" applyBorder="1" applyAlignment="1">
      <alignment horizontal="center" vertical="center" wrapText="1"/>
    </xf>
    <xf numFmtId="46" fontId="8" fillId="2" borderId="23" xfId="0" applyNumberFormat="1" applyFont="1" applyFill="1" applyBorder="1" applyAlignment="1">
      <alignment horizontal="center" vertical="center" wrapText="1"/>
    </xf>
    <xf numFmtId="165" fontId="2" fillId="2" borderId="23" xfId="0" applyNumberFormat="1" applyFont="1" applyFill="1" applyBorder="1" applyAlignment="1">
      <alignment horizontal="center" vertical="center" wrapText="1"/>
    </xf>
    <xf numFmtId="165" fontId="8" fillId="2" borderId="3" xfId="0" applyNumberFormat="1" applyFont="1" applyFill="1" applyBorder="1" applyAlignment="1">
      <alignment horizontal="center" vertical="center" wrapText="1"/>
    </xf>
    <xf numFmtId="0" fontId="4" fillId="3" borderId="17" xfId="0" applyFont="1" applyFill="1" applyBorder="1" applyAlignment="1">
      <alignment horizontal="center" vertical="center" wrapText="1"/>
    </xf>
    <xf numFmtId="0" fontId="4" fillId="3" borderId="23" xfId="0" applyFont="1" applyFill="1" applyBorder="1" applyAlignment="1">
      <alignment horizontal="center" vertical="center" wrapText="1"/>
    </xf>
    <xf numFmtId="0" fontId="0" fillId="0" borderId="21" xfId="0" applyBorder="1" applyAlignment="1">
      <alignment horizontal="right" wrapText="1"/>
    </xf>
    <xf numFmtId="0" fontId="0" fillId="0" borderId="13" xfId="0" applyBorder="1" applyAlignment="1">
      <alignment horizontal="right" wrapText="1"/>
    </xf>
    <xf numFmtId="0" fontId="17" fillId="0" borderId="19" xfId="0" applyFont="1" applyBorder="1" applyAlignment="1">
      <alignment horizontal="left" vertical="center" wrapText="1"/>
    </xf>
    <xf numFmtId="0" fontId="17" fillId="0" borderId="20" xfId="0" applyFont="1" applyBorder="1" applyAlignment="1">
      <alignment horizontal="left" vertical="center" wrapText="1"/>
    </xf>
    <xf numFmtId="0" fontId="17" fillId="0" borderId="13" xfId="0" applyFont="1" applyBorder="1" applyAlignment="1">
      <alignment horizontal="left" vertical="center" wrapText="1"/>
    </xf>
    <xf numFmtId="0" fontId="17" fillId="0" borderId="22" xfId="0" applyFont="1" applyBorder="1" applyAlignment="1">
      <alignment horizontal="left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14" fillId="0" borderId="19" xfId="0" applyFont="1" applyBorder="1" applyAlignment="1">
      <alignment horizontal="left" vertical="center" wrapText="1"/>
    </xf>
    <xf numFmtId="0" fontId="14" fillId="0" borderId="20" xfId="0" applyFont="1" applyBorder="1" applyAlignment="1">
      <alignment horizontal="left" vertical="center" wrapText="1"/>
    </xf>
    <xf numFmtId="0" fontId="14" fillId="0" borderId="13" xfId="0" applyFont="1" applyBorder="1" applyAlignment="1">
      <alignment horizontal="left" vertical="center" wrapText="1"/>
    </xf>
    <xf numFmtId="0" fontId="14" fillId="0" borderId="22" xfId="0" applyFont="1" applyBorder="1" applyAlignment="1">
      <alignment horizontal="left" vertical="center" wrapText="1"/>
    </xf>
    <xf numFmtId="166" fontId="5" fillId="2" borderId="7" xfId="0" applyNumberFormat="1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14" fillId="0" borderId="0" xfId="0" applyFont="1" applyBorder="1" applyAlignment="1">
      <alignment vertical="center" wrapText="1"/>
    </xf>
    <xf numFmtId="166" fontId="5" fillId="2" borderId="3" xfId="0" applyNumberFormat="1" applyFont="1" applyFill="1" applyBorder="1" applyAlignment="1">
      <alignment horizontal="center" vertical="center" wrapText="1"/>
    </xf>
    <xf numFmtId="20" fontId="9" fillId="2" borderId="3" xfId="0" applyNumberFormat="1" applyFont="1" applyFill="1" applyBorder="1" applyAlignment="1">
      <alignment horizontal="center" vertical="center" wrapText="1"/>
    </xf>
    <xf numFmtId="165" fontId="4" fillId="2" borderId="3" xfId="0" applyNumberFormat="1" applyFont="1" applyFill="1" applyBorder="1" applyAlignment="1">
      <alignment horizontal="center" vertical="center" wrapText="1"/>
    </xf>
    <xf numFmtId="20" fontId="1" fillId="3" borderId="7" xfId="0" applyNumberFormat="1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164" fontId="1" fillId="3" borderId="7" xfId="0" applyNumberFormat="1" applyFont="1" applyFill="1" applyBorder="1" applyAlignment="1">
      <alignment horizontal="center" vertical="center" wrapText="1"/>
    </xf>
    <xf numFmtId="0" fontId="1" fillId="3" borderId="7" xfId="0" applyNumberFormat="1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8" fillId="2" borderId="7" xfId="0" applyFont="1" applyFill="1" applyBorder="1" applyAlignment="1">
      <alignment horizontal="center" vertical="center" wrapText="1"/>
    </xf>
    <xf numFmtId="165" fontId="8" fillId="2" borderId="7" xfId="0" applyNumberFormat="1" applyFont="1" applyFill="1" applyBorder="1" applyAlignment="1">
      <alignment horizontal="center" vertical="center" wrapText="1"/>
    </xf>
    <xf numFmtId="165" fontId="2" fillId="2" borderId="7" xfId="0" applyNumberFormat="1" applyFont="1" applyFill="1" applyBorder="1" applyAlignment="1">
      <alignment horizontal="center" vertical="center" wrapText="1"/>
    </xf>
    <xf numFmtId="20" fontId="7" fillId="2" borderId="7" xfId="0" applyNumberFormat="1" applyFont="1" applyFill="1" applyBorder="1" applyAlignment="1">
      <alignment horizontal="center" vertical="center" wrapText="1"/>
    </xf>
    <xf numFmtId="20" fontId="2" fillId="2" borderId="7" xfId="0" applyNumberFormat="1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46" fontId="2" fillId="2" borderId="7" xfId="0" applyNumberFormat="1" applyFont="1" applyFill="1" applyBorder="1" applyAlignment="1">
      <alignment horizontal="center" vertical="center" wrapText="1"/>
    </xf>
    <xf numFmtId="20" fontId="0" fillId="0" borderId="0" xfId="0" applyNumberForma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65" fontId="0" fillId="0" borderId="0" xfId="0" applyNumberFormat="1" applyBorder="1" applyAlignment="1">
      <alignment horizontal="center" vertical="center"/>
    </xf>
    <xf numFmtId="165" fontId="5" fillId="2" borderId="6" xfId="0" applyNumberFormat="1" applyFont="1" applyFill="1" applyBorder="1" applyAlignment="1">
      <alignment horizontal="center" vertical="center" wrapText="1"/>
    </xf>
    <xf numFmtId="0" fontId="9" fillId="2" borderId="7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vertical="center" wrapText="1"/>
    </xf>
    <xf numFmtId="0" fontId="9" fillId="2" borderId="6" xfId="0" applyFont="1" applyFill="1" applyBorder="1" applyAlignment="1">
      <alignment vertical="center" wrapText="1"/>
    </xf>
    <xf numFmtId="165" fontId="1" fillId="0" borderId="7" xfId="0" applyNumberFormat="1" applyFont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 wrapText="1"/>
    </xf>
    <xf numFmtId="166" fontId="4" fillId="2" borderId="6" xfId="0" applyNumberFormat="1" applyFont="1" applyFill="1" applyBorder="1" applyAlignment="1">
      <alignment horizontal="center" wrapText="1"/>
    </xf>
    <xf numFmtId="0" fontId="6" fillId="2" borderId="6" xfId="0" applyFont="1" applyFill="1" applyBorder="1" applyAlignment="1">
      <alignment horizontal="center" vertical="center" wrapText="1"/>
    </xf>
    <xf numFmtId="0" fontId="8" fillId="2" borderId="6" xfId="0" applyFont="1" applyFill="1" applyBorder="1" applyAlignment="1">
      <alignment horizontal="center" vertical="center" wrapText="1"/>
    </xf>
    <xf numFmtId="165" fontId="8" fillId="2" borderId="6" xfId="0" applyNumberFormat="1" applyFont="1" applyFill="1" applyBorder="1" applyAlignment="1">
      <alignment horizontal="center" vertical="center" wrapText="1"/>
    </xf>
    <xf numFmtId="166" fontId="5" fillId="2" borderId="6" xfId="0" applyNumberFormat="1" applyFont="1" applyFill="1" applyBorder="1" applyAlignment="1">
      <alignment horizontal="center" vertical="top" wrapText="1"/>
    </xf>
    <xf numFmtId="20" fontId="0" fillId="0" borderId="10" xfId="0" applyNumberForma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165" fontId="0" fillId="0" borderId="10" xfId="0" applyNumberFormat="1" applyBorder="1" applyAlignment="1">
      <alignment horizontal="center" vertical="center"/>
    </xf>
    <xf numFmtId="46" fontId="2" fillId="2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wrapText="1"/>
    </xf>
    <xf numFmtId="0" fontId="13" fillId="0" borderId="0" xfId="0" applyFont="1" applyBorder="1" applyAlignment="1">
      <alignment vertical="center" wrapText="1"/>
    </xf>
    <xf numFmtId="0" fontId="0" fillId="0" borderId="0" xfId="0" applyFill="1" applyBorder="1"/>
    <xf numFmtId="0" fontId="0" fillId="0" borderId="0" xfId="0" applyBorder="1" applyAlignment="1">
      <alignment horizontal="right" wrapText="1"/>
    </xf>
    <xf numFmtId="165" fontId="3" fillId="0" borderId="0" xfId="0" applyNumberFormat="1" applyFont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46" fontId="10" fillId="2" borderId="0" xfId="0" applyNumberFormat="1" applyFont="1" applyFill="1" applyBorder="1" applyAlignment="1">
      <alignment horizontal="center" vertical="center" wrapText="1"/>
    </xf>
    <xf numFmtId="46" fontId="4" fillId="2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</cellXfs>
  <cellStyles count="1">
    <cellStyle name="Normal" xfId="0" builtinId="0"/>
  </cellStyles>
  <dxfs count="272"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rgb="FFBEEDF8"/>
        </patternFill>
      </fill>
    </dxf>
    <dxf>
      <fill>
        <patternFill>
          <bgColor rgb="FFDDC4AB"/>
        </patternFill>
      </fill>
    </dxf>
    <dxf>
      <font>
        <b val="0"/>
        <i val="0"/>
      </font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488950</xdr:colOff>
      <xdr:row>0</xdr:row>
      <xdr:rowOff>196850</xdr:rowOff>
    </xdr:from>
    <xdr:to>
      <xdr:col>2</xdr:col>
      <xdr:colOff>234950</xdr:colOff>
      <xdr:row>1</xdr:row>
      <xdr:rowOff>117963</xdr:rowOff>
    </xdr:to>
    <xdr:sp macro="[0]!Feuil1.test1" textlink="">
      <xdr:nvSpPr>
        <xdr:cNvPr id="2" name="Rectangle à coins arrondis 1"/>
        <xdr:cNvSpPr/>
      </xdr:nvSpPr>
      <xdr:spPr>
        <a:xfrm>
          <a:off x="488950" y="196850"/>
          <a:ext cx="1327150" cy="321163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Bordures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C35"/>
  <sheetViews>
    <sheetView showGridLines="0" tabSelected="1" zoomScaleNormal="100" workbookViewId="0">
      <pane xSplit="3" ySplit="3" topLeftCell="D4" activePane="bottomRight" state="frozen"/>
      <selection activeCell="Y8" sqref="Y8"/>
      <selection pane="topRight" activeCell="Y8" sqref="Y8"/>
      <selection pane="bottomLeft" activeCell="Y8" sqref="Y8"/>
      <selection pane="bottomRight" activeCell="D1" sqref="D1"/>
    </sheetView>
  </sheetViews>
  <sheetFormatPr baseColWidth="10" defaultColWidth="11.42578125" defaultRowHeight="15.75" x14ac:dyDescent="0.25"/>
  <cols>
    <col min="1" max="1" width="8.140625" style="215" customWidth="1"/>
    <col min="2" max="2" width="14.42578125" style="215" bestFit="1" customWidth="1"/>
    <col min="3" max="3" width="15.28515625" style="215" customWidth="1"/>
    <col min="4" max="4" width="9.85546875" style="187" customWidth="1"/>
    <col min="5" max="5" width="10.42578125" style="187" customWidth="1"/>
    <col min="6" max="6" width="35.5703125" style="188" customWidth="1"/>
    <col min="7" max="7" width="7.85546875" style="187" customWidth="1"/>
    <col min="8" max="8" width="7.140625" style="187" customWidth="1"/>
    <col min="9" max="9" width="7.5703125" style="187" customWidth="1"/>
    <col min="10" max="10" width="35.5703125" style="188" customWidth="1"/>
    <col min="11" max="11" width="7" style="187" customWidth="1"/>
    <col min="12" max="12" width="8" style="187" customWidth="1"/>
    <col min="13" max="13" width="7.5703125" style="187" customWidth="1"/>
    <col min="14" max="14" width="35.5703125" style="188" customWidth="1"/>
    <col min="15" max="15" width="8.85546875" style="189" customWidth="1"/>
    <col min="16" max="16" width="8.140625" style="189" customWidth="1"/>
    <col min="17" max="17" width="7.5703125" style="189" customWidth="1"/>
    <col min="18" max="18" width="35.5703125" style="188" customWidth="1"/>
    <col min="19" max="19" width="9" style="187" customWidth="1"/>
    <col min="20" max="20" width="7.42578125" style="187" customWidth="1"/>
    <col min="21" max="21" width="7.85546875" style="187" customWidth="1"/>
    <col min="22" max="22" width="35.5703125" style="188" customWidth="1"/>
    <col min="23" max="23" width="7.85546875" style="187" customWidth="1"/>
    <col min="24" max="24" width="7.140625" style="187" customWidth="1"/>
    <col min="25" max="25" width="6.7109375" style="187" customWidth="1"/>
    <col min="26" max="26" width="35.5703125" style="188" customWidth="1"/>
    <col min="27" max="27" width="7.42578125" style="187" customWidth="1"/>
    <col min="28" max="28" width="9.85546875" style="190" customWidth="1"/>
    <col min="29" max="29" width="12.7109375" style="190" customWidth="1"/>
    <col min="30" max="16384" width="11.42578125" style="209"/>
  </cols>
  <sheetData>
    <row r="1" spans="1:29" ht="31.5" customHeight="1" x14ac:dyDescent="0.25">
      <c r="A1" s="207"/>
      <c r="B1" s="208"/>
      <c r="C1" s="208"/>
      <c r="D1" s="170"/>
      <c r="E1" s="170"/>
      <c r="F1" s="170"/>
      <c r="G1" s="170"/>
      <c r="H1" s="170"/>
      <c r="I1" s="170"/>
      <c r="J1" s="170"/>
      <c r="K1" s="170"/>
      <c r="L1" s="170"/>
      <c r="M1" s="170"/>
      <c r="N1" s="170"/>
      <c r="O1" s="170"/>
      <c r="P1" s="170"/>
      <c r="Q1" s="170"/>
      <c r="R1" s="170"/>
      <c r="S1" s="170"/>
      <c r="T1" s="170"/>
      <c r="U1" s="170"/>
      <c r="V1" s="170"/>
      <c r="W1" s="170"/>
      <c r="X1" s="170"/>
      <c r="Y1" s="170"/>
      <c r="Z1" s="170"/>
      <c r="AA1" s="170"/>
      <c r="AB1" s="170"/>
      <c r="AC1" s="170"/>
    </row>
    <row r="2" spans="1:29" ht="19.5" customHeight="1" thickBot="1" x14ac:dyDescent="0.3">
      <c r="A2" s="210"/>
      <c r="B2" s="210"/>
      <c r="C2" s="100"/>
      <c r="D2" s="170"/>
      <c r="E2" s="170"/>
      <c r="F2" s="170"/>
      <c r="G2" s="170"/>
      <c r="H2" s="170"/>
      <c r="I2" s="170"/>
      <c r="J2" s="170"/>
      <c r="K2" s="170"/>
      <c r="L2" s="170"/>
      <c r="M2" s="170"/>
      <c r="N2" s="170"/>
      <c r="O2" s="170"/>
      <c r="P2" s="170"/>
      <c r="Q2" s="170"/>
      <c r="R2" s="170"/>
      <c r="S2" s="170"/>
      <c r="T2" s="170"/>
      <c r="U2" s="170"/>
      <c r="V2" s="170"/>
      <c r="W2" s="170"/>
      <c r="X2" s="170"/>
      <c r="Y2" s="170"/>
      <c r="Z2" s="170"/>
      <c r="AA2" s="170"/>
      <c r="AB2" s="170">
        <f>COLUMN()</f>
        <v>28</v>
      </c>
      <c r="AC2" s="170"/>
    </row>
    <row r="3" spans="1:29" s="212" customFormat="1" ht="36" customHeight="1" thickBot="1" x14ac:dyDescent="0.3">
      <c r="A3" s="216"/>
      <c r="B3" s="217" t="s">
        <v>0</v>
      </c>
      <c r="C3" s="217" t="s">
        <v>1</v>
      </c>
      <c r="D3" s="174" t="s">
        <v>2</v>
      </c>
      <c r="E3" s="174" t="s">
        <v>3</v>
      </c>
      <c r="F3" s="175" t="s">
        <v>4</v>
      </c>
      <c r="G3" s="176">
        <v>15</v>
      </c>
      <c r="H3" s="174" t="s">
        <v>2</v>
      </c>
      <c r="I3" s="174" t="s">
        <v>3</v>
      </c>
      <c r="J3" s="175" t="s">
        <v>5</v>
      </c>
      <c r="K3" s="176">
        <v>16</v>
      </c>
      <c r="L3" s="174" t="s">
        <v>2</v>
      </c>
      <c r="M3" s="174" t="s">
        <v>3</v>
      </c>
      <c r="N3" s="175" t="s">
        <v>6</v>
      </c>
      <c r="O3" s="177">
        <v>17</v>
      </c>
      <c r="P3" s="174" t="s">
        <v>2</v>
      </c>
      <c r="Q3" s="174" t="s">
        <v>3</v>
      </c>
      <c r="R3" s="175" t="s">
        <v>7</v>
      </c>
      <c r="S3" s="177">
        <v>18</v>
      </c>
      <c r="T3" s="174" t="s">
        <v>2</v>
      </c>
      <c r="U3" s="174" t="s">
        <v>3</v>
      </c>
      <c r="V3" s="175" t="s">
        <v>8</v>
      </c>
      <c r="W3" s="177">
        <v>19</v>
      </c>
      <c r="X3" s="174" t="s">
        <v>2</v>
      </c>
      <c r="Y3" s="174" t="s">
        <v>3</v>
      </c>
      <c r="Z3" s="175" t="s">
        <v>9</v>
      </c>
      <c r="AA3" s="177">
        <v>20</v>
      </c>
      <c r="AB3" s="195" t="s">
        <v>10</v>
      </c>
      <c r="AC3" s="211"/>
    </row>
    <row r="4" spans="1:29" ht="16.5" thickBot="1" x14ac:dyDescent="0.3">
      <c r="A4" s="48" t="s">
        <v>11</v>
      </c>
      <c r="B4" s="12" t="s">
        <v>14</v>
      </c>
      <c r="C4" s="12" t="s">
        <v>12</v>
      </c>
      <c r="D4" s="93"/>
      <c r="E4" s="93"/>
      <c r="F4" s="94"/>
      <c r="G4" s="93"/>
      <c r="H4" s="59"/>
      <c r="I4" s="59"/>
      <c r="J4" s="171"/>
      <c r="K4" s="59"/>
      <c r="L4" s="93">
        <v>0.29166666666666669</v>
      </c>
      <c r="M4" s="93">
        <v>0.33333333333333331</v>
      </c>
      <c r="N4" s="94" t="s">
        <v>20</v>
      </c>
      <c r="O4" s="93">
        <f>M4-L4</f>
        <v>4.166666666666663E-2</v>
      </c>
      <c r="P4" s="93">
        <v>0.29166666666666669</v>
      </c>
      <c r="Q4" s="93">
        <v>0.33333333333333331</v>
      </c>
      <c r="R4" s="94" t="s">
        <v>20</v>
      </c>
      <c r="S4" s="93">
        <f>Q4-P4</f>
        <v>4.166666666666663E-2</v>
      </c>
      <c r="T4" s="172"/>
      <c r="U4" s="172"/>
      <c r="V4" s="196"/>
      <c r="W4" s="172"/>
      <c r="X4" s="59"/>
      <c r="Y4" s="59"/>
      <c r="Z4" s="94"/>
      <c r="AA4" s="93"/>
      <c r="AB4" s="173"/>
      <c r="AC4" s="213"/>
    </row>
    <row r="5" spans="1:29" x14ac:dyDescent="0.25">
      <c r="A5" s="28"/>
      <c r="B5" s="12"/>
      <c r="C5" s="12"/>
      <c r="D5" s="19">
        <v>0.32291666666666669</v>
      </c>
      <c r="E5" s="19">
        <v>0.40625</v>
      </c>
      <c r="F5" s="43" t="s">
        <v>19</v>
      </c>
      <c r="G5" s="19">
        <f t="shared" ref="G5" si="0">E5-D5</f>
        <v>8.3333333333333315E-2</v>
      </c>
      <c r="H5" s="19"/>
      <c r="I5" s="19"/>
      <c r="J5" s="32"/>
      <c r="K5" s="19"/>
      <c r="L5" s="19">
        <v>0.33333333333333331</v>
      </c>
      <c r="M5" s="19">
        <v>0.41666666666666669</v>
      </c>
      <c r="N5" s="43" t="s">
        <v>19</v>
      </c>
      <c r="O5" s="19">
        <f t="shared" ref="O5" si="1">M5-L5</f>
        <v>8.333333333333337E-2</v>
      </c>
      <c r="P5" s="19">
        <v>0.33333333333333331</v>
      </c>
      <c r="Q5" s="19">
        <v>0.41666666666666669</v>
      </c>
      <c r="R5" s="43" t="s">
        <v>19</v>
      </c>
      <c r="S5" s="19">
        <f t="shared" ref="S5" si="2">Q5-P5</f>
        <v>8.333333333333337E-2</v>
      </c>
      <c r="T5" s="25">
        <v>0.33333333333333331</v>
      </c>
      <c r="U5" s="25">
        <v>0.41666666666666669</v>
      </c>
      <c r="V5" s="32" t="s">
        <v>19</v>
      </c>
      <c r="W5" s="25">
        <v>8.333333333333337E-2</v>
      </c>
      <c r="X5" s="35"/>
      <c r="Y5" s="35"/>
      <c r="Z5" s="34"/>
      <c r="AA5" s="35"/>
      <c r="AB5" s="36"/>
      <c r="AC5" s="214"/>
    </row>
    <row r="6" spans="1:29" x14ac:dyDescent="0.25">
      <c r="A6" s="38"/>
      <c r="B6" s="12"/>
      <c r="C6" s="12"/>
      <c r="D6" s="19">
        <v>0.40625</v>
      </c>
      <c r="E6" s="19">
        <v>0.44791666666666669</v>
      </c>
      <c r="F6" s="24" t="s">
        <v>20</v>
      </c>
      <c r="G6" s="19">
        <f>E6-D6</f>
        <v>4.1666666666666685E-2</v>
      </c>
      <c r="H6" s="25"/>
      <c r="I6" s="25"/>
      <c r="J6" s="193"/>
      <c r="K6" s="193"/>
      <c r="L6" s="19">
        <v>0.33333333333333331</v>
      </c>
      <c r="M6" s="19">
        <v>0.41666666666666669</v>
      </c>
      <c r="N6" s="32"/>
      <c r="O6" s="19"/>
      <c r="P6" s="25"/>
      <c r="Q6" s="25"/>
      <c r="R6" s="32"/>
      <c r="S6" s="25"/>
      <c r="T6" s="25"/>
      <c r="U6" s="25"/>
      <c r="V6" s="24"/>
      <c r="W6" s="19"/>
      <c r="X6" s="35"/>
      <c r="Y6" s="35"/>
      <c r="Z6" s="34"/>
      <c r="AA6" s="35"/>
      <c r="AB6" s="36"/>
      <c r="AC6" s="214"/>
    </row>
    <row r="7" spans="1:29" x14ac:dyDescent="0.25">
      <c r="A7" s="28"/>
      <c r="B7" s="12"/>
      <c r="C7" s="12"/>
      <c r="D7" s="19"/>
      <c r="E7" s="19"/>
      <c r="F7" s="32"/>
      <c r="G7" s="19"/>
      <c r="H7" s="43"/>
      <c r="I7" s="43"/>
      <c r="J7" s="24"/>
      <c r="K7" s="19"/>
      <c r="L7" s="19">
        <v>0.375</v>
      </c>
      <c r="M7" s="19">
        <v>0.41666666666666669</v>
      </c>
      <c r="N7" s="32"/>
      <c r="O7" s="19"/>
      <c r="P7" s="43"/>
      <c r="Q7" s="43"/>
      <c r="R7" s="24"/>
      <c r="S7" s="19"/>
      <c r="T7" s="19"/>
      <c r="U7" s="19"/>
      <c r="V7" s="20"/>
      <c r="W7" s="19"/>
      <c r="X7" s="134"/>
      <c r="Y7" s="134"/>
      <c r="Z7" s="46"/>
      <c r="AA7" s="25"/>
      <c r="AB7" s="42"/>
      <c r="AC7" s="214"/>
    </row>
    <row r="8" spans="1:29" ht="15" customHeight="1" x14ac:dyDescent="0.25">
      <c r="A8" s="28"/>
      <c r="B8" s="12"/>
      <c r="C8" s="12"/>
      <c r="D8" s="19"/>
      <c r="E8" s="35"/>
      <c r="F8" s="194"/>
      <c r="G8" s="194"/>
      <c r="H8" s="19"/>
      <c r="I8" s="19"/>
      <c r="J8" s="20"/>
      <c r="K8" s="19"/>
      <c r="L8" s="19"/>
      <c r="M8" s="19"/>
      <c r="N8" s="32"/>
      <c r="O8" s="19"/>
      <c r="P8" s="25"/>
      <c r="Q8" s="19"/>
      <c r="R8" s="20"/>
      <c r="S8" s="19"/>
      <c r="T8" s="19"/>
      <c r="U8" s="19"/>
      <c r="V8" s="20"/>
      <c r="W8" s="19"/>
      <c r="X8" s="25"/>
      <c r="Y8" s="25"/>
      <c r="Z8" s="24"/>
      <c r="AA8" s="25"/>
      <c r="AB8" s="42"/>
      <c r="AC8" s="214"/>
    </row>
    <row r="9" spans="1:29" ht="16.5" customHeight="1" thickBot="1" x14ac:dyDescent="0.3">
      <c r="A9" s="48"/>
      <c r="B9" s="12"/>
      <c r="C9" s="12"/>
      <c r="D9" s="19"/>
      <c r="E9" s="19"/>
      <c r="F9" s="32"/>
      <c r="G9" s="19"/>
      <c r="H9" s="19"/>
      <c r="I9" s="19"/>
      <c r="J9" s="32"/>
      <c r="K9" s="19"/>
      <c r="L9" s="19"/>
      <c r="M9" s="19"/>
      <c r="N9" s="32"/>
      <c r="O9" s="19"/>
      <c r="P9" s="19"/>
      <c r="Q9" s="19"/>
      <c r="R9" s="32"/>
      <c r="S9" s="19"/>
      <c r="T9" s="19"/>
      <c r="U9" s="19"/>
      <c r="V9" s="32"/>
      <c r="W9" s="19"/>
      <c r="X9" s="19"/>
      <c r="Y9" s="19"/>
      <c r="Z9" s="32"/>
      <c r="AA9" s="19"/>
      <c r="AB9" s="36"/>
      <c r="AC9" s="214"/>
    </row>
    <row r="10" spans="1:29" ht="16.5" thickBot="1" x14ac:dyDescent="0.3">
      <c r="A10" s="56"/>
      <c r="B10" s="57"/>
      <c r="C10" s="57"/>
      <c r="D10" s="18"/>
      <c r="E10" s="18"/>
      <c r="F10" s="179"/>
      <c r="G10" s="118">
        <f>SUM(G4:G9)</f>
        <v>0.125</v>
      </c>
      <c r="H10" s="118"/>
      <c r="I10" s="118"/>
      <c r="J10" s="180"/>
      <c r="K10" s="118">
        <f>SUM(K4:K9)</f>
        <v>0</v>
      </c>
      <c r="L10" s="118"/>
      <c r="M10" s="118"/>
      <c r="N10" s="180"/>
      <c r="O10" s="181">
        <f>SUM(O4:O9)</f>
        <v>0.125</v>
      </c>
      <c r="P10" s="124"/>
      <c r="Q10" s="124"/>
      <c r="R10" s="180"/>
      <c r="S10" s="118">
        <f>SUM(S4:S9)</f>
        <v>0.125</v>
      </c>
      <c r="T10" s="118"/>
      <c r="U10" s="118"/>
      <c r="V10" s="180"/>
      <c r="W10" s="118">
        <f>SUM(W4:W9)</f>
        <v>8.333333333333337E-2</v>
      </c>
      <c r="X10" s="118"/>
      <c r="Y10" s="118"/>
      <c r="Z10" s="180"/>
      <c r="AA10" s="118">
        <f>SUM(AA4:AA9)</f>
        <v>0</v>
      </c>
      <c r="AB10" s="182">
        <v>1.4166666666666667</v>
      </c>
      <c r="AC10" s="214"/>
    </row>
    <row r="11" spans="1:29" ht="16.5" thickBot="1" x14ac:dyDescent="0.3">
      <c r="A11" s="14" t="s">
        <v>13</v>
      </c>
      <c r="B11" s="15" t="s">
        <v>28</v>
      </c>
      <c r="C11" s="15" t="s">
        <v>29</v>
      </c>
      <c r="D11" s="59">
        <v>0.70833333333333337</v>
      </c>
      <c r="E11" s="59">
        <v>0.79166666666666663</v>
      </c>
      <c r="F11" s="178" t="s">
        <v>27</v>
      </c>
      <c r="G11" s="59">
        <v>8.3333333333333343E-2</v>
      </c>
      <c r="H11" s="59"/>
      <c r="I11" s="59"/>
      <c r="J11" s="178"/>
      <c r="K11" s="59"/>
      <c r="L11" s="59"/>
      <c r="M11" s="59"/>
      <c r="N11" s="178"/>
      <c r="O11" s="59"/>
      <c r="P11" s="59"/>
      <c r="Q11" s="59"/>
      <c r="R11" s="178"/>
      <c r="S11" s="59"/>
      <c r="T11" s="59"/>
      <c r="U11" s="59"/>
      <c r="V11" s="178"/>
      <c r="W11" s="59"/>
      <c r="X11" s="93"/>
      <c r="Y11" s="93"/>
      <c r="Z11" s="94"/>
      <c r="AA11" s="93"/>
      <c r="AB11" s="173"/>
      <c r="AC11" s="213"/>
    </row>
    <row r="12" spans="1:29" x14ac:dyDescent="0.25">
      <c r="A12" s="28"/>
      <c r="B12" s="12"/>
      <c r="C12" s="12"/>
      <c r="D12" s="19"/>
      <c r="E12" s="19"/>
      <c r="F12" s="32"/>
      <c r="G12" s="19"/>
      <c r="H12" s="73"/>
      <c r="I12" s="73"/>
      <c r="J12" s="197"/>
      <c r="K12" s="73"/>
      <c r="L12" s="19"/>
      <c r="M12" s="19"/>
      <c r="N12" s="20"/>
      <c r="O12" s="25"/>
      <c r="P12" s="19"/>
      <c r="Q12" s="19"/>
      <c r="R12" s="32"/>
      <c r="S12" s="19"/>
      <c r="T12" s="77"/>
      <c r="U12" s="77"/>
      <c r="V12" s="78"/>
      <c r="W12" s="19"/>
      <c r="X12" s="35"/>
      <c r="Y12" s="35"/>
      <c r="Z12" s="34"/>
      <c r="AA12" s="35"/>
      <c r="AB12" s="36"/>
      <c r="AC12" s="206"/>
    </row>
    <row r="13" spans="1:29" x14ac:dyDescent="0.25">
      <c r="A13" s="38"/>
      <c r="B13" s="80"/>
      <c r="C13" s="80"/>
      <c r="D13" s="73">
        <v>0.79166666666666663</v>
      </c>
      <c r="E13" s="112">
        <v>0.83333333333333337</v>
      </c>
      <c r="F13" s="111" t="s">
        <v>30</v>
      </c>
      <c r="G13" s="112">
        <v>4.1666666666666664E-2</v>
      </c>
      <c r="H13" s="73"/>
      <c r="I13" s="73"/>
      <c r="J13" s="197"/>
      <c r="K13" s="73"/>
      <c r="L13" s="19"/>
      <c r="M13" s="19"/>
      <c r="N13" s="32"/>
      <c r="O13" s="19"/>
      <c r="P13" s="19"/>
      <c r="Q13" s="19"/>
      <c r="R13" s="20"/>
      <c r="S13" s="19"/>
      <c r="T13" s="110"/>
      <c r="U13" s="110"/>
      <c r="V13" s="111"/>
      <c r="W13" s="110"/>
      <c r="X13" s="19"/>
      <c r="Y13" s="19"/>
      <c r="Z13" s="32"/>
      <c r="AA13" s="19"/>
      <c r="AB13" s="36"/>
      <c r="AC13" s="206"/>
    </row>
    <row r="14" spans="1:29" x14ac:dyDescent="0.25">
      <c r="A14" s="28"/>
      <c r="B14" s="12"/>
      <c r="C14" s="12"/>
      <c r="D14" s="73"/>
      <c r="E14" s="73"/>
      <c r="F14" s="197"/>
      <c r="G14" s="73"/>
      <c r="H14" s="25"/>
      <c r="I14" s="25"/>
      <c r="J14" s="20"/>
      <c r="K14" s="25"/>
      <c r="L14" s="73"/>
      <c r="M14" s="73"/>
      <c r="N14" s="197"/>
      <c r="O14" s="73"/>
      <c r="P14" s="77"/>
      <c r="Q14" s="77"/>
      <c r="R14" s="198"/>
      <c r="S14" s="19"/>
      <c r="T14" s="110"/>
      <c r="U14" s="110"/>
      <c r="V14" s="111"/>
      <c r="W14" s="110"/>
      <c r="X14" s="19"/>
      <c r="Y14" s="19"/>
      <c r="Z14" s="24"/>
      <c r="AA14" s="25"/>
      <c r="AB14" s="36"/>
      <c r="AC14" s="214"/>
    </row>
    <row r="15" spans="1:29" x14ac:dyDescent="0.25">
      <c r="A15" s="28"/>
      <c r="B15" s="12"/>
      <c r="C15" s="12"/>
      <c r="D15" s="19"/>
      <c r="E15" s="19"/>
      <c r="F15" s="24"/>
      <c r="G15" s="25"/>
      <c r="H15" s="19"/>
      <c r="I15" s="19"/>
      <c r="J15" s="24"/>
      <c r="K15" s="25"/>
      <c r="L15" s="19"/>
      <c r="M15" s="19"/>
      <c r="N15" s="24"/>
      <c r="O15" s="25"/>
      <c r="P15" s="19"/>
      <c r="Q15" s="19"/>
      <c r="R15" s="24"/>
      <c r="S15" s="25"/>
      <c r="T15" s="107"/>
      <c r="U15" s="107"/>
      <c r="V15" s="108"/>
      <c r="W15" s="109"/>
      <c r="X15" s="19"/>
      <c r="Y15" s="19"/>
      <c r="Z15" s="24"/>
      <c r="AA15" s="25"/>
      <c r="AB15" s="36"/>
      <c r="AC15" s="214"/>
    </row>
    <row r="16" spans="1:29" x14ac:dyDescent="0.25">
      <c r="A16" s="48"/>
      <c r="B16" s="12"/>
      <c r="C16" s="12"/>
      <c r="D16" s="19"/>
      <c r="E16" s="19"/>
      <c r="F16" s="32"/>
      <c r="G16" s="120"/>
      <c r="H16" s="120"/>
      <c r="I16" s="120"/>
      <c r="J16" s="199"/>
      <c r="K16" s="120"/>
      <c r="L16" s="120"/>
      <c r="M16" s="120"/>
      <c r="N16" s="199"/>
      <c r="O16" s="200"/>
      <c r="P16" s="123"/>
      <c r="Q16" s="123"/>
      <c r="R16" s="199"/>
      <c r="S16" s="120"/>
      <c r="T16" s="120"/>
      <c r="U16" s="120"/>
      <c r="V16" s="199"/>
      <c r="W16" s="120"/>
      <c r="X16" s="120"/>
      <c r="Y16" s="120"/>
      <c r="Z16" s="199"/>
      <c r="AA16" s="120"/>
      <c r="AB16" s="42"/>
      <c r="AC16" s="214"/>
    </row>
    <row r="17" spans="1:29" x14ac:dyDescent="0.25">
      <c r="A17" s="48"/>
      <c r="B17" s="12"/>
      <c r="C17" s="12"/>
      <c r="D17" s="19"/>
      <c r="E17" s="19"/>
      <c r="F17" s="32"/>
      <c r="G17" s="120"/>
      <c r="H17" s="120"/>
      <c r="I17" s="120"/>
      <c r="J17" s="199"/>
      <c r="K17" s="120"/>
      <c r="L17" s="120"/>
      <c r="M17" s="120"/>
      <c r="N17" s="199"/>
      <c r="O17" s="200"/>
      <c r="P17" s="123"/>
      <c r="Q17" s="123"/>
      <c r="R17" s="199"/>
      <c r="S17" s="120"/>
      <c r="T17" s="120"/>
      <c r="U17" s="120"/>
      <c r="V17" s="199"/>
      <c r="W17" s="120"/>
      <c r="X17" s="120"/>
      <c r="Y17" s="120"/>
      <c r="Z17" s="199"/>
      <c r="AA17" s="120"/>
      <c r="AB17" s="42"/>
      <c r="AC17" s="214"/>
    </row>
    <row r="18" spans="1:29" ht="16.5" thickBot="1" x14ac:dyDescent="0.3">
      <c r="A18" s="48"/>
      <c r="B18" s="12"/>
      <c r="C18" s="12"/>
      <c r="D18" s="19"/>
      <c r="E18" s="19"/>
      <c r="F18" s="32"/>
      <c r="G18" s="120"/>
      <c r="H18" s="120"/>
      <c r="I18" s="120"/>
      <c r="J18" s="199"/>
      <c r="K18" s="120"/>
      <c r="L18" s="120"/>
      <c r="M18" s="120"/>
      <c r="N18" s="199"/>
      <c r="O18" s="200"/>
      <c r="P18" s="123"/>
      <c r="Q18" s="123"/>
      <c r="R18" s="199"/>
      <c r="S18" s="120"/>
      <c r="T18" s="120"/>
      <c r="U18" s="120"/>
      <c r="V18" s="199"/>
      <c r="W18" s="120"/>
      <c r="X18" s="120"/>
      <c r="Y18" s="120"/>
      <c r="Z18" s="199"/>
      <c r="AA18" s="120"/>
      <c r="AB18" s="42"/>
      <c r="AC18" s="214"/>
    </row>
    <row r="19" spans="1:29" ht="16.5" thickBot="1" x14ac:dyDescent="0.3">
      <c r="A19" s="56"/>
      <c r="B19" s="57"/>
      <c r="C19" s="57"/>
      <c r="D19" s="18"/>
      <c r="E19" s="18"/>
      <c r="F19" s="179"/>
      <c r="G19" s="118"/>
      <c r="H19" s="118"/>
      <c r="I19" s="118"/>
      <c r="J19" s="180"/>
      <c r="K19" s="118"/>
      <c r="L19" s="118"/>
      <c r="M19" s="118"/>
      <c r="N19" s="180"/>
      <c r="O19" s="181"/>
      <c r="P19" s="124"/>
      <c r="Q19" s="124"/>
      <c r="R19" s="180"/>
      <c r="S19" s="118"/>
      <c r="T19" s="118"/>
      <c r="U19" s="118"/>
      <c r="V19" s="180"/>
      <c r="W19" s="118"/>
      <c r="X19" s="118"/>
      <c r="Y19" s="118"/>
      <c r="Z19" s="180"/>
      <c r="AA19" s="118"/>
      <c r="AB19" s="182"/>
      <c r="AC19" s="214"/>
    </row>
    <row r="20" spans="1:29" ht="16.5" thickBot="1" x14ac:dyDescent="0.3">
      <c r="A20" s="14" t="s">
        <v>13</v>
      </c>
      <c r="B20" s="15" t="s">
        <v>15</v>
      </c>
      <c r="C20" s="15" t="s">
        <v>16</v>
      </c>
      <c r="D20" s="59">
        <v>0.22916666666666666</v>
      </c>
      <c r="E20" s="59">
        <v>0.3125</v>
      </c>
      <c r="F20" s="178" t="s">
        <v>21</v>
      </c>
      <c r="G20" s="59">
        <v>8.3333333333333343E-2</v>
      </c>
      <c r="H20" s="59">
        <v>0.22916666666666666</v>
      </c>
      <c r="I20" s="59">
        <v>0.3125</v>
      </c>
      <c r="J20" s="178" t="s">
        <v>21</v>
      </c>
      <c r="K20" s="59">
        <v>8.3333333333333343E-2</v>
      </c>
      <c r="L20" s="59">
        <v>0.22916666666666666</v>
      </c>
      <c r="M20" s="59">
        <v>0.3125</v>
      </c>
      <c r="N20" s="178" t="s">
        <v>21</v>
      </c>
      <c r="O20" s="59">
        <v>8.3333333333333343E-2</v>
      </c>
      <c r="P20" s="59">
        <v>0.22916666666666666</v>
      </c>
      <c r="Q20" s="59">
        <v>0.3125</v>
      </c>
      <c r="R20" s="178" t="s">
        <v>21</v>
      </c>
      <c r="S20" s="59">
        <v>8.3333333333333343E-2</v>
      </c>
      <c r="T20" s="59">
        <v>0.22916666666666666</v>
      </c>
      <c r="U20" s="59">
        <v>0.3125</v>
      </c>
      <c r="V20" s="178" t="s">
        <v>21</v>
      </c>
      <c r="W20" s="59">
        <v>8.3333333333333343E-2</v>
      </c>
      <c r="X20" s="93"/>
      <c r="Y20" s="93"/>
      <c r="Z20" s="94"/>
      <c r="AA20" s="93"/>
      <c r="AB20" s="173"/>
      <c r="AC20" s="213"/>
    </row>
    <row r="21" spans="1:29" x14ac:dyDescent="0.25">
      <c r="A21" s="28"/>
      <c r="B21" s="12"/>
      <c r="C21" s="12"/>
      <c r="D21" s="19"/>
      <c r="E21" s="19"/>
      <c r="F21" s="32"/>
      <c r="G21" s="19"/>
      <c r="H21" s="73"/>
      <c r="I21" s="73"/>
      <c r="J21" s="197"/>
      <c r="K21" s="73"/>
      <c r="L21" s="19"/>
      <c r="M21" s="19"/>
      <c r="N21" s="20"/>
      <c r="O21" s="25"/>
      <c r="P21" s="19"/>
      <c r="Q21" s="19"/>
      <c r="R21" s="32"/>
      <c r="S21" s="19"/>
      <c r="T21" s="77"/>
      <c r="U21" s="77"/>
      <c r="V21" s="78"/>
      <c r="W21" s="19"/>
      <c r="X21" s="35"/>
      <c r="Y21" s="35"/>
      <c r="Z21" s="34"/>
      <c r="AA21" s="35"/>
      <c r="AB21" s="36"/>
      <c r="AC21" s="206"/>
    </row>
    <row r="22" spans="1:29" x14ac:dyDescent="0.25">
      <c r="A22" s="38"/>
      <c r="B22" s="80"/>
      <c r="C22" s="80"/>
      <c r="D22" s="73">
        <v>0.33333333333333331</v>
      </c>
      <c r="E22" s="112">
        <v>0.41666666666666669</v>
      </c>
      <c r="F22" s="111" t="s">
        <v>22</v>
      </c>
      <c r="G22" s="112">
        <v>8.333333333333337E-2</v>
      </c>
      <c r="H22" s="73"/>
      <c r="I22" s="73"/>
      <c r="J22" s="197"/>
      <c r="K22" s="73"/>
      <c r="L22" s="19"/>
      <c r="M22" s="19"/>
      <c r="N22" s="32"/>
      <c r="O22" s="19"/>
      <c r="P22" s="19"/>
      <c r="Q22" s="19"/>
      <c r="R22" s="20"/>
      <c r="S22" s="19"/>
      <c r="T22" s="110">
        <v>0.39583333333333331</v>
      </c>
      <c r="U22" s="110">
        <v>0.4375</v>
      </c>
      <c r="V22" s="111" t="s">
        <v>22</v>
      </c>
      <c r="W22" s="110">
        <v>4.1666666666666685E-2</v>
      </c>
      <c r="X22" s="19"/>
      <c r="Y22" s="19"/>
      <c r="Z22" s="32"/>
      <c r="AA22" s="19"/>
      <c r="AB22" s="36"/>
      <c r="AC22" s="206"/>
    </row>
    <row r="23" spans="1:29" x14ac:dyDescent="0.25">
      <c r="A23" s="28"/>
      <c r="B23" s="12"/>
      <c r="C23" s="12"/>
      <c r="D23" s="73"/>
      <c r="E23" s="73"/>
      <c r="F23" s="197"/>
      <c r="G23" s="73"/>
      <c r="H23" s="25"/>
      <c r="I23" s="25"/>
      <c r="J23" s="20"/>
      <c r="K23" s="25"/>
      <c r="L23" s="73"/>
      <c r="M23" s="73"/>
      <c r="N23" s="197"/>
      <c r="O23" s="73"/>
      <c r="P23" s="77"/>
      <c r="Q23" s="77"/>
      <c r="R23" s="198"/>
      <c r="S23" s="19"/>
      <c r="T23" s="110">
        <v>0.4375</v>
      </c>
      <c r="U23" s="110">
        <v>0.5</v>
      </c>
      <c r="V23" s="111" t="s">
        <v>22</v>
      </c>
      <c r="W23" s="110">
        <v>6.25E-2</v>
      </c>
      <c r="X23" s="19"/>
      <c r="Y23" s="19"/>
      <c r="Z23" s="24"/>
      <c r="AA23" s="25"/>
      <c r="AB23" s="36"/>
      <c r="AC23" s="214"/>
    </row>
    <row r="24" spans="1:29" ht="16.5" thickBot="1" x14ac:dyDescent="0.3">
      <c r="A24" s="28"/>
      <c r="B24" s="12"/>
      <c r="C24" s="12"/>
      <c r="D24" s="19"/>
      <c r="E24" s="19"/>
      <c r="F24" s="24"/>
      <c r="G24" s="25"/>
      <c r="H24" s="19"/>
      <c r="I24" s="19"/>
      <c r="J24" s="24"/>
      <c r="K24" s="25"/>
      <c r="L24" s="19"/>
      <c r="M24" s="19"/>
      <c r="N24" s="24"/>
      <c r="O24" s="25"/>
      <c r="P24" s="19"/>
      <c r="Q24" s="19"/>
      <c r="R24" s="24"/>
      <c r="S24" s="25"/>
      <c r="T24" s="107"/>
      <c r="U24" s="107"/>
      <c r="V24" s="108"/>
      <c r="W24" s="109"/>
      <c r="X24" s="19"/>
      <c r="Y24" s="19"/>
      <c r="Z24" s="24"/>
      <c r="AA24" s="25"/>
      <c r="AB24" s="36"/>
      <c r="AC24" s="214"/>
    </row>
    <row r="25" spans="1:29" ht="16.5" thickBot="1" x14ac:dyDescent="0.3">
      <c r="A25" s="218"/>
      <c r="B25" s="13"/>
      <c r="C25" s="13"/>
      <c r="D25" s="183"/>
      <c r="E25" s="183"/>
      <c r="F25" s="114"/>
      <c r="G25" s="184">
        <v>0.16666666666666666</v>
      </c>
      <c r="H25" s="184"/>
      <c r="I25" s="184"/>
      <c r="J25" s="185"/>
      <c r="K25" s="184">
        <f>SUM(K20:K24)</f>
        <v>8.3333333333333343E-2</v>
      </c>
      <c r="L25" s="184"/>
      <c r="M25" s="184"/>
      <c r="N25" s="185"/>
      <c r="O25" s="182">
        <f>SUM(O20:O24)</f>
        <v>8.3333333333333343E-2</v>
      </c>
      <c r="P25" s="186"/>
      <c r="Q25" s="186"/>
      <c r="R25" s="185"/>
      <c r="S25" s="184">
        <f>SUM(S20:S24)</f>
        <v>8.3333333333333343E-2</v>
      </c>
      <c r="T25" s="184"/>
      <c r="U25" s="184"/>
      <c r="V25" s="185"/>
      <c r="W25" s="184">
        <f>SUM(W20:W24)</f>
        <v>0.18750000000000003</v>
      </c>
      <c r="X25" s="184"/>
      <c r="Y25" s="184"/>
      <c r="Z25" s="185"/>
      <c r="AA25" s="184">
        <f>SUM(AA20:AA24)</f>
        <v>0</v>
      </c>
      <c r="AB25" s="182">
        <f>G25+K25+O25+S25+W25+AA25</f>
        <v>0.60416666666666674</v>
      </c>
      <c r="AC25" s="214"/>
    </row>
    <row r="26" spans="1:29" ht="16.5" thickBot="1" x14ac:dyDescent="0.3">
      <c r="A26" s="48" t="s">
        <v>13</v>
      </c>
      <c r="B26" s="12" t="s">
        <v>17</v>
      </c>
      <c r="C26" s="12" t="s">
        <v>18</v>
      </c>
      <c r="D26" s="93">
        <v>0.25</v>
      </c>
      <c r="E26" s="93">
        <v>0.34375</v>
      </c>
      <c r="F26" s="94" t="s">
        <v>23</v>
      </c>
      <c r="G26" s="93">
        <f>E26-D26</f>
        <v>9.375E-2</v>
      </c>
      <c r="H26" s="93">
        <v>0.25</v>
      </c>
      <c r="I26" s="93">
        <v>0.34375</v>
      </c>
      <c r="J26" s="94" t="s">
        <v>23</v>
      </c>
      <c r="K26" s="93">
        <f t="shared" ref="K26" si="3">I26-H26</f>
        <v>9.375E-2</v>
      </c>
      <c r="L26" s="93">
        <v>0.25</v>
      </c>
      <c r="M26" s="93">
        <v>0.34375</v>
      </c>
      <c r="N26" s="94" t="s">
        <v>23</v>
      </c>
      <c r="O26" s="93">
        <f t="shared" ref="O26" si="4">M26-L26</f>
        <v>9.375E-2</v>
      </c>
      <c r="P26" s="93">
        <v>0.25</v>
      </c>
      <c r="Q26" s="93">
        <v>0.34375</v>
      </c>
      <c r="R26" s="94" t="s">
        <v>23</v>
      </c>
      <c r="S26" s="93">
        <f t="shared" ref="S26" si="5">Q26-P26</f>
        <v>9.375E-2</v>
      </c>
      <c r="T26" s="93">
        <v>0.25</v>
      </c>
      <c r="U26" s="93">
        <v>0.34375</v>
      </c>
      <c r="V26" s="94" t="s">
        <v>23</v>
      </c>
      <c r="W26" s="93">
        <f t="shared" ref="W26" si="6">U26-T26</f>
        <v>9.375E-2</v>
      </c>
      <c r="X26" s="59"/>
      <c r="Y26" s="59"/>
      <c r="Z26" s="178"/>
      <c r="AA26" s="59"/>
      <c r="AB26" s="173"/>
      <c r="AC26" s="213"/>
    </row>
    <row r="27" spans="1:29" ht="15" customHeight="1" x14ac:dyDescent="0.25">
      <c r="A27" s="28"/>
      <c r="B27" s="12"/>
      <c r="C27" s="12"/>
      <c r="D27" s="25"/>
      <c r="E27" s="25"/>
      <c r="F27" s="24"/>
      <c r="G27" s="25"/>
      <c r="H27" s="35"/>
      <c r="I27" s="35"/>
      <c r="J27" s="34"/>
      <c r="K27" s="35"/>
      <c r="L27" s="25"/>
      <c r="M27" s="25"/>
      <c r="N27" s="24"/>
      <c r="O27" s="25"/>
      <c r="P27" s="25"/>
      <c r="Q27" s="25"/>
      <c r="R27" s="24"/>
      <c r="S27" s="25"/>
      <c r="T27" s="25"/>
      <c r="U27" s="25"/>
      <c r="V27" s="24"/>
      <c r="W27" s="25"/>
      <c r="X27" s="19"/>
      <c r="Y27" s="19"/>
      <c r="Z27" s="32"/>
      <c r="AA27" s="19"/>
      <c r="AB27" s="36"/>
      <c r="AC27" s="206"/>
    </row>
    <row r="28" spans="1:29" x14ac:dyDescent="0.25">
      <c r="A28" s="38"/>
      <c r="B28" s="12"/>
      <c r="C28" s="12"/>
      <c r="D28" s="25">
        <v>0.34375</v>
      </c>
      <c r="E28" s="25">
        <v>0.36458333333333331</v>
      </c>
      <c r="F28" s="24" t="s">
        <v>24</v>
      </c>
      <c r="G28" s="25">
        <f>E28-D28</f>
        <v>2.0833333333333315E-2</v>
      </c>
      <c r="H28" s="25">
        <v>0.34375</v>
      </c>
      <c r="I28" s="25">
        <v>0.36458333333333331</v>
      </c>
      <c r="J28" s="24" t="s">
        <v>24</v>
      </c>
      <c r="K28" s="25">
        <f>I28-H28</f>
        <v>2.0833333333333315E-2</v>
      </c>
      <c r="L28" s="25">
        <v>0.34375</v>
      </c>
      <c r="M28" s="25">
        <v>0.36458333333333331</v>
      </c>
      <c r="N28" s="24" t="s">
        <v>24</v>
      </c>
      <c r="O28" s="25">
        <f>M28-L28</f>
        <v>2.0833333333333315E-2</v>
      </c>
      <c r="P28" s="25">
        <v>0.34375</v>
      </c>
      <c r="Q28" s="25">
        <v>0.36458333333333331</v>
      </c>
      <c r="R28" s="24" t="s">
        <v>24</v>
      </c>
      <c r="S28" s="25">
        <f>Q28-P28</f>
        <v>2.0833333333333315E-2</v>
      </c>
      <c r="T28" s="25">
        <v>0.34375</v>
      </c>
      <c r="U28" s="25">
        <v>0.36458333333333331</v>
      </c>
      <c r="V28" s="24" t="s">
        <v>24</v>
      </c>
      <c r="W28" s="25">
        <f>U28-T28</f>
        <v>2.0833333333333315E-2</v>
      </c>
      <c r="X28" s="19"/>
      <c r="Y28" s="19"/>
      <c r="Z28" s="32"/>
      <c r="AA28" s="19"/>
      <c r="AB28" s="36"/>
      <c r="AC28" s="206"/>
    </row>
    <row r="29" spans="1:29" x14ac:dyDescent="0.25">
      <c r="A29" s="38"/>
      <c r="B29" s="89"/>
      <c r="C29" s="12"/>
      <c r="D29" s="19">
        <v>0.36458333333333331</v>
      </c>
      <c r="E29" s="19">
        <v>0.44791666666666669</v>
      </c>
      <c r="F29" s="32" t="s">
        <v>25</v>
      </c>
      <c r="G29" s="19">
        <f>E29-D29</f>
        <v>8.333333333333337E-2</v>
      </c>
      <c r="H29" s="19"/>
      <c r="I29" s="19"/>
      <c r="J29" s="201"/>
      <c r="K29" s="19"/>
      <c r="L29" s="19"/>
      <c r="M29" s="19"/>
      <c r="N29" s="32"/>
      <c r="O29" s="19"/>
      <c r="P29" s="19">
        <v>0.36458333333333331</v>
      </c>
      <c r="Q29" s="19">
        <v>0.44791666666666669</v>
      </c>
      <c r="R29" s="32" t="s">
        <v>25</v>
      </c>
      <c r="S29" s="19">
        <f>Q29-P29</f>
        <v>8.333333333333337E-2</v>
      </c>
      <c r="T29" s="19"/>
      <c r="U29" s="19"/>
      <c r="V29" s="24"/>
      <c r="W29" s="25"/>
      <c r="X29" s="25"/>
      <c r="Y29" s="25"/>
      <c r="Z29" s="24"/>
      <c r="AA29" s="25"/>
      <c r="AB29" s="36"/>
      <c r="AC29" s="206"/>
    </row>
    <row r="30" spans="1:29" x14ac:dyDescent="0.25">
      <c r="A30" s="28"/>
      <c r="B30" s="12"/>
      <c r="C30" s="12"/>
      <c r="D30" s="19"/>
      <c r="E30" s="19"/>
      <c r="F30" s="34"/>
      <c r="G30" s="25"/>
      <c r="H30" s="19">
        <v>0.52083333333333337</v>
      </c>
      <c r="I30" s="19">
        <v>0.5625</v>
      </c>
      <c r="J30" s="24" t="s">
        <v>26</v>
      </c>
      <c r="K30" s="25">
        <f>I30-H30</f>
        <v>4.166666666666663E-2</v>
      </c>
      <c r="L30" s="19">
        <v>0.52083333333333337</v>
      </c>
      <c r="M30" s="19">
        <v>0.5625</v>
      </c>
      <c r="N30" s="24" t="s">
        <v>26</v>
      </c>
      <c r="O30" s="25">
        <f>M30-L30</f>
        <v>4.166666666666663E-2</v>
      </c>
      <c r="P30" s="19">
        <v>0.52083333333333337</v>
      </c>
      <c r="Q30" s="19">
        <v>0.5625</v>
      </c>
      <c r="R30" s="24" t="s">
        <v>26</v>
      </c>
      <c r="S30" s="25">
        <f>Q30-P30</f>
        <v>4.166666666666663E-2</v>
      </c>
      <c r="T30" s="19">
        <v>0.52083333333333337</v>
      </c>
      <c r="U30" s="19">
        <v>0.5625</v>
      </c>
      <c r="V30" s="24" t="s">
        <v>26</v>
      </c>
      <c r="W30" s="25">
        <f>U30-T30</f>
        <v>4.166666666666663E-2</v>
      </c>
      <c r="X30" s="25"/>
      <c r="Y30" s="25"/>
      <c r="Z30" s="24"/>
      <c r="AA30" s="25"/>
      <c r="AB30" s="36"/>
      <c r="AC30" s="206"/>
    </row>
    <row r="31" spans="1:29" x14ac:dyDescent="0.25">
      <c r="A31" s="38"/>
      <c r="B31" s="12"/>
      <c r="C31" s="12"/>
      <c r="D31" s="19">
        <v>0.52083333333333337</v>
      </c>
      <c r="E31" s="19">
        <v>0.58333333333333337</v>
      </c>
      <c r="F31" s="24" t="s">
        <v>26</v>
      </c>
      <c r="G31" s="25">
        <f>E31-D31</f>
        <v>6.25E-2</v>
      </c>
      <c r="H31" s="19"/>
      <c r="I31" s="19"/>
      <c r="J31" s="201"/>
      <c r="K31" s="19"/>
      <c r="L31" s="19">
        <v>0.66666666666666663</v>
      </c>
      <c r="M31" s="19">
        <v>0.70833333333333337</v>
      </c>
      <c r="N31" s="24" t="s">
        <v>27</v>
      </c>
      <c r="O31" s="25">
        <v>4.166666666666663E-2</v>
      </c>
      <c r="P31" s="25"/>
      <c r="Q31" s="25"/>
      <c r="R31" s="24"/>
      <c r="S31" s="25"/>
      <c r="T31" s="19">
        <v>0.66666666666666663</v>
      </c>
      <c r="U31" s="19">
        <v>0.70833333333333337</v>
      </c>
      <c r="V31" s="24" t="s">
        <v>27</v>
      </c>
      <c r="W31" s="25">
        <f>U31-T31</f>
        <v>4.1666666666666741E-2</v>
      </c>
      <c r="X31" s="25"/>
      <c r="Y31" s="25"/>
      <c r="Z31" s="24"/>
      <c r="AA31" s="25"/>
      <c r="AB31" s="36"/>
      <c r="AC31" s="206"/>
    </row>
    <row r="32" spans="1:29" x14ac:dyDescent="0.25">
      <c r="A32" s="28"/>
      <c r="B32" s="12"/>
      <c r="C32" s="12"/>
      <c r="D32" s="19">
        <v>0.625</v>
      </c>
      <c r="E32" s="19">
        <v>0.66666666666666663</v>
      </c>
      <c r="F32" s="24" t="s">
        <v>27</v>
      </c>
      <c r="G32" s="25">
        <v>4.166666666666663E-2</v>
      </c>
      <c r="H32" s="19"/>
      <c r="I32" s="19"/>
      <c r="J32" s="201"/>
      <c r="K32" s="19"/>
      <c r="L32" s="19"/>
      <c r="M32" s="19"/>
      <c r="N32" s="32"/>
      <c r="O32" s="19"/>
      <c r="P32" s="19"/>
      <c r="Q32" s="19"/>
      <c r="R32" s="32"/>
      <c r="S32" s="19"/>
      <c r="T32" s="25">
        <v>0.70833333333333337</v>
      </c>
      <c r="U32" s="25">
        <v>0.72916666666666663</v>
      </c>
      <c r="V32" s="24" t="s">
        <v>24</v>
      </c>
      <c r="W32" s="25">
        <f>U32-T32</f>
        <v>2.0833333333333259E-2</v>
      </c>
      <c r="X32" s="25"/>
      <c r="Y32" s="25"/>
      <c r="Z32" s="24"/>
      <c r="AA32" s="25"/>
      <c r="AB32" s="36"/>
      <c r="AC32" s="206"/>
    </row>
    <row r="33" spans="1:29" ht="16.5" thickBot="1" x14ac:dyDescent="0.3">
      <c r="A33" s="48"/>
      <c r="B33" s="12"/>
      <c r="C33" s="12"/>
      <c r="D33" s="19"/>
      <c r="E33" s="19"/>
      <c r="F33" s="24"/>
      <c r="G33" s="25"/>
      <c r="H33" s="19"/>
      <c r="I33" s="19"/>
      <c r="J33" s="32"/>
      <c r="K33" s="19"/>
      <c r="L33" s="19"/>
      <c r="M33" s="19"/>
      <c r="N33" s="32"/>
      <c r="O33" s="19"/>
      <c r="P33" s="19"/>
      <c r="Q33" s="19"/>
      <c r="R33" s="32"/>
      <c r="S33" s="19"/>
      <c r="T33" s="19"/>
      <c r="U33" s="19"/>
      <c r="V33" s="24"/>
      <c r="W33" s="191"/>
      <c r="X33" s="19"/>
      <c r="Y33" s="19"/>
      <c r="Z33" s="32"/>
      <c r="AA33" s="19"/>
      <c r="AB33" s="36"/>
      <c r="AC33" s="214"/>
    </row>
    <row r="34" spans="1:29" ht="16.5" thickBot="1" x14ac:dyDescent="0.3">
      <c r="A34" s="56"/>
      <c r="B34" s="57"/>
      <c r="C34" s="57"/>
      <c r="D34" s="93"/>
      <c r="E34" s="93"/>
      <c r="F34" s="94"/>
      <c r="G34" s="83">
        <f>SUM(G26:G33)</f>
        <v>0.30208333333333331</v>
      </c>
      <c r="H34" s="83"/>
      <c r="I34" s="83"/>
      <c r="J34" s="85"/>
      <c r="K34" s="83">
        <f>SUM(K26:K33)</f>
        <v>0.15624999999999994</v>
      </c>
      <c r="L34" s="83"/>
      <c r="M34" s="83"/>
      <c r="N34" s="85"/>
      <c r="O34" s="68">
        <f>SUM(O26:O33)</f>
        <v>0.19791666666666657</v>
      </c>
      <c r="P34" s="86"/>
      <c r="Q34" s="86"/>
      <c r="R34" s="85"/>
      <c r="S34" s="83">
        <f>SUM(S26:S33)</f>
        <v>0.23958333333333331</v>
      </c>
      <c r="T34" s="83"/>
      <c r="U34" s="83"/>
      <c r="V34" s="85"/>
      <c r="W34" s="83">
        <f>SUM(W26:W33)</f>
        <v>0.21874999999999994</v>
      </c>
      <c r="X34" s="83"/>
      <c r="Y34" s="83"/>
      <c r="Z34" s="85"/>
      <c r="AA34" s="83">
        <f>SUM(AA26:AA28)</f>
        <v>0</v>
      </c>
      <c r="AB34" s="68">
        <f>AA34+W34+S34+O34+K34+G34</f>
        <v>1.114583333333333</v>
      </c>
      <c r="AC34" s="214"/>
    </row>
    <row r="35" spans="1:29" ht="16.5" thickBot="1" x14ac:dyDescent="0.3">
      <c r="B35" s="215" t="s">
        <v>35</v>
      </c>
      <c r="D35" s="202"/>
      <c r="E35" s="202"/>
      <c r="F35" s="203"/>
      <c r="G35" s="202"/>
      <c r="H35" s="202"/>
      <c r="I35" s="202"/>
      <c r="J35" s="203"/>
      <c r="K35" s="202"/>
      <c r="L35" s="202"/>
      <c r="M35" s="202"/>
      <c r="N35" s="203"/>
      <c r="O35" s="204"/>
      <c r="P35" s="204"/>
      <c r="Q35" s="204"/>
      <c r="R35" s="203"/>
      <c r="S35" s="202"/>
      <c r="T35" s="202"/>
      <c r="U35" s="202"/>
      <c r="V35" s="203"/>
      <c r="W35" s="202"/>
      <c r="X35" s="202"/>
      <c r="Y35" s="202"/>
      <c r="Z35" s="203"/>
      <c r="AA35" s="202"/>
      <c r="AB35" s="205"/>
    </row>
  </sheetData>
  <mergeCells count="1">
    <mergeCell ref="A2:B2"/>
  </mergeCells>
  <conditionalFormatting sqref="D1:AC3 D26:W27 AB26:AC27 D8:F8 X8:AC8 D4:K4 D5:O5 T4:AC5 D28:AC1048576 D6:J6 D16:AC25 D7:K7 D9:AC10 H8:S8 L6:AC7">
    <cfRule type="containsText" dxfId="271" priority="843" operator="containsText" text="Post chantier">
      <formula>NOT(ISERROR(SEARCH("Post chantier",D1)))</formula>
    </cfRule>
    <cfRule type="containsText" dxfId="270" priority="844" operator="containsText" text="paire">
      <formula>NOT(ISERROR(SEARCH("paire",D1)))</formula>
    </cfRule>
    <cfRule type="containsText" dxfId="269" priority="845" operator="containsText" text="Vitre">
      <formula>NOT(ISERROR(SEARCH("Vitre",D1)))</formula>
    </cfRule>
    <cfRule type="cellIs" dxfId="268" priority="846" operator="equal">
      <formula>"Pause"</formula>
    </cfRule>
  </conditionalFormatting>
  <conditionalFormatting sqref="X26:AA27">
    <cfRule type="containsText" dxfId="267" priority="727" operator="containsText" text="Post chantier">
      <formula>NOT(ISERROR(SEARCH("Post chantier",X26)))</formula>
    </cfRule>
    <cfRule type="containsText" dxfId="266" priority="728" operator="containsText" text="paire">
      <formula>NOT(ISERROR(SEARCH("paire",X26)))</formula>
    </cfRule>
    <cfRule type="containsText" dxfId="265" priority="729" operator="containsText" text="Vitre">
      <formula>NOT(ISERROR(SEARCH("Vitre",X26)))</formula>
    </cfRule>
    <cfRule type="cellIs" dxfId="264" priority="730" operator="equal">
      <formula>"Pause"</formula>
    </cfRule>
  </conditionalFormatting>
  <conditionalFormatting sqref="L4:O4">
    <cfRule type="containsText" dxfId="263" priority="375" operator="containsText" text="Post chantier">
      <formula>NOT(ISERROR(SEARCH("Post chantier",L4)))</formula>
    </cfRule>
    <cfRule type="containsText" dxfId="262" priority="376" operator="containsText" text="paire">
      <formula>NOT(ISERROR(SEARCH("paire",L4)))</formula>
    </cfRule>
    <cfRule type="containsText" dxfId="261" priority="377" operator="containsText" text="Vitre">
      <formula>NOT(ISERROR(SEARCH("Vitre",L4)))</formula>
    </cfRule>
    <cfRule type="cellIs" dxfId="260" priority="378" operator="equal">
      <formula>"Pause"</formula>
    </cfRule>
  </conditionalFormatting>
  <conditionalFormatting sqref="T8:W8">
    <cfRule type="containsText" dxfId="259" priority="371" operator="containsText" text="Post chantier">
      <formula>NOT(ISERROR(SEARCH("Post chantier",T8)))</formula>
    </cfRule>
    <cfRule type="containsText" dxfId="258" priority="372" operator="containsText" text="paire">
      <formula>NOT(ISERROR(SEARCH("paire",T8)))</formula>
    </cfRule>
    <cfRule type="containsText" dxfId="257" priority="373" operator="containsText" text="Vitre">
      <formula>NOT(ISERROR(SEARCH("Vitre",T8)))</formula>
    </cfRule>
    <cfRule type="cellIs" dxfId="256" priority="374" operator="equal">
      <formula>"Pause"</formula>
    </cfRule>
  </conditionalFormatting>
  <conditionalFormatting sqref="P5:S5">
    <cfRule type="containsText" dxfId="255" priority="163" operator="containsText" text="Post chantier">
      <formula>NOT(ISERROR(SEARCH("Post chantier",P5)))</formula>
    </cfRule>
    <cfRule type="containsText" dxfId="254" priority="164" operator="containsText" text="paire">
      <formula>NOT(ISERROR(SEARCH("paire",P5)))</formula>
    </cfRule>
    <cfRule type="containsText" dxfId="253" priority="165" operator="containsText" text="Vitre">
      <formula>NOT(ISERROR(SEARCH("Vitre",P5)))</formula>
    </cfRule>
    <cfRule type="cellIs" dxfId="252" priority="166" operator="equal">
      <formula>"Pause"</formula>
    </cfRule>
  </conditionalFormatting>
  <conditionalFormatting sqref="P4:S4">
    <cfRule type="containsText" dxfId="251" priority="159" operator="containsText" text="Post chantier">
      <formula>NOT(ISERROR(SEARCH("Post chantier",P4)))</formula>
    </cfRule>
    <cfRule type="containsText" dxfId="250" priority="160" operator="containsText" text="paire">
      <formula>NOT(ISERROR(SEARCH("paire",P4)))</formula>
    </cfRule>
    <cfRule type="containsText" dxfId="249" priority="161" operator="containsText" text="Vitre">
      <formula>NOT(ISERROR(SEARCH("Vitre",P4)))</formula>
    </cfRule>
    <cfRule type="cellIs" dxfId="248" priority="162" operator="equal">
      <formula>"Pause"</formula>
    </cfRule>
  </conditionalFormatting>
  <conditionalFormatting sqref="D11:AC15">
    <cfRule type="containsText" dxfId="247" priority="1" operator="containsText" text="Post chantier">
      <formula>NOT(ISERROR(SEARCH("Post chantier",D11)))</formula>
    </cfRule>
    <cfRule type="containsText" dxfId="246" priority="2" operator="containsText" text="paire">
      <formula>NOT(ISERROR(SEARCH("paire",D11)))</formula>
    </cfRule>
    <cfRule type="containsText" dxfId="245" priority="3" operator="containsText" text="Vitre">
      <formula>NOT(ISERROR(SEARCH("Vitre",D11)))</formula>
    </cfRule>
    <cfRule type="cellIs" dxfId="244" priority="4" operator="equal">
      <formula>"Pause"</formula>
    </cfRule>
  </conditionalFormatting>
  <printOptions horizontalCentered="1" verticalCentered="1"/>
  <pageMargins left="0" right="0" top="0" bottom="0" header="0" footer="0"/>
  <pageSetup paperSize="8" scale="49" fitToHeight="2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C34"/>
  <sheetViews>
    <sheetView showGridLines="0" showZeros="0" zoomScaleNormal="100" workbookViewId="0">
      <pane xSplit="3" ySplit="3" topLeftCell="D4" activePane="bottomRight" state="frozen"/>
      <selection activeCell="Y8" sqref="Y8"/>
      <selection pane="topRight" activeCell="Y8" sqref="Y8"/>
      <selection pane="bottomLeft" activeCell="Y8" sqref="Y8"/>
      <selection pane="bottomRight" activeCell="A2" sqref="A2:B2"/>
    </sheetView>
  </sheetViews>
  <sheetFormatPr baseColWidth="10" defaultColWidth="11.42578125" defaultRowHeight="15.75" x14ac:dyDescent="0.25"/>
  <cols>
    <col min="1" max="1" width="8.140625" style="102" customWidth="1"/>
    <col min="2" max="2" width="14.42578125" style="102" bestFit="1" customWidth="1"/>
    <col min="3" max="3" width="15.28515625" style="102" customWidth="1"/>
    <col min="4" max="4" width="9.85546875" style="103" customWidth="1"/>
    <col min="5" max="5" width="10.42578125" style="103" customWidth="1"/>
    <col min="6" max="6" width="35.5703125" style="104" customWidth="1"/>
    <col min="7" max="7" width="7.85546875" style="103" customWidth="1"/>
    <col min="8" max="8" width="7.140625" style="103" customWidth="1"/>
    <col min="9" max="9" width="7.5703125" style="103" customWidth="1"/>
    <col min="10" max="10" width="35.5703125" style="104" customWidth="1"/>
    <col min="11" max="11" width="7" style="103" customWidth="1"/>
    <col min="12" max="12" width="8" style="103" customWidth="1"/>
    <col min="13" max="13" width="7.5703125" style="103" customWidth="1"/>
    <col min="14" max="14" width="35.5703125" style="104" customWidth="1"/>
    <col min="15" max="15" width="8.85546875" style="105" customWidth="1"/>
    <col min="16" max="16" width="8.140625" style="105" customWidth="1"/>
    <col min="17" max="17" width="7.5703125" style="105" customWidth="1"/>
    <col min="18" max="18" width="35.5703125" style="104" customWidth="1"/>
    <col min="19" max="19" width="9" style="103" customWidth="1"/>
    <col min="20" max="20" width="7.42578125" style="103" customWidth="1"/>
    <col min="21" max="21" width="7.85546875" style="103" customWidth="1"/>
    <col min="22" max="22" width="35.5703125" style="104" customWidth="1"/>
    <col min="23" max="23" width="7.85546875" style="103" customWidth="1"/>
    <col min="24" max="24" width="7.140625" style="103" customWidth="1"/>
    <col min="25" max="25" width="6.7109375" style="103" customWidth="1"/>
    <col min="26" max="26" width="35.5703125" style="104" customWidth="1"/>
    <col min="27" max="27" width="7.42578125" style="103" customWidth="1"/>
    <col min="28" max="28" width="9.85546875" style="106" customWidth="1"/>
    <col min="29" max="29" width="12.7109375" style="106" customWidth="1"/>
    <col min="30" max="16384" width="11.42578125" style="99"/>
  </cols>
  <sheetData>
    <row r="1" spans="1:29" ht="21" x14ac:dyDescent="0.25">
      <c r="A1" s="97"/>
      <c r="B1" s="98"/>
      <c r="C1" s="98"/>
      <c r="D1" s="158" t="s">
        <v>32</v>
      </c>
      <c r="E1" s="158"/>
      <c r="F1" s="158"/>
      <c r="G1" s="158"/>
      <c r="H1" s="158"/>
      <c r="I1" s="158"/>
      <c r="J1" s="158"/>
      <c r="K1" s="158"/>
      <c r="L1" s="158"/>
      <c r="M1" s="158"/>
      <c r="N1" s="158"/>
      <c r="O1" s="158"/>
      <c r="P1" s="158"/>
      <c r="Q1" s="158"/>
      <c r="R1" s="158"/>
      <c r="S1" s="158"/>
      <c r="T1" s="158"/>
      <c r="U1" s="158"/>
      <c r="V1" s="158"/>
      <c r="W1" s="158"/>
      <c r="X1" s="158"/>
      <c r="Y1" s="158"/>
      <c r="Z1" s="158"/>
      <c r="AA1" s="158"/>
      <c r="AB1" s="158"/>
      <c r="AC1" s="159"/>
    </row>
    <row r="2" spans="1:29" ht="75" customHeight="1" thickBot="1" x14ac:dyDescent="0.3">
      <c r="A2" s="156"/>
      <c r="B2" s="157"/>
      <c r="C2" s="100"/>
      <c r="D2" s="160"/>
      <c r="E2" s="160"/>
      <c r="F2" s="160"/>
      <c r="G2" s="160"/>
      <c r="H2" s="160"/>
      <c r="I2" s="160"/>
      <c r="J2" s="160"/>
      <c r="K2" s="160"/>
      <c r="L2" s="160"/>
      <c r="M2" s="160"/>
      <c r="N2" s="160"/>
      <c r="O2" s="160"/>
      <c r="P2" s="160"/>
      <c r="Q2" s="160"/>
      <c r="R2" s="160"/>
      <c r="S2" s="160"/>
      <c r="T2" s="160"/>
      <c r="U2" s="160"/>
      <c r="V2" s="160"/>
      <c r="W2" s="160"/>
      <c r="X2" s="160"/>
      <c r="Y2" s="160"/>
      <c r="Z2" s="160"/>
      <c r="AA2" s="160"/>
      <c r="AB2" s="160"/>
      <c r="AC2" s="161"/>
    </row>
    <row r="3" spans="1:29" s="101" customFormat="1" ht="36" customHeight="1" thickBot="1" x14ac:dyDescent="0.3">
      <c r="A3" s="1"/>
      <c r="B3" s="1" t="s">
        <v>0</v>
      </c>
      <c r="C3" s="2" t="s">
        <v>1</v>
      </c>
      <c r="D3" s="3" t="s">
        <v>2</v>
      </c>
      <c r="E3" s="3" t="s">
        <v>3</v>
      </c>
      <c r="F3" s="4" t="s">
        <v>4</v>
      </c>
      <c r="G3" s="5">
        <v>15</v>
      </c>
      <c r="H3" s="3" t="s">
        <v>2</v>
      </c>
      <c r="I3" s="3" t="s">
        <v>3</v>
      </c>
      <c r="J3" s="6" t="s">
        <v>5</v>
      </c>
      <c r="K3" s="7">
        <v>16</v>
      </c>
      <c r="L3" s="3" t="s">
        <v>2</v>
      </c>
      <c r="M3" s="3" t="s">
        <v>3</v>
      </c>
      <c r="N3" s="4" t="s">
        <v>6</v>
      </c>
      <c r="O3" s="8">
        <v>17</v>
      </c>
      <c r="P3" s="3" t="s">
        <v>2</v>
      </c>
      <c r="Q3" s="3" t="s">
        <v>3</v>
      </c>
      <c r="R3" s="6" t="s">
        <v>7</v>
      </c>
      <c r="S3" s="9">
        <v>18</v>
      </c>
      <c r="T3" s="3" t="s">
        <v>2</v>
      </c>
      <c r="U3" s="3" t="s">
        <v>3</v>
      </c>
      <c r="V3" s="4" t="s">
        <v>8</v>
      </c>
      <c r="W3" s="8">
        <v>19</v>
      </c>
      <c r="X3" s="3" t="s">
        <v>2</v>
      </c>
      <c r="Y3" s="3" t="s">
        <v>3</v>
      </c>
      <c r="Z3" s="131" t="s">
        <v>9</v>
      </c>
      <c r="AA3" s="8">
        <v>20</v>
      </c>
      <c r="AB3" s="133" t="s">
        <v>10</v>
      </c>
      <c r="AC3" s="132"/>
    </row>
    <row r="4" spans="1:29" x14ac:dyDescent="0.25">
      <c r="A4" s="14" t="s">
        <v>11</v>
      </c>
      <c r="B4" s="15" t="s">
        <v>14</v>
      </c>
      <c r="C4" s="15" t="s">
        <v>12</v>
      </c>
      <c r="D4" s="16"/>
      <c r="E4" s="16"/>
      <c r="F4" s="17"/>
      <c r="G4" s="19">
        <f>E4-D4</f>
        <v>0</v>
      </c>
      <c r="H4" s="18"/>
      <c r="I4" s="19"/>
      <c r="J4" s="20"/>
      <c r="K4" s="19">
        <f>I4-H4</f>
        <v>0</v>
      </c>
      <c r="L4" s="16">
        <v>0.29166666666666669</v>
      </c>
      <c r="M4" s="16">
        <v>0.33333333333333331</v>
      </c>
      <c r="N4" s="17" t="s">
        <v>20</v>
      </c>
      <c r="O4" s="19">
        <f>M4-L4</f>
        <v>4.166666666666663E-2</v>
      </c>
      <c r="P4" s="16">
        <v>0.29166666666666669</v>
      </c>
      <c r="Q4" s="16">
        <v>0.33333333333333331</v>
      </c>
      <c r="R4" s="17" t="s">
        <v>20</v>
      </c>
      <c r="S4" s="19">
        <f>Q4-P4</f>
        <v>4.166666666666663E-2</v>
      </c>
      <c r="T4" s="21"/>
      <c r="U4" s="21"/>
      <c r="V4" s="22"/>
      <c r="W4" s="30">
        <f>U4-T4</f>
        <v>0</v>
      </c>
      <c r="X4" s="18"/>
      <c r="Y4" s="23"/>
      <c r="Z4" s="24"/>
      <c r="AA4" s="19">
        <f>Y4-X4</f>
        <v>0</v>
      </c>
      <c r="AB4" s="19">
        <f>Z4-Y4</f>
        <v>0</v>
      </c>
      <c r="AC4" s="27"/>
    </row>
    <row r="5" spans="1:29" x14ac:dyDescent="0.25">
      <c r="A5" s="28"/>
      <c r="B5" s="12"/>
      <c r="C5" s="12"/>
      <c r="D5" s="19">
        <v>0.32291666666666669</v>
      </c>
      <c r="E5" s="23">
        <v>0.40625</v>
      </c>
      <c r="F5" s="29" t="s">
        <v>19</v>
      </c>
      <c r="G5" s="30">
        <f t="shared" ref="G5" si="0">E5-D5</f>
        <v>8.3333333333333315E-2</v>
      </c>
      <c r="H5" s="19"/>
      <c r="I5" s="19"/>
      <c r="J5" s="31"/>
      <c r="K5" s="30">
        <f t="shared" ref="K5:K9" si="1">I5-H5</f>
        <v>0</v>
      </c>
      <c r="L5" s="19">
        <v>0.33333333333333331</v>
      </c>
      <c r="M5" s="19">
        <v>0.41666666666666669</v>
      </c>
      <c r="N5" s="29" t="s">
        <v>19</v>
      </c>
      <c r="O5" s="30">
        <f t="shared" ref="O5:O9" si="2">M5-L5</f>
        <v>8.333333333333337E-2</v>
      </c>
      <c r="P5" s="19">
        <v>0.33333333333333331</v>
      </c>
      <c r="Q5" s="19">
        <v>0.41666666666666669</v>
      </c>
      <c r="R5" s="29" t="s">
        <v>19</v>
      </c>
      <c r="S5" s="30">
        <f t="shared" ref="S5:S9" si="3">Q5-P5</f>
        <v>8.333333333333337E-2</v>
      </c>
      <c r="T5" s="25">
        <v>0.33333333333333331</v>
      </c>
      <c r="U5" s="25">
        <v>0.41666666666666669</v>
      </c>
      <c r="V5" s="32" t="s">
        <v>19</v>
      </c>
      <c r="W5" s="30">
        <f t="shared" ref="W5:W9" si="4">U5-T5</f>
        <v>8.333333333333337E-2</v>
      </c>
      <c r="X5" s="35"/>
      <c r="Y5" s="33"/>
      <c r="Z5" s="34"/>
      <c r="AA5" s="30">
        <f t="shared" ref="AA5:AA9" si="5">Y5-X5</f>
        <v>0</v>
      </c>
      <c r="AB5" s="30">
        <f t="shared" ref="AB5" si="6">Z5-Y5</f>
        <v>0</v>
      </c>
      <c r="AC5" s="37"/>
    </row>
    <row r="6" spans="1:29" x14ac:dyDescent="0.25">
      <c r="A6" s="38"/>
      <c r="B6" s="12"/>
      <c r="C6" s="12"/>
      <c r="D6" s="19">
        <v>0.40625</v>
      </c>
      <c r="E6" s="19">
        <v>0.44791666666666669</v>
      </c>
      <c r="F6" s="17" t="s">
        <v>20</v>
      </c>
      <c r="G6" s="19">
        <f>E6-D6</f>
        <v>4.1666666666666685E-2</v>
      </c>
      <c r="H6" s="25"/>
      <c r="I6" s="25"/>
      <c r="J6" s="116"/>
      <c r="K6" s="30">
        <f t="shared" si="1"/>
        <v>0</v>
      </c>
      <c r="L6" s="19"/>
      <c r="M6" s="19"/>
      <c r="N6" s="31"/>
      <c r="O6" s="30">
        <f t="shared" si="2"/>
        <v>0</v>
      </c>
      <c r="P6" s="25"/>
      <c r="Q6" s="25"/>
      <c r="R6" s="31"/>
      <c r="S6" s="30">
        <f t="shared" si="3"/>
        <v>0</v>
      </c>
      <c r="T6" s="25"/>
      <c r="U6" s="40"/>
      <c r="V6" s="24"/>
      <c r="W6" s="30">
        <f t="shared" si="4"/>
        <v>0</v>
      </c>
      <c r="X6" s="35"/>
      <c r="Y6" s="33"/>
      <c r="Z6" s="22"/>
      <c r="AA6" s="30">
        <f t="shared" si="5"/>
        <v>0</v>
      </c>
      <c r="AB6" s="19">
        <f>Z6-Y6</f>
        <v>0</v>
      </c>
      <c r="AC6" s="37"/>
    </row>
    <row r="7" spans="1:29" x14ac:dyDescent="0.25">
      <c r="A7" s="28"/>
      <c r="B7" s="12"/>
      <c r="C7" s="12"/>
      <c r="D7" s="19"/>
      <c r="E7" s="19"/>
      <c r="F7" s="31"/>
      <c r="G7" s="19">
        <f>E7-D7</f>
        <v>0</v>
      </c>
      <c r="H7" s="43"/>
      <c r="I7" s="43"/>
      <c r="J7" s="44"/>
      <c r="K7" s="30">
        <f t="shared" si="1"/>
        <v>0</v>
      </c>
      <c r="L7" s="19"/>
      <c r="M7" s="19"/>
      <c r="N7" s="31"/>
      <c r="O7" s="30">
        <f t="shared" si="2"/>
        <v>0</v>
      </c>
      <c r="P7" s="43"/>
      <c r="Q7" s="43"/>
      <c r="R7" s="44"/>
      <c r="S7" s="30">
        <f t="shared" si="3"/>
        <v>0</v>
      </c>
      <c r="T7" s="19"/>
      <c r="U7" s="19"/>
      <c r="V7" s="20"/>
      <c r="W7" s="30">
        <f t="shared" si="4"/>
        <v>0</v>
      </c>
      <c r="X7" s="134"/>
      <c r="Y7" s="45"/>
      <c r="Z7" s="46"/>
      <c r="AA7" s="30">
        <f t="shared" si="5"/>
        <v>0</v>
      </c>
      <c r="AB7" s="19">
        <f>Z7-Y7</f>
        <v>0</v>
      </c>
      <c r="AC7" s="37"/>
    </row>
    <row r="8" spans="1:29" x14ac:dyDescent="0.25">
      <c r="A8" s="28"/>
      <c r="B8" s="12"/>
      <c r="C8" s="12"/>
      <c r="D8" s="19"/>
      <c r="E8" s="41"/>
      <c r="F8" s="115"/>
      <c r="G8" s="19">
        <f>E8-D8</f>
        <v>0</v>
      </c>
      <c r="H8" s="19"/>
      <c r="I8" s="19"/>
      <c r="J8" s="47"/>
      <c r="K8" s="30">
        <f t="shared" si="1"/>
        <v>0</v>
      </c>
      <c r="L8" s="19"/>
      <c r="M8" s="19"/>
      <c r="N8" s="31"/>
      <c r="O8" s="30">
        <f t="shared" si="2"/>
        <v>0</v>
      </c>
      <c r="P8" s="25"/>
      <c r="Q8" s="19"/>
      <c r="R8" s="47"/>
      <c r="S8" s="30">
        <f t="shared" si="3"/>
        <v>0</v>
      </c>
      <c r="T8" s="19"/>
      <c r="U8" s="19"/>
      <c r="V8" s="20"/>
      <c r="W8" s="30">
        <f t="shared" si="4"/>
        <v>0</v>
      </c>
      <c r="X8" s="25"/>
      <c r="Y8" s="25"/>
      <c r="Z8" s="17"/>
      <c r="AA8" s="30">
        <f t="shared" si="5"/>
        <v>0</v>
      </c>
      <c r="AB8" s="19">
        <f>Z8-Y8</f>
        <v>0</v>
      </c>
      <c r="AC8" s="37"/>
    </row>
    <row r="9" spans="1:29" ht="16.5" thickBot="1" x14ac:dyDescent="0.3">
      <c r="A9" s="48"/>
      <c r="B9" s="12"/>
      <c r="C9" s="12"/>
      <c r="D9" s="50"/>
      <c r="E9" s="51"/>
      <c r="F9" s="52"/>
      <c r="G9" s="19">
        <f>E9-D9</f>
        <v>0</v>
      </c>
      <c r="H9" s="53"/>
      <c r="I9" s="51"/>
      <c r="J9" s="52"/>
      <c r="K9" s="30">
        <f t="shared" si="1"/>
        <v>0</v>
      </c>
      <c r="L9" s="50"/>
      <c r="M9" s="50"/>
      <c r="N9" s="54"/>
      <c r="O9" s="30">
        <f t="shared" si="2"/>
        <v>0</v>
      </c>
      <c r="P9" s="50"/>
      <c r="Q9" s="50"/>
      <c r="R9" s="52"/>
      <c r="S9" s="30">
        <f t="shared" si="3"/>
        <v>0</v>
      </c>
      <c r="T9" s="50"/>
      <c r="U9" s="55"/>
      <c r="V9" s="52"/>
      <c r="W9" s="30">
        <f t="shared" si="4"/>
        <v>0</v>
      </c>
      <c r="X9" s="50"/>
      <c r="Y9" s="19"/>
      <c r="Z9" s="32"/>
      <c r="AA9" s="30">
        <f t="shared" si="5"/>
        <v>0</v>
      </c>
      <c r="AB9" s="19">
        <f>Z9-Y9</f>
        <v>0</v>
      </c>
      <c r="AC9" s="49"/>
    </row>
    <row r="10" spans="1:29" ht="16.5" thickBot="1" x14ac:dyDescent="0.3">
      <c r="A10" s="56"/>
      <c r="B10" s="57"/>
      <c r="C10" s="58"/>
      <c r="D10" s="59"/>
      <c r="E10" s="59"/>
      <c r="F10" s="52"/>
      <c r="G10" s="60">
        <f>SUM(G4:G9)</f>
        <v>0.125</v>
      </c>
      <c r="H10" s="61"/>
      <c r="I10" s="61"/>
      <c r="J10" s="62"/>
      <c r="K10" s="61">
        <f>SUM(K4:K9)</f>
        <v>0</v>
      </c>
      <c r="L10" s="63"/>
      <c r="M10" s="61"/>
      <c r="N10" s="64"/>
      <c r="O10" s="60">
        <f>SUM(O4:O9)</f>
        <v>0.125</v>
      </c>
      <c r="P10" s="66"/>
      <c r="Q10" s="67"/>
      <c r="R10" s="62"/>
      <c r="S10" s="60">
        <f>SUM(S4:S9)</f>
        <v>0.125</v>
      </c>
      <c r="T10" s="61"/>
      <c r="U10" s="61"/>
      <c r="V10" s="62"/>
      <c r="W10" s="61">
        <f>SUM(W4:W9)</f>
        <v>8.333333333333337E-2</v>
      </c>
      <c r="X10" s="61"/>
      <c r="Y10" s="61"/>
      <c r="Z10" s="62"/>
      <c r="AA10" s="61">
        <f>SUM(AA4:AA9)</f>
        <v>0</v>
      </c>
      <c r="AB10" s="68">
        <f>G10+K10+O10+S10+W10+AA10</f>
        <v>0.45833333333333337</v>
      </c>
      <c r="AC10" s="69"/>
    </row>
    <row r="11" spans="1:29" x14ac:dyDescent="0.25">
      <c r="A11" s="15" t="s">
        <v>13</v>
      </c>
      <c r="B11" s="15" t="s">
        <v>28</v>
      </c>
      <c r="C11" s="15" t="s">
        <v>29</v>
      </c>
      <c r="D11" s="18">
        <v>0.70833333333333337</v>
      </c>
      <c r="E11" s="18">
        <v>0.79166666666666663</v>
      </c>
      <c r="F11" s="70" t="s">
        <v>27</v>
      </c>
      <c r="G11" s="71">
        <f t="shared" ref="G11:G18" si="7">+E11-D11</f>
        <v>8.3333333333333259E-2</v>
      </c>
      <c r="H11" s="18"/>
      <c r="I11" s="18"/>
      <c r="J11" s="70"/>
      <c r="K11" s="71">
        <f>+I11-H11</f>
        <v>0</v>
      </c>
      <c r="L11" s="18"/>
      <c r="M11" s="18"/>
      <c r="N11" s="70"/>
      <c r="O11" s="71">
        <f>+M11-L11</f>
        <v>0</v>
      </c>
      <c r="P11" s="18"/>
      <c r="Q11" s="18"/>
      <c r="R11" s="70"/>
      <c r="S11" s="71">
        <f>+Q11-P11</f>
        <v>0</v>
      </c>
      <c r="T11" s="18"/>
      <c r="U11" s="18"/>
      <c r="V11" s="70"/>
      <c r="W11" s="71">
        <f>+U11-T11</f>
        <v>0</v>
      </c>
      <c r="X11" s="16"/>
      <c r="Y11" s="25"/>
      <c r="Z11" s="17"/>
      <c r="AA11" s="71">
        <f>+Y11-X11</f>
        <v>0</v>
      </c>
      <c r="AB11" s="36"/>
      <c r="AC11" s="27"/>
    </row>
    <row r="12" spans="1:29" x14ac:dyDescent="0.25">
      <c r="A12" s="72"/>
      <c r="B12" s="12"/>
      <c r="C12" s="12"/>
      <c r="D12" s="19"/>
      <c r="E12" s="19"/>
      <c r="F12" s="31"/>
      <c r="G12" s="30">
        <f t="shared" si="7"/>
        <v>0</v>
      </c>
      <c r="H12" s="73"/>
      <c r="I12" s="73"/>
      <c r="J12" s="74"/>
      <c r="K12" s="75">
        <f>+I12-H12</f>
        <v>0</v>
      </c>
      <c r="L12" s="19"/>
      <c r="M12" s="19"/>
      <c r="N12" s="20"/>
      <c r="O12" s="75">
        <f>+M12-L12</f>
        <v>0</v>
      </c>
      <c r="P12" s="19"/>
      <c r="Q12" s="30"/>
      <c r="R12" s="32"/>
      <c r="S12" s="75">
        <f>+Q12-P12</f>
        <v>0</v>
      </c>
      <c r="T12" s="127"/>
      <c r="U12" s="127"/>
      <c r="V12" s="128"/>
      <c r="W12" s="75">
        <f>+U12-T12</f>
        <v>0</v>
      </c>
      <c r="X12" s="35"/>
      <c r="Y12" s="35"/>
      <c r="Z12" s="34"/>
      <c r="AA12" s="75">
        <f>+Y12-X12</f>
        <v>0</v>
      </c>
      <c r="AB12" s="36"/>
      <c r="AC12" s="79"/>
    </row>
    <row r="13" spans="1:29" x14ac:dyDescent="0.25">
      <c r="A13" s="38"/>
      <c r="B13" s="80"/>
      <c r="C13" s="80"/>
      <c r="D13" s="73">
        <v>0.79166666666666663</v>
      </c>
      <c r="E13" s="112">
        <v>0.83333333333333337</v>
      </c>
      <c r="F13" s="111" t="s">
        <v>30</v>
      </c>
      <c r="G13" s="112">
        <f t="shared" si="7"/>
        <v>4.1666666666666741E-2</v>
      </c>
      <c r="H13" s="73"/>
      <c r="I13" s="73"/>
      <c r="J13" s="74"/>
      <c r="K13" s="75">
        <f t="shared" ref="K13:K18" si="8">+I13-H13</f>
        <v>0</v>
      </c>
      <c r="L13" s="19"/>
      <c r="M13" s="19"/>
      <c r="N13" s="31"/>
      <c r="O13" s="75">
        <f t="shared" ref="O13:O18" si="9">+M13-L13</f>
        <v>0</v>
      </c>
      <c r="P13" s="19"/>
      <c r="Q13" s="19"/>
      <c r="R13" s="47"/>
      <c r="S13" s="75">
        <f t="shared" ref="S13:S18" si="10">+Q13-P13</f>
        <v>0</v>
      </c>
      <c r="T13" s="107"/>
      <c r="U13" s="107"/>
      <c r="V13" s="130"/>
      <c r="W13" s="75">
        <f t="shared" ref="W13:W18" si="11">+U13-T13</f>
        <v>0</v>
      </c>
      <c r="X13" s="19"/>
      <c r="Y13" s="19"/>
      <c r="Z13" s="32"/>
      <c r="AA13" s="75">
        <f t="shared" ref="AA13:AA18" si="12">+Y13-X13</f>
        <v>0</v>
      </c>
      <c r="AB13" s="36"/>
      <c r="AC13" s="79"/>
    </row>
    <row r="14" spans="1:29" x14ac:dyDescent="0.25">
      <c r="A14" s="28"/>
      <c r="B14" s="12"/>
      <c r="C14" s="12"/>
      <c r="D14" s="73"/>
      <c r="E14" s="73"/>
      <c r="F14" s="74"/>
      <c r="G14" s="30">
        <f t="shared" si="7"/>
        <v>0</v>
      </c>
      <c r="H14" s="25"/>
      <c r="I14" s="25"/>
      <c r="J14" s="20"/>
      <c r="K14" s="75">
        <f t="shared" si="8"/>
        <v>0</v>
      </c>
      <c r="L14" s="73"/>
      <c r="M14" s="73"/>
      <c r="N14" s="74"/>
      <c r="O14" s="75">
        <f t="shared" si="9"/>
        <v>0</v>
      </c>
      <c r="P14" s="77"/>
      <c r="Q14" s="77"/>
      <c r="R14" s="81"/>
      <c r="S14" s="75">
        <f t="shared" si="10"/>
        <v>0</v>
      </c>
      <c r="T14" s="107"/>
      <c r="U14" s="107"/>
      <c r="V14" s="130"/>
      <c r="W14" s="75">
        <f t="shared" si="11"/>
        <v>0</v>
      </c>
      <c r="X14" s="19"/>
      <c r="Y14" s="23"/>
      <c r="Z14" s="24"/>
      <c r="AA14" s="75">
        <f t="shared" si="12"/>
        <v>0</v>
      </c>
      <c r="AB14" s="36"/>
      <c r="AC14" s="37"/>
    </row>
    <row r="15" spans="1:29" x14ac:dyDescent="0.25">
      <c r="A15" s="28"/>
      <c r="B15" s="12"/>
      <c r="C15" s="12"/>
      <c r="D15" s="19"/>
      <c r="E15" s="19"/>
      <c r="F15" s="24"/>
      <c r="G15" s="30">
        <f t="shared" si="7"/>
        <v>0</v>
      </c>
      <c r="H15" s="19"/>
      <c r="I15" s="19"/>
      <c r="J15" s="24"/>
      <c r="K15" s="75">
        <f t="shared" si="8"/>
        <v>0</v>
      </c>
      <c r="L15" s="19"/>
      <c r="M15" s="19"/>
      <c r="N15" s="24"/>
      <c r="O15" s="75">
        <f t="shared" si="9"/>
        <v>0</v>
      </c>
      <c r="P15" s="19"/>
      <c r="Q15" s="19"/>
      <c r="R15" s="24"/>
      <c r="S15" s="75">
        <f t="shared" si="10"/>
        <v>0</v>
      </c>
      <c r="T15" s="107"/>
      <c r="U15" s="107"/>
      <c r="V15" s="108"/>
      <c r="W15" s="75">
        <f t="shared" si="11"/>
        <v>0</v>
      </c>
      <c r="X15" s="19"/>
      <c r="Y15" s="23"/>
      <c r="Z15" s="24"/>
      <c r="AA15" s="75">
        <f t="shared" si="12"/>
        <v>0</v>
      </c>
      <c r="AB15" s="36"/>
      <c r="AC15" s="37"/>
    </row>
    <row r="16" spans="1:29" x14ac:dyDescent="0.25">
      <c r="A16" s="12"/>
      <c r="B16" s="12"/>
      <c r="C16" s="12"/>
      <c r="D16" s="19"/>
      <c r="E16" s="19"/>
      <c r="F16" s="31"/>
      <c r="G16" s="30">
        <f t="shared" si="7"/>
        <v>0</v>
      </c>
      <c r="H16" s="120"/>
      <c r="I16" s="120"/>
      <c r="J16" s="121"/>
      <c r="K16" s="75">
        <f t="shared" si="8"/>
        <v>0</v>
      </c>
      <c r="L16" s="120"/>
      <c r="M16" s="120"/>
      <c r="N16" s="121"/>
      <c r="O16" s="75">
        <f t="shared" si="9"/>
        <v>0</v>
      </c>
      <c r="P16" s="123"/>
      <c r="Q16" s="123"/>
      <c r="R16" s="121"/>
      <c r="S16" s="75">
        <f t="shared" si="10"/>
        <v>0</v>
      </c>
      <c r="T16" s="120"/>
      <c r="U16" s="120"/>
      <c r="V16" s="121"/>
      <c r="W16" s="75">
        <f t="shared" si="11"/>
        <v>0</v>
      </c>
      <c r="X16" s="120"/>
      <c r="Y16" s="120"/>
      <c r="Z16" s="121"/>
      <c r="AA16" s="75">
        <f t="shared" si="12"/>
        <v>0</v>
      </c>
      <c r="AB16" s="42"/>
      <c r="AC16" s="37"/>
    </row>
    <row r="17" spans="1:29" x14ac:dyDescent="0.25">
      <c r="A17" s="12"/>
      <c r="B17" s="12"/>
      <c r="C17" s="12"/>
      <c r="D17" s="19"/>
      <c r="E17" s="19"/>
      <c r="F17" s="31"/>
      <c r="G17" s="30">
        <f t="shared" si="7"/>
        <v>0</v>
      </c>
      <c r="H17" s="120"/>
      <c r="I17" s="120"/>
      <c r="J17" s="121"/>
      <c r="K17" s="75">
        <f t="shared" si="8"/>
        <v>0</v>
      </c>
      <c r="L17" s="120"/>
      <c r="M17" s="120"/>
      <c r="N17" s="121"/>
      <c r="O17" s="75">
        <f t="shared" si="9"/>
        <v>0</v>
      </c>
      <c r="P17" s="123"/>
      <c r="Q17" s="123"/>
      <c r="R17" s="121"/>
      <c r="S17" s="75">
        <f t="shared" si="10"/>
        <v>0</v>
      </c>
      <c r="T17" s="120"/>
      <c r="U17" s="120"/>
      <c r="V17" s="121"/>
      <c r="W17" s="75">
        <f t="shared" si="11"/>
        <v>0</v>
      </c>
      <c r="X17" s="120"/>
      <c r="Y17" s="120"/>
      <c r="Z17" s="121"/>
      <c r="AA17" s="75">
        <f t="shared" si="12"/>
        <v>0</v>
      </c>
      <c r="AB17" s="42"/>
      <c r="AC17" s="37"/>
    </row>
    <row r="18" spans="1:29" ht="16.5" thickBot="1" x14ac:dyDescent="0.3">
      <c r="A18" s="12"/>
      <c r="B18" s="12"/>
      <c r="C18" s="12"/>
      <c r="D18" s="19"/>
      <c r="E18" s="19"/>
      <c r="F18" s="31"/>
      <c r="G18" s="30">
        <f t="shared" si="7"/>
        <v>0</v>
      </c>
      <c r="H18" s="120"/>
      <c r="I18" s="120"/>
      <c r="J18" s="121"/>
      <c r="K18" s="75">
        <f t="shared" si="8"/>
        <v>0</v>
      </c>
      <c r="L18" s="120"/>
      <c r="M18" s="120"/>
      <c r="N18" s="121"/>
      <c r="O18" s="75">
        <f t="shared" si="9"/>
        <v>0</v>
      </c>
      <c r="P18" s="123"/>
      <c r="Q18" s="123"/>
      <c r="R18" s="121"/>
      <c r="S18" s="75">
        <f t="shared" si="10"/>
        <v>0</v>
      </c>
      <c r="T18" s="120"/>
      <c r="U18" s="120"/>
      <c r="V18" s="121"/>
      <c r="W18" s="75">
        <f t="shared" si="11"/>
        <v>0</v>
      </c>
      <c r="X18" s="120"/>
      <c r="Y18" s="120"/>
      <c r="Z18" s="121"/>
      <c r="AA18" s="75">
        <f t="shared" si="12"/>
        <v>0</v>
      </c>
      <c r="AB18" s="42"/>
      <c r="AC18" s="126"/>
    </row>
    <row r="19" spans="1:29" ht="16.5" thickBot="1" x14ac:dyDescent="0.3">
      <c r="A19" s="12"/>
      <c r="B19" s="12"/>
      <c r="C19" s="12"/>
      <c r="D19" s="18"/>
      <c r="E19" s="18"/>
      <c r="F19" s="119"/>
      <c r="G19" s="117">
        <f>SUM(G11:G18)</f>
        <v>0.125</v>
      </c>
      <c r="H19" s="118"/>
      <c r="I19" s="118"/>
      <c r="J19" s="119"/>
      <c r="K19" s="117">
        <f>SUM(K11:K18)</f>
        <v>0</v>
      </c>
      <c r="L19" s="118"/>
      <c r="M19" s="118"/>
      <c r="N19" s="119"/>
      <c r="O19" s="117">
        <f>SUM(O11:O18)</f>
        <v>0</v>
      </c>
      <c r="P19" s="118"/>
      <c r="Q19" s="124"/>
      <c r="R19" s="119"/>
      <c r="S19" s="117">
        <f>SUM(S11:S18)</f>
        <v>0</v>
      </c>
      <c r="T19" s="118"/>
      <c r="U19" s="118"/>
      <c r="V19" s="119"/>
      <c r="W19" s="117">
        <f>SUM(W11:W18)</f>
        <v>0</v>
      </c>
      <c r="X19" s="61"/>
      <c r="Y19" s="61"/>
      <c r="Z19" s="62"/>
      <c r="AA19" s="61">
        <f>SUM(AA11:AA18)</f>
        <v>0</v>
      </c>
      <c r="AB19" s="68">
        <f>G19+K19+O19+S19+W19+AA19</f>
        <v>0.125</v>
      </c>
      <c r="AC19" s="69"/>
    </row>
    <row r="20" spans="1:29" x14ac:dyDescent="0.25">
      <c r="A20" s="15" t="s">
        <v>13</v>
      </c>
      <c r="B20" s="15" t="s">
        <v>15</v>
      </c>
      <c r="C20" s="15" t="s">
        <v>16</v>
      </c>
      <c r="D20" s="18">
        <v>0.22916666666666666</v>
      </c>
      <c r="E20" s="18">
        <v>0.3125</v>
      </c>
      <c r="F20" s="70" t="s">
        <v>21</v>
      </c>
      <c r="G20" s="71">
        <f>+E20-D20</f>
        <v>8.3333333333333343E-2</v>
      </c>
      <c r="H20" s="18">
        <v>0.22916666666666666</v>
      </c>
      <c r="I20" s="18">
        <v>0.3125</v>
      </c>
      <c r="J20" s="70" t="s">
        <v>21</v>
      </c>
      <c r="K20" s="135">
        <f>+I20-H20</f>
        <v>8.3333333333333343E-2</v>
      </c>
      <c r="L20" s="18">
        <v>0.22916666666666666</v>
      </c>
      <c r="M20" s="18">
        <v>0.3125</v>
      </c>
      <c r="N20" s="70" t="s">
        <v>21</v>
      </c>
      <c r="O20" s="135">
        <f>+M20-L20</f>
        <v>8.3333333333333343E-2</v>
      </c>
      <c r="P20" s="18">
        <v>0.22916666666666666</v>
      </c>
      <c r="Q20" s="18">
        <v>0.3125</v>
      </c>
      <c r="R20" s="70" t="s">
        <v>21</v>
      </c>
      <c r="S20" s="135">
        <f>+Q20-P20</f>
        <v>8.3333333333333343E-2</v>
      </c>
      <c r="T20" s="18">
        <v>0.22916666666666666</v>
      </c>
      <c r="U20" s="18">
        <v>0.3125</v>
      </c>
      <c r="V20" s="70" t="s">
        <v>21</v>
      </c>
      <c r="W20" s="135">
        <f>+U20-T20</f>
        <v>8.3333333333333343E-2</v>
      </c>
      <c r="X20" s="16"/>
      <c r="Y20" s="25"/>
      <c r="Z20" s="17"/>
      <c r="AA20" s="135">
        <f>+Y20-X20</f>
        <v>0</v>
      </c>
      <c r="AB20" s="36"/>
      <c r="AC20" s="27"/>
    </row>
    <row r="21" spans="1:29" x14ac:dyDescent="0.25">
      <c r="A21" s="72"/>
      <c r="B21" s="12"/>
      <c r="C21" s="12"/>
      <c r="D21" s="19"/>
      <c r="E21" s="19"/>
      <c r="F21" s="31"/>
      <c r="G21" s="30">
        <f>+E21-D21</f>
        <v>0</v>
      </c>
      <c r="H21" s="73"/>
      <c r="I21" s="73"/>
      <c r="J21" s="74"/>
      <c r="K21" s="129">
        <f>+I21-H21</f>
        <v>0</v>
      </c>
      <c r="L21" s="19"/>
      <c r="M21" s="19"/>
      <c r="N21" s="20"/>
      <c r="O21" s="129">
        <f>+M21-L21</f>
        <v>0</v>
      </c>
      <c r="P21" s="19"/>
      <c r="Q21" s="30"/>
      <c r="R21" s="32"/>
      <c r="S21" s="129">
        <f>+Q21-P21</f>
        <v>0</v>
      </c>
      <c r="T21" s="77"/>
      <c r="U21" s="77"/>
      <c r="V21" s="78"/>
      <c r="W21" s="129">
        <f>+U21-T21</f>
        <v>0</v>
      </c>
      <c r="X21" s="35"/>
      <c r="Y21" s="35"/>
      <c r="Z21" s="34"/>
      <c r="AA21" s="129">
        <f>+Y21-X21</f>
        <v>0</v>
      </c>
      <c r="AB21" s="36"/>
      <c r="AC21" s="79"/>
    </row>
    <row r="22" spans="1:29" x14ac:dyDescent="0.25">
      <c r="A22" s="38"/>
      <c r="B22" s="80"/>
      <c r="C22" s="80"/>
      <c r="D22" s="73">
        <v>0.33333333333333331</v>
      </c>
      <c r="E22" s="112">
        <v>0.41666666666666669</v>
      </c>
      <c r="F22" s="111" t="s">
        <v>22</v>
      </c>
      <c r="G22" s="112">
        <f>+E22-D22</f>
        <v>8.333333333333337E-2</v>
      </c>
      <c r="H22" s="73"/>
      <c r="I22" s="73"/>
      <c r="J22" s="74"/>
      <c r="K22" s="136">
        <f>+I22-H22</f>
        <v>0</v>
      </c>
      <c r="L22" s="19"/>
      <c r="M22" s="19"/>
      <c r="N22" s="31"/>
      <c r="O22" s="136">
        <f>+M22-L22</f>
        <v>0</v>
      </c>
      <c r="P22" s="19"/>
      <c r="Q22" s="19"/>
      <c r="R22" s="47"/>
      <c r="S22" s="136">
        <f>+Q22-P22</f>
        <v>0</v>
      </c>
      <c r="T22" s="110">
        <v>0.39583333333333331</v>
      </c>
      <c r="U22" s="110">
        <v>0.4375</v>
      </c>
      <c r="V22" s="111" t="s">
        <v>22</v>
      </c>
      <c r="W22" s="112">
        <f>+U22-T22</f>
        <v>4.1666666666666685E-2</v>
      </c>
      <c r="X22" s="19"/>
      <c r="Y22" s="19"/>
      <c r="Z22" s="32"/>
      <c r="AA22" s="136">
        <f>+Y22-X22</f>
        <v>0</v>
      </c>
      <c r="AB22" s="36"/>
      <c r="AC22" s="79"/>
    </row>
    <row r="23" spans="1:29" x14ac:dyDescent="0.25">
      <c r="A23" s="28"/>
      <c r="B23" s="12"/>
      <c r="C23" s="12"/>
      <c r="D23" s="73"/>
      <c r="E23" s="73"/>
      <c r="F23" s="74"/>
      <c r="G23" s="30">
        <f t="shared" ref="G23:G24" si="13">+E23-D23</f>
        <v>0</v>
      </c>
      <c r="H23" s="25"/>
      <c r="I23" s="25"/>
      <c r="J23" s="20"/>
      <c r="K23" s="129">
        <f t="shared" ref="K23:K24" si="14">+I23-H23</f>
        <v>0</v>
      </c>
      <c r="L23" s="73"/>
      <c r="M23" s="73"/>
      <c r="N23" s="74"/>
      <c r="O23" s="129">
        <f t="shared" ref="O23:O24" si="15">+M23-L23</f>
        <v>0</v>
      </c>
      <c r="P23" s="77"/>
      <c r="Q23" s="77"/>
      <c r="R23" s="81"/>
      <c r="S23" s="129">
        <f t="shared" ref="S23:S24" si="16">+Q23-P23</f>
        <v>0</v>
      </c>
      <c r="T23" s="110">
        <v>0.4375</v>
      </c>
      <c r="U23" s="110">
        <v>0.5</v>
      </c>
      <c r="V23" s="111" t="s">
        <v>22</v>
      </c>
      <c r="W23" s="137">
        <f t="shared" ref="W23:W24" si="17">+U23-T23</f>
        <v>6.25E-2</v>
      </c>
      <c r="X23" s="19"/>
      <c r="Y23" s="23"/>
      <c r="Z23" s="24"/>
      <c r="AA23" s="129">
        <f t="shared" ref="AA23:AA24" si="18">+Y23-X23</f>
        <v>0</v>
      </c>
      <c r="AB23" s="36"/>
      <c r="AC23" s="37"/>
    </row>
    <row r="24" spans="1:29" ht="16.5" thickBot="1" x14ac:dyDescent="0.3">
      <c r="A24" s="28"/>
      <c r="B24" s="12"/>
      <c r="C24" s="12"/>
      <c r="D24" s="19"/>
      <c r="E24" s="19"/>
      <c r="F24" s="24"/>
      <c r="G24" s="30">
        <f t="shared" si="13"/>
        <v>0</v>
      </c>
      <c r="H24" s="19"/>
      <c r="I24" s="19"/>
      <c r="J24" s="24"/>
      <c r="K24" s="129">
        <f t="shared" si="14"/>
        <v>0</v>
      </c>
      <c r="L24" s="19"/>
      <c r="M24" s="19"/>
      <c r="N24" s="24"/>
      <c r="O24" s="129">
        <f t="shared" si="15"/>
        <v>0</v>
      </c>
      <c r="P24" s="19"/>
      <c r="Q24" s="19"/>
      <c r="R24" s="24"/>
      <c r="S24" s="129">
        <f t="shared" si="16"/>
        <v>0</v>
      </c>
      <c r="T24" s="107"/>
      <c r="U24" s="107"/>
      <c r="V24" s="108"/>
      <c r="W24" s="129">
        <f t="shared" si="17"/>
        <v>0</v>
      </c>
      <c r="X24" s="19"/>
      <c r="Y24" s="23"/>
      <c r="Z24" s="24"/>
      <c r="AA24" s="129">
        <f t="shared" si="18"/>
        <v>0</v>
      </c>
      <c r="AB24" s="36"/>
      <c r="AC24" s="37"/>
    </row>
    <row r="25" spans="1:29" ht="16.5" thickBot="1" x14ac:dyDescent="0.3">
      <c r="A25" s="13"/>
      <c r="B25" s="13"/>
      <c r="C25" s="13"/>
      <c r="D25" s="82"/>
      <c r="E25" s="82"/>
      <c r="F25" s="85"/>
      <c r="G25" s="83">
        <f>+SUM(G20:G24)</f>
        <v>0.16666666666666671</v>
      </c>
      <c r="H25" s="83"/>
      <c r="I25" s="83"/>
      <c r="J25" s="85"/>
      <c r="K25" s="83">
        <f>+SUM(K20:K24)</f>
        <v>8.3333333333333343E-2</v>
      </c>
      <c r="L25" s="83"/>
      <c r="M25" s="83"/>
      <c r="N25" s="85"/>
      <c r="O25" s="83">
        <f>+SUM(O20:O24)</f>
        <v>8.3333333333333343E-2</v>
      </c>
      <c r="P25" s="86"/>
      <c r="Q25" s="86"/>
      <c r="R25" s="85"/>
      <c r="S25" s="83">
        <f>+SUM(S20:S24)</f>
        <v>8.3333333333333343E-2</v>
      </c>
      <c r="T25" s="83"/>
      <c r="U25" s="83"/>
      <c r="V25" s="85"/>
      <c r="W25" s="83">
        <f>SUM(W20:W24)</f>
        <v>0.18750000000000003</v>
      </c>
      <c r="X25" s="83"/>
      <c r="Y25" s="83"/>
      <c r="Z25" s="85"/>
      <c r="AA25" s="83">
        <f>+SUM(AA20:AA24)</f>
        <v>0</v>
      </c>
      <c r="AB25" s="68">
        <f>G25+K25+O25+S25+W25+AA25</f>
        <v>0.60416666666666674</v>
      </c>
      <c r="AC25" s="88"/>
    </row>
    <row r="26" spans="1:29" x14ac:dyDescent="0.25">
      <c r="A26" s="14" t="s">
        <v>13</v>
      </c>
      <c r="B26" s="15" t="s">
        <v>17</v>
      </c>
      <c r="C26" s="15" t="s">
        <v>18</v>
      </c>
      <c r="D26" s="16">
        <v>0.25</v>
      </c>
      <c r="E26" s="25">
        <v>0.34375</v>
      </c>
      <c r="F26" s="17" t="s">
        <v>23</v>
      </c>
      <c r="G26" s="16">
        <f>E26-D26</f>
        <v>9.375E-2</v>
      </c>
      <c r="H26" s="16">
        <v>0.25</v>
      </c>
      <c r="I26" s="25">
        <v>0.34375</v>
      </c>
      <c r="J26" s="17" t="s">
        <v>23</v>
      </c>
      <c r="K26" s="16">
        <f>I26-H26</f>
        <v>9.375E-2</v>
      </c>
      <c r="L26" s="16">
        <v>0.25</v>
      </c>
      <c r="M26" s="25">
        <v>0.34375</v>
      </c>
      <c r="N26" s="17" t="s">
        <v>23</v>
      </c>
      <c r="O26" s="16">
        <f>M26-L26</f>
        <v>9.375E-2</v>
      </c>
      <c r="P26" s="16">
        <v>0.25</v>
      </c>
      <c r="Q26" s="25">
        <v>0.34375</v>
      </c>
      <c r="R26" s="17" t="s">
        <v>23</v>
      </c>
      <c r="S26" s="16">
        <f>Q26-P26</f>
        <v>9.375E-2</v>
      </c>
      <c r="T26" s="16">
        <v>0.25</v>
      </c>
      <c r="U26" s="25">
        <v>0.34375</v>
      </c>
      <c r="V26" s="17" t="s">
        <v>23</v>
      </c>
      <c r="W26" s="16">
        <f>U26-T26</f>
        <v>9.375E-2</v>
      </c>
      <c r="X26" s="19"/>
      <c r="Y26" s="23"/>
      <c r="Z26" s="32"/>
      <c r="AA26" s="16">
        <f>Y26-X26</f>
        <v>0</v>
      </c>
      <c r="AB26" s="26"/>
      <c r="AC26" s="27"/>
    </row>
    <row r="27" spans="1:29" ht="15" customHeight="1" x14ac:dyDescent="0.25">
      <c r="A27" s="28"/>
      <c r="B27" s="12"/>
      <c r="C27" s="12"/>
      <c r="D27" s="25"/>
      <c r="E27" s="25"/>
      <c r="F27" s="24"/>
      <c r="G27" s="25">
        <f>+E27-D27</f>
        <v>0</v>
      </c>
      <c r="H27" s="33"/>
      <c r="I27" s="35"/>
      <c r="J27" s="34"/>
      <c r="K27" s="25">
        <f>+I27-H27</f>
        <v>0</v>
      </c>
      <c r="L27" s="40"/>
      <c r="M27" s="25"/>
      <c r="N27" s="24"/>
      <c r="O27" s="25">
        <f>+M27-L27</f>
        <v>0</v>
      </c>
      <c r="P27" s="40"/>
      <c r="Q27" s="25"/>
      <c r="R27" s="24"/>
      <c r="S27" s="25">
        <f>+Q27-P27</f>
        <v>0</v>
      </c>
      <c r="T27" s="40"/>
      <c r="U27" s="25"/>
      <c r="V27" s="24"/>
      <c r="W27" s="25">
        <f>+U27-T27</f>
        <v>0</v>
      </c>
      <c r="X27" s="19"/>
      <c r="Y27" s="23"/>
      <c r="Z27" s="31"/>
      <c r="AA27" s="25">
        <f>+Y27-X27</f>
        <v>0</v>
      </c>
      <c r="AB27" s="36"/>
      <c r="AC27" s="79"/>
    </row>
    <row r="28" spans="1:29" x14ac:dyDescent="0.25">
      <c r="A28" s="38"/>
      <c r="B28" s="12"/>
      <c r="C28" s="12"/>
      <c r="D28" s="25">
        <v>0.34375</v>
      </c>
      <c r="E28" s="25">
        <v>0.36458333333333331</v>
      </c>
      <c r="F28" s="24" t="s">
        <v>24</v>
      </c>
      <c r="G28" s="25">
        <f t="shared" ref="G28:G33" si="19">+E28-D28</f>
        <v>2.0833333333333315E-2</v>
      </c>
      <c r="H28" s="25">
        <v>0.34375</v>
      </c>
      <c r="I28" s="25">
        <v>0.36458333333333331</v>
      </c>
      <c r="J28" s="24" t="s">
        <v>24</v>
      </c>
      <c r="K28" s="25">
        <f t="shared" ref="K28:K33" si="20">+I28-H28</f>
        <v>2.0833333333333315E-2</v>
      </c>
      <c r="L28" s="40">
        <v>0.34375</v>
      </c>
      <c r="M28" s="25">
        <v>0.36458333333333331</v>
      </c>
      <c r="N28" s="24" t="s">
        <v>24</v>
      </c>
      <c r="O28" s="25">
        <f t="shared" ref="O28:O33" si="21">+M28-L28</f>
        <v>2.0833333333333315E-2</v>
      </c>
      <c r="P28" s="25">
        <v>0.34375</v>
      </c>
      <c r="Q28" s="25">
        <v>0.36458333333333331</v>
      </c>
      <c r="R28" s="24" t="s">
        <v>24</v>
      </c>
      <c r="S28" s="25">
        <f t="shared" ref="S28:S33" si="22">+Q28-P28</f>
        <v>2.0833333333333315E-2</v>
      </c>
      <c r="T28" s="40">
        <v>0.34375</v>
      </c>
      <c r="U28" s="25">
        <v>0.36458333333333331</v>
      </c>
      <c r="V28" s="24" t="s">
        <v>24</v>
      </c>
      <c r="W28" s="25">
        <f t="shared" ref="W28:W33" si="23">+U28-T28</f>
        <v>2.0833333333333315E-2</v>
      </c>
      <c r="X28" s="19"/>
      <c r="Y28" s="19"/>
      <c r="Z28" s="32"/>
      <c r="AA28" s="25">
        <f t="shared" ref="AA28:AA33" si="24">+Y28-X28</f>
        <v>0</v>
      </c>
      <c r="AB28" s="36"/>
      <c r="AC28" s="79"/>
    </row>
    <row r="29" spans="1:29" x14ac:dyDescent="0.25">
      <c r="A29" s="38"/>
      <c r="B29" s="89"/>
      <c r="C29" s="12"/>
      <c r="D29" s="19">
        <v>0.36458333333333331</v>
      </c>
      <c r="E29" s="19">
        <v>0.44791666666666669</v>
      </c>
      <c r="F29" s="32" t="s">
        <v>25</v>
      </c>
      <c r="G29" s="25">
        <f t="shared" si="19"/>
        <v>8.333333333333337E-2</v>
      </c>
      <c r="H29" s="19"/>
      <c r="I29" s="23"/>
      <c r="J29" s="90"/>
      <c r="K29" s="25">
        <f t="shared" si="20"/>
        <v>0</v>
      </c>
      <c r="L29" s="19"/>
      <c r="M29" s="19"/>
      <c r="N29" s="32"/>
      <c r="O29" s="25">
        <f t="shared" si="21"/>
        <v>0</v>
      </c>
      <c r="P29" s="19">
        <v>0.36458333333333331</v>
      </c>
      <c r="Q29" s="19">
        <v>0.44791666666666669</v>
      </c>
      <c r="R29" s="32" t="s">
        <v>25</v>
      </c>
      <c r="S29" s="25">
        <f t="shared" si="22"/>
        <v>8.333333333333337E-2</v>
      </c>
      <c r="T29" s="19"/>
      <c r="U29" s="19"/>
      <c r="V29" s="24"/>
      <c r="W29" s="25">
        <f t="shared" si="23"/>
        <v>0</v>
      </c>
      <c r="X29" s="40"/>
      <c r="Y29" s="25"/>
      <c r="Z29" s="17"/>
      <c r="AA29" s="25">
        <f t="shared" si="24"/>
        <v>0</v>
      </c>
      <c r="AB29" s="36"/>
      <c r="AC29" s="79"/>
    </row>
    <row r="30" spans="1:29" x14ac:dyDescent="0.25">
      <c r="A30" s="28"/>
      <c r="B30" s="12"/>
      <c r="C30" s="12"/>
      <c r="D30" s="19"/>
      <c r="E30" s="19"/>
      <c r="F30" s="34"/>
      <c r="G30" s="25">
        <f t="shared" si="19"/>
        <v>0</v>
      </c>
      <c r="H30" s="19">
        <v>0.52083333333333337</v>
      </c>
      <c r="I30" s="19">
        <v>0.5625</v>
      </c>
      <c r="J30" s="24" t="s">
        <v>26</v>
      </c>
      <c r="K30" s="25">
        <f t="shared" si="20"/>
        <v>4.166666666666663E-2</v>
      </c>
      <c r="L30" s="19">
        <v>0.52083333333333337</v>
      </c>
      <c r="M30" s="19">
        <v>0.5625</v>
      </c>
      <c r="N30" s="24" t="s">
        <v>26</v>
      </c>
      <c r="O30" s="25">
        <f t="shared" si="21"/>
        <v>4.166666666666663E-2</v>
      </c>
      <c r="P30" s="23">
        <v>0.52083333333333337</v>
      </c>
      <c r="Q30" s="19">
        <v>0.5625</v>
      </c>
      <c r="R30" s="24" t="s">
        <v>26</v>
      </c>
      <c r="S30" s="25">
        <f t="shared" si="22"/>
        <v>4.166666666666663E-2</v>
      </c>
      <c r="T30" s="19">
        <v>0.52083333333333337</v>
      </c>
      <c r="U30" s="19">
        <v>0.5625</v>
      </c>
      <c r="V30" s="24" t="s">
        <v>26</v>
      </c>
      <c r="W30" s="25">
        <f t="shared" si="23"/>
        <v>4.166666666666663E-2</v>
      </c>
      <c r="X30" s="40"/>
      <c r="Y30" s="25"/>
      <c r="Z30" s="17"/>
      <c r="AA30" s="25">
        <f t="shared" si="24"/>
        <v>0</v>
      </c>
      <c r="AB30" s="36"/>
      <c r="AC30" s="79"/>
    </row>
    <row r="31" spans="1:29" x14ac:dyDescent="0.25">
      <c r="A31" s="38"/>
      <c r="B31" s="12"/>
      <c r="C31" s="12"/>
      <c r="D31" s="19">
        <v>0.52083333333333337</v>
      </c>
      <c r="E31" s="19">
        <v>0.58333333333333337</v>
      </c>
      <c r="F31" s="24" t="s">
        <v>26</v>
      </c>
      <c r="G31" s="25">
        <f t="shared" si="19"/>
        <v>6.25E-2</v>
      </c>
      <c r="H31" s="19"/>
      <c r="I31" s="23"/>
      <c r="J31" s="90"/>
      <c r="K31" s="25">
        <f t="shared" si="20"/>
        <v>0</v>
      </c>
      <c r="L31" s="19">
        <v>0.66666666666666663</v>
      </c>
      <c r="M31" s="19">
        <v>0.70833333333333337</v>
      </c>
      <c r="N31" s="24" t="s">
        <v>27</v>
      </c>
      <c r="O31" s="25">
        <f t="shared" si="21"/>
        <v>4.1666666666666741E-2</v>
      </c>
      <c r="P31" s="40"/>
      <c r="Q31" s="91"/>
      <c r="R31" s="44"/>
      <c r="S31" s="25">
        <f t="shared" si="22"/>
        <v>0</v>
      </c>
      <c r="T31" s="19">
        <v>0.66666666666666663</v>
      </c>
      <c r="U31" s="19">
        <v>0.70833333333333337</v>
      </c>
      <c r="V31" s="24" t="s">
        <v>27</v>
      </c>
      <c r="W31" s="25">
        <f t="shared" si="23"/>
        <v>4.1666666666666741E-2</v>
      </c>
      <c r="X31" s="40"/>
      <c r="Y31" s="25"/>
      <c r="Z31" s="17"/>
      <c r="AA31" s="25">
        <f t="shared" si="24"/>
        <v>0</v>
      </c>
      <c r="AB31" s="36"/>
      <c r="AC31" s="79"/>
    </row>
    <row r="32" spans="1:29" x14ac:dyDescent="0.25">
      <c r="A32" s="28"/>
      <c r="B32" s="12"/>
      <c r="C32" s="12"/>
      <c r="D32" s="19">
        <v>0.625</v>
      </c>
      <c r="E32" s="19">
        <v>0.66666666666666663</v>
      </c>
      <c r="F32" s="24" t="s">
        <v>27</v>
      </c>
      <c r="G32" s="25">
        <f t="shared" si="19"/>
        <v>4.166666666666663E-2</v>
      </c>
      <c r="H32" s="19"/>
      <c r="I32" s="23"/>
      <c r="J32" s="90"/>
      <c r="K32" s="25">
        <f t="shared" si="20"/>
        <v>0</v>
      </c>
      <c r="L32" s="19"/>
      <c r="M32" s="23"/>
      <c r="N32" s="32"/>
      <c r="O32" s="25">
        <f t="shared" si="21"/>
        <v>0</v>
      </c>
      <c r="P32" s="23"/>
      <c r="Q32" s="19"/>
      <c r="R32" s="32"/>
      <c r="S32" s="25">
        <f t="shared" si="22"/>
        <v>0</v>
      </c>
      <c r="T32" s="25">
        <v>0.70833333333333337</v>
      </c>
      <c r="U32" s="25">
        <v>0.72916666666666663</v>
      </c>
      <c r="V32" s="24" t="s">
        <v>24</v>
      </c>
      <c r="W32" s="25">
        <f t="shared" si="23"/>
        <v>2.0833333333333259E-2</v>
      </c>
      <c r="X32" s="40"/>
      <c r="Y32" s="25"/>
      <c r="Z32" s="17"/>
      <c r="AA32" s="25">
        <f t="shared" si="24"/>
        <v>0</v>
      </c>
      <c r="AB32" s="36"/>
      <c r="AC32" s="79"/>
    </row>
    <row r="33" spans="1:29" ht="16.5" thickBot="1" x14ac:dyDescent="0.3">
      <c r="A33" s="48"/>
      <c r="B33" s="12"/>
      <c r="C33" s="12"/>
      <c r="D33" s="19"/>
      <c r="E33" s="19"/>
      <c r="F33" s="24"/>
      <c r="G33" s="25">
        <f t="shared" si="19"/>
        <v>0</v>
      </c>
      <c r="H33" s="50"/>
      <c r="I33" s="50"/>
      <c r="J33" s="52"/>
      <c r="K33" s="25">
        <f t="shared" si="20"/>
        <v>0</v>
      </c>
      <c r="L33" s="19"/>
      <c r="M33" s="19"/>
      <c r="N33" s="32"/>
      <c r="O33" s="25">
        <f t="shared" si="21"/>
        <v>0</v>
      </c>
      <c r="P33" s="53"/>
      <c r="Q33" s="19"/>
      <c r="R33" s="32"/>
      <c r="S33" s="25">
        <f t="shared" si="22"/>
        <v>0</v>
      </c>
      <c r="T33" s="50"/>
      <c r="U33" s="19"/>
      <c r="V33" s="24"/>
      <c r="W33" s="25">
        <f t="shared" si="23"/>
        <v>0</v>
      </c>
      <c r="X33" s="53"/>
      <c r="Y33" s="19"/>
      <c r="Z33" s="32"/>
      <c r="AA33" s="25">
        <f t="shared" si="24"/>
        <v>0</v>
      </c>
      <c r="AB33" s="36"/>
      <c r="AC33" s="37"/>
    </row>
    <row r="34" spans="1:29" ht="16.5" thickBot="1" x14ac:dyDescent="0.3">
      <c r="A34" s="56"/>
      <c r="B34" s="57"/>
      <c r="C34" s="57"/>
      <c r="D34" s="93"/>
      <c r="E34" s="93"/>
      <c r="F34" s="94"/>
      <c r="G34" s="83">
        <f>SUM(G26:G33)</f>
        <v>0.30208333333333331</v>
      </c>
      <c r="H34" s="83"/>
      <c r="I34" s="83"/>
      <c r="J34" s="85"/>
      <c r="K34" s="83">
        <f>SUM(K26:K33)</f>
        <v>0.15624999999999994</v>
      </c>
      <c r="L34" s="83"/>
      <c r="M34" s="83"/>
      <c r="N34" s="85"/>
      <c r="O34" s="83">
        <f>SUM(O26:O33)</f>
        <v>0.19791666666666669</v>
      </c>
      <c r="P34" s="86"/>
      <c r="Q34" s="86"/>
      <c r="R34" s="85"/>
      <c r="S34" s="83">
        <f>SUM(S26:S33)</f>
        <v>0.23958333333333331</v>
      </c>
      <c r="T34" s="83"/>
      <c r="U34" s="83"/>
      <c r="V34" s="85"/>
      <c r="W34" s="83">
        <f>SUM(W26:W33)</f>
        <v>0.21874999999999994</v>
      </c>
      <c r="X34" s="83"/>
      <c r="Y34" s="83"/>
      <c r="Z34" s="85"/>
      <c r="AA34" s="83">
        <f>SUM(AA26:AA33)</f>
        <v>0</v>
      </c>
      <c r="AB34" s="68">
        <f>AA34+W34+S34+O34+K34+G34</f>
        <v>1.1145833333333333</v>
      </c>
      <c r="AC34" s="96"/>
    </row>
  </sheetData>
  <mergeCells count="2">
    <mergeCell ref="D1:AC2"/>
    <mergeCell ref="A2:B2"/>
  </mergeCells>
  <conditionalFormatting sqref="D1:AC3 D8:F8 H8:J8 L5:N9 D9:J9 D4:J7 P6:R9 T9:V9 T4:V7 X4:Z9 AC4:AC9 D10:AC10 D16:F18 H16:J18 L16:N18 P16:R18 T16:V18 X16:Z18 AB16:AC18 D19:AC19 D25:AC25 D22:F22 H22:J22 D23:J24 D20:J21 L20:N24 P20:R24 T20:V24 X20:Z24 AB20:AC24 D26:J33 L26:N33 P26:R33 T26:V33 X28:Z33 AB26:AC33 D34:AC1048576">
    <cfRule type="containsText" dxfId="243" priority="229" operator="containsText" text="Post chantier">
      <formula>NOT(ISERROR(SEARCH("Post chantier",D1)))</formula>
    </cfRule>
    <cfRule type="containsText" dxfId="242" priority="230" operator="containsText" text="paire">
      <formula>NOT(ISERROR(SEARCH("paire",D1)))</formula>
    </cfRule>
    <cfRule type="containsText" dxfId="241" priority="231" operator="containsText" text="Vitre">
      <formula>NOT(ISERROR(SEARCH("Vitre",D1)))</formula>
    </cfRule>
    <cfRule type="cellIs" dxfId="240" priority="232" operator="equal">
      <formula>"Pause"</formula>
    </cfRule>
  </conditionalFormatting>
  <conditionalFormatting sqref="X26:Z27">
    <cfRule type="containsText" dxfId="239" priority="225" operator="containsText" text="Post chantier">
      <formula>NOT(ISERROR(SEARCH("Post chantier",X26)))</formula>
    </cfRule>
    <cfRule type="containsText" dxfId="238" priority="226" operator="containsText" text="paire">
      <formula>NOT(ISERROR(SEARCH("paire",X26)))</formula>
    </cfRule>
    <cfRule type="containsText" dxfId="237" priority="227" operator="containsText" text="Vitre">
      <formula>NOT(ISERROR(SEARCH("Vitre",X26)))</formula>
    </cfRule>
    <cfRule type="cellIs" dxfId="236" priority="228" operator="equal">
      <formula>"Pause"</formula>
    </cfRule>
  </conditionalFormatting>
  <conditionalFormatting sqref="L4:N4">
    <cfRule type="containsText" dxfId="235" priority="221" operator="containsText" text="Post chantier">
      <formula>NOT(ISERROR(SEARCH("Post chantier",L4)))</formula>
    </cfRule>
    <cfRule type="containsText" dxfId="234" priority="222" operator="containsText" text="paire">
      <formula>NOT(ISERROR(SEARCH("paire",L4)))</formula>
    </cfRule>
    <cfRule type="containsText" dxfId="233" priority="223" operator="containsText" text="Vitre">
      <formula>NOT(ISERROR(SEARCH("Vitre",L4)))</formula>
    </cfRule>
    <cfRule type="cellIs" dxfId="232" priority="224" operator="equal">
      <formula>"Pause"</formula>
    </cfRule>
  </conditionalFormatting>
  <conditionalFormatting sqref="T8:V8">
    <cfRule type="containsText" dxfId="231" priority="217" operator="containsText" text="Post chantier">
      <formula>NOT(ISERROR(SEARCH("Post chantier",T8)))</formula>
    </cfRule>
    <cfRule type="containsText" dxfId="230" priority="218" operator="containsText" text="paire">
      <formula>NOT(ISERROR(SEARCH("paire",T8)))</formula>
    </cfRule>
    <cfRule type="containsText" dxfId="229" priority="219" operator="containsText" text="Vitre">
      <formula>NOT(ISERROR(SEARCH("Vitre",T8)))</formula>
    </cfRule>
    <cfRule type="cellIs" dxfId="228" priority="220" operator="equal">
      <formula>"Pause"</formula>
    </cfRule>
  </conditionalFormatting>
  <conditionalFormatting sqref="P5:R5">
    <cfRule type="containsText" dxfId="227" priority="213" operator="containsText" text="Post chantier">
      <formula>NOT(ISERROR(SEARCH("Post chantier",P5)))</formula>
    </cfRule>
    <cfRule type="containsText" dxfId="226" priority="214" operator="containsText" text="paire">
      <formula>NOT(ISERROR(SEARCH("paire",P5)))</formula>
    </cfRule>
    <cfRule type="containsText" dxfId="225" priority="215" operator="containsText" text="Vitre">
      <formula>NOT(ISERROR(SEARCH("Vitre",P5)))</formula>
    </cfRule>
    <cfRule type="cellIs" dxfId="224" priority="216" operator="equal">
      <formula>"Pause"</formula>
    </cfRule>
  </conditionalFormatting>
  <conditionalFormatting sqref="P4:R4">
    <cfRule type="containsText" dxfId="223" priority="209" operator="containsText" text="Post chantier">
      <formula>NOT(ISERROR(SEARCH("Post chantier",P4)))</formula>
    </cfRule>
    <cfRule type="containsText" dxfId="222" priority="210" operator="containsText" text="paire">
      <formula>NOT(ISERROR(SEARCH("paire",P4)))</formula>
    </cfRule>
    <cfRule type="containsText" dxfId="221" priority="211" operator="containsText" text="Vitre">
      <formula>NOT(ISERROR(SEARCH("Vitre",P4)))</formula>
    </cfRule>
    <cfRule type="cellIs" dxfId="220" priority="212" operator="equal">
      <formula>"Pause"</formula>
    </cfRule>
  </conditionalFormatting>
  <conditionalFormatting sqref="D11:N12 D13:J15 L13:N15 K13:K17 P11:R15 T11:V15 X11:Z15 AB11:AC15">
    <cfRule type="containsText" dxfId="219" priority="205" operator="containsText" text="Post chantier">
      <formula>NOT(ISERROR(SEARCH("Post chantier",D11)))</formula>
    </cfRule>
    <cfRule type="containsText" dxfId="218" priority="206" operator="containsText" text="paire">
      <formula>NOT(ISERROR(SEARCH("paire",D11)))</formula>
    </cfRule>
    <cfRule type="containsText" dxfId="217" priority="207" operator="containsText" text="Vitre">
      <formula>NOT(ISERROR(SEARCH("Vitre",D11)))</formula>
    </cfRule>
    <cfRule type="cellIs" dxfId="216" priority="208" operator="equal">
      <formula>"Pause"</formula>
    </cfRule>
  </conditionalFormatting>
  <conditionalFormatting sqref="G8">
    <cfRule type="containsText" dxfId="215" priority="193" operator="containsText" text="Post chantier">
      <formula>NOT(ISERROR(SEARCH("Post chantier",G8)))</formula>
    </cfRule>
    <cfRule type="containsText" dxfId="214" priority="194" operator="containsText" text="paire">
      <formula>NOT(ISERROR(SEARCH("paire",G8)))</formula>
    </cfRule>
    <cfRule type="containsText" dxfId="213" priority="195" operator="containsText" text="Vitre">
      <formula>NOT(ISERROR(SEARCH("Vitre",G8)))</formula>
    </cfRule>
    <cfRule type="cellIs" dxfId="212" priority="196" operator="equal">
      <formula>"Pause"</formula>
    </cfRule>
  </conditionalFormatting>
  <conditionalFormatting sqref="O4:O7 O9">
    <cfRule type="containsText" dxfId="211" priority="189" operator="containsText" text="Post chantier">
      <formula>NOT(ISERROR(SEARCH("Post chantier",O4)))</formula>
    </cfRule>
    <cfRule type="containsText" dxfId="210" priority="190" operator="containsText" text="paire">
      <formula>NOT(ISERROR(SEARCH("paire",O4)))</formula>
    </cfRule>
    <cfRule type="containsText" dxfId="209" priority="191" operator="containsText" text="Vitre">
      <formula>NOT(ISERROR(SEARCH("Vitre",O4)))</formula>
    </cfRule>
    <cfRule type="cellIs" dxfId="208" priority="192" operator="equal">
      <formula>"Pause"</formula>
    </cfRule>
  </conditionalFormatting>
  <conditionalFormatting sqref="AB9 AB4:AB7">
    <cfRule type="containsText" dxfId="207" priority="157" operator="containsText" text="Post chantier">
      <formula>NOT(ISERROR(SEARCH("Post chantier",AB4)))</formula>
    </cfRule>
    <cfRule type="containsText" dxfId="206" priority="158" operator="containsText" text="paire">
      <formula>NOT(ISERROR(SEARCH("paire",AB4)))</formula>
    </cfRule>
    <cfRule type="containsText" dxfId="205" priority="159" operator="containsText" text="Vitre">
      <formula>NOT(ISERROR(SEARCH("Vitre",AB4)))</formula>
    </cfRule>
    <cfRule type="cellIs" dxfId="204" priority="160" operator="equal">
      <formula>"Pause"</formula>
    </cfRule>
  </conditionalFormatting>
  <conditionalFormatting sqref="AB8">
    <cfRule type="containsText" dxfId="203" priority="153" operator="containsText" text="Post chantier">
      <formula>NOT(ISERROR(SEARCH("Post chantier",AB8)))</formula>
    </cfRule>
    <cfRule type="containsText" dxfId="202" priority="154" operator="containsText" text="paire">
      <formula>NOT(ISERROR(SEARCH("paire",AB8)))</formula>
    </cfRule>
    <cfRule type="containsText" dxfId="201" priority="155" operator="containsText" text="Vitre">
      <formula>NOT(ISERROR(SEARCH("Vitre",AB8)))</formula>
    </cfRule>
    <cfRule type="cellIs" dxfId="200" priority="156" operator="equal">
      <formula>"Pause"</formula>
    </cfRule>
  </conditionalFormatting>
  <conditionalFormatting sqref="O8">
    <cfRule type="containsText" dxfId="199" priority="145" operator="containsText" text="Post chantier">
      <formula>NOT(ISERROR(SEARCH("Post chantier",O8)))</formula>
    </cfRule>
    <cfRule type="containsText" dxfId="198" priority="146" operator="containsText" text="paire">
      <formula>NOT(ISERROR(SEARCH("paire",O8)))</formula>
    </cfRule>
    <cfRule type="containsText" dxfId="197" priority="147" operator="containsText" text="Vitre">
      <formula>NOT(ISERROR(SEARCH("Vitre",O8)))</formula>
    </cfRule>
    <cfRule type="cellIs" dxfId="196" priority="148" operator="equal">
      <formula>"Pause"</formula>
    </cfRule>
  </conditionalFormatting>
  <conditionalFormatting sqref="K4:K7 K9">
    <cfRule type="containsText" dxfId="195" priority="141" operator="containsText" text="Post chantier">
      <formula>NOT(ISERROR(SEARCH("Post chantier",K4)))</formula>
    </cfRule>
    <cfRule type="containsText" dxfId="194" priority="142" operator="containsText" text="paire">
      <formula>NOT(ISERROR(SEARCH("paire",K4)))</formula>
    </cfRule>
    <cfRule type="containsText" dxfId="193" priority="143" operator="containsText" text="Vitre">
      <formula>NOT(ISERROR(SEARCH("Vitre",K4)))</formula>
    </cfRule>
    <cfRule type="cellIs" dxfId="192" priority="144" operator="equal">
      <formula>"Pause"</formula>
    </cfRule>
  </conditionalFormatting>
  <conditionalFormatting sqref="K8">
    <cfRule type="containsText" dxfId="191" priority="137" operator="containsText" text="Post chantier">
      <formula>NOT(ISERROR(SEARCH("Post chantier",K8)))</formula>
    </cfRule>
    <cfRule type="containsText" dxfId="190" priority="138" operator="containsText" text="paire">
      <formula>NOT(ISERROR(SEARCH("paire",K8)))</formula>
    </cfRule>
    <cfRule type="containsText" dxfId="189" priority="139" operator="containsText" text="Vitre">
      <formula>NOT(ISERROR(SEARCH("Vitre",K8)))</formula>
    </cfRule>
    <cfRule type="cellIs" dxfId="188" priority="140" operator="equal">
      <formula>"Pause"</formula>
    </cfRule>
  </conditionalFormatting>
  <conditionalFormatting sqref="S4:S7 S9">
    <cfRule type="containsText" dxfId="187" priority="133" operator="containsText" text="Post chantier">
      <formula>NOT(ISERROR(SEARCH("Post chantier",S4)))</formula>
    </cfRule>
    <cfRule type="containsText" dxfId="186" priority="134" operator="containsText" text="paire">
      <formula>NOT(ISERROR(SEARCH("paire",S4)))</formula>
    </cfRule>
    <cfRule type="containsText" dxfId="185" priority="135" operator="containsText" text="Vitre">
      <formula>NOT(ISERROR(SEARCH("Vitre",S4)))</formula>
    </cfRule>
    <cfRule type="cellIs" dxfId="184" priority="136" operator="equal">
      <formula>"Pause"</formula>
    </cfRule>
  </conditionalFormatting>
  <conditionalFormatting sqref="S8">
    <cfRule type="containsText" dxfId="183" priority="129" operator="containsText" text="Post chantier">
      <formula>NOT(ISERROR(SEARCH("Post chantier",S8)))</formula>
    </cfRule>
    <cfRule type="containsText" dxfId="182" priority="130" operator="containsText" text="paire">
      <formula>NOT(ISERROR(SEARCH("paire",S8)))</formula>
    </cfRule>
    <cfRule type="containsText" dxfId="181" priority="131" operator="containsText" text="Vitre">
      <formula>NOT(ISERROR(SEARCH("Vitre",S8)))</formula>
    </cfRule>
    <cfRule type="cellIs" dxfId="180" priority="132" operator="equal">
      <formula>"Pause"</formula>
    </cfRule>
  </conditionalFormatting>
  <conditionalFormatting sqref="W4:W7 W9">
    <cfRule type="containsText" dxfId="179" priority="125" operator="containsText" text="Post chantier">
      <formula>NOT(ISERROR(SEARCH("Post chantier",W4)))</formula>
    </cfRule>
    <cfRule type="containsText" dxfId="178" priority="126" operator="containsText" text="paire">
      <formula>NOT(ISERROR(SEARCH("paire",W4)))</formula>
    </cfRule>
    <cfRule type="containsText" dxfId="177" priority="127" operator="containsText" text="Vitre">
      <formula>NOT(ISERROR(SEARCH("Vitre",W4)))</formula>
    </cfRule>
    <cfRule type="cellIs" dxfId="176" priority="128" operator="equal">
      <formula>"Pause"</formula>
    </cfRule>
  </conditionalFormatting>
  <conditionalFormatting sqref="W8">
    <cfRule type="containsText" dxfId="175" priority="121" operator="containsText" text="Post chantier">
      <formula>NOT(ISERROR(SEARCH("Post chantier",W8)))</formula>
    </cfRule>
    <cfRule type="containsText" dxfId="174" priority="122" operator="containsText" text="paire">
      <formula>NOT(ISERROR(SEARCH("paire",W8)))</formula>
    </cfRule>
    <cfRule type="containsText" dxfId="173" priority="123" operator="containsText" text="Vitre">
      <formula>NOT(ISERROR(SEARCH("Vitre",W8)))</formula>
    </cfRule>
    <cfRule type="cellIs" dxfId="172" priority="124" operator="equal">
      <formula>"Pause"</formula>
    </cfRule>
  </conditionalFormatting>
  <conditionalFormatting sqref="AA4:AA7 AA9">
    <cfRule type="containsText" dxfId="171" priority="117" operator="containsText" text="Post chantier">
      <formula>NOT(ISERROR(SEARCH("Post chantier",AA4)))</formula>
    </cfRule>
    <cfRule type="containsText" dxfId="170" priority="118" operator="containsText" text="paire">
      <formula>NOT(ISERROR(SEARCH("paire",AA4)))</formula>
    </cfRule>
    <cfRule type="containsText" dxfId="169" priority="119" operator="containsText" text="Vitre">
      <formula>NOT(ISERROR(SEARCH("Vitre",AA4)))</formula>
    </cfRule>
    <cfRule type="cellIs" dxfId="168" priority="120" operator="equal">
      <formula>"Pause"</formula>
    </cfRule>
  </conditionalFormatting>
  <conditionalFormatting sqref="AA8">
    <cfRule type="containsText" dxfId="167" priority="113" operator="containsText" text="Post chantier">
      <formula>NOT(ISERROR(SEARCH("Post chantier",AA8)))</formula>
    </cfRule>
    <cfRule type="containsText" dxfId="166" priority="114" operator="containsText" text="paire">
      <formula>NOT(ISERROR(SEARCH("paire",AA8)))</formula>
    </cfRule>
    <cfRule type="containsText" dxfId="165" priority="115" operator="containsText" text="Vitre">
      <formula>NOT(ISERROR(SEARCH("Vitre",AA8)))</formula>
    </cfRule>
    <cfRule type="cellIs" dxfId="164" priority="116" operator="equal">
      <formula>"Pause"</formula>
    </cfRule>
  </conditionalFormatting>
  <conditionalFormatting sqref="G16">
    <cfRule type="containsText" dxfId="163" priority="109" operator="containsText" text="Post chantier">
      <formula>NOT(ISERROR(SEARCH("Post chantier",G16)))</formula>
    </cfRule>
    <cfRule type="containsText" dxfId="162" priority="110" operator="containsText" text="paire">
      <formula>NOT(ISERROR(SEARCH("paire",G16)))</formula>
    </cfRule>
    <cfRule type="containsText" dxfId="161" priority="111" operator="containsText" text="Vitre">
      <formula>NOT(ISERROR(SEARCH("Vitre",G16)))</formula>
    </cfRule>
    <cfRule type="cellIs" dxfId="160" priority="112" operator="equal">
      <formula>"Pause"</formula>
    </cfRule>
  </conditionalFormatting>
  <conditionalFormatting sqref="G17">
    <cfRule type="containsText" dxfId="159" priority="105" operator="containsText" text="Post chantier">
      <formula>NOT(ISERROR(SEARCH("Post chantier",G17)))</formula>
    </cfRule>
    <cfRule type="containsText" dxfId="158" priority="106" operator="containsText" text="paire">
      <formula>NOT(ISERROR(SEARCH("paire",G17)))</formula>
    </cfRule>
    <cfRule type="containsText" dxfId="157" priority="107" operator="containsText" text="Vitre">
      <formula>NOT(ISERROR(SEARCH("Vitre",G17)))</formula>
    </cfRule>
    <cfRule type="cellIs" dxfId="156" priority="108" operator="equal">
      <formula>"Pause"</formula>
    </cfRule>
  </conditionalFormatting>
  <conditionalFormatting sqref="G18">
    <cfRule type="containsText" dxfId="155" priority="101" operator="containsText" text="Post chantier">
      <formula>NOT(ISERROR(SEARCH("Post chantier",G18)))</formula>
    </cfRule>
    <cfRule type="containsText" dxfId="154" priority="102" operator="containsText" text="paire">
      <formula>NOT(ISERROR(SEARCH("paire",G18)))</formula>
    </cfRule>
    <cfRule type="containsText" dxfId="153" priority="103" operator="containsText" text="Vitre">
      <formula>NOT(ISERROR(SEARCH("Vitre",G18)))</formula>
    </cfRule>
    <cfRule type="cellIs" dxfId="152" priority="104" operator="equal">
      <formula>"Pause"</formula>
    </cfRule>
  </conditionalFormatting>
  <conditionalFormatting sqref="K18">
    <cfRule type="containsText" dxfId="151" priority="97" operator="containsText" text="Post chantier">
      <formula>NOT(ISERROR(SEARCH("Post chantier",K18)))</formula>
    </cfRule>
    <cfRule type="containsText" dxfId="150" priority="98" operator="containsText" text="paire">
      <formula>NOT(ISERROR(SEARCH("paire",K18)))</formula>
    </cfRule>
    <cfRule type="containsText" dxfId="149" priority="99" operator="containsText" text="Vitre">
      <formula>NOT(ISERROR(SEARCH("Vitre",K18)))</formula>
    </cfRule>
    <cfRule type="cellIs" dxfId="148" priority="100" operator="equal">
      <formula>"Pause"</formula>
    </cfRule>
  </conditionalFormatting>
  <conditionalFormatting sqref="O11:O17">
    <cfRule type="containsText" dxfId="147" priority="93" operator="containsText" text="Post chantier">
      <formula>NOT(ISERROR(SEARCH("Post chantier",O11)))</formula>
    </cfRule>
    <cfRule type="containsText" dxfId="146" priority="94" operator="containsText" text="paire">
      <formula>NOT(ISERROR(SEARCH("paire",O11)))</formula>
    </cfRule>
    <cfRule type="containsText" dxfId="145" priority="95" operator="containsText" text="Vitre">
      <formula>NOT(ISERROR(SEARCH("Vitre",O11)))</formula>
    </cfRule>
    <cfRule type="cellIs" dxfId="144" priority="96" operator="equal">
      <formula>"Pause"</formula>
    </cfRule>
  </conditionalFormatting>
  <conditionalFormatting sqref="O18">
    <cfRule type="containsText" dxfId="143" priority="89" operator="containsText" text="Post chantier">
      <formula>NOT(ISERROR(SEARCH("Post chantier",O18)))</formula>
    </cfRule>
    <cfRule type="containsText" dxfId="142" priority="90" operator="containsText" text="paire">
      <formula>NOT(ISERROR(SEARCH("paire",O18)))</formula>
    </cfRule>
    <cfRule type="containsText" dxfId="141" priority="91" operator="containsText" text="Vitre">
      <formula>NOT(ISERROR(SEARCH("Vitre",O18)))</formula>
    </cfRule>
    <cfRule type="cellIs" dxfId="140" priority="92" operator="equal">
      <formula>"Pause"</formula>
    </cfRule>
  </conditionalFormatting>
  <conditionalFormatting sqref="S11:S17">
    <cfRule type="containsText" dxfId="139" priority="85" operator="containsText" text="Post chantier">
      <formula>NOT(ISERROR(SEARCH("Post chantier",S11)))</formula>
    </cfRule>
    <cfRule type="containsText" dxfId="138" priority="86" operator="containsText" text="paire">
      <formula>NOT(ISERROR(SEARCH("paire",S11)))</formula>
    </cfRule>
    <cfRule type="containsText" dxfId="137" priority="87" operator="containsText" text="Vitre">
      <formula>NOT(ISERROR(SEARCH("Vitre",S11)))</formula>
    </cfRule>
    <cfRule type="cellIs" dxfId="136" priority="88" operator="equal">
      <formula>"Pause"</formula>
    </cfRule>
  </conditionalFormatting>
  <conditionalFormatting sqref="S18">
    <cfRule type="containsText" dxfId="135" priority="81" operator="containsText" text="Post chantier">
      <formula>NOT(ISERROR(SEARCH("Post chantier",S18)))</formula>
    </cfRule>
    <cfRule type="containsText" dxfId="134" priority="82" operator="containsText" text="paire">
      <formula>NOT(ISERROR(SEARCH("paire",S18)))</formula>
    </cfRule>
    <cfRule type="containsText" dxfId="133" priority="83" operator="containsText" text="Vitre">
      <formula>NOT(ISERROR(SEARCH("Vitre",S18)))</formula>
    </cfRule>
    <cfRule type="cellIs" dxfId="132" priority="84" operator="equal">
      <formula>"Pause"</formula>
    </cfRule>
  </conditionalFormatting>
  <conditionalFormatting sqref="W11:W17">
    <cfRule type="containsText" dxfId="131" priority="77" operator="containsText" text="Post chantier">
      <formula>NOT(ISERROR(SEARCH("Post chantier",W11)))</formula>
    </cfRule>
    <cfRule type="containsText" dxfId="130" priority="78" operator="containsText" text="paire">
      <formula>NOT(ISERROR(SEARCH("paire",W11)))</formula>
    </cfRule>
    <cfRule type="containsText" dxfId="129" priority="79" operator="containsText" text="Vitre">
      <formula>NOT(ISERROR(SEARCH("Vitre",W11)))</formula>
    </cfRule>
    <cfRule type="cellIs" dxfId="128" priority="80" operator="equal">
      <formula>"Pause"</formula>
    </cfRule>
  </conditionalFormatting>
  <conditionalFormatting sqref="W18">
    <cfRule type="containsText" dxfId="127" priority="73" operator="containsText" text="Post chantier">
      <formula>NOT(ISERROR(SEARCH("Post chantier",W18)))</formula>
    </cfRule>
    <cfRule type="containsText" dxfId="126" priority="74" operator="containsText" text="paire">
      <formula>NOT(ISERROR(SEARCH("paire",W18)))</formula>
    </cfRule>
    <cfRule type="containsText" dxfId="125" priority="75" operator="containsText" text="Vitre">
      <formula>NOT(ISERROR(SEARCH("Vitre",W18)))</formula>
    </cfRule>
    <cfRule type="cellIs" dxfId="124" priority="76" operator="equal">
      <formula>"Pause"</formula>
    </cfRule>
  </conditionalFormatting>
  <conditionalFormatting sqref="AA11:AA17">
    <cfRule type="containsText" dxfId="123" priority="69" operator="containsText" text="Post chantier">
      <formula>NOT(ISERROR(SEARCH("Post chantier",AA11)))</formula>
    </cfRule>
    <cfRule type="containsText" dxfId="122" priority="70" operator="containsText" text="paire">
      <formula>NOT(ISERROR(SEARCH("paire",AA11)))</formula>
    </cfRule>
    <cfRule type="containsText" dxfId="121" priority="71" operator="containsText" text="Vitre">
      <formula>NOT(ISERROR(SEARCH("Vitre",AA11)))</formula>
    </cfRule>
    <cfRule type="cellIs" dxfId="120" priority="72" operator="equal">
      <formula>"Pause"</formula>
    </cfRule>
  </conditionalFormatting>
  <conditionalFormatting sqref="AA18">
    <cfRule type="containsText" dxfId="119" priority="65" operator="containsText" text="Post chantier">
      <formula>NOT(ISERROR(SEARCH("Post chantier",AA18)))</formula>
    </cfRule>
    <cfRule type="containsText" dxfId="118" priority="66" operator="containsText" text="paire">
      <formula>NOT(ISERROR(SEARCH("paire",AA18)))</formula>
    </cfRule>
    <cfRule type="containsText" dxfId="117" priority="67" operator="containsText" text="Vitre">
      <formula>NOT(ISERROR(SEARCH("Vitre",AA18)))</formula>
    </cfRule>
    <cfRule type="cellIs" dxfId="116" priority="68" operator="equal">
      <formula>"Pause"</formula>
    </cfRule>
  </conditionalFormatting>
  <conditionalFormatting sqref="G22">
    <cfRule type="containsText" dxfId="115" priority="61" operator="containsText" text="Post chantier">
      <formula>NOT(ISERROR(SEARCH("Post chantier",G22)))</formula>
    </cfRule>
    <cfRule type="containsText" dxfId="114" priority="62" operator="containsText" text="paire">
      <formula>NOT(ISERROR(SEARCH("paire",G22)))</formula>
    </cfRule>
    <cfRule type="containsText" dxfId="113" priority="63" operator="containsText" text="Vitre">
      <formula>NOT(ISERROR(SEARCH("Vitre",G22)))</formula>
    </cfRule>
    <cfRule type="cellIs" dxfId="112" priority="64" operator="equal">
      <formula>"Pause"</formula>
    </cfRule>
  </conditionalFormatting>
  <conditionalFormatting sqref="K23:K24 K20:K21">
    <cfRule type="containsText" dxfId="111" priority="57" operator="containsText" text="Post chantier">
      <formula>NOT(ISERROR(SEARCH("Post chantier",K20)))</formula>
    </cfRule>
    <cfRule type="containsText" dxfId="110" priority="58" operator="containsText" text="paire">
      <formula>NOT(ISERROR(SEARCH("paire",K20)))</formula>
    </cfRule>
    <cfRule type="containsText" dxfId="109" priority="59" operator="containsText" text="Vitre">
      <formula>NOT(ISERROR(SEARCH("Vitre",K20)))</formula>
    </cfRule>
    <cfRule type="cellIs" dxfId="108" priority="60" operator="equal">
      <formula>"Pause"</formula>
    </cfRule>
  </conditionalFormatting>
  <conditionalFormatting sqref="K22">
    <cfRule type="containsText" dxfId="107" priority="53" operator="containsText" text="Post chantier">
      <formula>NOT(ISERROR(SEARCH("Post chantier",K22)))</formula>
    </cfRule>
    <cfRule type="containsText" dxfId="106" priority="54" operator="containsText" text="paire">
      <formula>NOT(ISERROR(SEARCH("paire",K22)))</formula>
    </cfRule>
    <cfRule type="containsText" dxfId="105" priority="55" operator="containsText" text="Vitre">
      <formula>NOT(ISERROR(SEARCH("Vitre",K22)))</formula>
    </cfRule>
    <cfRule type="cellIs" dxfId="104" priority="56" operator="equal">
      <formula>"Pause"</formula>
    </cfRule>
  </conditionalFormatting>
  <conditionalFormatting sqref="O23:O24 O20:O21">
    <cfRule type="containsText" dxfId="103" priority="49" operator="containsText" text="Post chantier">
      <formula>NOT(ISERROR(SEARCH("Post chantier",O20)))</formula>
    </cfRule>
    <cfRule type="containsText" dxfId="102" priority="50" operator="containsText" text="paire">
      <formula>NOT(ISERROR(SEARCH("paire",O20)))</formula>
    </cfRule>
    <cfRule type="containsText" dxfId="101" priority="51" operator="containsText" text="Vitre">
      <formula>NOT(ISERROR(SEARCH("Vitre",O20)))</formula>
    </cfRule>
    <cfRule type="cellIs" dxfId="100" priority="52" operator="equal">
      <formula>"Pause"</formula>
    </cfRule>
  </conditionalFormatting>
  <conditionalFormatting sqref="O22">
    <cfRule type="containsText" dxfId="99" priority="45" operator="containsText" text="Post chantier">
      <formula>NOT(ISERROR(SEARCH("Post chantier",O22)))</formula>
    </cfRule>
    <cfRule type="containsText" dxfId="98" priority="46" operator="containsText" text="paire">
      <formula>NOT(ISERROR(SEARCH("paire",O22)))</formula>
    </cfRule>
    <cfRule type="containsText" dxfId="97" priority="47" operator="containsText" text="Vitre">
      <formula>NOT(ISERROR(SEARCH("Vitre",O22)))</formula>
    </cfRule>
    <cfRule type="cellIs" dxfId="96" priority="48" operator="equal">
      <formula>"Pause"</formula>
    </cfRule>
  </conditionalFormatting>
  <conditionalFormatting sqref="S23:S24 S20:S21">
    <cfRule type="containsText" dxfId="95" priority="41" operator="containsText" text="Post chantier">
      <formula>NOT(ISERROR(SEARCH("Post chantier",S20)))</formula>
    </cfRule>
    <cfRule type="containsText" dxfId="94" priority="42" operator="containsText" text="paire">
      <formula>NOT(ISERROR(SEARCH("paire",S20)))</formula>
    </cfRule>
    <cfRule type="containsText" dxfId="93" priority="43" operator="containsText" text="Vitre">
      <formula>NOT(ISERROR(SEARCH("Vitre",S20)))</formula>
    </cfRule>
    <cfRule type="cellIs" dxfId="92" priority="44" operator="equal">
      <formula>"Pause"</formula>
    </cfRule>
  </conditionalFormatting>
  <conditionalFormatting sqref="S22">
    <cfRule type="containsText" dxfId="91" priority="37" operator="containsText" text="Post chantier">
      <formula>NOT(ISERROR(SEARCH("Post chantier",S22)))</formula>
    </cfRule>
    <cfRule type="containsText" dxfId="90" priority="38" operator="containsText" text="paire">
      <formula>NOT(ISERROR(SEARCH("paire",S22)))</formula>
    </cfRule>
    <cfRule type="containsText" dxfId="89" priority="39" operator="containsText" text="Vitre">
      <formula>NOT(ISERROR(SEARCH("Vitre",S22)))</formula>
    </cfRule>
    <cfRule type="cellIs" dxfId="88" priority="40" operator="equal">
      <formula>"Pause"</formula>
    </cfRule>
  </conditionalFormatting>
  <conditionalFormatting sqref="W23:W24 W20:W21">
    <cfRule type="containsText" dxfId="87" priority="33" operator="containsText" text="Post chantier">
      <formula>NOT(ISERROR(SEARCH("Post chantier",W20)))</formula>
    </cfRule>
    <cfRule type="containsText" dxfId="86" priority="34" operator="containsText" text="paire">
      <formula>NOT(ISERROR(SEARCH("paire",W20)))</formula>
    </cfRule>
    <cfRule type="containsText" dxfId="85" priority="35" operator="containsText" text="Vitre">
      <formula>NOT(ISERROR(SEARCH("Vitre",W20)))</formula>
    </cfRule>
    <cfRule type="cellIs" dxfId="84" priority="36" operator="equal">
      <formula>"Pause"</formula>
    </cfRule>
  </conditionalFormatting>
  <conditionalFormatting sqref="W22">
    <cfRule type="containsText" dxfId="83" priority="29" operator="containsText" text="Post chantier">
      <formula>NOT(ISERROR(SEARCH("Post chantier",W22)))</formula>
    </cfRule>
    <cfRule type="containsText" dxfId="82" priority="30" operator="containsText" text="paire">
      <formula>NOT(ISERROR(SEARCH("paire",W22)))</formula>
    </cfRule>
    <cfRule type="containsText" dxfId="81" priority="31" operator="containsText" text="Vitre">
      <formula>NOT(ISERROR(SEARCH("Vitre",W22)))</formula>
    </cfRule>
    <cfRule type="cellIs" dxfId="80" priority="32" operator="equal">
      <formula>"Pause"</formula>
    </cfRule>
  </conditionalFormatting>
  <conditionalFormatting sqref="AA23:AA24 AA20:AA21">
    <cfRule type="containsText" dxfId="79" priority="25" operator="containsText" text="Post chantier">
      <formula>NOT(ISERROR(SEARCH("Post chantier",AA20)))</formula>
    </cfRule>
    <cfRule type="containsText" dxfId="78" priority="26" operator="containsText" text="paire">
      <formula>NOT(ISERROR(SEARCH("paire",AA20)))</formula>
    </cfRule>
    <cfRule type="containsText" dxfId="77" priority="27" operator="containsText" text="Vitre">
      <formula>NOT(ISERROR(SEARCH("Vitre",AA20)))</formula>
    </cfRule>
    <cfRule type="cellIs" dxfId="76" priority="28" operator="equal">
      <formula>"Pause"</formula>
    </cfRule>
  </conditionalFormatting>
  <conditionalFormatting sqref="AA22">
    <cfRule type="containsText" dxfId="75" priority="21" operator="containsText" text="Post chantier">
      <formula>NOT(ISERROR(SEARCH("Post chantier",AA22)))</formula>
    </cfRule>
    <cfRule type="containsText" dxfId="74" priority="22" operator="containsText" text="paire">
      <formula>NOT(ISERROR(SEARCH("paire",AA22)))</formula>
    </cfRule>
    <cfRule type="containsText" dxfId="73" priority="23" operator="containsText" text="Vitre">
      <formula>NOT(ISERROR(SEARCH("Vitre",AA22)))</formula>
    </cfRule>
    <cfRule type="cellIs" dxfId="72" priority="24" operator="equal">
      <formula>"Pause"</formula>
    </cfRule>
  </conditionalFormatting>
  <conditionalFormatting sqref="K26:K33">
    <cfRule type="containsText" dxfId="71" priority="17" operator="containsText" text="Post chantier">
      <formula>NOT(ISERROR(SEARCH("Post chantier",K26)))</formula>
    </cfRule>
    <cfRule type="containsText" dxfId="70" priority="18" operator="containsText" text="paire">
      <formula>NOT(ISERROR(SEARCH("paire",K26)))</formula>
    </cfRule>
    <cfRule type="containsText" dxfId="69" priority="19" operator="containsText" text="Vitre">
      <formula>NOT(ISERROR(SEARCH("Vitre",K26)))</formula>
    </cfRule>
    <cfRule type="cellIs" dxfId="68" priority="20" operator="equal">
      <formula>"Pause"</formula>
    </cfRule>
  </conditionalFormatting>
  <conditionalFormatting sqref="O26:O33">
    <cfRule type="containsText" dxfId="67" priority="13" operator="containsText" text="Post chantier">
      <formula>NOT(ISERROR(SEARCH("Post chantier",O26)))</formula>
    </cfRule>
    <cfRule type="containsText" dxfId="66" priority="14" operator="containsText" text="paire">
      <formula>NOT(ISERROR(SEARCH("paire",O26)))</formula>
    </cfRule>
    <cfRule type="containsText" dxfId="65" priority="15" operator="containsText" text="Vitre">
      <formula>NOT(ISERROR(SEARCH("Vitre",O26)))</formula>
    </cfRule>
    <cfRule type="cellIs" dxfId="64" priority="16" operator="equal">
      <formula>"Pause"</formula>
    </cfRule>
  </conditionalFormatting>
  <conditionalFormatting sqref="S26:S33">
    <cfRule type="containsText" dxfId="63" priority="9" operator="containsText" text="Post chantier">
      <formula>NOT(ISERROR(SEARCH("Post chantier",S26)))</formula>
    </cfRule>
    <cfRule type="containsText" dxfId="62" priority="10" operator="containsText" text="paire">
      <formula>NOT(ISERROR(SEARCH("paire",S26)))</formula>
    </cfRule>
    <cfRule type="containsText" dxfId="61" priority="11" operator="containsText" text="Vitre">
      <formula>NOT(ISERROR(SEARCH("Vitre",S26)))</formula>
    </cfRule>
    <cfRule type="cellIs" dxfId="60" priority="12" operator="equal">
      <formula>"Pause"</formula>
    </cfRule>
  </conditionalFormatting>
  <conditionalFormatting sqref="W26:W33">
    <cfRule type="containsText" dxfId="59" priority="5" operator="containsText" text="Post chantier">
      <formula>NOT(ISERROR(SEARCH("Post chantier",W26)))</formula>
    </cfRule>
    <cfRule type="containsText" dxfId="58" priority="6" operator="containsText" text="paire">
      <formula>NOT(ISERROR(SEARCH("paire",W26)))</formula>
    </cfRule>
    <cfRule type="containsText" dxfId="57" priority="7" operator="containsText" text="Vitre">
      <formula>NOT(ISERROR(SEARCH("Vitre",W26)))</formula>
    </cfRule>
    <cfRule type="cellIs" dxfId="56" priority="8" operator="equal">
      <formula>"Pause"</formula>
    </cfRule>
  </conditionalFormatting>
  <conditionalFormatting sqref="AA26:AA33">
    <cfRule type="containsText" dxfId="55" priority="1" operator="containsText" text="Post chantier">
      <formula>NOT(ISERROR(SEARCH("Post chantier",AA26)))</formula>
    </cfRule>
    <cfRule type="containsText" dxfId="54" priority="2" operator="containsText" text="paire">
      <formula>NOT(ISERROR(SEARCH("paire",AA26)))</formula>
    </cfRule>
    <cfRule type="containsText" dxfId="53" priority="3" operator="containsText" text="Vitre">
      <formula>NOT(ISERROR(SEARCH("Vitre",AA26)))</formula>
    </cfRule>
    <cfRule type="cellIs" dxfId="52" priority="4" operator="equal">
      <formula>"Pause"</formula>
    </cfRule>
  </conditionalFormatting>
  <printOptions horizontalCentered="1" verticalCentered="1"/>
  <pageMargins left="0" right="0" top="0" bottom="0" header="0" footer="0"/>
  <pageSetup paperSize="8" scale="49" fitToHeight="2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C7"/>
  <sheetViews>
    <sheetView showGridLines="0" zoomScaleNormal="100" workbookViewId="0">
      <pane xSplit="3" ySplit="3" topLeftCell="D4" activePane="bottomRight" state="frozen"/>
      <selection activeCell="Y8" sqref="Y8"/>
      <selection pane="topRight" activeCell="Y8" sqref="Y8"/>
      <selection pane="bottomLeft" activeCell="Y8" sqref="Y8"/>
      <selection pane="bottomRight" activeCell="A8" sqref="A8"/>
    </sheetView>
  </sheetViews>
  <sheetFormatPr baseColWidth="10" defaultColWidth="11.42578125" defaultRowHeight="15.75" x14ac:dyDescent="0.25"/>
  <cols>
    <col min="1" max="1" width="8.140625" style="102" customWidth="1"/>
    <col min="2" max="2" width="14.42578125" style="102" bestFit="1" customWidth="1"/>
    <col min="3" max="3" width="15.28515625" style="102" customWidth="1"/>
    <col min="4" max="4" width="9.85546875" style="103" customWidth="1"/>
    <col min="5" max="5" width="10.42578125" style="103" customWidth="1"/>
    <col min="6" max="6" width="35.5703125" style="104" customWidth="1"/>
    <col min="7" max="7" width="7.85546875" style="103" customWidth="1"/>
    <col min="8" max="8" width="7.140625" style="103" customWidth="1"/>
    <col min="9" max="9" width="7.5703125" style="103" customWidth="1"/>
    <col min="10" max="10" width="35.5703125" style="104" customWidth="1"/>
    <col min="11" max="11" width="7" style="103" customWidth="1"/>
    <col min="12" max="12" width="8" style="103" customWidth="1"/>
    <col min="13" max="13" width="7.5703125" style="103" customWidth="1"/>
    <col min="14" max="14" width="35.5703125" style="104" customWidth="1"/>
    <col min="15" max="15" width="8.85546875" style="105" customWidth="1"/>
    <col min="16" max="16" width="8.140625" style="105" customWidth="1"/>
    <col min="17" max="17" width="7.5703125" style="105" customWidth="1"/>
    <col min="18" max="18" width="35.5703125" style="104" customWidth="1"/>
    <col min="19" max="19" width="9" style="103" customWidth="1"/>
    <col min="20" max="20" width="7.42578125" style="103" customWidth="1"/>
    <col min="21" max="21" width="7.85546875" style="103" customWidth="1"/>
    <col min="22" max="22" width="35.5703125" style="104" customWidth="1"/>
    <col min="23" max="23" width="7.85546875" style="103" customWidth="1"/>
    <col min="24" max="24" width="7.140625" style="103" customWidth="1"/>
    <col min="25" max="25" width="6.7109375" style="103" customWidth="1"/>
    <col min="26" max="26" width="35.5703125" style="104" customWidth="1"/>
    <col min="27" max="27" width="7.42578125" style="103" customWidth="1"/>
    <col min="28" max="28" width="9.85546875" style="106" customWidth="1"/>
    <col min="29" max="29" width="12.7109375" style="106" customWidth="1"/>
    <col min="30" max="16384" width="11.42578125" style="99"/>
  </cols>
  <sheetData>
    <row r="1" spans="1:29" ht="21" customHeight="1" x14ac:dyDescent="0.25">
      <c r="A1" s="145" t="s">
        <v>33</v>
      </c>
      <c r="B1" s="98"/>
      <c r="C1" s="98"/>
      <c r="D1" s="146"/>
      <c r="E1" s="146"/>
      <c r="F1" s="146"/>
      <c r="G1" s="146"/>
      <c r="H1" s="146"/>
      <c r="I1" s="146"/>
      <c r="J1" s="146"/>
      <c r="K1" s="146"/>
      <c r="L1" s="146"/>
      <c r="M1" s="146"/>
      <c r="N1" s="146"/>
      <c r="O1" s="146"/>
      <c r="P1" s="146"/>
      <c r="Q1" s="146"/>
      <c r="R1" s="146"/>
      <c r="S1" s="146"/>
      <c r="T1" s="146"/>
      <c r="U1" s="146"/>
      <c r="V1" s="146"/>
      <c r="W1" s="146"/>
      <c r="X1" s="146"/>
      <c r="Y1" s="146"/>
      <c r="Z1" s="146"/>
      <c r="AA1" s="146"/>
      <c r="AB1" s="146"/>
      <c r="AC1" s="147"/>
    </row>
    <row r="2" spans="1:29" ht="33.6" customHeight="1" thickBot="1" x14ac:dyDescent="0.3">
      <c r="A2" s="162" t="s">
        <v>34</v>
      </c>
      <c r="B2" s="163"/>
      <c r="C2" s="100"/>
      <c r="D2" s="148"/>
      <c r="E2" s="148"/>
      <c r="F2" s="148"/>
      <c r="G2" s="148"/>
      <c r="H2" s="148"/>
      <c r="I2" s="148"/>
      <c r="J2" s="148"/>
      <c r="K2" s="148"/>
      <c r="L2" s="148"/>
      <c r="M2" s="148"/>
      <c r="N2" s="148"/>
      <c r="O2" s="148"/>
      <c r="P2" s="148"/>
      <c r="Q2" s="148"/>
      <c r="R2" s="148"/>
      <c r="S2" s="148"/>
      <c r="T2" s="148"/>
      <c r="U2" s="148"/>
      <c r="V2" s="148"/>
      <c r="W2" s="148"/>
      <c r="X2" s="148"/>
      <c r="Y2" s="148"/>
      <c r="Z2" s="148"/>
      <c r="AA2" s="148"/>
      <c r="AB2" s="148"/>
      <c r="AC2" s="149"/>
    </row>
    <row r="3" spans="1:29" s="101" customFormat="1" ht="36" customHeight="1" thickBot="1" x14ac:dyDescent="0.3">
      <c r="A3" s="1"/>
      <c r="B3" s="1" t="s">
        <v>0</v>
      </c>
      <c r="C3" s="2" t="s">
        <v>1</v>
      </c>
      <c r="D3" s="3" t="s">
        <v>2</v>
      </c>
      <c r="E3" s="3" t="s">
        <v>3</v>
      </c>
      <c r="F3" s="4" t="s">
        <v>4</v>
      </c>
      <c r="G3" s="5">
        <v>15</v>
      </c>
      <c r="H3" s="138" t="s">
        <v>2</v>
      </c>
      <c r="I3" s="138" t="s">
        <v>3</v>
      </c>
      <c r="J3" s="139" t="s">
        <v>5</v>
      </c>
      <c r="K3" s="140">
        <v>16</v>
      </c>
      <c r="L3" s="3" t="s">
        <v>2</v>
      </c>
      <c r="M3" s="3" t="s">
        <v>3</v>
      </c>
      <c r="N3" s="4" t="s">
        <v>6</v>
      </c>
      <c r="O3" s="8">
        <v>17</v>
      </c>
      <c r="P3" s="138" t="s">
        <v>2</v>
      </c>
      <c r="Q3" s="138" t="s">
        <v>3</v>
      </c>
      <c r="R3" s="139" t="s">
        <v>7</v>
      </c>
      <c r="S3" s="141">
        <v>18</v>
      </c>
      <c r="T3" s="3" t="s">
        <v>2</v>
      </c>
      <c r="U3" s="3" t="s">
        <v>3</v>
      </c>
      <c r="V3" s="4" t="s">
        <v>8</v>
      </c>
      <c r="W3" s="8">
        <v>19</v>
      </c>
      <c r="X3" s="138" t="s">
        <v>2</v>
      </c>
      <c r="Y3" s="138" t="s">
        <v>3</v>
      </c>
      <c r="Z3" s="139" t="s">
        <v>9</v>
      </c>
      <c r="AA3" s="141">
        <v>20</v>
      </c>
      <c r="AB3" s="10" t="s">
        <v>10</v>
      </c>
      <c r="AC3" s="11"/>
    </row>
    <row r="4" spans="1:29" customFormat="1" ht="15.6" customHeight="1" x14ac:dyDescent="0.25"/>
    <row r="5" spans="1:29" x14ac:dyDescent="0.25">
      <c r="A5" s="28"/>
      <c r="B5" s="12"/>
      <c r="C5" s="12"/>
      <c r="D5" s="19"/>
      <c r="E5" s="23"/>
      <c r="F5" s="29"/>
      <c r="G5" s="19"/>
      <c r="H5" s="19"/>
      <c r="I5" s="23"/>
      <c r="J5" s="29"/>
      <c r="K5" s="19"/>
      <c r="L5" s="19"/>
      <c r="M5" s="23"/>
      <c r="N5" s="29"/>
      <c r="O5" s="19"/>
      <c r="P5" s="19"/>
      <c r="Q5" s="23"/>
      <c r="R5" s="29"/>
      <c r="S5" s="19"/>
      <c r="T5" s="19"/>
      <c r="U5" s="23"/>
      <c r="V5" s="29"/>
      <c r="W5" s="19"/>
      <c r="X5" s="19"/>
      <c r="Y5" s="23"/>
      <c r="Z5" s="29"/>
      <c r="AA5" s="19"/>
      <c r="AB5" s="36"/>
      <c r="AC5" s="37"/>
    </row>
    <row r="6" spans="1:29" customFormat="1" thickBot="1" x14ac:dyDescent="0.3"/>
    <row r="7" spans="1:29" ht="16.5" thickBot="1" x14ac:dyDescent="0.3">
      <c r="A7" s="154"/>
      <c r="B7" s="155"/>
      <c r="C7" s="155"/>
      <c r="D7" s="143"/>
      <c r="E7" s="143"/>
      <c r="F7" s="150"/>
      <c r="G7" s="61"/>
      <c r="H7" s="142"/>
      <c r="I7" s="142"/>
      <c r="J7" s="144"/>
      <c r="K7" s="61"/>
      <c r="L7" s="142"/>
      <c r="M7" s="142"/>
      <c r="N7" s="144"/>
      <c r="O7" s="153"/>
      <c r="P7" s="151"/>
      <c r="Q7" s="151"/>
      <c r="R7" s="144"/>
      <c r="S7" s="61"/>
      <c r="T7" s="142"/>
      <c r="U7" s="142"/>
      <c r="V7" s="144"/>
      <c r="W7" s="61"/>
      <c r="X7" s="142"/>
      <c r="Y7" s="142"/>
      <c r="Z7" s="144"/>
      <c r="AA7" s="61"/>
      <c r="AB7" s="152"/>
      <c r="AC7" s="88"/>
    </row>
  </sheetData>
  <mergeCells count="1">
    <mergeCell ref="A2:B2"/>
  </mergeCells>
  <conditionalFormatting sqref="D1:AC3 AB5:AC5 D7:AC7 D5:G5">
    <cfRule type="containsText" dxfId="51" priority="69" operator="containsText" text="Post chantier">
      <formula>NOT(ISERROR(SEARCH("Post chantier",D1)))</formula>
    </cfRule>
    <cfRule type="containsText" dxfId="50" priority="70" operator="containsText" text="paire">
      <formula>NOT(ISERROR(SEARCH("paire",D1)))</formula>
    </cfRule>
    <cfRule type="containsText" dxfId="49" priority="71" operator="containsText" text="Vitre">
      <formula>NOT(ISERROR(SEARCH("Vitre",D1)))</formula>
    </cfRule>
    <cfRule type="cellIs" dxfId="48" priority="72" operator="equal">
      <formula>"Pause"</formula>
    </cfRule>
  </conditionalFormatting>
  <conditionalFormatting sqref="P5:S5">
    <cfRule type="containsText" dxfId="47" priority="21" operator="containsText" text="Post chantier">
      <formula>NOT(ISERROR(SEARCH("Post chantier",P5)))</formula>
    </cfRule>
    <cfRule type="containsText" dxfId="46" priority="22" operator="containsText" text="paire">
      <formula>NOT(ISERROR(SEARCH("paire",P5)))</formula>
    </cfRule>
    <cfRule type="containsText" dxfId="45" priority="23" operator="containsText" text="Vitre">
      <formula>NOT(ISERROR(SEARCH("Vitre",P5)))</formula>
    </cfRule>
    <cfRule type="cellIs" dxfId="44" priority="24" operator="equal">
      <formula>"Pause"</formula>
    </cfRule>
  </conditionalFormatting>
  <conditionalFormatting sqref="H5:K5">
    <cfRule type="containsText" dxfId="43" priority="37" operator="containsText" text="Post chantier">
      <formula>NOT(ISERROR(SEARCH("Post chantier",H5)))</formula>
    </cfRule>
    <cfRule type="containsText" dxfId="42" priority="38" operator="containsText" text="paire">
      <formula>NOT(ISERROR(SEARCH("paire",H5)))</formula>
    </cfRule>
    <cfRule type="containsText" dxfId="41" priority="39" operator="containsText" text="Vitre">
      <formula>NOT(ISERROR(SEARCH("Vitre",H5)))</formula>
    </cfRule>
    <cfRule type="cellIs" dxfId="40" priority="40" operator="equal">
      <formula>"Pause"</formula>
    </cfRule>
  </conditionalFormatting>
  <conditionalFormatting sqref="L5:O5">
    <cfRule type="containsText" dxfId="39" priority="29" operator="containsText" text="Post chantier">
      <formula>NOT(ISERROR(SEARCH("Post chantier",L5)))</formula>
    </cfRule>
    <cfRule type="containsText" dxfId="38" priority="30" operator="containsText" text="paire">
      <formula>NOT(ISERROR(SEARCH("paire",L5)))</formula>
    </cfRule>
    <cfRule type="containsText" dxfId="37" priority="31" operator="containsText" text="Vitre">
      <formula>NOT(ISERROR(SEARCH("Vitre",L5)))</formula>
    </cfRule>
    <cfRule type="cellIs" dxfId="36" priority="32" operator="equal">
      <formula>"Pause"</formula>
    </cfRule>
  </conditionalFormatting>
  <conditionalFormatting sqref="T5:W5">
    <cfRule type="containsText" dxfId="35" priority="13" operator="containsText" text="Post chantier">
      <formula>NOT(ISERROR(SEARCH("Post chantier",T5)))</formula>
    </cfRule>
    <cfRule type="containsText" dxfId="34" priority="14" operator="containsText" text="paire">
      <formula>NOT(ISERROR(SEARCH("paire",T5)))</formula>
    </cfRule>
    <cfRule type="containsText" dxfId="33" priority="15" operator="containsText" text="Vitre">
      <formula>NOT(ISERROR(SEARCH("Vitre",T5)))</formula>
    </cfRule>
    <cfRule type="cellIs" dxfId="32" priority="16" operator="equal">
      <formula>"Pause"</formula>
    </cfRule>
  </conditionalFormatting>
  <conditionalFormatting sqref="X5:AA5">
    <cfRule type="containsText" dxfId="31" priority="5" operator="containsText" text="Post chantier">
      <formula>NOT(ISERROR(SEARCH("Post chantier",X5)))</formula>
    </cfRule>
    <cfRule type="containsText" dxfId="30" priority="6" operator="containsText" text="paire">
      <formula>NOT(ISERROR(SEARCH("paire",X5)))</formula>
    </cfRule>
    <cfRule type="containsText" dxfId="29" priority="7" operator="containsText" text="Vitre">
      <formula>NOT(ISERROR(SEARCH("Vitre",X5)))</formula>
    </cfRule>
    <cfRule type="cellIs" dxfId="28" priority="8" operator="equal">
      <formula>"Pause"</formula>
    </cfRule>
  </conditionalFormatting>
  <printOptions horizontalCentered="1" verticalCentered="1"/>
  <pageMargins left="0" right="0" top="0" bottom="0" header="0" footer="0"/>
  <pageSetup paperSize="8" scale="49" fitToHeight="2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AC34"/>
  <sheetViews>
    <sheetView showGridLines="0" zoomScaleNormal="100" workbookViewId="0">
      <pane xSplit="3" ySplit="3" topLeftCell="K4" activePane="bottomRight" state="frozen"/>
      <selection activeCell="Y8" sqref="Y8"/>
      <selection pane="topRight" activeCell="Y8" sqref="Y8"/>
      <selection pane="bottomLeft" activeCell="Y8" sqref="Y8"/>
      <selection pane="bottomRight" activeCell="Q6" sqref="Q6"/>
    </sheetView>
  </sheetViews>
  <sheetFormatPr baseColWidth="10" defaultColWidth="11.42578125" defaultRowHeight="15.75" x14ac:dyDescent="0.25"/>
  <cols>
    <col min="1" max="1" width="8.140625" style="102" customWidth="1"/>
    <col min="2" max="2" width="14.42578125" style="102" bestFit="1" customWidth="1"/>
    <col min="3" max="3" width="15.28515625" style="102" customWidth="1"/>
    <col min="4" max="4" width="9.85546875" style="103" customWidth="1"/>
    <col min="5" max="5" width="10.42578125" style="103" customWidth="1"/>
    <col min="6" max="6" width="35.5703125" style="104" customWidth="1"/>
    <col min="7" max="7" width="7.85546875" style="103" customWidth="1"/>
    <col min="8" max="8" width="7.140625" style="103" customWidth="1"/>
    <col min="9" max="9" width="7.5703125" style="103" customWidth="1"/>
    <col min="10" max="10" width="35.5703125" style="104" customWidth="1"/>
    <col min="11" max="11" width="7" style="103" customWidth="1"/>
    <col min="12" max="12" width="8" style="103" customWidth="1"/>
    <col min="13" max="13" width="7.5703125" style="103" customWidth="1"/>
    <col min="14" max="14" width="35.5703125" style="104" customWidth="1"/>
    <col min="15" max="15" width="8.85546875" style="105" customWidth="1"/>
    <col min="16" max="16" width="8.140625" style="105" customWidth="1"/>
    <col min="17" max="17" width="7.5703125" style="105" customWidth="1"/>
    <col min="18" max="18" width="35.5703125" style="104" customWidth="1"/>
    <col min="19" max="19" width="9" style="103" customWidth="1"/>
    <col min="20" max="20" width="7.42578125" style="103" customWidth="1"/>
    <col min="21" max="21" width="7.85546875" style="103" customWidth="1"/>
    <col min="22" max="22" width="35.5703125" style="104" customWidth="1"/>
    <col min="23" max="23" width="7.85546875" style="103" customWidth="1"/>
    <col min="24" max="24" width="7.140625" style="103" customWidth="1"/>
    <col min="25" max="25" width="6.7109375" style="103" customWidth="1"/>
    <col min="26" max="26" width="35.5703125" style="104" customWidth="1"/>
    <col min="27" max="27" width="7.42578125" style="103" customWidth="1"/>
    <col min="28" max="28" width="9.85546875" style="106" customWidth="1"/>
    <col min="29" max="29" width="12.7109375" style="106" customWidth="1"/>
    <col min="30" max="16384" width="11.42578125" style="99"/>
  </cols>
  <sheetData>
    <row r="1" spans="1:29" ht="21" x14ac:dyDescent="0.25">
      <c r="A1" s="97"/>
      <c r="B1" s="98"/>
      <c r="C1" s="98"/>
      <c r="D1" s="164" t="s">
        <v>31</v>
      </c>
      <c r="E1" s="164"/>
      <c r="F1" s="164"/>
      <c r="G1" s="164"/>
      <c r="H1" s="164"/>
      <c r="I1" s="164"/>
      <c r="J1" s="164"/>
      <c r="K1" s="164"/>
      <c r="L1" s="164"/>
      <c r="M1" s="164"/>
      <c r="N1" s="164"/>
      <c r="O1" s="164"/>
      <c r="P1" s="164"/>
      <c r="Q1" s="164"/>
      <c r="R1" s="164"/>
      <c r="S1" s="164"/>
      <c r="T1" s="164"/>
      <c r="U1" s="164"/>
      <c r="V1" s="164"/>
      <c r="W1" s="164"/>
      <c r="X1" s="164"/>
      <c r="Y1" s="164"/>
      <c r="Z1" s="164"/>
      <c r="AA1" s="164"/>
      <c r="AB1" s="164"/>
      <c r="AC1" s="165"/>
    </row>
    <row r="2" spans="1:29" ht="92.25" customHeight="1" thickBot="1" x14ac:dyDescent="0.3">
      <c r="A2" s="156"/>
      <c r="B2" s="157"/>
      <c r="C2" s="100"/>
      <c r="D2" s="166"/>
      <c r="E2" s="166"/>
      <c r="F2" s="166"/>
      <c r="G2" s="166"/>
      <c r="H2" s="166"/>
      <c r="I2" s="166"/>
      <c r="J2" s="166"/>
      <c r="K2" s="166"/>
      <c r="L2" s="166"/>
      <c r="M2" s="166"/>
      <c r="N2" s="166"/>
      <c r="O2" s="166"/>
      <c r="P2" s="166"/>
      <c r="Q2" s="166"/>
      <c r="R2" s="166"/>
      <c r="S2" s="166"/>
      <c r="T2" s="166"/>
      <c r="U2" s="166"/>
      <c r="V2" s="166"/>
      <c r="W2" s="166"/>
      <c r="X2" s="166"/>
      <c r="Y2" s="166"/>
      <c r="Z2" s="166"/>
      <c r="AA2" s="166"/>
      <c r="AB2" s="166"/>
      <c r="AC2" s="167"/>
    </row>
    <row r="3" spans="1:29" s="101" customFormat="1" ht="36" customHeight="1" thickBot="1" x14ac:dyDescent="0.3">
      <c r="A3" s="1"/>
      <c r="B3" s="1" t="s">
        <v>0</v>
      </c>
      <c r="C3" s="2" t="s">
        <v>1</v>
      </c>
      <c r="D3" s="3" t="s">
        <v>2</v>
      </c>
      <c r="E3" s="3" t="s">
        <v>3</v>
      </c>
      <c r="F3" s="4" t="s">
        <v>4</v>
      </c>
      <c r="G3" s="5">
        <v>15</v>
      </c>
      <c r="H3" s="3" t="s">
        <v>2</v>
      </c>
      <c r="I3" s="3" t="s">
        <v>3</v>
      </c>
      <c r="J3" s="6" t="s">
        <v>5</v>
      </c>
      <c r="K3" s="7">
        <v>16</v>
      </c>
      <c r="L3" s="3" t="s">
        <v>2</v>
      </c>
      <c r="M3" s="3" t="s">
        <v>3</v>
      </c>
      <c r="N3" s="4" t="s">
        <v>6</v>
      </c>
      <c r="O3" s="8">
        <v>17</v>
      </c>
      <c r="P3" s="3" t="s">
        <v>2</v>
      </c>
      <c r="Q3" s="3" t="s">
        <v>3</v>
      </c>
      <c r="R3" s="6" t="s">
        <v>7</v>
      </c>
      <c r="S3" s="9">
        <v>18</v>
      </c>
      <c r="T3" s="3" t="s">
        <v>2</v>
      </c>
      <c r="U3" s="3" t="s">
        <v>3</v>
      </c>
      <c r="V3" s="4" t="s">
        <v>8</v>
      </c>
      <c r="W3" s="8">
        <v>19</v>
      </c>
      <c r="X3" s="3" t="s">
        <v>2</v>
      </c>
      <c r="Y3" s="3" t="s">
        <v>3</v>
      </c>
      <c r="Z3" s="6" t="s">
        <v>9</v>
      </c>
      <c r="AA3" s="9">
        <v>20</v>
      </c>
      <c r="AB3" s="10" t="s">
        <v>10</v>
      </c>
      <c r="AC3" s="11"/>
    </row>
    <row r="4" spans="1:29" x14ac:dyDescent="0.25">
      <c r="A4" s="14" t="s">
        <v>11</v>
      </c>
      <c r="B4" s="15" t="s">
        <v>14</v>
      </c>
      <c r="C4" s="15" t="s">
        <v>12</v>
      </c>
      <c r="D4" s="16"/>
      <c r="E4" s="16"/>
      <c r="F4" s="169"/>
      <c r="G4" s="16"/>
      <c r="H4" s="18"/>
      <c r="I4" s="18"/>
      <c r="J4" s="168"/>
      <c r="K4" s="18"/>
      <c r="L4" s="16">
        <v>0.29166666666666669</v>
      </c>
      <c r="M4" s="16">
        <v>0.33333333333333331</v>
      </c>
      <c r="N4" s="169" t="s">
        <v>20</v>
      </c>
      <c r="O4" s="16">
        <f>M4-L4</f>
        <v>4.166666666666663E-2</v>
      </c>
      <c r="P4" s="16">
        <v>0.29166666666666669</v>
      </c>
      <c r="Q4" s="16">
        <v>0.33333333333333331</v>
      </c>
      <c r="R4" s="169" t="s">
        <v>20</v>
      </c>
      <c r="S4" s="16">
        <f>Q4-P4</f>
        <v>4.166666666666663E-2</v>
      </c>
      <c r="T4" s="21"/>
      <c r="U4" s="21"/>
      <c r="V4" s="192"/>
      <c r="W4" s="21"/>
      <c r="X4" s="18"/>
      <c r="Y4" s="18"/>
      <c r="Z4" s="169"/>
      <c r="AA4" s="16"/>
      <c r="AB4" s="26"/>
      <c r="AC4" s="27"/>
    </row>
    <row r="5" spans="1:29" x14ac:dyDescent="0.25">
      <c r="A5" s="28"/>
      <c r="B5" s="12"/>
      <c r="C5" s="12"/>
      <c r="D5" s="19">
        <v>0.32291666666666669</v>
      </c>
      <c r="E5" s="19">
        <v>0.40625</v>
      </c>
      <c r="F5" s="43" t="s">
        <v>19</v>
      </c>
      <c r="G5" s="19">
        <f t="shared" ref="G5" si="0">E5-D5</f>
        <v>8.3333333333333315E-2</v>
      </c>
      <c r="H5" s="19"/>
      <c r="I5" s="19"/>
      <c r="J5" s="32"/>
      <c r="K5" s="19"/>
      <c r="L5" s="19">
        <v>0.33333333333333331</v>
      </c>
      <c r="M5" s="19">
        <v>0.41666666666666669</v>
      </c>
      <c r="N5" s="43" t="s">
        <v>19</v>
      </c>
      <c r="O5" s="19">
        <f t="shared" ref="O5" si="1">M5-L5</f>
        <v>8.333333333333337E-2</v>
      </c>
      <c r="P5" s="19">
        <v>0.33333333333333331</v>
      </c>
      <c r="Q5" s="19">
        <v>0.41666666666666669</v>
      </c>
      <c r="R5" s="43" t="s">
        <v>19</v>
      </c>
      <c r="S5" s="19">
        <f t="shared" ref="S5" si="2">Q5-P5</f>
        <v>8.333333333333337E-2</v>
      </c>
      <c r="T5" s="25">
        <v>0.33333333333333331</v>
      </c>
      <c r="U5" s="25">
        <v>0.41666666666666669</v>
      </c>
      <c r="V5" s="32" t="s">
        <v>19</v>
      </c>
      <c r="W5" s="25">
        <v>8.333333333333337E-2</v>
      </c>
      <c r="X5" s="35"/>
      <c r="Y5" s="35"/>
      <c r="Z5" s="34"/>
      <c r="AA5" s="35"/>
      <c r="AB5" s="36"/>
      <c r="AC5" s="37"/>
    </row>
    <row r="6" spans="1:29" x14ac:dyDescent="0.25">
      <c r="A6" s="38"/>
      <c r="B6" s="12"/>
      <c r="C6" s="12"/>
      <c r="D6" s="19">
        <v>0.40625</v>
      </c>
      <c r="E6" s="19">
        <v>0.44791666666666669</v>
      </c>
      <c r="F6" s="24" t="s">
        <v>20</v>
      </c>
      <c r="G6" s="19">
        <f>E6-D6</f>
        <v>4.1666666666666685E-2</v>
      </c>
      <c r="H6" s="25"/>
      <c r="I6" s="25"/>
      <c r="J6" s="193"/>
      <c r="K6" s="193"/>
      <c r="L6" s="19"/>
      <c r="M6" s="19"/>
      <c r="N6" s="32"/>
      <c r="O6" s="19"/>
      <c r="P6" s="25"/>
      <c r="Q6" s="25"/>
      <c r="R6" s="32"/>
      <c r="S6" s="25"/>
      <c r="T6" s="25"/>
      <c r="U6" s="25"/>
      <c r="V6" s="24"/>
      <c r="W6" s="19"/>
      <c r="X6" s="35"/>
      <c r="Y6" s="35"/>
      <c r="Z6" s="34"/>
      <c r="AA6" s="35"/>
      <c r="AB6" s="36"/>
      <c r="AC6" s="37"/>
    </row>
    <row r="7" spans="1:29" x14ac:dyDescent="0.25">
      <c r="A7" s="28"/>
      <c r="B7" s="12"/>
      <c r="C7" s="12"/>
      <c r="D7" s="19"/>
      <c r="E7" s="19"/>
      <c r="F7" s="32"/>
      <c r="G7" s="19"/>
      <c r="H7" s="43"/>
      <c r="I7" s="43"/>
      <c r="J7" s="24"/>
      <c r="K7" s="19"/>
      <c r="L7" s="19"/>
      <c r="M7" s="19"/>
      <c r="N7" s="32"/>
      <c r="O7" s="19"/>
      <c r="P7" s="43"/>
      <c r="Q7" s="43"/>
      <c r="R7" s="24"/>
      <c r="S7" s="19"/>
      <c r="T7" s="19"/>
      <c r="U7" s="19"/>
      <c r="V7" s="20"/>
      <c r="W7" s="19"/>
      <c r="X7" s="134"/>
      <c r="Y7" s="134"/>
      <c r="Z7" s="46"/>
      <c r="AA7" s="25"/>
      <c r="AB7" s="42"/>
      <c r="AC7" s="37"/>
    </row>
    <row r="8" spans="1:29" x14ac:dyDescent="0.25">
      <c r="A8" s="28"/>
      <c r="B8" s="12"/>
      <c r="C8" s="12"/>
      <c r="D8" s="19"/>
      <c r="E8" s="35"/>
      <c r="F8" s="194"/>
      <c r="G8" s="194"/>
      <c r="H8" s="19"/>
      <c r="I8" s="19"/>
      <c r="J8" s="20"/>
      <c r="K8" s="19"/>
      <c r="L8" s="19"/>
      <c r="M8" s="19"/>
      <c r="N8" s="32"/>
      <c r="O8" s="19"/>
      <c r="P8" s="25"/>
      <c r="Q8" s="19"/>
      <c r="R8" s="20"/>
      <c r="S8" s="19"/>
      <c r="T8" s="19"/>
      <c r="U8" s="19"/>
      <c r="V8" s="20"/>
      <c r="W8" s="19"/>
      <c r="X8" s="25"/>
      <c r="Y8" s="25"/>
      <c r="Z8" s="24"/>
      <c r="AA8" s="25"/>
      <c r="AB8" s="42"/>
      <c r="AC8" s="37"/>
    </row>
    <row r="9" spans="1:29" ht="16.5" thickBot="1" x14ac:dyDescent="0.3">
      <c r="A9" s="48"/>
      <c r="B9" s="12"/>
      <c r="C9" s="12"/>
      <c r="D9" s="50"/>
      <c r="E9" s="50"/>
      <c r="F9" s="52"/>
      <c r="G9" s="50"/>
      <c r="H9" s="50"/>
      <c r="I9" s="50"/>
      <c r="J9" s="52"/>
      <c r="K9" s="50"/>
      <c r="L9" s="50"/>
      <c r="M9" s="50"/>
      <c r="N9" s="52"/>
      <c r="O9" s="50"/>
      <c r="P9" s="50"/>
      <c r="Q9" s="50"/>
      <c r="R9" s="52"/>
      <c r="S9" s="50"/>
      <c r="T9" s="50"/>
      <c r="U9" s="50"/>
      <c r="V9" s="52"/>
      <c r="W9" s="50"/>
      <c r="X9" s="19"/>
      <c r="Y9" s="19"/>
      <c r="Z9" s="32"/>
      <c r="AA9" s="19"/>
      <c r="AB9" s="36"/>
      <c r="AC9" s="49"/>
    </row>
    <row r="10" spans="1:29" ht="16.5" thickBot="1" x14ac:dyDescent="0.3">
      <c r="A10" s="56"/>
      <c r="B10" s="57"/>
      <c r="C10" s="58"/>
      <c r="D10" s="59"/>
      <c r="E10" s="59"/>
      <c r="F10" s="52"/>
      <c r="G10" s="61">
        <f>SUM(G4:G9)</f>
        <v>0.125</v>
      </c>
      <c r="H10" s="61"/>
      <c r="I10" s="61"/>
      <c r="J10" s="62"/>
      <c r="K10" s="61">
        <f>SUM(K4:K9)</f>
        <v>0</v>
      </c>
      <c r="L10" s="63"/>
      <c r="M10" s="61"/>
      <c r="N10" s="64"/>
      <c r="O10" s="65">
        <f>SUM(O4:O9)</f>
        <v>0.125</v>
      </c>
      <c r="P10" s="66"/>
      <c r="Q10" s="67"/>
      <c r="R10" s="62"/>
      <c r="S10" s="63">
        <f>SUM(S4:S9)</f>
        <v>0.125</v>
      </c>
      <c r="T10" s="61"/>
      <c r="U10" s="61"/>
      <c r="V10" s="62"/>
      <c r="W10" s="61">
        <f>SUM(W4:W9)</f>
        <v>8.333333333333337E-2</v>
      </c>
      <c r="X10" s="61"/>
      <c r="Y10" s="61"/>
      <c r="Z10" s="62"/>
      <c r="AA10" s="61">
        <f>SUM(AA4:AA9)</f>
        <v>0</v>
      </c>
      <c r="AB10" s="68">
        <v>1.4166666666666667</v>
      </c>
      <c r="AC10" s="69"/>
    </row>
    <row r="11" spans="1:29" x14ac:dyDescent="0.25">
      <c r="A11" s="15" t="s">
        <v>13</v>
      </c>
      <c r="B11" s="15" t="s">
        <v>28</v>
      </c>
      <c r="C11" s="15" t="s">
        <v>29</v>
      </c>
      <c r="D11" s="18">
        <v>0.70833333333333337</v>
      </c>
      <c r="E11" s="18">
        <v>0.79166666666666663</v>
      </c>
      <c r="F11" s="70" t="s">
        <v>27</v>
      </c>
      <c r="G11" s="71">
        <v>8.3333333333333343E-2</v>
      </c>
      <c r="H11" s="18"/>
      <c r="I11" s="18"/>
      <c r="J11" s="70"/>
      <c r="K11" s="71"/>
      <c r="L11" s="18"/>
      <c r="M11" s="18"/>
      <c r="N11" s="70"/>
      <c r="O11" s="71"/>
      <c r="P11" s="18"/>
      <c r="Q11" s="18"/>
      <c r="R11" s="70"/>
      <c r="S11" s="71"/>
      <c r="T11" s="18"/>
      <c r="U11" s="18"/>
      <c r="V11" s="70"/>
      <c r="W11" s="71"/>
      <c r="X11" s="16"/>
      <c r="Y11" s="25"/>
      <c r="Z11" s="17"/>
      <c r="AA11" s="39"/>
      <c r="AB11" s="36"/>
      <c r="AC11" s="27"/>
    </row>
    <row r="12" spans="1:29" ht="16.5" thickBot="1" x14ac:dyDescent="0.3">
      <c r="A12" s="72"/>
      <c r="B12" s="12"/>
      <c r="C12" s="12"/>
      <c r="D12" s="19"/>
      <c r="E12" s="19"/>
      <c r="F12" s="31"/>
      <c r="G12" s="30"/>
      <c r="H12" s="73"/>
      <c r="I12" s="73"/>
      <c r="J12" s="74"/>
      <c r="K12" s="75"/>
      <c r="L12" s="19"/>
      <c r="M12" s="19"/>
      <c r="N12" s="20"/>
      <c r="O12" s="39"/>
      <c r="P12" s="19"/>
      <c r="Q12" s="30"/>
      <c r="R12" s="32"/>
      <c r="S12" s="76"/>
      <c r="T12" s="77"/>
      <c r="U12" s="77"/>
      <c r="V12" s="78"/>
      <c r="W12" s="30"/>
      <c r="X12" s="35"/>
      <c r="Y12" s="35"/>
      <c r="Z12" s="34"/>
      <c r="AA12" s="35"/>
      <c r="AB12" s="36"/>
      <c r="AC12" s="79"/>
    </row>
    <row r="13" spans="1:29" ht="16.5" thickBot="1" x14ac:dyDescent="0.3">
      <c r="A13" s="38"/>
      <c r="B13" s="80"/>
      <c r="C13" s="80"/>
      <c r="D13" s="73">
        <v>0.79166666666666663</v>
      </c>
      <c r="E13" s="112">
        <v>0.83333333333333337</v>
      </c>
      <c r="F13" s="111" t="s">
        <v>30</v>
      </c>
      <c r="G13" s="113">
        <v>4.1666666666666664E-2</v>
      </c>
      <c r="H13" s="73"/>
      <c r="I13" s="73"/>
      <c r="J13" s="74"/>
      <c r="K13" s="75"/>
      <c r="L13" s="19"/>
      <c r="M13" s="19"/>
      <c r="N13" s="31"/>
      <c r="O13" s="30"/>
      <c r="P13" s="19"/>
      <c r="Q13" s="19"/>
      <c r="R13" s="47"/>
      <c r="S13" s="30"/>
      <c r="T13" s="110"/>
      <c r="U13" s="110"/>
      <c r="V13" s="111"/>
      <c r="W13" s="110"/>
      <c r="X13" s="19"/>
      <c r="Y13" s="19"/>
      <c r="Z13" s="32"/>
      <c r="AA13" s="19"/>
      <c r="AB13" s="36"/>
      <c r="AC13" s="79"/>
    </row>
    <row r="14" spans="1:29" x14ac:dyDescent="0.25">
      <c r="A14" s="28"/>
      <c r="B14" s="12"/>
      <c r="C14" s="12"/>
      <c r="D14" s="73"/>
      <c r="E14" s="73"/>
      <c r="F14" s="74"/>
      <c r="G14" s="75"/>
      <c r="H14" s="25"/>
      <c r="I14" s="25"/>
      <c r="J14" s="20"/>
      <c r="K14" s="25"/>
      <c r="L14" s="73"/>
      <c r="M14" s="73"/>
      <c r="N14" s="74"/>
      <c r="O14" s="75"/>
      <c r="P14" s="77"/>
      <c r="Q14" s="77"/>
      <c r="R14" s="81"/>
      <c r="S14" s="30"/>
      <c r="T14" s="110"/>
      <c r="U14" s="110"/>
      <c r="V14" s="111"/>
      <c r="W14" s="110"/>
      <c r="X14" s="19"/>
      <c r="Y14" s="23"/>
      <c r="Z14" s="24"/>
      <c r="AA14" s="25"/>
      <c r="AB14" s="36"/>
      <c r="AC14" s="37"/>
    </row>
    <row r="15" spans="1:29" ht="16.5" thickBot="1" x14ac:dyDescent="0.3">
      <c r="A15" s="28"/>
      <c r="B15" s="12"/>
      <c r="C15" s="12"/>
      <c r="D15" s="19"/>
      <c r="E15" s="19"/>
      <c r="F15" s="24"/>
      <c r="G15" s="25"/>
      <c r="H15" s="19"/>
      <c r="I15" s="19"/>
      <c r="J15" s="24"/>
      <c r="K15" s="25"/>
      <c r="L15" s="19"/>
      <c r="M15" s="19"/>
      <c r="N15" s="24"/>
      <c r="O15" s="39"/>
      <c r="P15" s="19"/>
      <c r="Q15" s="19"/>
      <c r="R15" s="24"/>
      <c r="S15" s="25"/>
      <c r="T15" s="107"/>
      <c r="U15" s="107"/>
      <c r="V15" s="108"/>
      <c r="W15" s="109"/>
      <c r="X15" s="19"/>
      <c r="Y15" s="23"/>
      <c r="Z15" s="24"/>
      <c r="AA15" s="25"/>
      <c r="AB15" s="36"/>
      <c r="AC15" s="37"/>
    </row>
    <row r="16" spans="1:29" ht="16.5" thickBot="1" x14ac:dyDescent="0.3">
      <c r="A16" s="12"/>
      <c r="B16" s="12"/>
      <c r="C16" s="12"/>
      <c r="D16" s="18"/>
      <c r="E16" s="18"/>
      <c r="F16" s="31"/>
      <c r="G16" s="117"/>
      <c r="H16" s="118"/>
      <c r="I16" s="118"/>
      <c r="J16" s="119"/>
      <c r="K16" s="117"/>
      <c r="L16" s="120"/>
      <c r="M16" s="118"/>
      <c r="N16" s="121"/>
      <c r="O16" s="122"/>
      <c r="P16" s="123"/>
      <c r="Q16" s="124"/>
      <c r="R16" s="119"/>
      <c r="S16" s="125"/>
      <c r="T16" s="118"/>
      <c r="U16" s="118"/>
      <c r="V16" s="119"/>
      <c r="W16" s="117"/>
      <c r="X16" s="118"/>
      <c r="Y16" s="120"/>
      <c r="Z16" s="121"/>
      <c r="AA16" s="125"/>
      <c r="AB16" s="42"/>
      <c r="AC16" s="69"/>
    </row>
    <row r="17" spans="1:29" ht="16.5" thickBot="1" x14ac:dyDescent="0.3">
      <c r="A17" s="12"/>
      <c r="B17" s="12"/>
      <c r="C17" s="12"/>
      <c r="D17" s="18"/>
      <c r="E17" s="18"/>
      <c r="F17" s="31"/>
      <c r="G17" s="117"/>
      <c r="H17" s="118"/>
      <c r="I17" s="118"/>
      <c r="J17" s="119"/>
      <c r="K17" s="117"/>
      <c r="L17" s="120"/>
      <c r="M17" s="118"/>
      <c r="N17" s="121"/>
      <c r="O17" s="122"/>
      <c r="P17" s="123"/>
      <c r="Q17" s="124"/>
      <c r="R17" s="119"/>
      <c r="S17" s="125"/>
      <c r="T17" s="118"/>
      <c r="U17" s="118"/>
      <c r="V17" s="119"/>
      <c r="W17" s="117"/>
      <c r="X17" s="118"/>
      <c r="Y17" s="120"/>
      <c r="Z17" s="121"/>
      <c r="AA17" s="125"/>
      <c r="AB17" s="42"/>
      <c r="AC17" s="69"/>
    </row>
    <row r="18" spans="1:29" ht="16.5" thickBot="1" x14ac:dyDescent="0.3">
      <c r="A18" s="12"/>
      <c r="B18" s="12"/>
      <c r="C18" s="12"/>
      <c r="D18" s="18"/>
      <c r="E18" s="18"/>
      <c r="F18" s="31"/>
      <c r="G18" s="117"/>
      <c r="H18" s="118"/>
      <c r="I18" s="118"/>
      <c r="J18" s="119"/>
      <c r="K18" s="117"/>
      <c r="L18" s="120"/>
      <c r="M18" s="118"/>
      <c r="N18" s="121"/>
      <c r="O18" s="122"/>
      <c r="P18" s="123"/>
      <c r="Q18" s="124"/>
      <c r="R18" s="119"/>
      <c r="S18" s="125"/>
      <c r="T18" s="118"/>
      <c r="U18" s="118"/>
      <c r="V18" s="119"/>
      <c r="W18" s="117"/>
      <c r="X18" s="118"/>
      <c r="Y18" s="120"/>
      <c r="Z18" s="121"/>
      <c r="AA18" s="125"/>
      <c r="AB18" s="42"/>
      <c r="AC18" s="69"/>
    </row>
    <row r="19" spans="1:29" ht="16.5" thickBot="1" x14ac:dyDescent="0.3">
      <c r="A19" s="12"/>
      <c r="B19" s="12"/>
      <c r="C19" s="12"/>
      <c r="D19" s="18"/>
      <c r="E19" s="18"/>
      <c r="F19" s="31"/>
      <c r="G19" s="117"/>
      <c r="H19" s="118"/>
      <c r="I19" s="118"/>
      <c r="J19" s="119"/>
      <c r="K19" s="117"/>
      <c r="L19" s="120"/>
      <c r="M19" s="118"/>
      <c r="N19" s="121"/>
      <c r="O19" s="122"/>
      <c r="P19" s="123"/>
      <c r="Q19" s="124"/>
      <c r="R19" s="119"/>
      <c r="S19" s="125"/>
      <c r="T19" s="118"/>
      <c r="U19" s="118"/>
      <c r="V19" s="119"/>
      <c r="W19" s="117"/>
      <c r="X19" s="118"/>
      <c r="Y19" s="120"/>
      <c r="Z19" s="121"/>
      <c r="AA19" s="125"/>
      <c r="AB19" s="42"/>
      <c r="AC19" s="69"/>
    </row>
    <row r="20" spans="1:29" x14ac:dyDescent="0.25">
      <c r="A20" s="15" t="s">
        <v>13</v>
      </c>
      <c r="B20" s="15" t="s">
        <v>15</v>
      </c>
      <c r="C20" s="15" t="s">
        <v>16</v>
      </c>
      <c r="D20" s="18">
        <v>0.22916666666666666</v>
      </c>
      <c r="E20" s="18">
        <v>0.3125</v>
      </c>
      <c r="F20" s="70" t="s">
        <v>21</v>
      </c>
      <c r="G20" s="71">
        <v>8.3333333333333343E-2</v>
      </c>
      <c r="H20" s="18">
        <v>0.22916666666666666</v>
      </c>
      <c r="I20" s="18">
        <v>0.3125</v>
      </c>
      <c r="J20" s="70" t="s">
        <v>21</v>
      </c>
      <c r="K20" s="71">
        <v>8.3333333333333343E-2</v>
      </c>
      <c r="L20" s="18">
        <v>0.22916666666666666</v>
      </c>
      <c r="M20" s="18">
        <v>0.3125</v>
      </c>
      <c r="N20" s="70" t="s">
        <v>21</v>
      </c>
      <c r="O20" s="71">
        <v>8.3333333333333343E-2</v>
      </c>
      <c r="P20" s="18">
        <v>0.22916666666666666</v>
      </c>
      <c r="Q20" s="18">
        <v>0.3125</v>
      </c>
      <c r="R20" s="70" t="s">
        <v>21</v>
      </c>
      <c r="S20" s="71">
        <v>8.3333333333333343E-2</v>
      </c>
      <c r="T20" s="18">
        <v>0.22916666666666666</v>
      </c>
      <c r="U20" s="18">
        <v>0.3125</v>
      </c>
      <c r="V20" s="70" t="s">
        <v>21</v>
      </c>
      <c r="W20" s="71">
        <v>8.3333333333333343E-2</v>
      </c>
      <c r="X20" s="16"/>
      <c r="Y20" s="25"/>
      <c r="Z20" s="17"/>
      <c r="AA20" s="39"/>
      <c r="AB20" s="36"/>
      <c r="AC20" s="27"/>
    </row>
    <row r="21" spans="1:29" ht="16.5" thickBot="1" x14ac:dyDescent="0.3">
      <c r="A21" s="72"/>
      <c r="B21" s="12"/>
      <c r="C21" s="12"/>
      <c r="D21" s="19"/>
      <c r="E21" s="19"/>
      <c r="F21" s="31"/>
      <c r="G21" s="30"/>
      <c r="H21" s="73"/>
      <c r="I21" s="73"/>
      <c r="J21" s="74"/>
      <c r="K21" s="75"/>
      <c r="L21" s="19"/>
      <c r="M21" s="19"/>
      <c r="N21" s="20"/>
      <c r="O21" s="39"/>
      <c r="P21" s="19"/>
      <c r="Q21" s="30"/>
      <c r="R21" s="32"/>
      <c r="S21" s="76"/>
      <c r="T21" s="77"/>
      <c r="U21" s="77"/>
      <c r="V21" s="78"/>
      <c r="W21" s="30"/>
      <c r="X21" s="35"/>
      <c r="Y21" s="35"/>
      <c r="Z21" s="34"/>
      <c r="AA21" s="35"/>
      <c r="AB21" s="36"/>
      <c r="AC21" s="79"/>
    </row>
    <row r="22" spans="1:29" ht="16.5" thickBot="1" x14ac:dyDescent="0.3">
      <c r="A22" s="38"/>
      <c r="B22" s="80"/>
      <c r="C22" s="80"/>
      <c r="D22" s="73">
        <v>0.33333333333333331</v>
      </c>
      <c r="E22" s="112">
        <v>0.41666666666666669</v>
      </c>
      <c r="F22" s="111" t="s">
        <v>22</v>
      </c>
      <c r="G22" s="113">
        <v>8.333333333333337E-2</v>
      </c>
      <c r="H22" s="73"/>
      <c r="I22" s="73"/>
      <c r="J22" s="74"/>
      <c r="K22" s="75"/>
      <c r="L22" s="19"/>
      <c r="M22" s="19"/>
      <c r="N22" s="31"/>
      <c r="O22" s="30"/>
      <c r="P22" s="19"/>
      <c r="Q22" s="19"/>
      <c r="R22" s="47"/>
      <c r="S22" s="30"/>
      <c r="T22" s="110">
        <v>0.39583333333333331</v>
      </c>
      <c r="U22" s="110">
        <v>0.4375</v>
      </c>
      <c r="V22" s="111" t="s">
        <v>22</v>
      </c>
      <c r="W22" s="110">
        <v>4.1666666666666685E-2</v>
      </c>
      <c r="X22" s="19"/>
      <c r="Y22" s="19"/>
      <c r="Z22" s="32"/>
      <c r="AA22" s="19"/>
      <c r="AB22" s="36"/>
      <c r="AC22" s="79"/>
    </row>
    <row r="23" spans="1:29" x14ac:dyDescent="0.25">
      <c r="A23" s="28"/>
      <c r="B23" s="12"/>
      <c r="C23" s="12"/>
      <c r="D23" s="73"/>
      <c r="E23" s="73"/>
      <c r="F23" s="74"/>
      <c r="G23" s="75"/>
      <c r="H23" s="25"/>
      <c r="I23" s="25"/>
      <c r="J23" s="20"/>
      <c r="K23" s="25"/>
      <c r="L23" s="73"/>
      <c r="M23" s="73"/>
      <c r="N23" s="74"/>
      <c r="O23" s="75"/>
      <c r="P23" s="77"/>
      <c r="Q23" s="77"/>
      <c r="R23" s="81"/>
      <c r="S23" s="30"/>
      <c r="T23" s="110">
        <v>0.4375</v>
      </c>
      <c r="U23" s="110">
        <v>0.5</v>
      </c>
      <c r="V23" s="111" t="s">
        <v>22</v>
      </c>
      <c r="W23" s="110">
        <v>6.25E-2</v>
      </c>
      <c r="X23" s="19"/>
      <c r="Y23" s="23"/>
      <c r="Z23" s="24"/>
      <c r="AA23" s="25"/>
      <c r="AB23" s="36"/>
      <c r="AC23" s="37"/>
    </row>
    <row r="24" spans="1:29" ht="16.5" thickBot="1" x14ac:dyDescent="0.3">
      <c r="A24" s="28"/>
      <c r="B24" s="12"/>
      <c r="C24" s="12"/>
      <c r="D24" s="19"/>
      <c r="E24" s="19"/>
      <c r="F24" s="24"/>
      <c r="G24" s="25"/>
      <c r="H24" s="19"/>
      <c r="I24" s="19"/>
      <c r="J24" s="24"/>
      <c r="K24" s="25"/>
      <c r="L24" s="19"/>
      <c r="M24" s="19"/>
      <c r="N24" s="24"/>
      <c r="O24" s="39"/>
      <c r="P24" s="19"/>
      <c r="Q24" s="19"/>
      <c r="R24" s="24"/>
      <c r="S24" s="25"/>
      <c r="T24" s="107"/>
      <c r="U24" s="107"/>
      <c r="V24" s="108"/>
      <c r="W24" s="109"/>
      <c r="X24" s="19"/>
      <c r="Y24" s="23"/>
      <c r="Z24" s="24"/>
      <c r="AA24" s="25"/>
      <c r="AB24" s="36"/>
      <c r="AC24" s="37"/>
    </row>
    <row r="25" spans="1:29" ht="16.5" thickBot="1" x14ac:dyDescent="0.3">
      <c r="A25" s="13"/>
      <c r="B25" s="13"/>
      <c r="C25" s="13"/>
      <c r="D25" s="82"/>
      <c r="E25" s="82"/>
      <c r="F25" s="114"/>
      <c r="G25" s="83">
        <v>0.16666666666666666</v>
      </c>
      <c r="H25" s="84"/>
      <c r="I25" s="83"/>
      <c r="J25" s="85"/>
      <c r="K25" s="83">
        <f>SUM(K20:K24)</f>
        <v>8.3333333333333343E-2</v>
      </c>
      <c r="L25" s="83"/>
      <c r="M25" s="83"/>
      <c r="N25" s="85"/>
      <c r="O25" s="68">
        <f>SUM(O20:O24)</f>
        <v>8.3333333333333343E-2</v>
      </c>
      <c r="P25" s="86"/>
      <c r="Q25" s="86"/>
      <c r="R25" s="85"/>
      <c r="S25" s="83">
        <f>SUM(S20:S24)</f>
        <v>8.3333333333333343E-2</v>
      </c>
      <c r="T25" s="83"/>
      <c r="U25" s="83"/>
      <c r="V25" s="85"/>
      <c r="W25" s="83">
        <f>SUM(W20:W24)</f>
        <v>0.18750000000000003</v>
      </c>
      <c r="X25" s="83"/>
      <c r="Y25" s="83"/>
      <c r="Z25" s="87"/>
      <c r="AA25" s="83">
        <f>SUM(AA20:AA24)</f>
        <v>0</v>
      </c>
      <c r="AB25" s="68">
        <f>G25+K25+O25+S25+W25+AA25</f>
        <v>0.60416666666666674</v>
      </c>
      <c r="AC25" s="88"/>
    </row>
    <row r="26" spans="1:29" x14ac:dyDescent="0.25">
      <c r="A26" s="14" t="s">
        <v>13</v>
      </c>
      <c r="B26" s="15" t="s">
        <v>17</v>
      </c>
      <c r="C26" s="15" t="s">
        <v>18</v>
      </c>
      <c r="D26" s="16">
        <v>0.25</v>
      </c>
      <c r="E26" s="25">
        <v>0.34375</v>
      </c>
      <c r="F26" s="17" t="s">
        <v>23</v>
      </c>
      <c r="G26" s="16">
        <f>E26-D26</f>
        <v>9.375E-2</v>
      </c>
      <c r="H26" s="16">
        <v>0.25</v>
      </c>
      <c r="I26" s="25">
        <v>0.34375</v>
      </c>
      <c r="J26" s="17" t="s">
        <v>23</v>
      </c>
      <c r="K26" s="16">
        <f t="shared" ref="K26" si="3">I26-H26</f>
        <v>9.375E-2</v>
      </c>
      <c r="L26" s="16">
        <v>0.25</v>
      </c>
      <c r="M26" s="25">
        <v>0.34375</v>
      </c>
      <c r="N26" s="17" t="s">
        <v>23</v>
      </c>
      <c r="O26" s="16">
        <f t="shared" ref="O26" si="4">M26-L26</f>
        <v>9.375E-2</v>
      </c>
      <c r="P26" s="16">
        <v>0.25</v>
      </c>
      <c r="Q26" s="25">
        <v>0.34375</v>
      </c>
      <c r="R26" s="17" t="s">
        <v>23</v>
      </c>
      <c r="S26" s="16">
        <f t="shared" ref="S26" si="5">Q26-P26</f>
        <v>9.375E-2</v>
      </c>
      <c r="T26" s="16">
        <v>0.25</v>
      </c>
      <c r="U26" s="25">
        <v>0.34375</v>
      </c>
      <c r="V26" s="17" t="s">
        <v>23</v>
      </c>
      <c r="W26" s="16">
        <f t="shared" ref="W26" si="6">U26-T26</f>
        <v>9.375E-2</v>
      </c>
      <c r="X26" s="19"/>
      <c r="Y26" s="23"/>
      <c r="Z26" s="32"/>
      <c r="AA26" s="19"/>
      <c r="AB26" s="26"/>
      <c r="AC26" s="27"/>
    </row>
    <row r="27" spans="1:29" ht="15" customHeight="1" x14ac:dyDescent="0.25">
      <c r="A27" s="28"/>
      <c r="B27" s="12"/>
      <c r="C27" s="12"/>
      <c r="D27" s="25"/>
      <c r="E27" s="25"/>
      <c r="F27" s="24"/>
      <c r="G27" s="25"/>
      <c r="H27" s="33"/>
      <c r="I27" s="35"/>
      <c r="J27" s="34"/>
      <c r="K27" s="35"/>
      <c r="L27" s="40"/>
      <c r="M27" s="25"/>
      <c r="N27" s="24"/>
      <c r="O27" s="25"/>
      <c r="P27" s="40"/>
      <c r="Q27" s="25"/>
      <c r="R27" s="24"/>
      <c r="S27" s="25"/>
      <c r="T27" s="40"/>
      <c r="U27" s="25"/>
      <c r="V27" s="24"/>
      <c r="W27" s="25"/>
      <c r="X27" s="19"/>
      <c r="Y27" s="23"/>
      <c r="Z27" s="31"/>
      <c r="AA27" s="30"/>
      <c r="AB27" s="36"/>
      <c r="AC27" s="79"/>
    </row>
    <row r="28" spans="1:29" x14ac:dyDescent="0.25">
      <c r="A28" s="38"/>
      <c r="B28" s="12"/>
      <c r="C28" s="12"/>
      <c r="D28" s="25">
        <v>0.34375</v>
      </c>
      <c r="E28" s="25">
        <v>0.36458333333333331</v>
      </c>
      <c r="F28" s="24" t="s">
        <v>24</v>
      </c>
      <c r="G28" s="25">
        <f>E28-D28</f>
        <v>2.0833333333333315E-2</v>
      </c>
      <c r="H28" s="25">
        <v>0.34375</v>
      </c>
      <c r="I28" s="25">
        <v>0.36458333333333331</v>
      </c>
      <c r="J28" s="24" t="s">
        <v>24</v>
      </c>
      <c r="K28" s="25">
        <f>I28-H28</f>
        <v>2.0833333333333315E-2</v>
      </c>
      <c r="L28" s="40">
        <v>0.34375</v>
      </c>
      <c r="M28" s="25">
        <v>0.36458333333333331</v>
      </c>
      <c r="N28" s="24" t="s">
        <v>24</v>
      </c>
      <c r="O28" s="25">
        <f>M28-L28</f>
        <v>2.0833333333333315E-2</v>
      </c>
      <c r="P28" s="25">
        <v>0.34375</v>
      </c>
      <c r="Q28" s="25">
        <v>0.36458333333333331</v>
      </c>
      <c r="R28" s="24" t="s">
        <v>24</v>
      </c>
      <c r="S28" s="25">
        <f>Q28-P28</f>
        <v>2.0833333333333315E-2</v>
      </c>
      <c r="T28" s="40">
        <v>0.34375</v>
      </c>
      <c r="U28" s="25">
        <v>0.36458333333333331</v>
      </c>
      <c r="V28" s="24" t="s">
        <v>24</v>
      </c>
      <c r="W28" s="25">
        <f>U28-T28</f>
        <v>2.0833333333333315E-2</v>
      </c>
      <c r="X28" s="19"/>
      <c r="Y28" s="19"/>
      <c r="Z28" s="32"/>
      <c r="AA28" s="19"/>
      <c r="AB28" s="36"/>
      <c r="AC28" s="79"/>
    </row>
    <row r="29" spans="1:29" x14ac:dyDescent="0.25">
      <c r="A29" s="38"/>
      <c r="B29" s="89"/>
      <c r="C29" s="12"/>
      <c r="D29" s="19">
        <v>0.36458333333333331</v>
      </c>
      <c r="E29" s="19">
        <v>0.44791666666666669</v>
      </c>
      <c r="F29" s="32" t="s">
        <v>25</v>
      </c>
      <c r="G29" s="19">
        <f>E29-D29</f>
        <v>8.333333333333337E-2</v>
      </c>
      <c r="H29" s="19"/>
      <c r="I29" s="23"/>
      <c r="J29" s="90"/>
      <c r="K29" s="30"/>
      <c r="L29" s="19"/>
      <c r="M29" s="19"/>
      <c r="N29" s="32"/>
      <c r="O29" s="19"/>
      <c r="P29" s="19">
        <v>0.36458333333333331</v>
      </c>
      <c r="Q29" s="19">
        <v>0.44791666666666669</v>
      </c>
      <c r="R29" s="32" t="s">
        <v>25</v>
      </c>
      <c r="S29" s="19">
        <f>Q29-P29</f>
        <v>8.333333333333337E-2</v>
      </c>
      <c r="T29" s="19"/>
      <c r="U29" s="19"/>
      <c r="V29" s="24"/>
      <c r="W29" s="25"/>
      <c r="X29" s="40"/>
      <c r="Y29" s="25"/>
      <c r="Z29" s="17"/>
      <c r="AA29" s="39"/>
      <c r="AB29" s="36"/>
      <c r="AC29" s="79"/>
    </row>
    <row r="30" spans="1:29" x14ac:dyDescent="0.25">
      <c r="A30" s="28"/>
      <c r="B30" s="12"/>
      <c r="C30" s="12"/>
      <c r="D30" s="19"/>
      <c r="E30" s="19"/>
      <c r="F30" s="34"/>
      <c r="G30" s="25"/>
      <c r="H30" s="19">
        <v>0.52083333333333337</v>
      </c>
      <c r="I30" s="19">
        <v>0.5625</v>
      </c>
      <c r="J30" s="24" t="s">
        <v>26</v>
      </c>
      <c r="K30" s="25">
        <f>I30-H30</f>
        <v>4.166666666666663E-2</v>
      </c>
      <c r="L30" s="19">
        <v>0.52083333333333337</v>
      </c>
      <c r="M30" s="19">
        <v>0.5625</v>
      </c>
      <c r="N30" s="24" t="s">
        <v>26</v>
      </c>
      <c r="O30" s="25">
        <f>M30-L30</f>
        <v>4.166666666666663E-2</v>
      </c>
      <c r="P30" s="23">
        <v>0.52083333333333337</v>
      </c>
      <c r="Q30" s="19">
        <v>0.5625</v>
      </c>
      <c r="R30" s="24" t="s">
        <v>26</v>
      </c>
      <c r="S30" s="25">
        <f>Q30-P30</f>
        <v>4.166666666666663E-2</v>
      </c>
      <c r="T30" s="19">
        <v>0.52083333333333337</v>
      </c>
      <c r="U30" s="19">
        <v>0.5625</v>
      </c>
      <c r="V30" s="24" t="s">
        <v>26</v>
      </c>
      <c r="W30" s="25">
        <f>U30-T30</f>
        <v>4.166666666666663E-2</v>
      </c>
      <c r="X30" s="40"/>
      <c r="Y30" s="25"/>
      <c r="Z30" s="17"/>
      <c r="AA30" s="39"/>
      <c r="AB30" s="36"/>
      <c r="AC30" s="79"/>
    </row>
    <row r="31" spans="1:29" x14ac:dyDescent="0.25">
      <c r="A31" s="38"/>
      <c r="B31" s="12"/>
      <c r="C31" s="12"/>
      <c r="D31" s="19">
        <v>0.52083333333333337</v>
      </c>
      <c r="E31" s="19">
        <v>0.58333333333333337</v>
      </c>
      <c r="F31" s="24" t="s">
        <v>26</v>
      </c>
      <c r="G31" s="25">
        <f>E31-D31</f>
        <v>6.25E-2</v>
      </c>
      <c r="H31" s="19"/>
      <c r="I31" s="23"/>
      <c r="J31" s="90"/>
      <c r="K31" s="30"/>
      <c r="L31" s="19">
        <v>0.66666666666666663</v>
      </c>
      <c r="M31" s="19">
        <v>0.70833333333333337</v>
      </c>
      <c r="N31" s="24" t="s">
        <v>27</v>
      </c>
      <c r="O31" s="25">
        <v>4.166666666666663E-2</v>
      </c>
      <c r="P31" s="40"/>
      <c r="Q31" s="91"/>
      <c r="R31" s="44"/>
      <c r="S31" s="39"/>
      <c r="T31" s="19">
        <v>0.66666666666666663</v>
      </c>
      <c r="U31" s="19">
        <v>0.70833333333333337</v>
      </c>
      <c r="V31" s="24" t="s">
        <v>27</v>
      </c>
      <c r="W31" s="25">
        <f>U31-T31</f>
        <v>4.1666666666666741E-2</v>
      </c>
      <c r="X31" s="40"/>
      <c r="Y31" s="25"/>
      <c r="Z31" s="17"/>
      <c r="AA31" s="39"/>
      <c r="AB31" s="36"/>
      <c r="AC31" s="79"/>
    </row>
    <row r="32" spans="1:29" x14ac:dyDescent="0.25">
      <c r="A32" s="28"/>
      <c r="B32" s="12"/>
      <c r="C32" s="12"/>
      <c r="D32" s="19">
        <v>0.625</v>
      </c>
      <c r="E32" s="19">
        <v>0.66666666666666663</v>
      </c>
      <c r="F32" s="24" t="s">
        <v>27</v>
      </c>
      <c r="G32" s="25">
        <v>4.166666666666663E-2</v>
      </c>
      <c r="H32" s="19"/>
      <c r="I32" s="23"/>
      <c r="J32" s="90"/>
      <c r="K32" s="30"/>
      <c r="L32" s="19"/>
      <c r="M32" s="23"/>
      <c r="N32" s="32"/>
      <c r="O32" s="19"/>
      <c r="P32" s="23"/>
      <c r="Q32" s="19"/>
      <c r="R32" s="32"/>
      <c r="S32" s="76"/>
      <c r="T32" s="25">
        <v>0.70833333333333337</v>
      </c>
      <c r="U32" s="25">
        <v>0.72916666666666663</v>
      </c>
      <c r="V32" s="24" t="s">
        <v>24</v>
      </c>
      <c r="W32" s="25">
        <f>U32-T32</f>
        <v>2.0833333333333259E-2</v>
      </c>
      <c r="X32" s="40"/>
      <c r="Y32" s="25"/>
      <c r="Z32" s="17"/>
      <c r="AA32" s="39"/>
      <c r="AB32" s="36"/>
      <c r="AC32" s="79"/>
    </row>
    <row r="33" spans="1:29" ht="16.5" thickBot="1" x14ac:dyDescent="0.3">
      <c r="A33" s="48"/>
      <c r="B33" s="12"/>
      <c r="C33" s="12"/>
      <c r="D33" s="19"/>
      <c r="E33" s="19"/>
      <c r="F33" s="24"/>
      <c r="G33" s="25"/>
      <c r="H33" s="50"/>
      <c r="I33" s="50"/>
      <c r="J33" s="52"/>
      <c r="K33" s="51"/>
      <c r="L33" s="19"/>
      <c r="M33" s="19"/>
      <c r="N33" s="32"/>
      <c r="O33" s="50"/>
      <c r="P33" s="53"/>
      <c r="Q33" s="19"/>
      <c r="R33" s="32"/>
      <c r="S33" s="51"/>
      <c r="T33" s="50"/>
      <c r="U33" s="19"/>
      <c r="V33" s="24"/>
      <c r="W33" s="92"/>
      <c r="X33" s="53"/>
      <c r="Y33" s="19"/>
      <c r="Z33" s="32"/>
      <c r="AA33" s="19"/>
      <c r="AB33" s="36"/>
      <c r="AC33" s="37"/>
    </row>
    <row r="34" spans="1:29" ht="16.5" thickBot="1" x14ac:dyDescent="0.3">
      <c r="A34" s="56"/>
      <c r="B34" s="57"/>
      <c r="C34" s="57"/>
      <c r="D34" s="93"/>
      <c r="E34" s="93"/>
      <c r="F34" s="94"/>
      <c r="G34" s="83">
        <f>SUM(G26:G33)</f>
        <v>0.30208333333333331</v>
      </c>
      <c r="H34" s="83"/>
      <c r="I34" s="83"/>
      <c r="J34" s="85"/>
      <c r="K34" s="83">
        <f>SUM(K26:K33)</f>
        <v>0.15624999999999994</v>
      </c>
      <c r="L34" s="83"/>
      <c r="M34" s="83"/>
      <c r="N34" s="85"/>
      <c r="O34" s="95">
        <f>SUM(O26:O33)</f>
        <v>0.19791666666666657</v>
      </c>
      <c r="P34" s="86"/>
      <c r="Q34" s="86"/>
      <c r="R34" s="85"/>
      <c r="S34" s="83">
        <f>SUM(S26:S33)</f>
        <v>0.23958333333333331</v>
      </c>
      <c r="T34" s="83"/>
      <c r="U34" s="83"/>
      <c r="V34" s="85"/>
      <c r="W34" s="83">
        <f>SUM(W26:W33)</f>
        <v>0.21874999999999994</v>
      </c>
      <c r="X34" s="83"/>
      <c r="Y34" s="83"/>
      <c r="Z34" s="85"/>
      <c r="AA34" s="83">
        <f>SUM(AA26:AA28)</f>
        <v>0</v>
      </c>
      <c r="AB34" s="68">
        <f>AA34+W34+S34+O34+K34+G34</f>
        <v>1.114583333333333</v>
      </c>
      <c r="AC34" s="96"/>
    </row>
  </sheetData>
  <mergeCells count="2">
    <mergeCell ref="D1:AC2"/>
    <mergeCell ref="A2:B2"/>
  </mergeCells>
  <conditionalFormatting sqref="D1:AC3 D26:W27 AB26:AC27 D8:F8 X8:AC8 D4:K4 D5:O5 T4:AC5 D28:AC1048576 H8:S8 D6:J6 L6:AC6 D16:AC25 D7:AC7 D9:AC10">
    <cfRule type="containsText" dxfId="27" priority="25" operator="containsText" text="Post chantier">
      <formula>NOT(ISERROR(SEARCH("Post chantier",D1)))</formula>
    </cfRule>
    <cfRule type="containsText" dxfId="26" priority="26" operator="containsText" text="paire">
      <formula>NOT(ISERROR(SEARCH("paire",D1)))</formula>
    </cfRule>
    <cfRule type="containsText" dxfId="25" priority="27" operator="containsText" text="Vitre">
      <formula>NOT(ISERROR(SEARCH("Vitre",D1)))</formula>
    </cfRule>
    <cfRule type="cellIs" dxfId="24" priority="28" operator="equal">
      <formula>"Pause"</formula>
    </cfRule>
  </conditionalFormatting>
  <conditionalFormatting sqref="X26:AA27">
    <cfRule type="containsText" dxfId="23" priority="21" operator="containsText" text="Post chantier">
      <formula>NOT(ISERROR(SEARCH("Post chantier",X26)))</formula>
    </cfRule>
    <cfRule type="containsText" dxfId="22" priority="22" operator="containsText" text="paire">
      <formula>NOT(ISERROR(SEARCH("paire",X26)))</formula>
    </cfRule>
    <cfRule type="containsText" dxfId="21" priority="23" operator="containsText" text="Vitre">
      <formula>NOT(ISERROR(SEARCH("Vitre",X26)))</formula>
    </cfRule>
    <cfRule type="cellIs" dxfId="20" priority="24" operator="equal">
      <formula>"Pause"</formula>
    </cfRule>
  </conditionalFormatting>
  <conditionalFormatting sqref="L4:O4">
    <cfRule type="containsText" dxfId="19" priority="17" operator="containsText" text="Post chantier">
      <formula>NOT(ISERROR(SEARCH("Post chantier",L4)))</formula>
    </cfRule>
    <cfRule type="containsText" dxfId="18" priority="18" operator="containsText" text="paire">
      <formula>NOT(ISERROR(SEARCH("paire",L4)))</formula>
    </cfRule>
    <cfRule type="containsText" dxfId="17" priority="19" operator="containsText" text="Vitre">
      <formula>NOT(ISERROR(SEARCH("Vitre",L4)))</formula>
    </cfRule>
    <cfRule type="cellIs" dxfId="16" priority="20" operator="equal">
      <formula>"Pause"</formula>
    </cfRule>
  </conditionalFormatting>
  <conditionalFormatting sqref="T8:W8">
    <cfRule type="containsText" dxfId="15" priority="13" operator="containsText" text="Post chantier">
      <formula>NOT(ISERROR(SEARCH("Post chantier",T8)))</formula>
    </cfRule>
    <cfRule type="containsText" dxfId="14" priority="14" operator="containsText" text="paire">
      <formula>NOT(ISERROR(SEARCH("paire",T8)))</formula>
    </cfRule>
    <cfRule type="containsText" dxfId="13" priority="15" operator="containsText" text="Vitre">
      <formula>NOT(ISERROR(SEARCH("Vitre",T8)))</formula>
    </cfRule>
    <cfRule type="cellIs" dxfId="12" priority="16" operator="equal">
      <formula>"Pause"</formula>
    </cfRule>
  </conditionalFormatting>
  <conditionalFormatting sqref="P5:S5">
    <cfRule type="containsText" dxfId="11" priority="9" operator="containsText" text="Post chantier">
      <formula>NOT(ISERROR(SEARCH("Post chantier",P5)))</formula>
    </cfRule>
    <cfRule type="containsText" dxfId="10" priority="10" operator="containsText" text="paire">
      <formula>NOT(ISERROR(SEARCH("paire",P5)))</formula>
    </cfRule>
    <cfRule type="containsText" dxfId="9" priority="11" operator="containsText" text="Vitre">
      <formula>NOT(ISERROR(SEARCH("Vitre",P5)))</formula>
    </cfRule>
    <cfRule type="cellIs" dxfId="8" priority="12" operator="equal">
      <formula>"Pause"</formula>
    </cfRule>
  </conditionalFormatting>
  <conditionalFormatting sqref="P4:S4">
    <cfRule type="containsText" dxfId="7" priority="5" operator="containsText" text="Post chantier">
      <formula>NOT(ISERROR(SEARCH("Post chantier",P4)))</formula>
    </cfRule>
    <cfRule type="containsText" dxfId="6" priority="6" operator="containsText" text="paire">
      <formula>NOT(ISERROR(SEARCH("paire",P4)))</formula>
    </cfRule>
    <cfRule type="containsText" dxfId="5" priority="7" operator="containsText" text="Vitre">
      <formula>NOT(ISERROR(SEARCH("Vitre",P4)))</formula>
    </cfRule>
    <cfRule type="cellIs" dxfId="4" priority="8" operator="equal">
      <formula>"Pause"</formula>
    </cfRule>
  </conditionalFormatting>
  <conditionalFormatting sqref="D11:AC15">
    <cfRule type="containsText" dxfId="3" priority="1" operator="containsText" text="Post chantier">
      <formula>NOT(ISERROR(SEARCH("Post chantier",D11)))</formula>
    </cfRule>
    <cfRule type="containsText" dxfId="2" priority="2" operator="containsText" text="paire">
      <formula>NOT(ISERROR(SEARCH("paire",D11)))</formula>
    </cfRule>
    <cfRule type="containsText" dxfId="1" priority="3" operator="containsText" text="Vitre">
      <formula>NOT(ISERROR(SEARCH("Vitre",D11)))</formula>
    </cfRule>
    <cfRule type="cellIs" dxfId="0" priority="4" operator="equal">
      <formula>"Pause"</formula>
    </cfRule>
  </conditionalFormatting>
  <printOptions horizontalCentered="1" verticalCentered="1"/>
  <pageMargins left="0" right="0" top="0" bottom="0" header="0" footer="0"/>
  <pageSetup paperSize="8" scale="49" fitToHeight="2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Planning général</vt:lpstr>
      <vt:lpstr>Résultat attendu</vt:lpstr>
      <vt:lpstr>Modèle</vt:lpstr>
      <vt:lpstr>Planning général (2)</vt:lpstr>
      <vt:lpstr>Modèle!Impression_des_titres</vt:lpstr>
      <vt:lpstr>'Planning général'!Impression_des_titres</vt:lpstr>
      <vt:lpstr>'Planning général (2)'!Impression_des_titres</vt:lpstr>
      <vt:lpstr>'Résultat attendu'!Impression_des_titres</vt:lpstr>
      <vt:lpstr>Modèle!Zone_d_impression</vt:lpstr>
      <vt:lpstr>'Planning général'!Zone_d_impression</vt:lpstr>
      <vt:lpstr>'Planning général (2)'!Zone_d_impression</vt:lpstr>
      <vt:lpstr>'Résultat attendu'!Zone_d_impression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2024-01-23T14:44:34Z</dcterms:modified>
</cp:coreProperties>
</file>