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C:\Users\tc0btrig\Desktop\"/>
    </mc:Choice>
  </mc:AlternateContent>
  <bookViews>
    <workbookView xWindow="0" yWindow="0" windowWidth="19200" windowHeight="10995" activeTab="1"/>
  </bookViews>
  <sheets>
    <sheet name="Base" sheetId="4" r:id="rId1"/>
    <sheet name="Impression" sheetId="483" r:id="rId2"/>
    <sheet name="Semaine 1" sheetId="743" r:id="rId3"/>
    <sheet name="Semaine 2" sheetId="742" r:id="rId4"/>
    <sheet name="Semaine 3" sheetId="741" r:id="rId5"/>
    <sheet name="Semaine 4" sheetId="740" r:id="rId6"/>
    <sheet name="Semaine 5" sheetId="739" r:id="rId7"/>
    <sheet name="Semaine 6" sheetId="738" r:id="rId8"/>
    <sheet name="Semaine 7" sheetId="737" r:id="rId9"/>
    <sheet name="Semaine 8" sheetId="736" r:id="rId10"/>
    <sheet name="Semaine 9" sheetId="735" r:id="rId11"/>
    <sheet name="Semaine 10" sheetId="734" r:id="rId12"/>
    <sheet name="Semaine 11" sheetId="733" r:id="rId13"/>
    <sheet name="Semaine 12" sheetId="732" r:id="rId14"/>
    <sheet name="Semaine 13" sheetId="731" r:id="rId15"/>
    <sheet name="Semaine 14" sheetId="730" r:id="rId16"/>
    <sheet name="Semaine 15" sheetId="729" r:id="rId17"/>
    <sheet name="Semaine 16" sheetId="728" r:id="rId18"/>
    <sheet name="Semaine 17" sheetId="727" r:id="rId19"/>
    <sheet name="Semaine 18" sheetId="726" r:id="rId20"/>
    <sheet name="Semaine 19" sheetId="725" r:id="rId21"/>
    <sheet name="Semaine 20" sheetId="724" r:id="rId22"/>
    <sheet name="Semaine 21" sheetId="723" r:id="rId23"/>
    <sheet name="Semaine 22" sheetId="722" r:id="rId24"/>
    <sheet name="Semaine 23" sheetId="721" r:id="rId25"/>
    <sheet name="Semaine 24" sheetId="720" r:id="rId26"/>
    <sheet name="Semaine 25" sheetId="719" r:id="rId27"/>
    <sheet name="Semaine 26" sheetId="718" r:id="rId28"/>
    <sheet name="Semaine 27" sheetId="717" r:id="rId29"/>
    <sheet name="Semaine 28" sheetId="716" r:id="rId30"/>
    <sheet name="Semaine 29" sheetId="715" r:id="rId31"/>
    <sheet name="Semaine 30" sheetId="714" r:id="rId32"/>
    <sheet name="Semaine 31" sheetId="713" r:id="rId33"/>
    <sheet name="Semaine 32" sheetId="712" r:id="rId34"/>
    <sheet name="Semaine 33" sheetId="711" r:id="rId35"/>
    <sheet name="Semaine 34" sheetId="710" r:id="rId36"/>
    <sheet name="Semaine 35" sheetId="709" r:id="rId37"/>
    <sheet name="Semaine 36" sheetId="708" r:id="rId38"/>
    <sheet name="Semaine 37" sheetId="707" r:id="rId39"/>
    <sheet name="Semaine 38" sheetId="706" r:id="rId40"/>
    <sheet name="Semaine 39" sheetId="705" r:id="rId41"/>
    <sheet name="Semaine 40" sheetId="704" r:id="rId42"/>
    <sheet name="Semaine 41" sheetId="703" r:id="rId43"/>
    <sheet name="Semaine 42" sheetId="702" r:id="rId44"/>
    <sheet name="Semaine 43" sheetId="701" r:id="rId45"/>
    <sheet name="Semaine 44" sheetId="700" r:id="rId46"/>
    <sheet name="Semaine 45" sheetId="699" r:id="rId47"/>
    <sheet name="Semaine 46" sheetId="698" r:id="rId48"/>
    <sheet name="Semaine 47" sheetId="697" r:id="rId49"/>
    <sheet name="Semaine 48" sheetId="696" r:id="rId50"/>
    <sheet name="Semaine 49" sheetId="695" r:id="rId51"/>
    <sheet name="Semaine 50" sheetId="694" r:id="rId52"/>
    <sheet name="Semaine 51" sheetId="693" r:id="rId53"/>
    <sheet name="Semaine 52" sheetId="692" r:id="rId54"/>
    <sheet name="Base Semaines" sheetId="3" state="hidden" r:id="rId55"/>
    <sheet name="Variables" sheetId="5" state="hidden" r:id="rId56"/>
  </sheets>
  <definedNames>
    <definedName name="_xlnm.Print_Area" localSheetId="1">Impression!$A$1:$F$27</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2" i="743" l="1"/>
  <c r="F2" i="743" s="1"/>
  <c r="D2" i="742"/>
  <c r="F2" i="742" s="1"/>
  <c r="D2" i="741"/>
  <c r="F2" i="741" s="1"/>
  <c r="D2" i="740"/>
  <c r="F2" i="740" s="1"/>
  <c r="D2" i="739"/>
  <c r="F2" i="739" s="1"/>
  <c r="D2" i="738"/>
  <c r="F2" i="738" s="1"/>
  <c r="D2" i="737"/>
  <c r="F2" i="737" s="1"/>
  <c r="D2" i="736"/>
  <c r="F2" i="736" s="1"/>
  <c r="D2" i="735"/>
  <c r="F2" i="735" s="1"/>
  <c r="D2" i="734"/>
  <c r="F2" i="734" s="1"/>
  <c r="D2" i="733"/>
  <c r="F2" i="733" s="1"/>
  <c r="D2" i="732"/>
  <c r="F2" i="732" s="1"/>
  <c r="D2" i="731"/>
  <c r="F2" i="731" s="1"/>
  <c r="D2" i="730"/>
  <c r="F2" i="730" s="1"/>
  <c r="D2" i="729"/>
  <c r="F2" i="729" s="1"/>
  <c r="D2" i="728"/>
  <c r="F2" i="728" s="1"/>
  <c r="D2" i="727"/>
  <c r="F2" i="727" s="1"/>
  <c r="D2" i="726"/>
  <c r="F2" i="726" s="1"/>
  <c r="D2" i="725"/>
  <c r="F2" i="725" s="1"/>
  <c r="D2" i="724"/>
  <c r="F2" i="724" s="1"/>
  <c r="D2" i="723"/>
  <c r="F2" i="723" s="1"/>
  <c r="D2" i="722"/>
  <c r="F2" i="722" s="1"/>
  <c r="D2" i="721"/>
  <c r="F2" i="721" s="1"/>
  <c r="D2" i="720"/>
  <c r="F2" i="720" s="1"/>
  <c r="D2" i="719"/>
  <c r="F2" i="719" s="1"/>
  <c r="D2" i="718"/>
  <c r="F2" i="718" s="1"/>
  <c r="D2" i="717"/>
  <c r="F2" i="717" s="1"/>
  <c r="D2" i="716"/>
  <c r="F2" i="716" s="1"/>
  <c r="D2" i="715"/>
  <c r="F2" i="715" s="1"/>
  <c r="D2" i="714"/>
  <c r="F2" i="714" s="1"/>
  <c r="D2" i="713"/>
  <c r="F2" i="713" s="1"/>
  <c r="D2" i="712"/>
  <c r="F2" i="712" s="1"/>
  <c r="D2" i="711"/>
  <c r="F2" i="711" s="1"/>
  <c r="D2" i="710"/>
  <c r="F2" i="710" s="1"/>
  <c r="D2" i="709"/>
  <c r="F2" i="709" s="1"/>
  <c r="D2" i="708"/>
  <c r="F2" i="708" s="1"/>
  <c r="D2" i="707"/>
  <c r="F2" i="707" s="1"/>
  <c r="D2" i="706"/>
  <c r="F2" i="706" s="1"/>
  <c r="D2" i="705"/>
  <c r="F2" i="705" s="1"/>
  <c r="D2" i="704"/>
  <c r="F2" i="704" s="1"/>
  <c r="D2" i="703"/>
  <c r="F2" i="703" s="1"/>
  <c r="D2" i="702"/>
  <c r="F2" i="702" s="1"/>
  <c r="D2" i="701"/>
  <c r="F2" i="701" s="1"/>
  <c r="D2" i="700"/>
  <c r="F2" i="700" s="1"/>
  <c r="D2" i="699"/>
  <c r="F2" i="699" s="1"/>
  <c r="D2" i="698"/>
  <c r="F2" i="698" s="1"/>
  <c r="D2" i="697"/>
  <c r="F2" i="697" s="1"/>
  <c r="D2" i="696"/>
  <c r="F2" i="696" s="1"/>
  <c r="D2" i="695"/>
  <c r="F2" i="695" s="1"/>
  <c r="D2" i="694"/>
  <c r="F2" i="694" s="1"/>
  <c r="D2" i="693"/>
  <c r="F2" i="693" s="1"/>
  <c r="D2" i="692"/>
  <c r="F2" i="692" s="1"/>
  <c r="B150" i="4"/>
  <c r="E16" i="483"/>
  <c r="C26" i="483"/>
  <c r="E22" i="483"/>
  <c r="E26" i="483"/>
  <c r="C6" i="483"/>
  <c r="C16" i="483"/>
  <c r="E12" i="483"/>
  <c r="C14" i="483"/>
  <c r="E6" i="483"/>
  <c r="C4" i="483"/>
  <c r="C24" i="483"/>
  <c r="E2" i="483"/>
  <c r="B8" i="4" l="1"/>
  <c r="D2" i="3" l="1"/>
  <c r="B3" i="4"/>
  <c r="B4" i="4" s="1"/>
  <c r="B5" i="4" s="1"/>
  <c r="B6" i="4" s="1"/>
  <c r="B7" i="4" s="1"/>
  <c r="B9" i="4" s="1"/>
  <c r="B10" i="4" s="1"/>
  <c r="B11" i="4" s="1"/>
  <c r="B12" i="4" s="1"/>
  <c r="B13" i="4" s="1"/>
  <c r="B14" i="4" s="1"/>
  <c r="B15" i="4" s="1"/>
  <c r="B16" i="4" s="1"/>
  <c r="B17" i="4" s="1"/>
  <c r="B18" i="4" s="1"/>
  <c r="B19" i="4" s="1"/>
  <c r="B20" i="4" s="1"/>
  <c r="B21" i="4" s="1"/>
  <c r="B22" i="4" s="1"/>
  <c r="B23" i="4" s="1"/>
  <c r="B24" i="4" s="1"/>
  <c r="B25" i="4" s="1"/>
  <c r="B26" i="4" s="1"/>
  <c r="B27" i="4" s="1"/>
  <c r="B28" i="4" s="1"/>
  <c r="B29" i="4" s="1"/>
  <c r="B30" i="4" s="1"/>
  <c r="B31" i="4" s="1"/>
  <c r="B32" i="4" s="1"/>
  <c r="B33" i="4" s="1"/>
  <c r="B34" i="4" s="1"/>
  <c r="B35" i="4" s="1"/>
  <c r="B36" i="4" s="1"/>
  <c r="B37" i="4" s="1"/>
  <c r="B38" i="4" s="1"/>
  <c r="B39" i="4" s="1"/>
  <c r="B40" i="4" s="1"/>
  <c r="B41" i="4" s="1"/>
  <c r="B42" i="4" s="1"/>
  <c r="B43" i="4" s="1"/>
  <c r="B44" i="4" s="1"/>
  <c r="B45" i="4" s="1"/>
  <c r="B46" i="4" s="1"/>
  <c r="B47" i="4" s="1"/>
  <c r="B48" i="4" s="1"/>
  <c r="B49" i="4" s="1"/>
  <c r="B50" i="4" s="1"/>
  <c r="B51" i="4" s="1"/>
  <c r="B52" i="4" s="1"/>
  <c r="B53" i="4" s="1"/>
  <c r="B54" i="4" s="1"/>
  <c r="B55" i="4" s="1"/>
  <c r="B56" i="4" s="1"/>
  <c r="B57" i="4" s="1"/>
  <c r="B58" i="4" s="1"/>
  <c r="B59" i="4" s="1"/>
  <c r="B60" i="4" s="1"/>
  <c r="B61" i="4" s="1"/>
  <c r="B62" i="4" s="1"/>
  <c r="B63" i="4" s="1"/>
  <c r="B64" i="4" s="1"/>
  <c r="B65" i="4" s="1"/>
  <c r="B66" i="4" s="1"/>
  <c r="B67" i="4" s="1"/>
  <c r="B68" i="4" s="1"/>
  <c r="B69" i="4" s="1"/>
  <c r="B70" i="4" s="1"/>
  <c r="B71" i="4" s="1"/>
  <c r="B72" i="4" s="1"/>
  <c r="B73" i="4" s="1"/>
  <c r="B74" i="4" s="1"/>
  <c r="B75" i="4" s="1"/>
  <c r="B76" i="4" s="1"/>
  <c r="B77" i="4" s="1"/>
  <c r="B78" i="4" s="1"/>
  <c r="B79" i="4" s="1"/>
  <c r="B80" i="4" s="1"/>
  <c r="B81" i="4" s="1"/>
  <c r="B82" i="4" s="1"/>
  <c r="B83" i="4" s="1"/>
  <c r="B84" i="4" s="1"/>
  <c r="B85" i="4" s="1"/>
  <c r="B86" i="4" s="1"/>
  <c r="B87" i="4" s="1"/>
  <c r="B88" i="4" s="1"/>
  <c r="B89" i="4" s="1"/>
  <c r="B90" i="4" s="1"/>
  <c r="B91" i="4" s="1"/>
  <c r="B92" i="4" s="1"/>
  <c r="B93" i="4" s="1"/>
  <c r="B94" i="4" s="1"/>
  <c r="B95" i="4" s="1"/>
  <c r="B96" i="4" s="1"/>
  <c r="B97" i="4" s="1"/>
  <c r="B98" i="4" s="1"/>
  <c r="B99" i="4" s="1"/>
  <c r="B100" i="4" s="1"/>
  <c r="B101" i="4" s="1"/>
  <c r="B102" i="4" s="1"/>
  <c r="B103" i="4" s="1"/>
  <c r="B104" i="4" s="1"/>
  <c r="B105" i="4" s="1"/>
  <c r="B106" i="4" s="1"/>
  <c r="B107" i="4" s="1"/>
  <c r="B108" i="4" s="1"/>
  <c r="B109" i="4" s="1"/>
  <c r="B110" i="4" s="1"/>
  <c r="B111" i="4" s="1"/>
  <c r="B112" i="4" s="1"/>
  <c r="B113" i="4" s="1"/>
  <c r="B114" i="4" s="1"/>
  <c r="B115" i="4" s="1"/>
  <c r="B116" i="4" s="1"/>
  <c r="B117" i="4" s="1"/>
  <c r="B118" i="4" s="1"/>
  <c r="B119" i="4" s="1"/>
  <c r="B120" i="4" s="1"/>
  <c r="B121" i="4" s="1"/>
  <c r="B122" i="4" s="1"/>
  <c r="B123" i="4" s="1"/>
  <c r="B124" i="4" s="1"/>
  <c r="B125" i="4" s="1"/>
  <c r="B126" i="4" s="1"/>
  <c r="B127" i="4" s="1"/>
  <c r="B128" i="4" s="1"/>
  <c r="B129" i="4" s="1"/>
  <c r="B130" i="4" s="1"/>
  <c r="B131" i="4" s="1"/>
  <c r="B132" i="4" s="1"/>
  <c r="B133" i="4" s="1"/>
  <c r="B134" i="4" s="1"/>
  <c r="B135" i="4" s="1"/>
  <c r="B136" i="4" s="1"/>
  <c r="B137" i="4" s="1"/>
  <c r="B138" i="4" s="1"/>
  <c r="B139" i="4" s="1"/>
  <c r="B140" i="4" s="1"/>
  <c r="B141" i="4" s="1"/>
  <c r="B142" i="4" s="1"/>
  <c r="B143" i="4" s="1"/>
  <c r="B144" i="4" s="1"/>
  <c r="B145" i="4" s="1"/>
  <c r="B146" i="4" s="1"/>
  <c r="B147" i="4" s="1"/>
  <c r="B148" i="4" s="1"/>
  <c r="B149" i="4" s="1"/>
  <c r="B151" i="4" s="1"/>
  <c r="B152" i="4" s="1"/>
  <c r="B153" i="4" s="1"/>
  <c r="B154" i="4" s="1"/>
  <c r="B155" i="4" s="1"/>
  <c r="B156" i="4" s="1"/>
  <c r="B157" i="4" s="1"/>
  <c r="B158" i="4" s="1"/>
  <c r="B159" i="4" s="1"/>
  <c r="B160" i="4" s="1"/>
  <c r="B161" i="4" s="1"/>
  <c r="B162" i="4" s="1"/>
  <c r="B163" i="4" s="1"/>
  <c r="B164" i="4" s="1"/>
  <c r="B165" i="4" s="1"/>
  <c r="B166" i="4" s="1"/>
  <c r="B167" i="4" s="1"/>
  <c r="B168" i="4" s="1"/>
  <c r="B169" i="4" s="1"/>
  <c r="B170" i="4" s="1"/>
  <c r="B171" i="4" s="1"/>
  <c r="B172" i="4" s="1"/>
  <c r="B173" i="4" s="1"/>
  <c r="B174" i="4" s="1"/>
  <c r="B175" i="4" s="1"/>
  <c r="B176" i="4" s="1"/>
  <c r="B177" i="4" s="1"/>
  <c r="B178" i="4" s="1"/>
  <c r="B179" i="4" s="1"/>
  <c r="B180" i="4" s="1"/>
  <c r="B181" i="4" s="1"/>
  <c r="B182" i="4" s="1"/>
  <c r="B183" i="4" s="1"/>
  <c r="B184" i="4" s="1"/>
  <c r="B185" i="4" s="1"/>
  <c r="B186" i="4" s="1"/>
  <c r="B187" i="4" s="1"/>
  <c r="B188" i="4" s="1"/>
  <c r="B189" i="4" s="1"/>
  <c r="B190" i="4" s="1"/>
  <c r="B191" i="4" s="1"/>
  <c r="B192" i="4" s="1"/>
  <c r="B193" i="4" s="1"/>
  <c r="B194" i="4" s="1"/>
  <c r="B195" i="4" s="1"/>
  <c r="B196" i="4" s="1"/>
  <c r="B197" i="4" s="1"/>
  <c r="B198" i="4" s="1"/>
  <c r="B199" i="4" s="1"/>
  <c r="B200" i="4" s="1"/>
  <c r="B201" i="4" s="1"/>
  <c r="B202" i="4" s="1"/>
  <c r="B203" i="4" s="1"/>
  <c r="B204" i="4" s="1"/>
  <c r="B205" i="4" s="1"/>
  <c r="B206" i="4" s="1"/>
  <c r="B207" i="4" s="1"/>
  <c r="B208" i="4" s="1"/>
  <c r="B209" i="4" s="1"/>
  <c r="B210" i="4" s="1"/>
  <c r="B211" i="4" s="1"/>
  <c r="B212" i="4" s="1"/>
  <c r="B213" i="4" s="1"/>
  <c r="B214" i="4" s="1"/>
  <c r="B215" i="4" s="1"/>
  <c r="B216" i="4" s="1"/>
  <c r="B217" i="4" s="1"/>
  <c r="B218" i="4" s="1"/>
  <c r="B219" i="4" s="1"/>
  <c r="B220" i="4" s="1"/>
  <c r="B221" i="4" s="1"/>
  <c r="B222" i="4" s="1"/>
  <c r="B223" i="4" s="1"/>
  <c r="B224" i="4" s="1"/>
  <c r="B225" i="4" s="1"/>
  <c r="B226" i="4" s="1"/>
  <c r="B227" i="4" s="1"/>
  <c r="B228" i="4" s="1"/>
  <c r="B229" i="4" s="1"/>
  <c r="B230" i="4" s="1"/>
  <c r="B231" i="4" s="1"/>
  <c r="B232" i="4" s="1"/>
  <c r="B233" i="4" s="1"/>
  <c r="B234" i="4" s="1"/>
  <c r="B235" i="4" s="1"/>
  <c r="B236" i="4" s="1"/>
  <c r="B237" i="4" s="1"/>
  <c r="B238" i="4" s="1"/>
  <c r="B239" i="4" s="1"/>
  <c r="B240" i="4" s="1"/>
  <c r="B241" i="4" s="1"/>
  <c r="B242" i="4" s="1"/>
  <c r="B243" i="4" s="1"/>
  <c r="B244" i="4" s="1"/>
  <c r="B245" i="4" s="1"/>
  <c r="B246" i="4" s="1"/>
  <c r="B247" i="4" s="1"/>
  <c r="B248" i="4" s="1"/>
  <c r="B249" i="4" s="1"/>
  <c r="B250" i="4" s="1"/>
  <c r="B251" i="4" s="1"/>
  <c r="B252" i="4" s="1"/>
  <c r="B253" i="4" s="1"/>
  <c r="B254" i="4" s="1"/>
  <c r="B255" i="4" s="1"/>
  <c r="B256" i="4" s="1"/>
  <c r="B257" i="4" s="1"/>
  <c r="B258" i="4" s="1"/>
  <c r="B259" i="4" s="1"/>
  <c r="B260" i="4" s="1"/>
  <c r="B261" i="4" s="1"/>
  <c r="B262" i="4" s="1"/>
  <c r="F2" i="3" l="1"/>
  <c r="B263" i="4" l="1"/>
</calcChain>
</file>

<file path=xl/sharedStrings.xml><?xml version="1.0" encoding="utf-8"?>
<sst xmlns="http://schemas.openxmlformats.org/spreadsheetml/2006/main" count="594" uniqueCount="41">
  <si>
    <t>Séance 1</t>
  </si>
  <si>
    <t>Séance 2</t>
  </si>
  <si>
    <t>Semaine</t>
  </si>
  <si>
    <t>Auditions</t>
  </si>
  <si>
    <t>Du</t>
  </si>
  <si>
    <t>au</t>
  </si>
  <si>
    <t>Planification xxxxx</t>
  </si>
  <si>
    <t>Dates</t>
  </si>
  <si>
    <t>Planning auditions</t>
  </si>
  <si>
    <t>Gestionnaire</t>
  </si>
  <si>
    <t>Préaudition</t>
  </si>
  <si>
    <t>Heure</t>
  </si>
  <si>
    <t>9h-10h</t>
  </si>
  <si>
    <t>10h-11h</t>
  </si>
  <si>
    <t>13h30-14h30</t>
  </si>
  <si>
    <t>14h30-15h30</t>
  </si>
  <si>
    <t>8h30-9h30</t>
  </si>
  <si>
    <t>9h30-10h30</t>
  </si>
  <si>
    <t>13h-14h</t>
  </si>
  <si>
    <t>14h-15h</t>
  </si>
  <si>
    <t>Jennifer</t>
  </si>
  <si>
    <t>Benoît</t>
  </si>
  <si>
    <t>Intiale</t>
  </si>
  <si>
    <t>Pamela</t>
  </si>
  <si>
    <t>Pétronie</t>
  </si>
  <si>
    <t>TB</t>
  </si>
  <si>
    <t>VJ</t>
  </si>
  <si>
    <t>LP</t>
  </si>
  <si>
    <t>MP</t>
  </si>
  <si>
    <t>DS</t>
  </si>
  <si>
    <t>Stéphane</t>
  </si>
  <si>
    <t>Gestionnaires</t>
  </si>
  <si>
    <t>initiales</t>
  </si>
  <si>
    <t>heures</t>
  </si>
  <si>
    <t>Année</t>
  </si>
  <si>
    <t>Base</t>
  </si>
  <si>
    <t>Gestionnaire des auditions:</t>
  </si>
  <si>
    <t>Auditions du:</t>
  </si>
  <si>
    <t xml:space="preserve">Préaudition le: </t>
  </si>
  <si>
    <t xml:space="preserve">de </t>
  </si>
  <si>
    <t>Oui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</si>
</sst>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theme="1"/>
      <name val="Calibri"/>
      <family val="2"/>
      <scheme val="minor"/>
    </font>
    <font>
      <b/>
      <sz val="11"/>
      <color theme="1"/>
      <name val="Calibri"/>
      <family val="2"/>
      <scheme val="minor"/>
    </font>
    <font>
      <sz val="11"/>
      <color rgb="FF000000"/>
      <name val="Calibri"/>
      <family val="2"/>
    </font>
    <font>
      <sz val="18"/>
      <color theme="1"/>
      <name val="Calibri"/>
      <family val="2"/>
      <scheme val="minor"/>
    </font>
  </fonts>
  <fills count="9">
    <fill>
      <patternFill patternType="none"/>
    </fill>
    <fill>
      <patternFill patternType="gray125"/>
    </fill>
    <fill>
      <patternFill patternType="solid">
        <fgColor theme="6" tint="0.39997558519241921"/>
        <bgColor indexed="64"/>
      </patternFill>
    </fill>
    <fill>
      <patternFill patternType="solid">
        <fgColor theme="5" tint="0.59999389629810485"/>
        <bgColor indexed="64"/>
      </patternFill>
    </fill>
    <fill>
      <patternFill patternType="solid">
        <fgColor rgb="FFFF0000"/>
        <bgColor indexed="64"/>
      </patternFill>
    </fill>
    <fill>
      <patternFill patternType="solid">
        <fgColor theme="9" tint="0.79998168889431442"/>
        <bgColor indexed="64"/>
      </patternFill>
    </fill>
    <fill>
      <patternFill patternType="solid">
        <fgColor theme="8" tint="0.79998168889431442"/>
        <bgColor indexed="64"/>
      </patternFill>
    </fill>
    <fill>
      <patternFill patternType="solid">
        <fgColor theme="5" tint="0.79998168889431442"/>
        <bgColor indexed="64"/>
      </patternFill>
    </fill>
    <fill>
      <patternFill patternType="solid">
        <fgColor theme="4" tint="0.79998168889431442"/>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69">
    <xf numFmtId="0" fontId="0" fillId="0" borderId="0" xfId="0"/>
    <xf numFmtId="0" fontId="1" fillId="0" borderId="0" xfId="0" applyFont="1"/>
    <xf numFmtId="14" fontId="0" fillId="0" borderId="0" xfId="0" applyNumberFormat="1"/>
    <xf numFmtId="0" fontId="1" fillId="0" borderId="0" xfId="0" applyFont="1" applyAlignment="1">
      <alignment horizontal="left" vertical="center"/>
    </xf>
    <xf numFmtId="0" fontId="0" fillId="0" borderId="0" xfId="0" applyAlignment="1">
      <alignment horizontal="center"/>
    </xf>
    <xf numFmtId="0" fontId="0" fillId="0" borderId="0" xfId="0" applyAlignment="1">
      <alignment horizontal="left"/>
    </xf>
    <xf numFmtId="0" fontId="1" fillId="2" borderId="4" xfId="0" applyFont="1" applyFill="1" applyBorder="1" applyAlignment="1">
      <alignment horizontal="center" vertical="center"/>
    </xf>
    <xf numFmtId="14" fontId="0" fillId="0" borderId="1" xfId="0" applyNumberFormat="1" applyBorder="1"/>
    <xf numFmtId="0" fontId="0" fillId="0" borderId="1" xfId="0" applyBorder="1"/>
    <xf numFmtId="14" fontId="1" fillId="3" borderId="1" xfId="0" applyNumberFormat="1" applyFont="1" applyFill="1" applyBorder="1" applyAlignment="1">
      <alignment horizontal="center" vertical="center"/>
    </xf>
    <xf numFmtId="0" fontId="1" fillId="3" borderId="1" xfId="0" applyFont="1" applyFill="1" applyBorder="1" applyAlignment="1">
      <alignment horizontal="center" vertical="center"/>
    </xf>
    <xf numFmtId="0" fontId="1" fillId="2" borderId="6" xfId="0" applyFont="1" applyFill="1" applyBorder="1" applyAlignment="1">
      <alignment horizontal="center" vertical="center"/>
    </xf>
    <xf numFmtId="0" fontId="0" fillId="4" borderId="8" xfId="0" applyFill="1" applyBorder="1" applyAlignment="1">
      <alignment horizontal="center"/>
    </xf>
    <xf numFmtId="0" fontId="0" fillId="0" borderId="0" xfId="0" applyBorder="1" applyAlignment="1">
      <alignment horizontal="center"/>
    </xf>
    <xf numFmtId="0" fontId="0" fillId="0" borderId="5" xfId="0" applyBorder="1" applyAlignment="1">
      <alignment horizontal="center"/>
    </xf>
    <xf numFmtId="0" fontId="0" fillId="0" borderId="7" xfId="0" applyBorder="1"/>
    <xf numFmtId="0" fontId="0" fillId="0" borderId="15" xfId="0" applyBorder="1"/>
    <xf numFmtId="0" fontId="0" fillId="0" borderId="2" xfId="0" applyBorder="1"/>
    <xf numFmtId="0" fontId="1" fillId="3" borderId="6" xfId="0" applyFont="1" applyFill="1" applyBorder="1" applyAlignment="1">
      <alignment horizontal="center" vertical="center"/>
    </xf>
    <xf numFmtId="0" fontId="1" fillId="3" borderId="14" xfId="0" applyFont="1" applyFill="1" applyBorder="1" applyAlignment="1">
      <alignment horizontal="center" vertical="center"/>
    </xf>
    <xf numFmtId="0" fontId="1" fillId="3" borderId="4" xfId="0" applyFont="1" applyFill="1" applyBorder="1" applyAlignment="1">
      <alignment horizontal="center" vertical="center"/>
    </xf>
    <xf numFmtId="14" fontId="1" fillId="2" borderId="4" xfId="0" applyNumberFormat="1" applyFont="1" applyFill="1" applyBorder="1" applyAlignment="1">
      <alignment horizontal="center" vertical="center"/>
    </xf>
    <xf numFmtId="14" fontId="1" fillId="2" borderId="5" xfId="0" applyNumberFormat="1" applyFont="1" applyFill="1" applyBorder="1" applyAlignment="1">
      <alignment horizontal="center" vertical="center"/>
    </xf>
    <xf numFmtId="0" fontId="1" fillId="2" borderId="5" xfId="0" applyFont="1" applyFill="1" applyBorder="1" applyAlignment="1">
      <alignment horizontal="center" vertical="center"/>
    </xf>
    <xf numFmtId="0" fontId="1" fillId="0" borderId="1" xfId="0" applyFont="1" applyBorder="1"/>
    <xf numFmtId="14" fontId="0" fillId="0" borderId="0" xfId="0" applyNumberFormat="1" applyAlignment="1">
      <alignment horizontal="left"/>
    </xf>
    <xf numFmtId="0" fontId="1" fillId="0" borderId="0" xfId="0" applyFont="1" applyAlignment="1">
      <alignment horizontal="center" vertical="center"/>
    </xf>
    <xf numFmtId="0" fontId="1" fillId="5" borderId="1" xfId="0" applyFont="1" applyFill="1" applyBorder="1" applyAlignment="1">
      <alignment horizontal="center" vertical="center"/>
    </xf>
    <xf numFmtId="0" fontId="1" fillId="6" borderId="1" xfId="0" applyFont="1" applyFill="1" applyBorder="1" applyAlignment="1">
      <alignment horizontal="left" vertical="center"/>
    </xf>
    <xf numFmtId="0" fontId="0" fillId="6" borderId="1" xfId="0" applyFill="1" applyBorder="1"/>
    <xf numFmtId="0" fontId="0" fillId="0" borderId="13" xfId="0" applyBorder="1"/>
    <xf numFmtId="0" fontId="0" fillId="0" borderId="12" xfId="0" applyBorder="1"/>
    <xf numFmtId="0" fontId="0" fillId="0" borderId="16" xfId="0" applyBorder="1"/>
    <xf numFmtId="0" fontId="0" fillId="0" borderId="18" xfId="0" applyBorder="1"/>
    <xf numFmtId="0" fontId="3" fillId="0" borderId="0" xfId="0" applyFont="1" applyAlignment="1">
      <alignment horizontal="center"/>
    </xf>
    <xf numFmtId="0" fontId="0" fillId="0" borderId="19" xfId="0" applyBorder="1"/>
    <xf numFmtId="0" fontId="0" fillId="0" borderId="20" xfId="0" applyBorder="1"/>
    <xf numFmtId="0" fontId="0" fillId="0" borderId="21" xfId="0" applyBorder="1"/>
    <xf numFmtId="14" fontId="3" fillId="0" borderId="0" xfId="0" applyNumberFormat="1" applyFont="1" applyAlignment="1">
      <alignment horizontal="left"/>
    </xf>
    <xf numFmtId="0" fontId="0" fillId="7" borderId="0" xfId="0" applyFill="1"/>
    <xf numFmtId="0" fontId="0" fillId="8" borderId="0" xfId="0" applyFill="1" applyAlignment="1">
      <alignment horizontal="left"/>
    </xf>
    <xf numFmtId="14" fontId="0" fillId="8" borderId="0" xfId="0" applyNumberFormat="1" applyFill="1" applyAlignment="1">
      <alignment horizontal="left"/>
    </xf>
    <xf numFmtId="164" fontId="0" fillId="8" borderId="0" xfId="0" applyNumberFormat="1" applyFill="1" applyAlignment="1">
      <alignment horizontal="left"/>
    </xf>
    <xf numFmtId="0" fontId="3" fillId="0" borderId="17" xfId="0" applyFont="1" applyBorder="1" applyAlignment="1">
      <alignment horizontal="left"/>
    </xf>
    <xf numFmtId="0" fontId="3" fillId="0" borderId="0" xfId="0" applyFont="1" applyAlignment="1">
      <alignment horizontal="left"/>
    </xf>
    <xf numFmtId="0" fontId="0" fillId="0" borderId="0" xfId="0" applyFill="1"/>
    <xf numFmtId="0" fontId="3" fillId="0" borderId="17" xfId="0" applyFont="1" applyBorder="1" applyAlignment="1">
      <alignment horizontal="left"/>
    </xf>
    <xf numFmtId="0" fontId="1" fillId="2" borderId="12" xfId="0" applyFont="1" applyFill="1" applyBorder="1" applyAlignment="1">
      <alignment horizontal="center" vertical="center"/>
    </xf>
    <xf numFmtId="0" fontId="1" fillId="2" borderId="13" xfId="0" applyFont="1" applyFill="1" applyBorder="1" applyAlignment="1">
      <alignment horizontal="center" vertical="center"/>
    </xf>
    <xf numFmtId="0" fontId="1" fillId="2" borderId="10" xfId="0" applyFont="1" applyFill="1" applyBorder="1" applyAlignment="1">
      <alignment horizontal="center" vertical="center"/>
    </xf>
    <xf numFmtId="0" fontId="1" fillId="2" borderId="11" xfId="0" applyFont="1" applyFill="1" applyBorder="1" applyAlignment="1">
      <alignment horizontal="center" vertical="center"/>
    </xf>
    <xf numFmtId="0" fontId="0" fillId="0" borderId="3" xfId="0" applyFill="1" applyBorder="1" applyAlignment="1">
      <alignment horizontal="center"/>
    </xf>
    <xf numFmtId="0" fontId="0" fillId="0" borderId="0" xfId="0" applyFill="1" applyBorder="1" applyAlignment="1">
      <alignment horizontal="center"/>
    </xf>
    <xf numFmtId="0" fontId="0" fillId="0" borderId="0" xfId="0" applyFill="1" applyAlignment="1">
      <alignment horizontal="center"/>
    </xf>
    <xf numFmtId="0" fontId="3" fillId="0" borderId="17" xfId="0" applyFont="1" applyBorder="1" applyAlignment="1">
      <alignment horizontal="left"/>
    </xf>
    <xf numFmtId="0" fontId="3" fillId="0" borderId="0" xfId="0" applyFont="1" applyAlignment="1">
      <alignment horizontal="left"/>
    </xf>
    <xf numFmtId="0" fontId="3" fillId="0" borderId="17" xfId="0" applyFont="1" applyBorder="1" applyAlignment="1">
      <alignment horizontal="left" vertical="top"/>
    </xf>
    <xf numFmtId="0" fontId="3" fillId="0" borderId="0" xfId="0" applyFont="1" applyAlignment="1">
      <alignment horizontal="left" vertical="top"/>
    </xf>
    <xf numFmtId="14" fontId="1" fillId="2" borderId="9" xfId="0" applyNumberFormat="1" applyFont="1" applyFill="1" applyBorder="1" applyAlignment="1">
      <alignment horizontal="center" vertical="center"/>
    </xf>
    <xf numFmtId="14" fontId="1" fillId="2" borderId="10" xfId="0" applyNumberFormat="1" applyFont="1" applyFill="1" applyBorder="1" applyAlignment="1">
      <alignment horizontal="center" vertical="center"/>
    </xf>
    <xf numFmtId="14" fontId="1" fillId="2" borderId="16" xfId="0" applyNumberFormat="1" applyFont="1" applyFill="1" applyBorder="1" applyAlignment="1">
      <alignment horizontal="center" vertical="center"/>
    </xf>
    <xf numFmtId="0" fontId="3" fillId="0" borderId="0" xfId="0" applyFont="1" applyBorder="1" applyAlignment="1">
      <alignment horizontal="left" vertical="top"/>
    </xf>
    <xf numFmtId="0" fontId="0" fillId="8" borderId="0" xfId="0" applyFill="1" applyBorder="1" applyAlignment="1">
      <alignment horizontal="left"/>
    </xf>
    <xf numFmtId="0" fontId="3" fillId="0" borderId="0" xfId="0" applyFont="1" applyBorder="1" applyAlignment="1">
      <alignment horizontal="left"/>
    </xf>
    <xf numFmtId="0" fontId="0" fillId="0" borderId="0" xfId="0" applyBorder="1" applyAlignment="1">
      <alignment horizontal="left"/>
    </xf>
    <xf numFmtId="0" fontId="3" fillId="0" borderId="0" xfId="0" applyFont="1" applyBorder="1" applyAlignment="1">
      <alignment horizontal="left"/>
    </xf>
    <xf numFmtId="164" fontId="0" fillId="8" borderId="0" xfId="0" applyNumberFormat="1" applyFill="1" applyBorder="1" applyAlignment="1">
      <alignment horizontal="left"/>
    </xf>
    <xf numFmtId="14" fontId="0" fillId="8" borderId="0" xfId="0" applyNumberFormat="1" applyFill="1" applyBorder="1" applyAlignment="1">
      <alignment horizontal="left"/>
    </xf>
    <xf numFmtId="0" fontId="3" fillId="0" borderId="0" xfId="0" applyFont="1" applyBorder="1" applyAlignment="1">
      <alignment horizontal="center"/>
    </xf>
  </cellXfs>
  <cellStyles count="1">
    <cellStyle name="Normal" xfId="0" builtinId="0"/>
  </cellStyles>
  <dxfs count="7">
    <dxf>
      <border diagonalUp="0" diagonalDown="0">
        <left style="thin">
          <color indexed="64"/>
        </left>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numFmt numFmtId="19" formatCode="d/mm/yyyy"/>
      <border diagonalUp="0" diagonalDown="0">
        <left style="thin">
          <color indexed="64"/>
        </left>
        <right style="thin">
          <color indexed="64"/>
        </right>
        <top style="thin">
          <color indexed="64"/>
        </top>
        <bottom style="thin">
          <color indexed="64"/>
        </bottom>
        <vertical/>
        <horizontal/>
      </border>
    </dxf>
    <dxf>
      <alignment horizontal="center" vertical="bottom" textRotation="0" wrapText="0" indent="0" justifyLastLine="0" shrinkToFit="0" readingOrder="0"/>
    </dxf>
    <dxf>
      <border outline="0">
        <left style="thin">
          <color indexed="64"/>
        </left>
        <right style="thin">
          <color indexed="64"/>
        </right>
        <top style="medium">
          <color indexed="64"/>
        </top>
        <bottom style="thin">
          <color indexed="64"/>
        </bottom>
      </border>
    </dxf>
    <dxf>
      <border outline="0">
        <bottom style="thin">
          <color indexed="64"/>
        </bottom>
      </border>
    </dxf>
    <dxf>
      <font>
        <b/>
        <i val="0"/>
        <strike val="0"/>
        <condense val="0"/>
        <extend val="0"/>
        <outline val="0"/>
        <shadow val="0"/>
        <u val="none"/>
        <vertAlign val="baseline"/>
        <sz val="11"/>
        <color theme="1"/>
        <name val="Calibri"/>
        <scheme val="minor"/>
      </font>
      <fill>
        <patternFill patternType="solid">
          <fgColor indexed="64"/>
          <bgColor theme="5" tint="0.59999389629810485"/>
        </patternFill>
      </fill>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55" Type="http://schemas.openxmlformats.org/officeDocument/2006/relationships/worksheet" Target="worksheets/sheet55.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54" Type="http://schemas.openxmlformats.org/officeDocument/2006/relationships/worksheet" Target="worksheets/sheet54.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worksheet" Target="worksheets/sheet53.xml"/><Relationship Id="rId58"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theme" Target="theme/theme1.xml"/><Relationship Id="rId61"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worksheet" Target="worksheets/sheet52.xml"/><Relationship Id="rId6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worksheet" Target="worksheets/sheet56.xml"/><Relationship Id="rId8" Type="http://schemas.openxmlformats.org/officeDocument/2006/relationships/worksheet" Target="worksheets/sheet8.xml"/><Relationship Id="rId51" Type="http://schemas.openxmlformats.org/officeDocument/2006/relationships/worksheet" Target="worksheets/sheet5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5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114300</xdr:colOff>
          <xdr:row>0</xdr:row>
          <xdr:rowOff>66675</xdr:rowOff>
        </xdr:from>
        <xdr:to>
          <xdr:col>10</xdr:col>
          <xdr:colOff>352425</xdr:colOff>
          <xdr:row>0</xdr:row>
          <xdr:rowOff>304800</xdr:rowOff>
        </xdr:to>
        <xdr:sp macro="" textlink="">
          <xdr:nvSpPr>
            <xdr:cNvPr id="2050" name="Button 2" hidden="1">
              <a:extLst>
                <a:ext uri="{63B3BB69-23CF-44E3-9099-C40C66FF867C}">
                  <a14:compatExt spid="_x0000_s2050"/>
                </a:ext>
                <a:ext uri="{FF2B5EF4-FFF2-40B4-BE49-F238E27FC236}">
                  <a16:creationId xmlns:a16="http://schemas.microsoft.com/office/drawing/2014/main" xmlns="" id="{00000000-0008-0000-0000-000002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Réinitialiser les semaines</a:t>
              </a:r>
            </a:p>
            <a:p>
              <a:pPr algn="ctr" rtl="0">
                <a:defRPr sz="1000"/>
              </a:pPr>
              <a:endParaRPr lang="fr-BE" sz="1100" b="0" i="0" u="none" strike="noStrike" baseline="0">
                <a:solidFill>
                  <a:srgbClr val="000000"/>
                </a:solidFill>
                <a:latin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9526</xdr:colOff>
          <xdr:row>0</xdr:row>
          <xdr:rowOff>66675</xdr:rowOff>
        </xdr:from>
        <xdr:to>
          <xdr:col>13</xdr:col>
          <xdr:colOff>276226</xdr:colOff>
          <xdr:row>0</xdr:row>
          <xdr:rowOff>304800</xdr:rowOff>
        </xdr:to>
        <xdr:sp macro="" textlink="">
          <xdr:nvSpPr>
            <xdr:cNvPr id="2053" name="Button 5" hidden="1">
              <a:extLst>
                <a:ext uri="{63B3BB69-23CF-44E3-9099-C40C66FF867C}">
                  <a14:compatExt spid="_x0000_s205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Réinitialiser le calendrier</a:t>
              </a:r>
            </a:p>
          </xdr:txBody>
        </xdr:sp>
        <xdr:clientData fPrintsWithSheet="0"/>
      </xdr:twoCellAnchor>
    </mc:Choice>
    <mc:Fallback/>
  </mc:AlternateContent>
</xdr:wsDr>
</file>

<file path=xl/tables/table1.xml><?xml version="1.0" encoding="utf-8"?>
<table xmlns="http://schemas.openxmlformats.org/spreadsheetml/2006/main" id="1" name="Tableau1" displayName="Tableau1" ref="A2:D262" totalsRowShown="0" headerRowDxfId="6" headerRowBorderDxfId="5" tableBorderDxfId="4">
  <autoFilter ref="A2:D262">
    <filterColumn colId="0" hiddenButton="1"/>
    <filterColumn colId="1" hiddenButton="1"/>
    <filterColumn colId="2" hiddenButton="1"/>
    <filterColumn colId="3" hiddenButton="1"/>
  </autoFilter>
  <tableColumns count="4">
    <tableColumn id="1" name="Semaine" dataDxfId="3"/>
    <tableColumn id="2" name="Dates" dataDxfId="2"/>
    <tableColumn id="3" name="Séance 1" dataDxfId="1"/>
    <tableColumn id="4" name="Séance 2" dataDxfId="0"/>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31.bin"/></Relationships>
</file>

<file path=xl/worksheets/_rels/sheet32.xml.rels><?xml version="1.0" encoding="UTF-8" standalone="yes"?>
<Relationships xmlns="http://schemas.openxmlformats.org/package/2006/relationships"><Relationship Id="rId1" Type="http://schemas.openxmlformats.org/officeDocument/2006/relationships/printerSettings" Target="../printerSettings/printerSettings32.bin"/></Relationships>
</file>

<file path=xl/worksheets/_rels/sheet33.xml.rels><?xml version="1.0" encoding="UTF-8" standalone="yes"?>
<Relationships xmlns="http://schemas.openxmlformats.org/package/2006/relationships"><Relationship Id="rId1" Type="http://schemas.openxmlformats.org/officeDocument/2006/relationships/printerSettings" Target="../printerSettings/printerSettings33.bin"/></Relationships>
</file>

<file path=xl/worksheets/_rels/sheet34.xml.rels><?xml version="1.0" encoding="UTF-8" standalone="yes"?>
<Relationships xmlns="http://schemas.openxmlformats.org/package/2006/relationships"><Relationship Id="rId1" Type="http://schemas.openxmlformats.org/officeDocument/2006/relationships/printerSettings" Target="../printerSettings/printerSettings34.bin"/></Relationships>
</file>

<file path=xl/worksheets/_rels/sheet35.xml.rels><?xml version="1.0" encoding="UTF-8" standalone="yes"?>
<Relationships xmlns="http://schemas.openxmlformats.org/package/2006/relationships"><Relationship Id="rId1" Type="http://schemas.openxmlformats.org/officeDocument/2006/relationships/printerSettings" Target="../printerSettings/printerSettings35.bin"/></Relationships>
</file>

<file path=xl/worksheets/_rels/sheet36.xml.rels><?xml version="1.0" encoding="UTF-8" standalone="yes"?>
<Relationships xmlns="http://schemas.openxmlformats.org/package/2006/relationships"><Relationship Id="rId1" Type="http://schemas.openxmlformats.org/officeDocument/2006/relationships/printerSettings" Target="../printerSettings/printerSettings36.bin"/></Relationships>
</file>

<file path=xl/worksheets/_rels/sheet37.xml.rels><?xml version="1.0" encoding="UTF-8" standalone="yes"?>
<Relationships xmlns="http://schemas.openxmlformats.org/package/2006/relationships"><Relationship Id="rId1" Type="http://schemas.openxmlformats.org/officeDocument/2006/relationships/printerSettings" Target="../printerSettings/printerSettings37.bin"/></Relationships>
</file>

<file path=xl/worksheets/_rels/sheet38.xml.rels><?xml version="1.0" encoding="UTF-8" standalone="yes"?>
<Relationships xmlns="http://schemas.openxmlformats.org/package/2006/relationships"><Relationship Id="rId1" Type="http://schemas.openxmlformats.org/officeDocument/2006/relationships/printerSettings" Target="../printerSettings/printerSettings38.bin"/></Relationships>
</file>

<file path=xl/worksheets/_rels/sheet39.xml.rels><?xml version="1.0" encoding="UTF-8" standalone="yes"?>
<Relationships xmlns="http://schemas.openxmlformats.org/package/2006/relationships"><Relationship Id="rId1" Type="http://schemas.openxmlformats.org/officeDocument/2006/relationships/printerSettings" Target="../printerSettings/printerSettings39.bin"/></Relationships>
</file>

<file path=xl/worksheets/_rels/sheet40.xml.rels><?xml version="1.0" encoding="UTF-8" standalone="yes"?>
<Relationships xmlns="http://schemas.openxmlformats.org/package/2006/relationships"><Relationship Id="rId1" Type="http://schemas.openxmlformats.org/officeDocument/2006/relationships/printerSettings" Target="../printerSettings/printerSettings40.bin"/></Relationships>
</file>

<file path=xl/worksheets/_rels/sheet41.xml.rels><?xml version="1.0" encoding="UTF-8" standalone="yes"?>
<Relationships xmlns="http://schemas.openxmlformats.org/package/2006/relationships"><Relationship Id="rId1" Type="http://schemas.openxmlformats.org/officeDocument/2006/relationships/printerSettings" Target="../printerSettings/printerSettings41.bin"/></Relationships>
</file>

<file path=xl/worksheets/_rels/sheet42.xml.rels><?xml version="1.0" encoding="UTF-8" standalone="yes"?>
<Relationships xmlns="http://schemas.openxmlformats.org/package/2006/relationships"><Relationship Id="rId1" Type="http://schemas.openxmlformats.org/officeDocument/2006/relationships/printerSettings" Target="../printerSettings/printerSettings42.bin"/></Relationships>
</file>

<file path=xl/worksheets/_rels/sheet43.xml.rels><?xml version="1.0" encoding="UTF-8" standalone="yes"?>
<Relationships xmlns="http://schemas.openxmlformats.org/package/2006/relationships"><Relationship Id="rId1" Type="http://schemas.openxmlformats.org/officeDocument/2006/relationships/printerSettings" Target="../printerSettings/printerSettings43.bin"/></Relationships>
</file>

<file path=xl/worksheets/_rels/sheet44.xml.rels><?xml version="1.0" encoding="UTF-8" standalone="yes"?>
<Relationships xmlns="http://schemas.openxmlformats.org/package/2006/relationships"><Relationship Id="rId1" Type="http://schemas.openxmlformats.org/officeDocument/2006/relationships/printerSettings" Target="../printerSettings/printerSettings44.bin"/></Relationships>
</file>

<file path=xl/worksheets/_rels/sheet45.xml.rels><?xml version="1.0" encoding="UTF-8" standalone="yes"?>
<Relationships xmlns="http://schemas.openxmlformats.org/package/2006/relationships"><Relationship Id="rId1" Type="http://schemas.openxmlformats.org/officeDocument/2006/relationships/printerSettings" Target="../printerSettings/printerSettings45.bin"/></Relationships>
</file>

<file path=xl/worksheets/_rels/sheet46.xml.rels><?xml version="1.0" encoding="UTF-8" standalone="yes"?>
<Relationships xmlns="http://schemas.openxmlformats.org/package/2006/relationships"><Relationship Id="rId1" Type="http://schemas.openxmlformats.org/officeDocument/2006/relationships/printerSettings" Target="../printerSettings/printerSettings46.bin"/></Relationships>
</file>

<file path=xl/worksheets/_rels/sheet47.xml.rels><?xml version="1.0" encoding="UTF-8" standalone="yes"?>
<Relationships xmlns="http://schemas.openxmlformats.org/package/2006/relationships"><Relationship Id="rId1" Type="http://schemas.openxmlformats.org/officeDocument/2006/relationships/printerSettings" Target="../printerSettings/printerSettings47.bin"/></Relationships>
</file>

<file path=xl/worksheets/_rels/sheet48.xml.rels><?xml version="1.0" encoding="UTF-8" standalone="yes"?>
<Relationships xmlns="http://schemas.openxmlformats.org/package/2006/relationships"><Relationship Id="rId1" Type="http://schemas.openxmlformats.org/officeDocument/2006/relationships/printerSettings" Target="../printerSettings/printerSettings48.bin"/></Relationships>
</file>

<file path=xl/worksheets/_rels/sheet49.xml.rels><?xml version="1.0" encoding="UTF-8" standalone="yes"?>
<Relationships xmlns="http://schemas.openxmlformats.org/package/2006/relationships"><Relationship Id="rId1" Type="http://schemas.openxmlformats.org/officeDocument/2006/relationships/printerSettings" Target="../printerSettings/printerSettings49.bin"/></Relationships>
</file>

<file path=xl/worksheets/_rels/sheet50.xml.rels><?xml version="1.0" encoding="UTF-8" standalone="yes"?>
<Relationships xmlns="http://schemas.openxmlformats.org/package/2006/relationships"><Relationship Id="rId1" Type="http://schemas.openxmlformats.org/officeDocument/2006/relationships/printerSettings" Target="../printerSettings/printerSettings50.bin"/></Relationships>
</file>

<file path=xl/worksheets/_rels/sheet51.xml.rels><?xml version="1.0" encoding="UTF-8" standalone="yes"?>
<Relationships xmlns="http://schemas.openxmlformats.org/package/2006/relationships"><Relationship Id="rId1" Type="http://schemas.openxmlformats.org/officeDocument/2006/relationships/printerSettings" Target="../printerSettings/printerSettings51.bin"/></Relationships>
</file>

<file path=xl/worksheets/_rels/sheet52.xml.rels><?xml version="1.0" encoding="UTF-8" standalone="yes"?>
<Relationships xmlns="http://schemas.openxmlformats.org/package/2006/relationships"><Relationship Id="rId1" Type="http://schemas.openxmlformats.org/officeDocument/2006/relationships/printerSettings" Target="../printerSettings/printerSettings52.bin"/></Relationships>
</file>

<file path=xl/worksheets/_rels/sheet53.xml.rels><?xml version="1.0" encoding="UTF-8" standalone="yes"?>
<Relationships xmlns="http://schemas.openxmlformats.org/package/2006/relationships"><Relationship Id="rId1" Type="http://schemas.openxmlformats.org/officeDocument/2006/relationships/printerSettings" Target="../printerSettings/printerSettings53.bin"/></Relationships>
</file>

<file path=xl/worksheets/_rels/sheet54.xml.rels><?xml version="1.0" encoding="UTF-8" standalone="yes"?>
<Relationships xmlns="http://schemas.openxmlformats.org/package/2006/relationships"><Relationship Id="rId1" Type="http://schemas.openxmlformats.org/officeDocument/2006/relationships/printerSettings" Target="../printerSettings/printerSettings54.bin"/></Relationships>
</file>

<file path=xl/worksheets/_rels/sheet55.xml.rels><?xml version="1.0" encoding="UTF-8" standalone="yes"?>
<Relationships xmlns="http://schemas.openxmlformats.org/package/2006/relationships"><Relationship Id="rId1" Type="http://schemas.openxmlformats.org/officeDocument/2006/relationships/printerSettings" Target="../printerSettings/printerSettings55.bin"/></Relationships>
</file>

<file path=xl/worksheets/_rels/sheet56.xml.rels><?xml version="1.0" encoding="UTF-8" standalone="yes"?>
<Relationships xmlns="http://schemas.openxmlformats.org/package/2006/relationships"><Relationship Id="rId1" Type="http://schemas.openxmlformats.org/officeDocument/2006/relationships/printerSettings" Target="../printerSettings/printerSettings5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I270"/>
  <sheetViews>
    <sheetView workbookViewId="0">
      <pane ySplit="2" topLeftCell="A3" activePane="bottomLeft" state="frozen"/>
      <selection pane="bottomLeft" activeCell="C20" sqref="C20"/>
    </sheetView>
  </sheetViews>
  <sheetFormatPr baseColWidth="10" defaultRowHeight="15" x14ac:dyDescent="0.25"/>
  <cols>
    <col min="1" max="1" width="11.42578125" style="4"/>
  </cols>
  <sheetData>
    <row r="1" spans="1:9" ht="30" customHeight="1" thickBot="1" x14ac:dyDescent="0.3">
      <c r="A1" s="47" t="s">
        <v>6</v>
      </c>
      <c r="B1" s="48"/>
      <c r="C1" s="48"/>
      <c r="D1" s="48"/>
      <c r="E1" s="49"/>
      <c r="F1" s="49"/>
      <c r="G1" s="50"/>
      <c r="H1" s="26" t="s">
        <v>34</v>
      </c>
    </row>
    <row r="2" spans="1:9" ht="30" customHeight="1" x14ac:dyDescent="0.25">
      <c r="A2" s="18" t="s">
        <v>2</v>
      </c>
      <c r="B2" s="19" t="s">
        <v>7</v>
      </c>
      <c r="C2" s="19" t="s">
        <v>0</v>
      </c>
      <c r="D2" s="20" t="s">
        <v>1</v>
      </c>
      <c r="E2" s="51"/>
      <c r="F2" s="52"/>
      <c r="G2" s="52"/>
      <c r="H2" s="26">
        <v>2019</v>
      </c>
      <c r="I2" s="29"/>
    </row>
    <row r="3" spans="1:9" x14ac:dyDescent="0.25">
      <c r="A3" s="12">
        <v>1</v>
      </c>
      <c r="B3" s="7">
        <f>IF(A3="","",7*A3+DATE(H2,1,3)-WEEKDAY(DATE(H2,1,3))-5)</f>
        <v>43465</v>
      </c>
      <c r="C3" s="8"/>
      <c r="D3" s="15"/>
      <c r="E3" s="51"/>
      <c r="F3" s="53"/>
      <c r="G3" s="53"/>
    </row>
    <row r="4" spans="1:9" x14ac:dyDescent="0.25">
      <c r="A4" s="13"/>
      <c r="B4" s="7">
        <f>IF(Tableau1[[#This Row],[Semaine]]="",B3+1,B3+3)</f>
        <v>43466</v>
      </c>
      <c r="C4" s="8"/>
      <c r="D4" s="15"/>
      <c r="E4" s="51"/>
      <c r="F4" s="53"/>
      <c r="G4" s="53"/>
    </row>
    <row r="5" spans="1:9" x14ac:dyDescent="0.25">
      <c r="A5" s="13"/>
      <c r="B5" s="7">
        <f>IF(Tableau1[[#This Row],[Semaine]]="",B4+1,B4+3)</f>
        <v>43467</v>
      </c>
      <c r="C5" s="8"/>
      <c r="D5" s="15"/>
      <c r="E5" s="51"/>
      <c r="F5" s="53"/>
      <c r="G5" s="53"/>
    </row>
    <row r="6" spans="1:9" x14ac:dyDescent="0.25">
      <c r="A6" s="13"/>
      <c r="B6" s="7">
        <f>IF(Tableau1[[#This Row],[Semaine]]="",B5+1,B5+3)</f>
        <v>43468</v>
      </c>
      <c r="C6" s="8"/>
      <c r="D6" s="15"/>
      <c r="E6" s="51"/>
      <c r="F6" s="53"/>
      <c r="G6" s="53"/>
    </row>
    <row r="7" spans="1:9" x14ac:dyDescent="0.25">
      <c r="A7" s="14"/>
      <c r="B7" s="7">
        <f>IF(Tableau1[[#This Row],[Semaine]]="",B6+1,B6+3)</f>
        <v>43469</v>
      </c>
      <c r="C7" s="8"/>
      <c r="D7" s="15"/>
      <c r="E7" s="51"/>
      <c r="F7" s="53"/>
      <c r="G7" s="53"/>
    </row>
    <row r="8" spans="1:9" x14ac:dyDescent="0.25">
      <c r="A8" s="12">
        <v>2</v>
      </c>
      <c r="B8" s="7">
        <f>IF(Tableau1[[#This Row],[Semaine]]="",B7+1,B7+3)</f>
        <v>43472</v>
      </c>
      <c r="C8" s="8"/>
      <c r="D8" s="15"/>
      <c r="E8" s="51"/>
      <c r="F8" s="53"/>
      <c r="G8" s="53"/>
    </row>
    <row r="9" spans="1:9" x14ac:dyDescent="0.25">
      <c r="A9" s="13"/>
      <c r="B9" s="7">
        <f>IF(Tableau1[[#This Row],[Semaine]]="",B8+1,B8+3)</f>
        <v>43473</v>
      </c>
      <c r="C9" s="8"/>
      <c r="D9" s="15"/>
      <c r="E9" s="51"/>
      <c r="F9" s="53"/>
      <c r="G9" s="53"/>
    </row>
    <row r="10" spans="1:9" x14ac:dyDescent="0.25">
      <c r="A10" s="13"/>
      <c r="B10" s="7">
        <f>IF(Tableau1[[#This Row],[Semaine]]="",B9+1,B9+3)</f>
        <v>43474</v>
      </c>
      <c r="C10" s="8"/>
      <c r="D10" s="15"/>
      <c r="E10" s="51"/>
      <c r="F10" s="53"/>
      <c r="G10" s="53"/>
    </row>
    <row r="11" spans="1:9" x14ac:dyDescent="0.25">
      <c r="A11" s="13"/>
      <c r="B11" s="7">
        <f>IF(Tableau1[[#This Row],[Semaine]]="",B10+1,B10+3)</f>
        <v>43475</v>
      </c>
      <c r="C11" s="8"/>
      <c r="D11" s="15"/>
      <c r="E11" s="51"/>
      <c r="F11" s="53"/>
      <c r="G11" s="53"/>
    </row>
    <row r="12" spans="1:9" x14ac:dyDescent="0.25">
      <c r="A12" s="14"/>
      <c r="B12" s="7">
        <f>IF(Tableau1[[#This Row],[Semaine]]="",B11+1,B11+3)</f>
        <v>43476</v>
      </c>
      <c r="C12" s="8"/>
      <c r="D12" s="15"/>
      <c r="E12" s="51"/>
      <c r="F12" s="53"/>
      <c r="G12" s="53"/>
    </row>
    <row r="13" spans="1:9" x14ac:dyDescent="0.25">
      <c r="A13" s="12">
        <v>3</v>
      </c>
      <c r="B13" s="7">
        <f>IF(Tableau1[[#This Row],[Semaine]]="",B12+1,B12+3)</f>
        <v>43479</v>
      </c>
      <c r="C13" s="8"/>
      <c r="D13" s="15"/>
      <c r="E13" s="51"/>
      <c r="F13" s="53"/>
      <c r="G13" s="53"/>
    </row>
    <row r="14" spans="1:9" x14ac:dyDescent="0.25">
      <c r="A14" s="13"/>
      <c r="B14" s="7">
        <f>IF(Tableau1[[#This Row],[Semaine]]="",B13+1,B13+3)</f>
        <v>43480</v>
      </c>
      <c r="C14" s="8"/>
      <c r="D14" s="15"/>
      <c r="E14" s="51"/>
      <c r="F14" s="53"/>
      <c r="G14" s="53"/>
    </row>
    <row r="15" spans="1:9" x14ac:dyDescent="0.25">
      <c r="A15" s="13"/>
      <c r="B15" s="7">
        <f>IF(Tableau1[[#This Row],[Semaine]]="",B14+1,B14+3)</f>
        <v>43481</v>
      </c>
      <c r="C15" s="8"/>
      <c r="D15" s="15"/>
      <c r="E15" s="51"/>
      <c r="F15" s="53"/>
      <c r="G15" s="53"/>
    </row>
    <row r="16" spans="1:9" x14ac:dyDescent="0.25">
      <c r="A16" s="13"/>
      <c r="B16" s="7">
        <f>IF(Tableau1[[#This Row],[Semaine]]="",B15+1,B15+3)</f>
        <v>43482</v>
      </c>
      <c r="C16" s="8"/>
      <c r="D16" s="15"/>
      <c r="E16" s="51"/>
      <c r="F16" s="53"/>
      <c r="G16" s="53"/>
    </row>
    <row r="17" spans="1:7" x14ac:dyDescent="0.25">
      <c r="A17" s="14"/>
      <c r="B17" s="7">
        <f>IF(Tableau1[[#This Row],[Semaine]]="",B16+1,B16+3)</f>
        <v>43483</v>
      </c>
      <c r="C17" s="8"/>
      <c r="D17" s="15"/>
      <c r="E17" s="51"/>
      <c r="F17" s="53"/>
      <c r="G17" s="53"/>
    </row>
    <row r="18" spans="1:7" x14ac:dyDescent="0.25">
      <c r="A18" s="12">
        <v>4</v>
      </c>
      <c r="B18" s="7">
        <f>IF(Tableau1[[#This Row],[Semaine]]="",B17+1,B17+3)</f>
        <v>43486</v>
      </c>
      <c r="C18" s="8" t="s">
        <v>40</v>
      </c>
      <c r="D18" s="15"/>
      <c r="E18" s="51"/>
      <c r="F18" s="53"/>
      <c r="G18" s="53"/>
    </row>
    <row r="19" spans="1:7" x14ac:dyDescent="0.25">
      <c r="A19" s="13"/>
      <c r="B19" s="7">
        <f>IF(Tableau1[[#This Row],[Semaine]]="",B18+1,B18+3)</f>
        <v>43487</v>
      </c>
      <c r="C19" s="8" t="s">
        <v>40</v>
      </c>
      <c r="D19" s="15" t="s">
        <v>40</v>
      </c>
      <c r="E19" s="51"/>
      <c r="F19" s="53"/>
      <c r="G19" s="53"/>
    </row>
    <row r="20" spans="1:7" x14ac:dyDescent="0.25">
      <c r="A20" s="13"/>
      <c r="B20" s="7">
        <f>IF(Tableau1[[#This Row],[Semaine]]="",B19+1,B19+3)</f>
        <v>43488</v>
      </c>
      <c r="C20" s="8" t="s">
        <v>40</v>
      </c>
      <c r="D20" s="15"/>
      <c r="E20" s="51"/>
      <c r="F20" s="53"/>
      <c r="G20" s="53"/>
    </row>
    <row r="21" spans="1:7" x14ac:dyDescent="0.25">
      <c r="A21" s="13"/>
      <c r="B21" s="7">
        <f>IF(Tableau1[[#This Row],[Semaine]]="",B20+1,B20+3)</f>
        <v>43489</v>
      </c>
      <c r="C21" s="8" t="s">
        <v>40</v>
      </c>
      <c r="D21" s="15"/>
      <c r="E21" s="51"/>
      <c r="F21" s="53"/>
      <c r="G21" s="53"/>
    </row>
    <row r="22" spans="1:7" x14ac:dyDescent="0.25">
      <c r="A22" s="14"/>
      <c r="B22" s="7">
        <f>IF(Tableau1[[#This Row],[Semaine]]="",B21+1,B21+3)</f>
        <v>43490</v>
      </c>
      <c r="C22" s="8"/>
      <c r="D22" s="15"/>
      <c r="E22" s="51"/>
      <c r="F22" s="53"/>
      <c r="G22" s="53"/>
    </row>
    <row r="23" spans="1:7" x14ac:dyDescent="0.25">
      <c r="A23" s="12">
        <v>5</v>
      </c>
      <c r="B23" s="7">
        <f>IF(Tableau1[[#This Row],[Semaine]]="",B22+1,B22+3)</f>
        <v>43493</v>
      </c>
      <c r="C23" s="8"/>
      <c r="D23" s="15"/>
      <c r="E23" s="51"/>
      <c r="F23" s="53"/>
      <c r="G23" s="53"/>
    </row>
    <row r="24" spans="1:7" x14ac:dyDescent="0.25">
      <c r="A24" s="13"/>
      <c r="B24" s="7">
        <f>IF(Tableau1[[#This Row],[Semaine]]="",B23+1,B23+3)</f>
        <v>43494</v>
      </c>
      <c r="C24" s="8"/>
      <c r="D24" s="15"/>
      <c r="E24" s="51"/>
      <c r="F24" s="53"/>
      <c r="G24" s="53"/>
    </row>
    <row r="25" spans="1:7" x14ac:dyDescent="0.25">
      <c r="A25" s="13"/>
      <c r="B25" s="7">
        <f>IF(Tableau1[[#This Row],[Semaine]]="",B24+1,B24+3)</f>
        <v>43495</v>
      </c>
      <c r="C25" s="8"/>
      <c r="D25" s="15"/>
      <c r="E25" s="51"/>
      <c r="F25" s="53"/>
      <c r="G25" s="53"/>
    </row>
    <row r="26" spans="1:7" x14ac:dyDescent="0.25">
      <c r="A26" s="13"/>
      <c r="B26" s="7">
        <f>IF(Tableau1[[#This Row],[Semaine]]="",B25+1,B25+3)</f>
        <v>43496</v>
      </c>
      <c r="C26" s="8"/>
      <c r="D26" s="15"/>
      <c r="E26" s="51"/>
      <c r="F26" s="53"/>
      <c r="G26" s="53"/>
    </row>
    <row r="27" spans="1:7" x14ac:dyDescent="0.25">
      <c r="A27" s="14"/>
      <c r="B27" s="7">
        <f>IF(Tableau1[[#This Row],[Semaine]]="",B26+1,B26+3)</f>
        <v>43497</v>
      </c>
      <c r="C27" s="8"/>
      <c r="D27" s="15"/>
      <c r="E27" s="51"/>
      <c r="F27" s="53"/>
      <c r="G27" s="53"/>
    </row>
    <row r="28" spans="1:7" x14ac:dyDescent="0.25">
      <c r="A28" s="12">
        <v>6</v>
      </c>
      <c r="B28" s="7">
        <f>IF(Tableau1[[#This Row],[Semaine]]="",B27+1,B27+3)</f>
        <v>43500</v>
      </c>
      <c r="C28" s="8"/>
      <c r="D28" s="15"/>
      <c r="E28" s="51"/>
      <c r="F28" s="53"/>
      <c r="G28" s="53"/>
    </row>
    <row r="29" spans="1:7" x14ac:dyDescent="0.25">
      <c r="A29" s="13"/>
      <c r="B29" s="7">
        <f>IF(Tableau1[[#This Row],[Semaine]]="",B28+1,B28+3)</f>
        <v>43501</v>
      </c>
      <c r="C29" s="8"/>
      <c r="D29" s="15"/>
      <c r="E29" s="51"/>
      <c r="F29" s="53"/>
      <c r="G29" s="53"/>
    </row>
    <row r="30" spans="1:7" x14ac:dyDescent="0.25">
      <c r="A30" s="13"/>
      <c r="B30" s="7">
        <f>IF(Tableau1[[#This Row],[Semaine]]="",B29+1,B29+3)</f>
        <v>43502</v>
      </c>
      <c r="C30" s="8"/>
      <c r="D30" s="15"/>
      <c r="E30" s="51"/>
      <c r="F30" s="53"/>
      <c r="G30" s="53"/>
    </row>
    <row r="31" spans="1:7" x14ac:dyDescent="0.25">
      <c r="A31" s="13"/>
      <c r="B31" s="7">
        <f>IF(Tableau1[[#This Row],[Semaine]]="",B30+1,B30+3)</f>
        <v>43503</v>
      </c>
      <c r="C31" s="8"/>
      <c r="D31" s="15"/>
      <c r="E31" s="51"/>
      <c r="F31" s="53"/>
      <c r="G31" s="53"/>
    </row>
    <row r="32" spans="1:7" x14ac:dyDescent="0.25">
      <c r="A32" s="14"/>
      <c r="B32" s="7">
        <f>IF(Tableau1[[#This Row],[Semaine]]="",B31+1,B31+3)</f>
        <v>43504</v>
      </c>
      <c r="C32" s="8"/>
      <c r="D32" s="15"/>
      <c r="E32" s="51"/>
      <c r="F32" s="53"/>
      <c r="G32" s="53"/>
    </row>
    <row r="33" spans="1:7" x14ac:dyDescent="0.25">
      <c r="A33" s="12">
        <v>7</v>
      </c>
      <c r="B33" s="7">
        <f>IF(Tableau1[[#This Row],[Semaine]]="",B32+1,B32+3)</f>
        <v>43507</v>
      </c>
      <c r="C33" s="8"/>
      <c r="D33" s="15"/>
      <c r="E33" s="51"/>
      <c r="F33" s="53"/>
      <c r="G33" s="53"/>
    </row>
    <row r="34" spans="1:7" x14ac:dyDescent="0.25">
      <c r="A34" s="13"/>
      <c r="B34" s="7">
        <f>IF(Tableau1[[#This Row],[Semaine]]="",B33+1,B33+3)</f>
        <v>43508</v>
      </c>
      <c r="C34" s="8"/>
      <c r="D34" s="15"/>
      <c r="E34" s="51"/>
      <c r="F34" s="53"/>
      <c r="G34" s="53"/>
    </row>
    <row r="35" spans="1:7" x14ac:dyDescent="0.25">
      <c r="A35" s="13"/>
      <c r="B35" s="7">
        <f>IF(Tableau1[[#This Row],[Semaine]]="",B34+1,B34+3)</f>
        <v>43509</v>
      </c>
      <c r="C35" s="8"/>
      <c r="D35" s="15"/>
      <c r="E35" s="51"/>
      <c r="F35" s="53"/>
      <c r="G35" s="53"/>
    </row>
    <row r="36" spans="1:7" x14ac:dyDescent="0.25">
      <c r="A36" s="13"/>
      <c r="B36" s="7">
        <f>IF(Tableau1[[#This Row],[Semaine]]="",B35+1,B35+3)</f>
        <v>43510</v>
      </c>
      <c r="C36" s="8"/>
      <c r="D36" s="15"/>
      <c r="E36" s="51"/>
      <c r="F36" s="53"/>
      <c r="G36" s="53"/>
    </row>
    <row r="37" spans="1:7" x14ac:dyDescent="0.25">
      <c r="A37" s="14"/>
      <c r="B37" s="7">
        <f>IF(Tableau1[[#This Row],[Semaine]]="",B36+1,B36+3)</f>
        <v>43511</v>
      </c>
      <c r="C37" s="8"/>
      <c r="D37" s="15"/>
      <c r="E37" s="51"/>
      <c r="F37" s="53"/>
      <c r="G37" s="53"/>
    </row>
    <row r="38" spans="1:7" x14ac:dyDescent="0.25">
      <c r="A38" s="12">
        <v>8</v>
      </c>
      <c r="B38" s="7">
        <f>IF(Tableau1[[#This Row],[Semaine]]="",B37+1,B37+3)</f>
        <v>43514</v>
      </c>
      <c r="C38" s="8"/>
      <c r="D38" s="15"/>
      <c r="E38" s="51"/>
      <c r="F38" s="53"/>
      <c r="G38" s="53"/>
    </row>
    <row r="39" spans="1:7" x14ac:dyDescent="0.25">
      <c r="A39" s="13"/>
      <c r="B39" s="7">
        <f>IF(Tableau1[[#This Row],[Semaine]]="",B38+1,B38+3)</f>
        <v>43515</v>
      </c>
      <c r="C39" s="8"/>
      <c r="D39" s="15"/>
      <c r="E39" s="51"/>
      <c r="F39" s="53"/>
      <c r="G39" s="53"/>
    </row>
    <row r="40" spans="1:7" x14ac:dyDescent="0.25">
      <c r="A40" s="13"/>
      <c r="B40" s="7">
        <f>IF(Tableau1[[#This Row],[Semaine]]="",B39+1,B39+3)</f>
        <v>43516</v>
      </c>
      <c r="C40" s="8"/>
      <c r="D40" s="15"/>
      <c r="E40" s="51"/>
      <c r="F40" s="53"/>
      <c r="G40" s="53"/>
    </row>
    <row r="41" spans="1:7" x14ac:dyDescent="0.25">
      <c r="A41" s="13"/>
      <c r="B41" s="7">
        <f>IF(Tableau1[[#This Row],[Semaine]]="",B40+1,B40+3)</f>
        <v>43517</v>
      </c>
      <c r="C41" s="8"/>
      <c r="D41" s="15"/>
      <c r="E41" s="51"/>
      <c r="F41" s="53"/>
      <c r="G41" s="53"/>
    </row>
    <row r="42" spans="1:7" x14ac:dyDescent="0.25">
      <c r="A42" s="14"/>
      <c r="B42" s="7">
        <f>IF(Tableau1[[#This Row],[Semaine]]="",B41+1,B41+3)</f>
        <v>43518</v>
      </c>
      <c r="C42" s="8"/>
      <c r="D42" s="15"/>
      <c r="E42" s="51"/>
      <c r="F42" s="53"/>
      <c r="G42" s="53"/>
    </row>
    <row r="43" spans="1:7" x14ac:dyDescent="0.25">
      <c r="A43" s="12">
        <v>9</v>
      </c>
      <c r="B43" s="7">
        <f>IF(Tableau1[[#This Row],[Semaine]]="",B42+1,B42+3)</f>
        <v>43521</v>
      </c>
      <c r="C43" s="8"/>
      <c r="D43" s="15"/>
      <c r="E43" s="51"/>
      <c r="F43" s="53"/>
      <c r="G43" s="53"/>
    </row>
    <row r="44" spans="1:7" x14ac:dyDescent="0.25">
      <c r="A44" s="13"/>
      <c r="B44" s="7">
        <f>IF(Tableau1[[#This Row],[Semaine]]="",B43+1,B43+3)</f>
        <v>43522</v>
      </c>
      <c r="C44" s="8"/>
      <c r="D44" s="15"/>
      <c r="E44" s="51"/>
      <c r="F44" s="53"/>
      <c r="G44" s="53"/>
    </row>
    <row r="45" spans="1:7" x14ac:dyDescent="0.25">
      <c r="A45" s="13"/>
      <c r="B45" s="7">
        <f>IF(Tableau1[[#This Row],[Semaine]]="",B44+1,B44+3)</f>
        <v>43523</v>
      </c>
      <c r="C45" s="8"/>
      <c r="D45" s="15"/>
      <c r="E45" s="51"/>
      <c r="F45" s="53"/>
      <c r="G45" s="53"/>
    </row>
    <row r="46" spans="1:7" x14ac:dyDescent="0.25">
      <c r="A46" s="13"/>
      <c r="B46" s="7">
        <f>IF(Tableau1[[#This Row],[Semaine]]="",B45+1,B45+3)</f>
        <v>43524</v>
      </c>
      <c r="C46" s="8"/>
      <c r="D46" s="15"/>
      <c r="E46" s="51"/>
      <c r="F46" s="53"/>
      <c r="G46" s="53"/>
    </row>
    <row r="47" spans="1:7" x14ac:dyDescent="0.25">
      <c r="A47" s="14"/>
      <c r="B47" s="7">
        <f>IF(Tableau1[[#This Row],[Semaine]]="",B46+1,B46+3)</f>
        <v>43525</v>
      </c>
      <c r="C47" s="8"/>
      <c r="D47" s="15"/>
      <c r="E47" s="51"/>
      <c r="F47" s="53"/>
      <c r="G47" s="53"/>
    </row>
    <row r="48" spans="1:7" x14ac:dyDescent="0.25">
      <c r="A48" s="12">
        <v>10</v>
      </c>
      <c r="B48" s="7">
        <f>IF(Tableau1[[#This Row],[Semaine]]="",B47+1,B47+3)</f>
        <v>43528</v>
      </c>
      <c r="C48" s="8"/>
      <c r="D48" s="15"/>
      <c r="E48" s="51"/>
      <c r="F48" s="53"/>
      <c r="G48" s="53"/>
    </row>
    <row r="49" spans="1:7" x14ac:dyDescent="0.25">
      <c r="A49" s="13"/>
      <c r="B49" s="7">
        <f>IF(Tableau1[[#This Row],[Semaine]]="",B48+1,B48+3)</f>
        <v>43529</v>
      </c>
      <c r="C49" s="8"/>
      <c r="D49" s="15"/>
      <c r="E49" s="51"/>
      <c r="F49" s="53"/>
      <c r="G49" s="53"/>
    </row>
    <row r="50" spans="1:7" x14ac:dyDescent="0.25">
      <c r="A50" s="13"/>
      <c r="B50" s="7">
        <f>IF(Tableau1[[#This Row],[Semaine]]="",B49+1,B49+3)</f>
        <v>43530</v>
      </c>
      <c r="C50" s="8"/>
      <c r="D50" s="15"/>
      <c r="E50" s="51"/>
      <c r="F50" s="53"/>
      <c r="G50" s="53"/>
    </row>
    <row r="51" spans="1:7" x14ac:dyDescent="0.25">
      <c r="A51" s="13"/>
      <c r="B51" s="7">
        <f>IF(Tableau1[[#This Row],[Semaine]]="",B50+1,B50+3)</f>
        <v>43531</v>
      </c>
      <c r="C51" s="8"/>
      <c r="D51" s="15"/>
      <c r="E51" s="51"/>
      <c r="F51" s="53"/>
      <c r="G51" s="53"/>
    </row>
    <row r="52" spans="1:7" x14ac:dyDescent="0.25">
      <c r="A52" s="14"/>
      <c r="B52" s="7">
        <f>IF(Tableau1[[#This Row],[Semaine]]="",B51+1,B51+3)</f>
        <v>43532</v>
      </c>
      <c r="C52" s="8"/>
      <c r="D52" s="15"/>
      <c r="E52" s="51"/>
      <c r="F52" s="53"/>
      <c r="G52" s="53"/>
    </row>
    <row r="53" spans="1:7" x14ac:dyDescent="0.25">
      <c r="A53" s="12">
        <v>11</v>
      </c>
      <c r="B53" s="7">
        <f>IF(Tableau1[[#This Row],[Semaine]]="",B52+1,B52+3)</f>
        <v>43535</v>
      </c>
      <c r="C53" s="8"/>
      <c r="D53" s="15"/>
      <c r="E53" s="51"/>
      <c r="F53" s="53"/>
      <c r="G53" s="53"/>
    </row>
    <row r="54" spans="1:7" x14ac:dyDescent="0.25">
      <c r="A54" s="13"/>
      <c r="B54" s="7">
        <f>IF(Tableau1[[#This Row],[Semaine]]="",B53+1,B53+3)</f>
        <v>43536</v>
      </c>
      <c r="C54" s="8"/>
      <c r="D54" s="15"/>
      <c r="E54" s="51"/>
      <c r="F54" s="53"/>
      <c r="G54" s="53"/>
    </row>
    <row r="55" spans="1:7" x14ac:dyDescent="0.25">
      <c r="A55" s="13"/>
      <c r="B55" s="7">
        <f>IF(Tableau1[[#This Row],[Semaine]]="",B54+1,B54+3)</f>
        <v>43537</v>
      </c>
      <c r="C55" s="8"/>
      <c r="D55" s="15"/>
      <c r="E55" s="51"/>
      <c r="F55" s="53"/>
      <c r="G55" s="53"/>
    </row>
    <row r="56" spans="1:7" x14ac:dyDescent="0.25">
      <c r="A56" s="13"/>
      <c r="B56" s="7">
        <f>IF(Tableau1[[#This Row],[Semaine]]="",B55+1,B55+3)</f>
        <v>43538</v>
      </c>
      <c r="C56" s="8"/>
      <c r="D56" s="15"/>
      <c r="E56" s="51"/>
      <c r="F56" s="53"/>
      <c r="G56" s="53"/>
    </row>
    <row r="57" spans="1:7" x14ac:dyDescent="0.25">
      <c r="A57" s="14"/>
      <c r="B57" s="7">
        <f>IF(Tableau1[[#This Row],[Semaine]]="",B56+1,B56+3)</f>
        <v>43539</v>
      </c>
      <c r="C57" s="8"/>
      <c r="D57" s="15"/>
      <c r="E57" s="51"/>
      <c r="F57" s="53"/>
      <c r="G57" s="53"/>
    </row>
    <row r="58" spans="1:7" x14ac:dyDescent="0.25">
      <c r="A58" s="12">
        <v>12</v>
      </c>
      <c r="B58" s="7">
        <f>IF(Tableau1[[#This Row],[Semaine]]="",B57+1,B57+3)</f>
        <v>43542</v>
      </c>
      <c r="C58" s="8"/>
      <c r="D58" s="15"/>
      <c r="E58" s="51"/>
      <c r="F58" s="53"/>
      <c r="G58" s="53"/>
    </row>
    <row r="59" spans="1:7" x14ac:dyDescent="0.25">
      <c r="A59" s="13"/>
      <c r="B59" s="7">
        <f>IF(Tableau1[[#This Row],[Semaine]]="",B58+1,B58+3)</f>
        <v>43543</v>
      </c>
      <c r="C59" s="8"/>
      <c r="D59" s="15"/>
      <c r="E59" s="51"/>
      <c r="F59" s="53"/>
      <c r="G59" s="53"/>
    </row>
    <row r="60" spans="1:7" x14ac:dyDescent="0.25">
      <c r="A60" s="13"/>
      <c r="B60" s="7">
        <f>IF(Tableau1[[#This Row],[Semaine]]="",B59+1,B59+3)</f>
        <v>43544</v>
      </c>
      <c r="C60" s="8"/>
      <c r="D60" s="15"/>
      <c r="E60" s="51"/>
      <c r="F60" s="53"/>
      <c r="G60" s="53"/>
    </row>
    <row r="61" spans="1:7" x14ac:dyDescent="0.25">
      <c r="A61" s="13"/>
      <c r="B61" s="7">
        <f>IF(Tableau1[[#This Row],[Semaine]]="",B60+1,B60+3)</f>
        <v>43545</v>
      </c>
      <c r="C61" s="8"/>
      <c r="D61" s="15"/>
      <c r="E61" s="51"/>
      <c r="F61" s="53"/>
      <c r="G61" s="53"/>
    </row>
    <row r="62" spans="1:7" x14ac:dyDescent="0.25">
      <c r="A62" s="14"/>
      <c r="B62" s="7">
        <f>IF(Tableau1[[#This Row],[Semaine]]="",B61+1,B61+3)</f>
        <v>43546</v>
      </c>
      <c r="C62" s="8"/>
      <c r="D62" s="15"/>
      <c r="E62" s="51"/>
      <c r="F62" s="53"/>
      <c r="G62" s="53"/>
    </row>
    <row r="63" spans="1:7" x14ac:dyDescent="0.25">
      <c r="A63" s="12">
        <v>13</v>
      </c>
      <c r="B63" s="7">
        <f>IF(Tableau1[[#This Row],[Semaine]]="",B62+1,B62+3)</f>
        <v>43549</v>
      </c>
      <c r="C63" s="8"/>
      <c r="D63" s="15"/>
      <c r="E63" s="51"/>
      <c r="F63" s="53"/>
      <c r="G63" s="53"/>
    </row>
    <row r="64" spans="1:7" x14ac:dyDescent="0.25">
      <c r="A64" s="13"/>
      <c r="B64" s="7">
        <f>IF(Tableau1[[#This Row],[Semaine]]="",B63+1,B63+3)</f>
        <v>43550</v>
      </c>
      <c r="C64" s="8"/>
      <c r="D64" s="15"/>
      <c r="E64" s="51"/>
      <c r="F64" s="53"/>
      <c r="G64" s="53"/>
    </row>
    <row r="65" spans="1:7" x14ac:dyDescent="0.25">
      <c r="A65" s="13"/>
      <c r="B65" s="7">
        <f>IF(Tableau1[[#This Row],[Semaine]]="",B64+1,B64+3)</f>
        <v>43551</v>
      </c>
      <c r="C65" s="8"/>
      <c r="D65" s="15"/>
      <c r="E65" s="51"/>
      <c r="F65" s="53"/>
      <c r="G65" s="53"/>
    </row>
    <row r="66" spans="1:7" x14ac:dyDescent="0.25">
      <c r="A66" s="13"/>
      <c r="B66" s="7">
        <f>IF(Tableau1[[#This Row],[Semaine]]="",B65+1,B65+3)</f>
        <v>43552</v>
      </c>
      <c r="C66" s="8"/>
      <c r="D66" s="15"/>
      <c r="E66" s="51"/>
      <c r="F66" s="53"/>
      <c r="G66" s="53"/>
    </row>
    <row r="67" spans="1:7" x14ac:dyDescent="0.25">
      <c r="A67" s="14"/>
      <c r="B67" s="7">
        <f>IF(Tableau1[[#This Row],[Semaine]]="",B66+1,B66+3)</f>
        <v>43553</v>
      </c>
      <c r="C67" s="8"/>
      <c r="D67" s="15"/>
      <c r="E67" s="51"/>
      <c r="F67" s="53"/>
      <c r="G67" s="53"/>
    </row>
    <row r="68" spans="1:7" x14ac:dyDescent="0.25">
      <c r="A68" s="12">
        <v>14</v>
      </c>
      <c r="B68" s="7">
        <f>IF(Tableau1[[#This Row],[Semaine]]="",B67+1,B67+3)</f>
        <v>43556</v>
      </c>
      <c r="C68" s="8"/>
      <c r="D68" s="15"/>
      <c r="E68" s="51"/>
      <c r="F68" s="53"/>
      <c r="G68" s="53"/>
    </row>
    <row r="69" spans="1:7" x14ac:dyDescent="0.25">
      <c r="A69" s="13"/>
      <c r="B69" s="7">
        <f>IF(Tableau1[[#This Row],[Semaine]]="",B68+1,B68+3)</f>
        <v>43557</v>
      </c>
      <c r="C69" s="8"/>
      <c r="D69" s="15"/>
      <c r="E69" s="51"/>
      <c r="F69" s="53"/>
      <c r="G69" s="53"/>
    </row>
    <row r="70" spans="1:7" x14ac:dyDescent="0.25">
      <c r="A70" s="13"/>
      <c r="B70" s="7">
        <f>IF(Tableau1[[#This Row],[Semaine]]="",B69+1,B69+3)</f>
        <v>43558</v>
      </c>
      <c r="C70" s="8"/>
      <c r="D70" s="15"/>
      <c r="E70" s="51"/>
      <c r="F70" s="53"/>
      <c r="G70" s="53"/>
    </row>
    <row r="71" spans="1:7" x14ac:dyDescent="0.25">
      <c r="A71" s="13"/>
      <c r="B71" s="7">
        <f>IF(Tableau1[[#This Row],[Semaine]]="",B70+1,B70+3)</f>
        <v>43559</v>
      </c>
      <c r="C71" s="8"/>
      <c r="D71" s="15"/>
      <c r="E71" s="51"/>
      <c r="F71" s="53"/>
      <c r="G71" s="53"/>
    </row>
    <row r="72" spans="1:7" x14ac:dyDescent="0.25">
      <c r="A72" s="14"/>
      <c r="B72" s="7">
        <f>IF(Tableau1[[#This Row],[Semaine]]="",B71+1,B71+3)</f>
        <v>43560</v>
      </c>
      <c r="C72" s="8"/>
      <c r="D72" s="15"/>
      <c r="E72" s="51"/>
      <c r="F72" s="53"/>
      <c r="G72" s="53"/>
    </row>
    <row r="73" spans="1:7" x14ac:dyDescent="0.25">
      <c r="A73" s="12">
        <v>15</v>
      </c>
      <c r="B73" s="7">
        <f>IF(Tableau1[[#This Row],[Semaine]]="",B72+1,B72+3)</f>
        <v>43563</v>
      </c>
      <c r="C73" s="8"/>
      <c r="D73" s="15"/>
      <c r="E73" s="51"/>
      <c r="F73" s="53"/>
      <c r="G73" s="53"/>
    </row>
    <row r="74" spans="1:7" x14ac:dyDescent="0.25">
      <c r="A74" s="13"/>
      <c r="B74" s="7">
        <f>IF(Tableau1[[#This Row],[Semaine]]="",B73+1,B73+3)</f>
        <v>43564</v>
      </c>
      <c r="C74" s="8"/>
      <c r="D74" s="15"/>
      <c r="E74" s="51"/>
      <c r="F74" s="53"/>
      <c r="G74" s="53"/>
    </row>
    <row r="75" spans="1:7" x14ac:dyDescent="0.25">
      <c r="A75" s="13"/>
      <c r="B75" s="7">
        <f>IF(Tableau1[[#This Row],[Semaine]]="",B74+1,B74+3)</f>
        <v>43565</v>
      </c>
      <c r="C75" s="8"/>
      <c r="D75" s="15"/>
      <c r="E75" s="51"/>
      <c r="F75" s="53"/>
      <c r="G75" s="53"/>
    </row>
    <row r="76" spans="1:7" x14ac:dyDescent="0.25">
      <c r="A76" s="13"/>
      <c r="B76" s="7">
        <f>IF(Tableau1[[#This Row],[Semaine]]="",B75+1,B75+3)</f>
        <v>43566</v>
      </c>
      <c r="C76" s="8"/>
      <c r="D76" s="15"/>
      <c r="E76" s="51"/>
      <c r="F76" s="53"/>
      <c r="G76" s="53"/>
    </row>
    <row r="77" spans="1:7" x14ac:dyDescent="0.25">
      <c r="A77" s="14"/>
      <c r="B77" s="7">
        <f>IF(Tableau1[[#This Row],[Semaine]]="",B76+1,B76+3)</f>
        <v>43567</v>
      </c>
      <c r="C77" s="8"/>
      <c r="D77" s="15"/>
      <c r="E77" s="51"/>
      <c r="F77" s="53"/>
      <c r="G77" s="53"/>
    </row>
    <row r="78" spans="1:7" x14ac:dyDescent="0.25">
      <c r="A78" s="12">
        <v>16</v>
      </c>
      <c r="B78" s="7">
        <f>IF(Tableau1[[#This Row],[Semaine]]="",B77+1,B77+3)</f>
        <v>43570</v>
      </c>
      <c r="C78" s="8"/>
      <c r="D78" s="15"/>
      <c r="E78" s="51"/>
      <c r="F78" s="53"/>
      <c r="G78" s="53"/>
    </row>
    <row r="79" spans="1:7" x14ac:dyDescent="0.25">
      <c r="A79" s="13"/>
      <c r="B79" s="7">
        <f>IF(Tableau1[[#This Row],[Semaine]]="",B78+1,B78+3)</f>
        <v>43571</v>
      </c>
      <c r="C79" s="8"/>
      <c r="D79" s="15"/>
      <c r="E79" s="51"/>
      <c r="F79" s="53"/>
      <c r="G79" s="53"/>
    </row>
    <row r="80" spans="1:7" x14ac:dyDescent="0.25">
      <c r="A80" s="13"/>
      <c r="B80" s="7">
        <f>IF(Tableau1[[#This Row],[Semaine]]="",B79+1,B79+3)</f>
        <v>43572</v>
      </c>
      <c r="C80" s="8"/>
      <c r="D80" s="15"/>
      <c r="E80" s="51"/>
      <c r="F80" s="53"/>
      <c r="G80" s="53"/>
    </row>
    <row r="81" spans="1:7" x14ac:dyDescent="0.25">
      <c r="A81" s="13"/>
      <c r="B81" s="7">
        <f>IF(Tableau1[[#This Row],[Semaine]]="",B80+1,B80+3)</f>
        <v>43573</v>
      </c>
      <c r="C81" s="8"/>
      <c r="D81" s="15"/>
      <c r="E81" s="51"/>
      <c r="F81" s="53"/>
      <c r="G81" s="53"/>
    </row>
    <row r="82" spans="1:7" x14ac:dyDescent="0.25">
      <c r="A82" s="14"/>
      <c r="B82" s="7">
        <f>IF(Tableau1[[#This Row],[Semaine]]="",B81+1,B81+3)</f>
        <v>43574</v>
      </c>
      <c r="C82" s="8"/>
      <c r="D82" s="15"/>
      <c r="E82" s="51"/>
      <c r="F82" s="53"/>
      <c r="G82" s="53"/>
    </row>
    <row r="83" spans="1:7" x14ac:dyDescent="0.25">
      <c r="A83" s="12">
        <v>17</v>
      </c>
      <c r="B83" s="7">
        <f>IF(Tableau1[[#This Row],[Semaine]]="",B82+1,B82+3)</f>
        <v>43577</v>
      </c>
      <c r="C83" s="8"/>
      <c r="D83" s="15"/>
      <c r="E83" s="51"/>
      <c r="F83" s="53"/>
      <c r="G83" s="53"/>
    </row>
    <row r="84" spans="1:7" x14ac:dyDescent="0.25">
      <c r="A84" s="13"/>
      <c r="B84" s="7">
        <f>IF(Tableau1[[#This Row],[Semaine]]="",B83+1,B83+3)</f>
        <v>43578</v>
      </c>
      <c r="C84" s="8"/>
      <c r="D84" s="15"/>
      <c r="E84" s="51"/>
      <c r="F84" s="53"/>
      <c r="G84" s="53"/>
    </row>
    <row r="85" spans="1:7" x14ac:dyDescent="0.25">
      <c r="A85" s="13"/>
      <c r="B85" s="7">
        <f>IF(Tableau1[[#This Row],[Semaine]]="",B84+1,B84+3)</f>
        <v>43579</v>
      </c>
      <c r="C85" s="8"/>
      <c r="D85" s="15"/>
      <c r="E85" s="51"/>
      <c r="F85" s="53"/>
      <c r="G85" s="53"/>
    </row>
    <row r="86" spans="1:7" x14ac:dyDescent="0.25">
      <c r="A86" s="13"/>
      <c r="B86" s="7">
        <f>IF(Tableau1[[#This Row],[Semaine]]="",B85+1,B85+3)</f>
        <v>43580</v>
      </c>
      <c r="C86" s="8"/>
      <c r="D86" s="15"/>
      <c r="E86" s="51"/>
      <c r="F86" s="53"/>
      <c r="G86" s="53"/>
    </row>
    <row r="87" spans="1:7" x14ac:dyDescent="0.25">
      <c r="A87" s="14"/>
      <c r="B87" s="7">
        <f>IF(Tableau1[[#This Row],[Semaine]]="",B86+1,B86+3)</f>
        <v>43581</v>
      </c>
      <c r="C87" s="8"/>
      <c r="D87" s="15"/>
      <c r="E87" s="51"/>
      <c r="F87" s="53"/>
      <c r="G87" s="53"/>
    </row>
    <row r="88" spans="1:7" x14ac:dyDescent="0.25">
      <c r="A88" s="12">
        <v>18</v>
      </c>
      <c r="B88" s="7">
        <f>IF(Tableau1[[#This Row],[Semaine]]="",B87+1,B87+3)</f>
        <v>43584</v>
      </c>
      <c r="C88" s="8"/>
      <c r="D88" s="15"/>
      <c r="E88" s="51"/>
      <c r="F88" s="53"/>
      <c r="G88" s="53"/>
    </row>
    <row r="89" spans="1:7" x14ac:dyDescent="0.25">
      <c r="A89" s="13"/>
      <c r="B89" s="7">
        <f>IF(Tableau1[[#This Row],[Semaine]]="",B88+1,B88+3)</f>
        <v>43585</v>
      </c>
      <c r="C89" s="8"/>
      <c r="D89" s="15"/>
      <c r="E89" s="51"/>
      <c r="F89" s="53"/>
      <c r="G89" s="53"/>
    </row>
    <row r="90" spans="1:7" x14ac:dyDescent="0.25">
      <c r="A90" s="13"/>
      <c r="B90" s="7">
        <f>IF(Tableau1[[#This Row],[Semaine]]="",B89+1,B89+3)</f>
        <v>43586</v>
      </c>
      <c r="C90" s="8"/>
      <c r="D90" s="15"/>
      <c r="E90" s="51"/>
      <c r="F90" s="53"/>
      <c r="G90" s="53"/>
    </row>
    <row r="91" spans="1:7" x14ac:dyDescent="0.25">
      <c r="A91" s="13"/>
      <c r="B91" s="7">
        <f>IF(Tableau1[[#This Row],[Semaine]]="",B90+1,B90+3)</f>
        <v>43587</v>
      </c>
      <c r="C91" s="8"/>
      <c r="D91" s="15"/>
      <c r="E91" s="51"/>
      <c r="F91" s="53"/>
      <c r="G91" s="53"/>
    </row>
    <row r="92" spans="1:7" x14ac:dyDescent="0.25">
      <c r="A92" s="14"/>
      <c r="B92" s="7">
        <f>IF(Tableau1[[#This Row],[Semaine]]="",B91+1,B91+3)</f>
        <v>43588</v>
      </c>
      <c r="C92" s="8"/>
      <c r="D92" s="15"/>
      <c r="E92" s="51"/>
      <c r="F92" s="53"/>
      <c r="G92" s="53"/>
    </row>
    <row r="93" spans="1:7" x14ac:dyDescent="0.25">
      <c r="A93" s="12">
        <v>19</v>
      </c>
      <c r="B93" s="7">
        <f>IF(Tableau1[[#This Row],[Semaine]]="",B92+1,B92+3)</f>
        <v>43591</v>
      </c>
      <c r="C93" s="8"/>
      <c r="D93" s="15"/>
      <c r="E93" s="51"/>
      <c r="F93" s="53"/>
      <c r="G93" s="53"/>
    </row>
    <row r="94" spans="1:7" x14ac:dyDescent="0.25">
      <c r="A94" s="13"/>
      <c r="B94" s="7">
        <f>IF(Tableau1[[#This Row],[Semaine]]="",B93+1,B93+3)</f>
        <v>43592</v>
      </c>
      <c r="C94" s="8"/>
      <c r="D94" s="15"/>
      <c r="E94" s="51"/>
      <c r="F94" s="53"/>
      <c r="G94" s="53"/>
    </row>
    <row r="95" spans="1:7" x14ac:dyDescent="0.25">
      <c r="A95" s="13"/>
      <c r="B95" s="7">
        <f>IF(Tableau1[[#This Row],[Semaine]]="",B94+1,B94+3)</f>
        <v>43593</v>
      </c>
      <c r="C95" s="8"/>
      <c r="D95" s="15"/>
      <c r="E95" s="51"/>
      <c r="F95" s="53"/>
      <c r="G95" s="53"/>
    </row>
    <row r="96" spans="1:7" x14ac:dyDescent="0.25">
      <c r="A96" s="13"/>
      <c r="B96" s="7">
        <f>IF(Tableau1[[#This Row],[Semaine]]="",B95+1,B95+3)</f>
        <v>43594</v>
      </c>
      <c r="C96" s="8"/>
      <c r="D96" s="15"/>
      <c r="E96" s="51"/>
      <c r="F96" s="53"/>
      <c r="G96" s="53"/>
    </row>
    <row r="97" spans="1:7" x14ac:dyDescent="0.25">
      <c r="A97" s="14"/>
      <c r="B97" s="7">
        <f>IF(Tableau1[[#This Row],[Semaine]]="",B96+1,B96+3)</f>
        <v>43595</v>
      </c>
      <c r="C97" s="8"/>
      <c r="D97" s="15"/>
      <c r="E97" s="51"/>
      <c r="F97" s="53"/>
      <c r="G97" s="53"/>
    </row>
    <row r="98" spans="1:7" x14ac:dyDescent="0.25">
      <c r="A98" s="12">
        <v>20</v>
      </c>
      <c r="B98" s="7">
        <f>IF(Tableau1[[#This Row],[Semaine]]="",B97+1,B97+3)</f>
        <v>43598</v>
      </c>
      <c r="C98" s="8"/>
      <c r="D98" s="15"/>
      <c r="E98" s="51"/>
      <c r="F98" s="53"/>
      <c r="G98" s="53"/>
    </row>
    <row r="99" spans="1:7" x14ac:dyDescent="0.25">
      <c r="A99" s="13"/>
      <c r="B99" s="7">
        <f>IF(Tableau1[[#This Row],[Semaine]]="",B98+1,B98+3)</f>
        <v>43599</v>
      </c>
      <c r="C99" s="8"/>
      <c r="D99" s="15"/>
      <c r="E99" s="51"/>
      <c r="F99" s="53"/>
      <c r="G99" s="53"/>
    </row>
    <row r="100" spans="1:7" x14ac:dyDescent="0.25">
      <c r="A100" s="13"/>
      <c r="B100" s="7">
        <f>IF(Tableau1[[#This Row],[Semaine]]="",B99+1,B99+3)</f>
        <v>43600</v>
      </c>
      <c r="C100" s="8"/>
      <c r="D100" s="15"/>
      <c r="E100" s="51"/>
      <c r="F100" s="53"/>
      <c r="G100" s="53"/>
    </row>
    <row r="101" spans="1:7" x14ac:dyDescent="0.25">
      <c r="A101" s="13"/>
      <c r="B101" s="7">
        <f>IF(Tableau1[[#This Row],[Semaine]]="",B100+1,B100+3)</f>
        <v>43601</v>
      </c>
      <c r="C101" s="8"/>
      <c r="D101" s="15"/>
      <c r="E101" s="51"/>
      <c r="F101" s="53"/>
      <c r="G101" s="53"/>
    </row>
    <row r="102" spans="1:7" x14ac:dyDescent="0.25">
      <c r="A102" s="14"/>
      <c r="B102" s="7">
        <f>IF(Tableau1[[#This Row],[Semaine]]="",B101+1,B101+3)</f>
        <v>43602</v>
      </c>
      <c r="C102" s="8"/>
      <c r="D102" s="15"/>
      <c r="E102" s="51"/>
      <c r="F102" s="53"/>
      <c r="G102" s="53"/>
    </row>
    <row r="103" spans="1:7" x14ac:dyDescent="0.25">
      <c r="A103" s="12">
        <v>21</v>
      </c>
      <c r="B103" s="7">
        <f>IF(Tableau1[[#This Row],[Semaine]]="",B102+1,B102+3)</f>
        <v>43605</v>
      </c>
      <c r="C103" s="8"/>
      <c r="D103" s="15"/>
      <c r="E103" s="51"/>
      <c r="F103" s="53"/>
      <c r="G103" s="53"/>
    </row>
    <row r="104" spans="1:7" x14ac:dyDescent="0.25">
      <c r="A104" s="13"/>
      <c r="B104" s="7">
        <f>IF(Tableau1[[#This Row],[Semaine]]="",B103+1,B103+3)</f>
        <v>43606</v>
      </c>
      <c r="C104" s="8"/>
      <c r="D104" s="15"/>
      <c r="E104" s="51"/>
      <c r="F104" s="53"/>
      <c r="G104" s="53"/>
    </row>
    <row r="105" spans="1:7" x14ac:dyDescent="0.25">
      <c r="A105" s="13"/>
      <c r="B105" s="7">
        <f>IF(Tableau1[[#This Row],[Semaine]]="",B104+1,B104+3)</f>
        <v>43607</v>
      </c>
      <c r="C105" s="8"/>
      <c r="D105" s="15"/>
      <c r="E105" s="51"/>
      <c r="F105" s="53"/>
      <c r="G105" s="53"/>
    </row>
    <row r="106" spans="1:7" x14ac:dyDescent="0.25">
      <c r="A106" s="13"/>
      <c r="B106" s="7">
        <f>IF(Tableau1[[#This Row],[Semaine]]="",B105+1,B105+3)</f>
        <v>43608</v>
      </c>
      <c r="C106" s="8"/>
      <c r="D106" s="15"/>
      <c r="E106" s="51"/>
      <c r="F106" s="53"/>
      <c r="G106" s="53"/>
    </row>
    <row r="107" spans="1:7" x14ac:dyDescent="0.25">
      <c r="A107" s="14"/>
      <c r="B107" s="7">
        <f>IF(Tableau1[[#This Row],[Semaine]]="",B106+1,B106+3)</f>
        <v>43609</v>
      </c>
      <c r="C107" s="8"/>
      <c r="D107" s="15"/>
      <c r="E107" s="51"/>
      <c r="F107" s="53"/>
      <c r="G107" s="53"/>
    </row>
    <row r="108" spans="1:7" x14ac:dyDescent="0.25">
      <c r="A108" s="12">
        <v>22</v>
      </c>
      <c r="B108" s="7">
        <f>IF(Tableau1[[#This Row],[Semaine]]="",B107+1,B107+3)</f>
        <v>43612</v>
      </c>
      <c r="C108" s="8"/>
      <c r="D108" s="15"/>
      <c r="E108" s="51"/>
      <c r="F108" s="53"/>
      <c r="G108" s="53"/>
    </row>
    <row r="109" spans="1:7" x14ac:dyDescent="0.25">
      <c r="A109" s="13"/>
      <c r="B109" s="7">
        <f>IF(Tableau1[[#This Row],[Semaine]]="",B108+1,B108+3)</f>
        <v>43613</v>
      </c>
      <c r="C109" s="8"/>
      <c r="D109" s="15"/>
      <c r="E109" s="51"/>
      <c r="F109" s="53"/>
      <c r="G109" s="53"/>
    </row>
    <row r="110" spans="1:7" x14ac:dyDescent="0.25">
      <c r="A110" s="13"/>
      <c r="B110" s="7">
        <f>IF(Tableau1[[#This Row],[Semaine]]="",B109+1,B109+3)</f>
        <v>43614</v>
      </c>
      <c r="C110" s="8"/>
      <c r="D110" s="15"/>
      <c r="E110" s="51"/>
      <c r="F110" s="53"/>
      <c r="G110" s="53"/>
    </row>
    <row r="111" spans="1:7" x14ac:dyDescent="0.25">
      <c r="A111" s="13"/>
      <c r="B111" s="7">
        <f>IF(Tableau1[[#This Row],[Semaine]]="",B110+1,B110+3)</f>
        <v>43615</v>
      </c>
      <c r="C111" s="8"/>
      <c r="D111" s="15"/>
      <c r="E111" s="51"/>
      <c r="F111" s="53"/>
      <c r="G111" s="53"/>
    </row>
    <row r="112" spans="1:7" x14ac:dyDescent="0.25">
      <c r="A112" s="14"/>
      <c r="B112" s="7">
        <f>IF(Tableau1[[#This Row],[Semaine]]="",B111+1,B111+3)</f>
        <v>43616</v>
      </c>
      <c r="C112" s="8"/>
      <c r="D112" s="15"/>
      <c r="E112" s="51"/>
      <c r="F112" s="53"/>
      <c r="G112" s="53"/>
    </row>
    <row r="113" spans="1:7" x14ac:dyDescent="0.25">
      <c r="A113" s="12">
        <v>23</v>
      </c>
      <c r="B113" s="7">
        <f>IF(Tableau1[[#This Row],[Semaine]]="",B112+1,B112+3)</f>
        <v>43619</v>
      </c>
      <c r="C113" s="8"/>
      <c r="D113" s="15"/>
      <c r="E113" s="51"/>
      <c r="F113" s="53"/>
      <c r="G113" s="53"/>
    </row>
    <row r="114" spans="1:7" x14ac:dyDescent="0.25">
      <c r="A114" s="13"/>
      <c r="B114" s="7">
        <f>IF(Tableau1[[#This Row],[Semaine]]="",B113+1,B113+3)</f>
        <v>43620</v>
      </c>
      <c r="C114" s="8"/>
      <c r="D114" s="15"/>
      <c r="E114" s="51"/>
      <c r="F114" s="53"/>
      <c r="G114" s="53"/>
    </row>
    <row r="115" spans="1:7" x14ac:dyDescent="0.25">
      <c r="A115" s="13"/>
      <c r="B115" s="7">
        <f>IF(Tableau1[[#This Row],[Semaine]]="",B114+1,B114+3)</f>
        <v>43621</v>
      </c>
      <c r="C115" s="8"/>
      <c r="D115" s="15"/>
      <c r="E115" s="51"/>
      <c r="F115" s="53"/>
      <c r="G115" s="53"/>
    </row>
    <row r="116" spans="1:7" x14ac:dyDescent="0.25">
      <c r="A116" s="13"/>
      <c r="B116" s="7">
        <f>IF(Tableau1[[#This Row],[Semaine]]="",B115+1,B115+3)</f>
        <v>43622</v>
      </c>
      <c r="C116" s="8"/>
      <c r="D116" s="15"/>
      <c r="E116" s="51"/>
      <c r="F116" s="53"/>
      <c r="G116" s="53"/>
    </row>
    <row r="117" spans="1:7" x14ac:dyDescent="0.25">
      <c r="A117" s="14"/>
      <c r="B117" s="7">
        <f>IF(Tableau1[[#This Row],[Semaine]]="",B116+1,B116+3)</f>
        <v>43623</v>
      </c>
      <c r="C117" s="8"/>
      <c r="D117" s="15"/>
      <c r="E117" s="51"/>
      <c r="F117" s="53"/>
      <c r="G117" s="53"/>
    </row>
    <row r="118" spans="1:7" x14ac:dyDescent="0.25">
      <c r="A118" s="12">
        <v>24</v>
      </c>
      <c r="B118" s="7">
        <f>IF(Tableau1[[#This Row],[Semaine]]="",B117+1,B117+3)</f>
        <v>43626</v>
      </c>
      <c r="C118" s="8"/>
      <c r="D118" s="15"/>
      <c r="E118" s="51"/>
      <c r="F118" s="53"/>
      <c r="G118" s="53"/>
    </row>
    <row r="119" spans="1:7" x14ac:dyDescent="0.25">
      <c r="A119" s="13"/>
      <c r="B119" s="7">
        <f>IF(Tableau1[[#This Row],[Semaine]]="",B118+1,B118+3)</f>
        <v>43627</v>
      </c>
      <c r="C119" s="8"/>
      <c r="D119" s="15"/>
      <c r="E119" s="51"/>
      <c r="F119" s="53"/>
      <c r="G119" s="53"/>
    </row>
    <row r="120" spans="1:7" x14ac:dyDescent="0.25">
      <c r="A120" s="13"/>
      <c r="B120" s="7">
        <f>IF(Tableau1[[#This Row],[Semaine]]="",B119+1,B119+3)</f>
        <v>43628</v>
      </c>
      <c r="C120" s="8"/>
      <c r="D120" s="15"/>
      <c r="E120" s="51"/>
      <c r="F120" s="53"/>
      <c r="G120" s="53"/>
    </row>
    <row r="121" spans="1:7" x14ac:dyDescent="0.25">
      <c r="A121" s="13"/>
      <c r="B121" s="7">
        <f>IF(Tableau1[[#This Row],[Semaine]]="",B120+1,B120+3)</f>
        <v>43629</v>
      </c>
      <c r="C121" s="8"/>
      <c r="D121" s="15"/>
      <c r="E121" s="51"/>
      <c r="F121" s="53"/>
      <c r="G121" s="53"/>
    </row>
    <row r="122" spans="1:7" x14ac:dyDescent="0.25">
      <c r="A122" s="14"/>
      <c r="B122" s="7">
        <f>IF(Tableau1[[#This Row],[Semaine]]="",B121+1,B121+3)</f>
        <v>43630</v>
      </c>
      <c r="C122" s="8"/>
      <c r="D122" s="15"/>
      <c r="E122" s="51"/>
      <c r="F122" s="53"/>
      <c r="G122" s="53"/>
    </row>
    <row r="123" spans="1:7" x14ac:dyDescent="0.25">
      <c r="A123" s="12">
        <v>25</v>
      </c>
      <c r="B123" s="7">
        <f>IF(Tableau1[[#This Row],[Semaine]]="",B122+1,B122+3)</f>
        <v>43633</v>
      </c>
      <c r="C123" s="8"/>
      <c r="D123" s="15"/>
      <c r="E123" s="51"/>
      <c r="F123" s="53"/>
      <c r="G123" s="53"/>
    </row>
    <row r="124" spans="1:7" x14ac:dyDescent="0.25">
      <c r="A124" s="13"/>
      <c r="B124" s="7">
        <f>IF(Tableau1[[#This Row],[Semaine]]="",B123+1,B123+3)</f>
        <v>43634</v>
      </c>
      <c r="C124" s="8"/>
      <c r="D124" s="15"/>
      <c r="E124" s="51"/>
      <c r="F124" s="53"/>
      <c r="G124" s="53"/>
    </row>
    <row r="125" spans="1:7" x14ac:dyDescent="0.25">
      <c r="A125" s="13"/>
      <c r="B125" s="7">
        <f>IF(Tableau1[[#This Row],[Semaine]]="",B124+1,B124+3)</f>
        <v>43635</v>
      </c>
      <c r="C125" s="8"/>
      <c r="D125" s="15"/>
      <c r="E125" s="51"/>
      <c r="F125" s="53"/>
      <c r="G125" s="53"/>
    </row>
    <row r="126" spans="1:7" x14ac:dyDescent="0.25">
      <c r="A126" s="13"/>
      <c r="B126" s="7">
        <f>IF(Tableau1[[#This Row],[Semaine]]="",B125+1,B125+3)</f>
        <v>43636</v>
      </c>
      <c r="C126" s="8"/>
      <c r="D126" s="15"/>
      <c r="E126" s="51"/>
      <c r="F126" s="53"/>
      <c r="G126" s="53"/>
    </row>
    <row r="127" spans="1:7" x14ac:dyDescent="0.25">
      <c r="A127" s="14"/>
      <c r="B127" s="7">
        <f>IF(Tableau1[[#This Row],[Semaine]]="",B126+1,B126+3)</f>
        <v>43637</v>
      </c>
      <c r="C127" s="8"/>
      <c r="D127" s="15"/>
      <c r="E127" s="51"/>
      <c r="F127" s="53"/>
      <c r="G127" s="53"/>
    </row>
    <row r="128" spans="1:7" x14ac:dyDescent="0.25">
      <c r="A128" s="12">
        <v>26</v>
      </c>
      <c r="B128" s="7">
        <f>IF(Tableau1[[#This Row],[Semaine]]="",B127+1,B127+3)</f>
        <v>43640</v>
      </c>
      <c r="C128" s="8"/>
      <c r="D128" s="15"/>
      <c r="E128" s="51"/>
      <c r="F128" s="53"/>
      <c r="G128" s="53"/>
    </row>
    <row r="129" spans="1:7" x14ac:dyDescent="0.25">
      <c r="A129" s="13"/>
      <c r="B129" s="7">
        <f>IF(Tableau1[[#This Row],[Semaine]]="",B128+1,B128+3)</f>
        <v>43641</v>
      </c>
      <c r="C129" s="8"/>
      <c r="D129" s="15"/>
      <c r="E129" s="51"/>
      <c r="F129" s="53"/>
      <c r="G129" s="53"/>
    </row>
    <row r="130" spans="1:7" x14ac:dyDescent="0.25">
      <c r="A130" s="13"/>
      <c r="B130" s="7">
        <f>IF(Tableau1[[#This Row],[Semaine]]="",B129+1,B129+3)</f>
        <v>43642</v>
      </c>
      <c r="C130" s="8"/>
      <c r="D130" s="15"/>
      <c r="E130" s="51"/>
      <c r="F130" s="53"/>
      <c r="G130" s="53"/>
    </row>
    <row r="131" spans="1:7" x14ac:dyDescent="0.25">
      <c r="A131" s="13"/>
      <c r="B131" s="7">
        <f>IF(Tableau1[[#This Row],[Semaine]]="",B130+1,B130+3)</f>
        <v>43643</v>
      </c>
      <c r="C131" s="8"/>
      <c r="D131" s="15"/>
      <c r="E131" s="51"/>
      <c r="F131" s="53"/>
      <c r="G131" s="53"/>
    </row>
    <row r="132" spans="1:7" x14ac:dyDescent="0.25">
      <c r="A132" s="14"/>
      <c r="B132" s="7">
        <f>IF(Tableau1[[#This Row],[Semaine]]="",B131+1,B131+3)</f>
        <v>43644</v>
      </c>
      <c r="C132" s="8"/>
      <c r="D132" s="15"/>
      <c r="E132" s="51"/>
      <c r="F132" s="53"/>
      <c r="G132" s="53"/>
    </row>
    <row r="133" spans="1:7" x14ac:dyDescent="0.25">
      <c r="A133" s="12">
        <v>27</v>
      </c>
      <c r="B133" s="7">
        <f>IF(Tableau1[[#This Row],[Semaine]]="",B132+1,B132+3)</f>
        <v>43647</v>
      </c>
      <c r="C133" s="8"/>
      <c r="D133" s="15"/>
      <c r="E133" s="51"/>
      <c r="F133" s="53"/>
      <c r="G133" s="53"/>
    </row>
    <row r="134" spans="1:7" x14ac:dyDescent="0.25">
      <c r="A134" s="13"/>
      <c r="B134" s="7">
        <f>IF(Tableau1[[#This Row],[Semaine]]="",B133+1,B133+3)</f>
        <v>43648</v>
      </c>
      <c r="C134" s="8"/>
      <c r="D134" s="15"/>
      <c r="E134" s="51"/>
      <c r="F134" s="53"/>
      <c r="G134" s="53"/>
    </row>
    <row r="135" spans="1:7" x14ac:dyDescent="0.25">
      <c r="A135" s="13"/>
      <c r="B135" s="7">
        <f>IF(Tableau1[[#This Row],[Semaine]]="",B134+1,B134+3)</f>
        <v>43649</v>
      </c>
      <c r="C135" s="8"/>
      <c r="D135" s="15"/>
      <c r="E135" s="51"/>
      <c r="F135" s="53"/>
      <c r="G135" s="53"/>
    </row>
    <row r="136" spans="1:7" x14ac:dyDescent="0.25">
      <c r="A136" s="13"/>
      <c r="B136" s="7">
        <f>IF(Tableau1[[#This Row],[Semaine]]="",B135+1,B135+3)</f>
        <v>43650</v>
      </c>
      <c r="C136" s="8"/>
      <c r="D136" s="15"/>
      <c r="E136" s="51"/>
      <c r="F136" s="53"/>
      <c r="G136" s="53"/>
    </row>
    <row r="137" spans="1:7" x14ac:dyDescent="0.25">
      <c r="A137" s="14"/>
      <c r="B137" s="7">
        <f>IF(Tableau1[[#This Row],[Semaine]]="",B136+1,B136+3)</f>
        <v>43651</v>
      </c>
      <c r="C137" s="8"/>
      <c r="D137" s="15"/>
      <c r="E137" s="51"/>
      <c r="F137" s="53"/>
      <c r="G137" s="53"/>
    </row>
    <row r="138" spans="1:7" x14ac:dyDescent="0.25">
      <c r="A138" s="12">
        <v>28</v>
      </c>
      <c r="B138" s="7">
        <f>IF(Tableau1[[#This Row],[Semaine]]="",B137+1,B137+3)</f>
        <v>43654</v>
      </c>
      <c r="C138" s="8"/>
      <c r="D138" s="15"/>
      <c r="E138" s="51"/>
      <c r="F138" s="53"/>
      <c r="G138" s="53"/>
    </row>
    <row r="139" spans="1:7" x14ac:dyDescent="0.25">
      <c r="A139" s="13"/>
      <c r="B139" s="7">
        <f>IF(Tableau1[[#This Row],[Semaine]]="",B138+1,B138+3)</f>
        <v>43655</v>
      </c>
      <c r="C139" s="8"/>
      <c r="D139" s="15"/>
      <c r="E139" s="51"/>
      <c r="F139" s="53"/>
      <c r="G139" s="53"/>
    </row>
    <row r="140" spans="1:7" x14ac:dyDescent="0.25">
      <c r="A140" s="13"/>
      <c r="B140" s="7">
        <f>IF(Tableau1[[#This Row],[Semaine]]="",B139+1,B139+3)</f>
        <v>43656</v>
      </c>
      <c r="C140" s="8"/>
      <c r="D140" s="15"/>
      <c r="E140" s="51"/>
      <c r="F140" s="53"/>
      <c r="G140" s="53"/>
    </row>
    <row r="141" spans="1:7" x14ac:dyDescent="0.25">
      <c r="A141" s="13"/>
      <c r="B141" s="7">
        <f>IF(Tableau1[[#This Row],[Semaine]]="",B140+1,B140+3)</f>
        <v>43657</v>
      </c>
      <c r="C141" s="8"/>
      <c r="D141" s="15"/>
      <c r="E141" s="51"/>
      <c r="F141" s="53"/>
      <c r="G141" s="53"/>
    </row>
    <row r="142" spans="1:7" x14ac:dyDescent="0.25">
      <c r="A142" s="14"/>
      <c r="B142" s="7">
        <f>IF(Tableau1[[#This Row],[Semaine]]="",B141+1,B141+3)</f>
        <v>43658</v>
      </c>
      <c r="C142" s="8"/>
      <c r="D142" s="15"/>
      <c r="E142" s="51"/>
      <c r="F142" s="53"/>
      <c r="G142" s="53"/>
    </row>
    <row r="143" spans="1:7" x14ac:dyDescent="0.25">
      <c r="A143" s="12">
        <v>29</v>
      </c>
      <c r="B143" s="7">
        <f>IF(Tableau1[[#This Row],[Semaine]]="",B142+1,B142+3)</f>
        <v>43661</v>
      </c>
      <c r="C143" s="8"/>
      <c r="D143" s="15"/>
      <c r="E143" s="51"/>
      <c r="F143" s="53"/>
      <c r="G143" s="53"/>
    </row>
    <row r="144" spans="1:7" x14ac:dyDescent="0.25">
      <c r="A144" s="13"/>
      <c r="B144" s="7">
        <f>IF(Tableau1[[#This Row],[Semaine]]="",B143+1,B143+3)</f>
        <v>43662</v>
      </c>
      <c r="C144" s="8"/>
      <c r="D144" s="15"/>
      <c r="E144" s="51"/>
      <c r="F144" s="53"/>
      <c r="G144" s="53"/>
    </row>
    <row r="145" spans="1:7" x14ac:dyDescent="0.25">
      <c r="A145" s="13"/>
      <c r="B145" s="7">
        <f>IF(Tableau1[[#This Row],[Semaine]]="",B144+1,B144+3)</f>
        <v>43663</v>
      </c>
      <c r="C145" s="8"/>
      <c r="D145" s="15"/>
      <c r="E145" s="51"/>
      <c r="F145" s="53"/>
      <c r="G145" s="53"/>
    </row>
    <row r="146" spans="1:7" x14ac:dyDescent="0.25">
      <c r="A146" s="13"/>
      <c r="B146" s="7">
        <f>IF(Tableau1[[#This Row],[Semaine]]="",B145+1,B145+3)</f>
        <v>43664</v>
      </c>
      <c r="C146" s="8"/>
      <c r="D146" s="15"/>
      <c r="E146" s="51"/>
      <c r="F146" s="53"/>
      <c r="G146" s="53"/>
    </row>
    <row r="147" spans="1:7" x14ac:dyDescent="0.25">
      <c r="A147" s="14"/>
      <c r="B147" s="7">
        <f>IF(Tableau1[[#This Row],[Semaine]]="",B146+1,B146+3)</f>
        <v>43665</v>
      </c>
      <c r="C147" s="8"/>
      <c r="D147" s="15"/>
      <c r="E147" s="51"/>
      <c r="F147" s="53"/>
      <c r="G147" s="53"/>
    </row>
    <row r="148" spans="1:7" x14ac:dyDescent="0.25">
      <c r="A148" s="12">
        <v>30</v>
      </c>
      <c r="B148" s="7">
        <f>IF(Tableau1[[#This Row],[Semaine]]="",B147+1,B147+3)</f>
        <v>43668</v>
      </c>
      <c r="C148" s="8"/>
      <c r="D148" s="15"/>
      <c r="E148" s="51"/>
      <c r="F148" s="53"/>
      <c r="G148" s="53"/>
    </row>
    <row r="149" spans="1:7" x14ac:dyDescent="0.25">
      <c r="A149" s="13"/>
      <c r="B149" s="7">
        <f>IF(Tableau1[[#This Row],[Semaine]]="",B148+1,B148+3)</f>
        <v>43669</v>
      </c>
      <c r="C149" s="8"/>
      <c r="D149" s="15"/>
      <c r="E149" s="51"/>
      <c r="F149" s="53"/>
      <c r="G149" s="53"/>
    </row>
    <row r="150" spans="1:7" x14ac:dyDescent="0.25">
      <c r="A150" s="13"/>
      <c r="B150" s="7">
        <f>IF(Tableau1[[#This Row],[Semaine]]="",B149+1,B149+3)</f>
        <v>43670</v>
      </c>
      <c r="C150" s="8"/>
      <c r="D150" s="15"/>
      <c r="E150" s="51"/>
      <c r="F150" s="53"/>
      <c r="G150" s="53"/>
    </row>
    <row r="151" spans="1:7" x14ac:dyDescent="0.25">
      <c r="A151" s="13"/>
      <c r="B151" s="7">
        <f>IF(Tableau1[[#This Row],[Semaine]]="",B150+1,B150+3)</f>
        <v>43671</v>
      </c>
      <c r="C151" s="8"/>
      <c r="D151" s="15"/>
      <c r="E151" s="51"/>
      <c r="F151" s="53"/>
      <c r="G151" s="53"/>
    </row>
    <row r="152" spans="1:7" x14ac:dyDescent="0.25">
      <c r="A152" s="14"/>
      <c r="B152" s="7">
        <f>IF(Tableau1[[#This Row],[Semaine]]="",B151+1,B151+3)</f>
        <v>43672</v>
      </c>
      <c r="C152" s="8"/>
      <c r="D152" s="15"/>
      <c r="E152" s="51"/>
      <c r="F152" s="53"/>
      <c r="G152" s="53"/>
    </row>
    <row r="153" spans="1:7" x14ac:dyDescent="0.25">
      <c r="A153" s="12">
        <v>31</v>
      </c>
      <c r="B153" s="7">
        <f>IF(Tableau1[[#This Row],[Semaine]]="",B152+1,B152+3)</f>
        <v>43675</v>
      </c>
      <c r="C153" s="8"/>
      <c r="D153" s="15"/>
      <c r="E153" s="51"/>
      <c r="F153" s="53"/>
      <c r="G153" s="53"/>
    </row>
    <row r="154" spans="1:7" x14ac:dyDescent="0.25">
      <c r="A154" s="13"/>
      <c r="B154" s="7">
        <f>IF(Tableau1[[#This Row],[Semaine]]="",B153+1,B153+3)</f>
        <v>43676</v>
      </c>
      <c r="C154" s="8"/>
      <c r="D154" s="15"/>
      <c r="E154" s="51"/>
      <c r="F154" s="53"/>
      <c r="G154" s="53"/>
    </row>
    <row r="155" spans="1:7" x14ac:dyDescent="0.25">
      <c r="A155" s="13"/>
      <c r="B155" s="7">
        <f>IF(Tableau1[[#This Row],[Semaine]]="",B154+1,B154+3)</f>
        <v>43677</v>
      </c>
      <c r="C155" s="8"/>
      <c r="D155" s="15"/>
      <c r="E155" s="51"/>
      <c r="F155" s="53"/>
      <c r="G155" s="53"/>
    </row>
    <row r="156" spans="1:7" x14ac:dyDescent="0.25">
      <c r="A156" s="13"/>
      <c r="B156" s="7">
        <f>IF(Tableau1[[#This Row],[Semaine]]="",B155+1,B155+3)</f>
        <v>43678</v>
      </c>
      <c r="C156" s="8"/>
      <c r="D156" s="15"/>
      <c r="E156" s="51"/>
      <c r="F156" s="53"/>
      <c r="G156" s="53"/>
    </row>
    <row r="157" spans="1:7" x14ac:dyDescent="0.25">
      <c r="A157" s="14"/>
      <c r="B157" s="7">
        <f>IF(Tableau1[[#This Row],[Semaine]]="",B156+1,B156+3)</f>
        <v>43679</v>
      </c>
      <c r="C157" s="8"/>
      <c r="D157" s="15"/>
      <c r="E157" s="51"/>
      <c r="F157" s="53"/>
      <c r="G157" s="53"/>
    </row>
    <row r="158" spans="1:7" x14ac:dyDescent="0.25">
      <c r="A158" s="12">
        <v>32</v>
      </c>
      <c r="B158" s="7">
        <f>IF(Tableau1[[#This Row],[Semaine]]="",B157+1,B157+3)</f>
        <v>43682</v>
      </c>
      <c r="C158" s="8"/>
      <c r="D158" s="15"/>
      <c r="E158" s="51"/>
      <c r="F158" s="53"/>
      <c r="G158" s="53"/>
    </row>
    <row r="159" spans="1:7" x14ac:dyDescent="0.25">
      <c r="A159" s="13"/>
      <c r="B159" s="7">
        <f>IF(Tableau1[[#This Row],[Semaine]]="",B158+1,B158+3)</f>
        <v>43683</v>
      </c>
      <c r="C159" s="8"/>
      <c r="D159" s="15"/>
      <c r="E159" s="51"/>
      <c r="F159" s="53"/>
      <c r="G159" s="53"/>
    </row>
    <row r="160" spans="1:7" x14ac:dyDescent="0.25">
      <c r="A160" s="13"/>
      <c r="B160" s="7">
        <f>IF(Tableau1[[#This Row],[Semaine]]="",B159+1,B159+3)</f>
        <v>43684</v>
      </c>
      <c r="C160" s="8"/>
      <c r="D160" s="15"/>
      <c r="E160" s="51"/>
      <c r="F160" s="53"/>
      <c r="G160" s="53"/>
    </row>
    <row r="161" spans="1:7" x14ac:dyDescent="0.25">
      <c r="A161" s="13"/>
      <c r="B161" s="7">
        <f>IF(Tableau1[[#This Row],[Semaine]]="",B160+1,B160+3)</f>
        <v>43685</v>
      </c>
      <c r="C161" s="8"/>
      <c r="D161" s="15"/>
      <c r="E161" s="51"/>
      <c r="F161" s="53"/>
      <c r="G161" s="53"/>
    </row>
    <row r="162" spans="1:7" x14ac:dyDescent="0.25">
      <c r="A162" s="14"/>
      <c r="B162" s="7">
        <f>IF(Tableau1[[#This Row],[Semaine]]="",B161+1,B161+3)</f>
        <v>43686</v>
      </c>
      <c r="C162" s="8"/>
      <c r="D162" s="15"/>
      <c r="E162" s="51"/>
      <c r="F162" s="53"/>
      <c r="G162" s="53"/>
    </row>
    <row r="163" spans="1:7" x14ac:dyDescent="0.25">
      <c r="A163" s="12">
        <v>33</v>
      </c>
      <c r="B163" s="7">
        <f>IF(Tableau1[[#This Row],[Semaine]]="",B162+1,B162+3)</f>
        <v>43689</v>
      </c>
      <c r="C163" s="8"/>
      <c r="D163" s="15"/>
      <c r="E163" s="51"/>
      <c r="F163" s="53"/>
      <c r="G163" s="53"/>
    </row>
    <row r="164" spans="1:7" x14ac:dyDescent="0.25">
      <c r="A164" s="13"/>
      <c r="B164" s="7">
        <f>IF(Tableau1[[#This Row],[Semaine]]="",B163+1,B163+3)</f>
        <v>43690</v>
      </c>
      <c r="C164" s="8"/>
      <c r="D164" s="15"/>
      <c r="E164" s="51"/>
      <c r="F164" s="53"/>
      <c r="G164" s="53"/>
    </row>
    <row r="165" spans="1:7" x14ac:dyDescent="0.25">
      <c r="A165" s="13"/>
      <c r="B165" s="7">
        <f>IF(Tableau1[[#This Row],[Semaine]]="",B164+1,B164+3)</f>
        <v>43691</v>
      </c>
      <c r="C165" s="8"/>
      <c r="D165" s="15"/>
      <c r="E165" s="51"/>
      <c r="F165" s="53"/>
      <c r="G165" s="53"/>
    </row>
    <row r="166" spans="1:7" x14ac:dyDescent="0.25">
      <c r="A166" s="13"/>
      <c r="B166" s="7">
        <f>IF(Tableau1[[#This Row],[Semaine]]="",B165+1,B165+3)</f>
        <v>43692</v>
      </c>
      <c r="C166" s="8"/>
      <c r="D166" s="15"/>
      <c r="E166" s="51"/>
      <c r="F166" s="53"/>
      <c r="G166" s="53"/>
    </row>
    <row r="167" spans="1:7" x14ac:dyDescent="0.25">
      <c r="A167" s="14"/>
      <c r="B167" s="7">
        <f>IF(Tableau1[[#This Row],[Semaine]]="",B166+1,B166+3)</f>
        <v>43693</v>
      </c>
      <c r="C167" s="8"/>
      <c r="D167" s="15"/>
      <c r="E167" s="51"/>
      <c r="F167" s="53"/>
      <c r="G167" s="53"/>
    </row>
    <row r="168" spans="1:7" x14ac:dyDescent="0.25">
      <c r="A168" s="12">
        <v>34</v>
      </c>
      <c r="B168" s="7">
        <f>IF(Tableau1[[#This Row],[Semaine]]="",B167+1,B167+3)</f>
        <v>43696</v>
      </c>
      <c r="C168" s="8"/>
      <c r="D168" s="15"/>
      <c r="E168" s="51"/>
      <c r="F168" s="53"/>
      <c r="G168" s="53"/>
    </row>
    <row r="169" spans="1:7" x14ac:dyDescent="0.25">
      <c r="A169" s="13"/>
      <c r="B169" s="7">
        <f>IF(Tableau1[[#This Row],[Semaine]]="",B168+1,B168+3)</f>
        <v>43697</v>
      </c>
      <c r="C169" s="8"/>
      <c r="D169" s="15"/>
      <c r="E169" s="51"/>
      <c r="F169" s="53"/>
      <c r="G169" s="53"/>
    </row>
    <row r="170" spans="1:7" x14ac:dyDescent="0.25">
      <c r="A170" s="13"/>
      <c r="B170" s="7">
        <f>IF(Tableau1[[#This Row],[Semaine]]="",B169+1,B169+3)</f>
        <v>43698</v>
      </c>
      <c r="C170" s="8"/>
      <c r="D170" s="15"/>
      <c r="E170" s="51"/>
      <c r="F170" s="53"/>
      <c r="G170" s="53"/>
    </row>
    <row r="171" spans="1:7" x14ac:dyDescent="0.25">
      <c r="A171" s="13"/>
      <c r="B171" s="7">
        <f>IF(Tableau1[[#This Row],[Semaine]]="",B170+1,B170+3)</f>
        <v>43699</v>
      </c>
      <c r="C171" s="8"/>
      <c r="D171" s="15"/>
      <c r="E171" s="51"/>
      <c r="F171" s="53"/>
      <c r="G171" s="53"/>
    </row>
    <row r="172" spans="1:7" x14ac:dyDescent="0.25">
      <c r="A172" s="14"/>
      <c r="B172" s="7">
        <f>IF(Tableau1[[#This Row],[Semaine]]="",B171+1,B171+3)</f>
        <v>43700</v>
      </c>
      <c r="C172" s="8"/>
      <c r="D172" s="15"/>
      <c r="E172" s="51"/>
      <c r="F172" s="53"/>
      <c r="G172" s="53"/>
    </row>
    <row r="173" spans="1:7" x14ac:dyDescent="0.25">
      <c r="A173" s="12">
        <v>35</v>
      </c>
      <c r="B173" s="7">
        <f>IF(Tableau1[[#This Row],[Semaine]]="",B172+1,B172+3)</f>
        <v>43703</v>
      </c>
      <c r="C173" s="8"/>
      <c r="D173" s="15"/>
      <c r="E173" s="51"/>
      <c r="F173" s="53"/>
      <c r="G173" s="53"/>
    </row>
    <row r="174" spans="1:7" x14ac:dyDescent="0.25">
      <c r="A174" s="13"/>
      <c r="B174" s="7">
        <f>IF(Tableau1[[#This Row],[Semaine]]="",B173+1,B173+3)</f>
        <v>43704</v>
      </c>
      <c r="C174" s="8"/>
      <c r="D174" s="15"/>
      <c r="E174" s="51"/>
      <c r="F174" s="53"/>
      <c r="G174" s="53"/>
    </row>
    <row r="175" spans="1:7" x14ac:dyDescent="0.25">
      <c r="A175" s="13"/>
      <c r="B175" s="7">
        <f>IF(Tableau1[[#This Row],[Semaine]]="",B174+1,B174+3)</f>
        <v>43705</v>
      </c>
      <c r="C175" s="8"/>
      <c r="D175" s="15"/>
      <c r="E175" s="51"/>
      <c r="F175" s="53"/>
      <c r="G175" s="53"/>
    </row>
    <row r="176" spans="1:7" x14ac:dyDescent="0.25">
      <c r="A176" s="13"/>
      <c r="B176" s="7">
        <f>IF(Tableau1[[#This Row],[Semaine]]="",B175+1,B175+3)</f>
        <v>43706</v>
      </c>
      <c r="C176" s="8"/>
      <c r="D176" s="15"/>
      <c r="E176" s="51"/>
      <c r="F176" s="53"/>
      <c r="G176" s="53"/>
    </row>
    <row r="177" spans="1:7" x14ac:dyDescent="0.25">
      <c r="A177" s="14"/>
      <c r="B177" s="7">
        <f>IF(Tableau1[[#This Row],[Semaine]]="",B176+1,B176+3)</f>
        <v>43707</v>
      </c>
      <c r="C177" s="8"/>
      <c r="D177" s="15"/>
      <c r="E177" s="51"/>
      <c r="F177" s="53"/>
      <c r="G177" s="53"/>
    </row>
    <row r="178" spans="1:7" x14ac:dyDescent="0.25">
      <c r="A178" s="12">
        <v>36</v>
      </c>
      <c r="B178" s="7">
        <f>IF(Tableau1[[#This Row],[Semaine]]="",B177+1,B177+3)</f>
        <v>43710</v>
      </c>
      <c r="C178" s="8"/>
      <c r="D178" s="15"/>
      <c r="E178" s="51"/>
      <c r="F178" s="53"/>
      <c r="G178" s="53"/>
    </row>
    <row r="179" spans="1:7" x14ac:dyDescent="0.25">
      <c r="A179" s="13"/>
      <c r="B179" s="7">
        <f>IF(Tableau1[[#This Row],[Semaine]]="",B178+1,B178+3)</f>
        <v>43711</v>
      </c>
      <c r="C179" s="8"/>
      <c r="D179" s="15"/>
      <c r="E179" s="51"/>
      <c r="F179" s="53"/>
      <c r="G179" s="53"/>
    </row>
    <row r="180" spans="1:7" x14ac:dyDescent="0.25">
      <c r="A180" s="13"/>
      <c r="B180" s="7">
        <f>IF(Tableau1[[#This Row],[Semaine]]="",B179+1,B179+3)</f>
        <v>43712</v>
      </c>
      <c r="C180" s="8"/>
      <c r="D180" s="15"/>
      <c r="E180" s="51"/>
      <c r="F180" s="53"/>
      <c r="G180" s="53"/>
    </row>
    <row r="181" spans="1:7" x14ac:dyDescent="0.25">
      <c r="A181" s="13"/>
      <c r="B181" s="7">
        <f>IF(Tableau1[[#This Row],[Semaine]]="",B180+1,B180+3)</f>
        <v>43713</v>
      </c>
      <c r="C181" s="8"/>
      <c r="D181" s="15"/>
      <c r="E181" s="51"/>
      <c r="F181" s="53"/>
      <c r="G181" s="53"/>
    </row>
    <row r="182" spans="1:7" x14ac:dyDescent="0.25">
      <c r="A182" s="14"/>
      <c r="B182" s="7">
        <f>IF(Tableau1[[#This Row],[Semaine]]="",B181+1,B181+3)</f>
        <v>43714</v>
      </c>
      <c r="C182" s="8"/>
      <c r="D182" s="15"/>
      <c r="E182" s="51"/>
      <c r="F182" s="53"/>
      <c r="G182" s="53"/>
    </row>
    <row r="183" spans="1:7" x14ac:dyDescent="0.25">
      <c r="A183" s="12">
        <v>37</v>
      </c>
      <c r="B183" s="7">
        <f>IF(Tableau1[[#This Row],[Semaine]]="",B182+1,B182+3)</f>
        <v>43717</v>
      </c>
      <c r="C183" s="8"/>
      <c r="D183" s="15"/>
      <c r="E183" s="51"/>
      <c r="F183" s="53"/>
      <c r="G183" s="53"/>
    </row>
    <row r="184" spans="1:7" x14ac:dyDescent="0.25">
      <c r="A184" s="13"/>
      <c r="B184" s="7">
        <f>IF(Tableau1[[#This Row],[Semaine]]="",B183+1,B183+3)</f>
        <v>43718</v>
      </c>
      <c r="C184" s="8"/>
      <c r="D184" s="15"/>
      <c r="E184" s="51"/>
      <c r="F184" s="53"/>
      <c r="G184" s="53"/>
    </row>
    <row r="185" spans="1:7" x14ac:dyDescent="0.25">
      <c r="A185" s="13"/>
      <c r="B185" s="7">
        <f>IF(Tableau1[[#This Row],[Semaine]]="",B184+1,B184+3)</f>
        <v>43719</v>
      </c>
      <c r="C185" s="8"/>
      <c r="D185" s="15"/>
      <c r="E185" s="51"/>
      <c r="F185" s="53"/>
      <c r="G185" s="53"/>
    </row>
    <row r="186" spans="1:7" x14ac:dyDescent="0.25">
      <c r="A186" s="13"/>
      <c r="B186" s="7">
        <f>IF(Tableau1[[#This Row],[Semaine]]="",B185+1,B185+3)</f>
        <v>43720</v>
      </c>
      <c r="C186" s="8"/>
      <c r="D186" s="15"/>
      <c r="E186" s="51"/>
      <c r="F186" s="53"/>
      <c r="G186" s="53"/>
    </row>
    <row r="187" spans="1:7" x14ac:dyDescent="0.25">
      <c r="A187" s="14"/>
      <c r="B187" s="7">
        <f>IF(Tableau1[[#This Row],[Semaine]]="",B186+1,B186+3)</f>
        <v>43721</v>
      </c>
      <c r="C187" s="8"/>
      <c r="D187" s="15"/>
      <c r="E187" s="51"/>
      <c r="F187" s="53"/>
      <c r="G187" s="53"/>
    </row>
    <row r="188" spans="1:7" x14ac:dyDescent="0.25">
      <c r="A188" s="12">
        <v>38</v>
      </c>
      <c r="B188" s="7">
        <f>IF(Tableau1[[#This Row],[Semaine]]="",B187+1,B187+3)</f>
        <v>43724</v>
      </c>
      <c r="C188" s="8"/>
      <c r="D188" s="15"/>
      <c r="E188" s="51"/>
      <c r="F188" s="53"/>
      <c r="G188" s="53"/>
    </row>
    <row r="189" spans="1:7" x14ac:dyDescent="0.25">
      <c r="A189" s="13"/>
      <c r="B189" s="7">
        <f>IF(Tableau1[[#This Row],[Semaine]]="",B188+1,B188+3)</f>
        <v>43725</v>
      </c>
      <c r="C189" s="8"/>
      <c r="D189" s="15"/>
      <c r="E189" s="51"/>
      <c r="F189" s="53"/>
      <c r="G189" s="53"/>
    </row>
    <row r="190" spans="1:7" x14ac:dyDescent="0.25">
      <c r="A190" s="13"/>
      <c r="B190" s="7">
        <f>IF(Tableau1[[#This Row],[Semaine]]="",B189+1,B189+3)</f>
        <v>43726</v>
      </c>
      <c r="C190" s="8"/>
      <c r="D190" s="15"/>
      <c r="E190" s="51"/>
      <c r="F190" s="53"/>
      <c r="G190" s="53"/>
    </row>
    <row r="191" spans="1:7" x14ac:dyDescent="0.25">
      <c r="A191" s="13"/>
      <c r="B191" s="7">
        <f>IF(Tableau1[[#This Row],[Semaine]]="",B190+1,B190+3)</f>
        <v>43727</v>
      </c>
      <c r="C191" s="8"/>
      <c r="D191" s="15"/>
      <c r="E191" s="51"/>
      <c r="F191" s="53"/>
      <c r="G191" s="53"/>
    </row>
    <row r="192" spans="1:7" x14ac:dyDescent="0.25">
      <c r="A192" s="14"/>
      <c r="B192" s="7">
        <f>IF(Tableau1[[#This Row],[Semaine]]="",B191+1,B191+3)</f>
        <v>43728</v>
      </c>
      <c r="C192" s="8"/>
      <c r="D192" s="15"/>
      <c r="E192" s="51"/>
      <c r="F192" s="53"/>
      <c r="G192" s="53"/>
    </row>
    <row r="193" spans="1:7" x14ac:dyDescent="0.25">
      <c r="A193" s="12">
        <v>39</v>
      </c>
      <c r="B193" s="7">
        <f>IF(Tableau1[[#This Row],[Semaine]]="",B192+1,B192+3)</f>
        <v>43731</v>
      </c>
      <c r="C193" s="8"/>
      <c r="D193" s="15"/>
      <c r="E193" s="51"/>
      <c r="F193" s="53"/>
      <c r="G193" s="53"/>
    </row>
    <row r="194" spans="1:7" x14ac:dyDescent="0.25">
      <c r="A194" s="13"/>
      <c r="B194" s="7">
        <f>IF(Tableau1[[#This Row],[Semaine]]="",B193+1,B193+3)</f>
        <v>43732</v>
      </c>
      <c r="C194" s="8"/>
      <c r="D194" s="15"/>
      <c r="E194" s="51"/>
      <c r="F194" s="53"/>
      <c r="G194" s="53"/>
    </row>
    <row r="195" spans="1:7" x14ac:dyDescent="0.25">
      <c r="A195" s="13"/>
      <c r="B195" s="7">
        <f>IF(Tableau1[[#This Row],[Semaine]]="",B194+1,B194+3)</f>
        <v>43733</v>
      </c>
      <c r="C195" s="8"/>
      <c r="D195" s="15"/>
      <c r="E195" s="51"/>
      <c r="F195" s="53"/>
      <c r="G195" s="53"/>
    </row>
    <row r="196" spans="1:7" x14ac:dyDescent="0.25">
      <c r="A196" s="13"/>
      <c r="B196" s="7">
        <f>IF(Tableau1[[#This Row],[Semaine]]="",B195+1,B195+3)</f>
        <v>43734</v>
      </c>
      <c r="C196" s="8"/>
      <c r="D196" s="15"/>
      <c r="E196" s="51"/>
      <c r="F196" s="53"/>
      <c r="G196" s="53"/>
    </row>
    <row r="197" spans="1:7" x14ac:dyDescent="0.25">
      <c r="A197" s="14"/>
      <c r="B197" s="7">
        <f>IF(Tableau1[[#This Row],[Semaine]]="",B196+1,B196+3)</f>
        <v>43735</v>
      </c>
      <c r="C197" s="8"/>
      <c r="D197" s="15"/>
      <c r="E197" s="51"/>
      <c r="F197" s="53"/>
      <c r="G197" s="53"/>
    </row>
    <row r="198" spans="1:7" x14ac:dyDescent="0.25">
      <c r="A198" s="12">
        <v>40</v>
      </c>
      <c r="B198" s="7">
        <f>IF(Tableau1[[#This Row],[Semaine]]="",B197+1,B197+3)</f>
        <v>43738</v>
      </c>
      <c r="C198" s="8"/>
      <c r="D198" s="15"/>
      <c r="E198" s="51"/>
      <c r="F198" s="53"/>
      <c r="G198" s="53"/>
    </row>
    <row r="199" spans="1:7" x14ac:dyDescent="0.25">
      <c r="A199" s="13"/>
      <c r="B199" s="7">
        <f>IF(Tableau1[[#This Row],[Semaine]]="",B198+1,B198+3)</f>
        <v>43739</v>
      </c>
      <c r="C199" s="8"/>
      <c r="D199" s="15"/>
      <c r="E199" s="51"/>
      <c r="F199" s="53"/>
      <c r="G199" s="53"/>
    </row>
    <row r="200" spans="1:7" x14ac:dyDescent="0.25">
      <c r="A200" s="13"/>
      <c r="B200" s="7">
        <f>IF(Tableau1[[#This Row],[Semaine]]="",B199+1,B199+3)</f>
        <v>43740</v>
      </c>
      <c r="C200" s="8"/>
      <c r="D200" s="15"/>
      <c r="E200" s="51"/>
      <c r="F200" s="53"/>
      <c r="G200" s="53"/>
    </row>
    <row r="201" spans="1:7" x14ac:dyDescent="0.25">
      <c r="A201" s="13"/>
      <c r="B201" s="7">
        <f>IF(Tableau1[[#This Row],[Semaine]]="",B200+1,B200+3)</f>
        <v>43741</v>
      </c>
      <c r="C201" s="8"/>
      <c r="D201" s="15"/>
      <c r="E201" s="51"/>
      <c r="F201" s="53"/>
      <c r="G201" s="53"/>
    </row>
    <row r="202" spans="1:7" x14ac:dyDescent="0.25">
      <c r="A202" s="14"/>
      <c r="B202" s="7">
        <f>IF(Tableau1[[#This Row],[Semaine]]="",B201+1,B201+3)</f>
        <v>43742</v>
      </c>
      <c r="C202" s="8"/>
      <c r="D202" s="15"/>
      <c r="E202" s="51"/>
      <c r="F202" s="53"/>
      <c r="G202" s="53"/>
    </row>
    <row r="203" spans="1:7" x14ac:dyDescent="0.25">
      <c r="A203" s="12">
        <v>41</v>
      </c>
      <c r="B203" s="7">
        <f>IF(Tableau1[[#This Row],[Semaine]]="",B202+1,B202+3)</f>
        <v>43745</v>
      </c>
      <c r="C203" s="8"/>
      <c r="D203" s="15"/>
      <c r="E203" s="51"/>
      <c r="F203" s="53"/>
      <c r="G203" s="53"/>
    </row>
    <row r="204" spans="1:7" x14ac:dyDescent="0.25">
      <c r="A204" s="13"/>
      <c r="B204" s="7">
        <f>IF(Tableau1[[#This Row],[Semaine]]="",B203+1,B203+3)</f>
        <v>43746</v>
      </c>
      <c r="C204" s="8"/>
      <c r="D204" s="15"/>
      <c r="E204" s="51"/>
      <c r="F204" s="53"/>
      <c r="G204" s="53"/>
    </row>
    <row r="205" spans="1:7" x14ac:dyDescent="0.25">
      <c r="A205" s="13"/>
      <c r="B205" s="7">
        <f>IF(Tableau1[[#This Row],[Semaine]]="",B204+1,B204+3)</f>
        <v>43747</v>
      </c>
      <c r="C205" s="8"/>
      <c r="D205" s="15"/>
      <c r="E205" s="51"/>
      <c r="F205" s="53"/>
      <c r="G205" s="53"/>
    </row>
    <row r="206" spans="1:7" x14ac:dyDescent="0.25">
      <c r="A206" s="13"/>
      <c r="B206" s="7">
        <f>IF(Tableau1[[#This Row],[Semaine]]="",B205+1,B205+3)</f>
        <v>43748</v>
      </c>
      <c r="C206" s="8"/>
      <c r="D206" s="15"/>
      <c r="E206" s="51"/>
      <c r="F206" s="53"/>
      <c r="G206" s="53"/>
    </row>
    <row r="207" spans="1:7" x14ac:dyDescent="0.25">
      <c r="A207" s="14"/>
      <c r="B207" s="7">
        <f>IF(Tableau1[[#This Row],[Semaine]]="",B206+1,B206+3)</f>
        <v>43749</v>
      </c>
      <c r="C207" s="8"/>
      <c r="D207" s="15"/>
      <c r="E207" s="51"/>
      <c r="F207" s="53"/>
      <c r="G207" s="53"/>
    </row>
    <row r="208" spans="1:7" x14ac:dyDescent="0.25">
      <c r="A208" s="12">
        <v>42</v>
      </c>
      <c r="B208" s="7">
        <f>IF(Tableau1[[#This Row],[Semaine]]="",B207+1,B207+3)</f>
        <v>43752</v>
      </c>
      <c r="C208" s="8"/>
      <c r="D208" s="15"/>
      <c r="E208" s="51"/>
      <c r="F208" s="53"/>
      <c r="G208" s="53"/>
    </row>
    <row r="209" spans="1:7" x14ac:dyDescent="0.25">
      <c r="A209" s="13"/>
      <c r="B209" s="7">
        <f>IF(Tableau1[[#This Row],[Semaine]]="",B208+1,B208+3)</f>
        <v>43753</v>
      </c>
      <c r="C209" s="8"/>
      <c r="D209" s="15"/>
      <c r="E209" s="51"/>
      <c r="F209" s="53"/>
      <c r="G209" s="53"/>
    </row>
    <row r="210" spans="1:7" x14ac:dyDescent="0.25">
      <c r="A210" s="13"/>
      <c r="B210" s="7">
        <f>IF(Tableau1[[#This Row],[Semaine]]="",B209+1,B209+3)</f>
        <v>43754</v>
      </c>
      <c r="C210" s="8"/>
      <c r="D210" s="15"/>
      <c r="E210" s="51"/>
      <c r="F210" s="53"/>
      <c r="G210" s="53"/>
    </row>
    <row r="211" spans="1:7" x14ac:dyDescent="0.25">
      <c r="A211" s="13"/>
      <c r="B211" s="7">
        <f>IF(Tableau1[[#This Row],[Semaine]]="",B210+1,B210+3)</f>
        <v>43755</v>
      </c>
      <c r="C211" s="8"/>
      <c r="D211" s="15"/>
      <c r="E211" s="51"/>
      <c r="F211" s="53"/>
      <c r="G211" s="53"/>
    </row>
    <row r="212" spans="1:7" x14ac:dyDescent="0.25">
      <c r="A212" s="14"/>
      <c r="B212" s="7">
        <f>IF(Tableau1[[#This Row],[Semaine]]="",B211+1,B211+3)</f>
        <v>43756</v>
      </c>
      <c r="C212" s="8"/>
      <c r="D212" s="15"/>
      <c r="E212" s="51"/>
      <c r="F212" s="53"/>
      <c r="G212" s="53"/>
    </row>
    <row r="213" spans="1:7" x14ac:dyDescent="0.25">
      <c r="A213" s="12">
        <v>43</v>
      </c>
      <c r="B213" s="7">
        <f>IF(Tableau1[[#This Row],[Semaine]]="",B212+1,B212+3)</f>
        <v>43759</v>
      </c>
      <c r="C213" s="8"/>
      <c r="D213" s="15"/>
      <c r="E213" s="51"/>
      <c r="F213" s="53"/>
      <c r="G213" s="53"/>
    </row>
    <row r="214" spans="1:7" x14ac:dyDescent="0.25">
      <c r="A214" s="13"/>
      <c r="B214" s="7">
        <f>IF(Tableau1[[#This Row],[Semaine]]="",B213+1,B213+3)</f>
        <v>43760</v>
      </c>
      <c r="C214" s="8"/>
      <c r="D214" s="15"/>
      <c r="E214" s="51"/>
      <c r="F214" s="53"/>
      <c r="G214" s="53"/>
    </row>
    <row r="215" spans="1:7" x14ac:dyDescent="0.25">
      <c r="A215" s="13"/>
      <c r="B215" s="7">
        <f>IF(Tableau1[[#This Row],[Semaine]]="",B214+1,B214+3)</f>
        <v>43761</v>
      </c>
      <c r="C215" s="8"/>
      <c r="D215" s="15"/>
      <c r="E215" s="51"/>
      <c r="F215" s="53"/>
      <c r="G215" s="53"/>
    </row>
    <row r="216" spans="1:7" x14ac:dyDescent="0.25">
      <c r="A216" s="13"/>
      <c r="B216" s="7">
        <f>IF(Tableau1[[#This Row],[Semaine]]="",B215+1,B215+3)</f>
        <v>43762</v>
      </c>
      <c r="C216" s="8"/>
      <c r="D216" s="15"/>
      <c r="E216" s="51"/>
      <c r="F216" s="53"/>
      <c r="G216" s="53"/>
    </row>
    <row r="217" spans="1:7" x14ac:dyDescent="0.25">
      <c r="A217" s="14"/>
      <c r="B217" s="7">
        <f>IF(Tableau1[[#This Row],[Semaine]]="",B216+1,B216+3)</f>
        <v>43763</v>
      </c>
      <c r="C217" s="8"/>
      <c r="D217" s="15"/>
      <c r="E217" s="51"/>
      <c r="F217" s="53"/>
      <c r="G217" s="53"/>
    </row>
    <row r="218" spans="1:7" x14ac:dyDescent="0.25">
      <c r="A218" s="12">
        <v>44</v>
      </c>
      <c r="B218" s="7">
        <f>IF(Tableau1[[#This Row],[Semaine]]="",B217+1,B217+3)</f>
        <v>43766</v>
      </c>
      <c r="C218" s="8"/>
      <c r="D218" s="15"/>
      <c r="E218" s="51"/>
      <c r="F218" s="53"/>
      <c r="G218" s="53"/>
    </row>
    <row r="219" spans="1:7" x14ac:dyDescent="0.25">
      <c r="A219" s="13"/>
      <c r="B219" s="7">
        <f>IF(Tableau1[[#This Row],[Semaine]]="",B218+1,B218+3)</f>
        <v>43767</v>
      </c>
      <c r="C219" s="8"/>
      <c r="D219" s="15"/>
      <c r="E219" s="51"/>
      <c r="F219" s="53"/>
      <c r="G219" s="53"/>
    </row>
    <row r="220" spans="1:7" x14ac:dyDescent="0.25">
      <c r="A220" s="13"/>
      <c r="B220" s="7">
        <f>IF(Tableau1[[#This Row],[Semaine]]="",B219+1,B219+3)</f>
        <v>43768</v>
      </c>
      <c r="C220" s="8"/>
      <c r="D220" s="15"/>
      <c r="E220" s="51"/>
      <c r="F220" s="53"/>
      <c r="G220" s="53"/>
    </row>
    <row r="221" spans="1:7" x14ac:dyDescent="0.25">
      <c r="A221" s="13"/>
      <c r="B221" s="7">
        <f>IF(Tableau1[[#This Row],[Semaine]]="",B220+1,B220+3)</f>
        <v>43769</v>
      </c>
      <c r="C221" s="8"/>
      <c r="D221" s="15"/>
      <c r="E221" s="51"/>
      <c r="F221" s="53"/>
      <c r="G221" s="53"/>
    </row>
    <row r="222" spans="1:7" x14ac:dyDescent="0.25">
      <c r="A222" s="14"/>
      <c r="B222" s="7">
        <f>IF(Tableau1[[#This Row],[Semaine]]="",B221+1,B221+3)</f>
        <v>43770</v>
      </c>
      <c r="C222" s="8"/>
      <c r="D222" s="15"/>
      <c r="E222" s="51"/>
      <c r="F222" s="53"/>
      <c r="G222" s="53"/>
    </row>
    <row r="223" spans="1:7" x14ac:dyDescent="0.25">
      <c r="A223" s="12">
        <v>45</v>
      </c>
      <c r="B223" s="7">
        <f>IF(Tableau1[[#This Row],[Semaine]]="",B222+1,B222+3)</f>
        <v>43773</v>
      </c>
      <c r="C223" s="8"/>
      <c r="D223" s="15"/>
      <c r="E223" s="51"/>
      <c r="F223" s="53"/>
      <c r="G223" s="53"/>
    </row>
    <row r="224" spans="1:7" x14ac:dyDescent="0.25">
      <c r="A224" s="13"/>
      <c r="B224" s="7">
        <f>IF(Tableau1[[#This Row],[Semaine]]="",B223+1,B223+3)</f>
        <v>43774</v>
      </c>
      <c r="C224" s="8"/>
      <c r="D224" s="15"/>
      <c r="E224" s="51"/>
      <c r="F224" s="53"/>
      <c r="G224" s="53"/>
    </row>
    <row r="225" spans="1:7" x14ac:dyDescent="0.25">
      <c r="A225" s="13"/>
      <c r="B225" s="7">
        <f>IF(Tableau1[[#This Row],[Semaine]]="",B224+1,B224+3)</f>
        <v>43775</v>
      </c>
      <c r="C225" s="8"/>
      <c r="D225" s="15"/>
      <c r="E225" s="51"/>
      <c r="F225" s="53"/>
      <c r="G225" s="53"/>
    </row>
    <row r="226" spans="1:7" x14ac:dyDescent="0.25">
      <c r="A226" s="13"/>
      <c r="B226" s="7">
        <f>IF(Tableau1[[#This Row],[Semaine]]="",B225+1,B225+3)</f>
        <v>43776</v>
      </c>
      <c r="C226" s="8"/>
      <c r="D226" s="15"/>
      <c r="E226" s="51"/>
      <c r="F226" s="53"/>
      <c r="G226" s="53"/>
    </row>
    <row r="227" spans="1:7" x14ac:dyDescent="0.25">
      <c r="A227" s="14"/>
      <c r="B227" s="7">
        <f>IF(Tableau1[[#This Row],[Semaine]]="",B226+1,B226+3)</f>
        <v>43777</v>
      </c>
      <c r="C227" s="8"/>
      <c r="D227" s="15"/>
      <c r="E227" s="51"/>
      <c r="F227" s="53"/>
      <c r="G227" s="53"/>
    </row>
    <row r="228" spans="1:7" x14ac:dyDescent="0.25">
      <c r="A228" s="12">
        <v>46</v>
      </c>
      <c r="B228" s="7">
        <f>IF(Tableau1[[#This Row],[Semaine]]="",B227+1,B227+3)</f>
        <v>43780</v>
      </c>
      <c r="C228" s="8"/>
      <c r="D228" s="15"/>
      <c r="E228" s="51"/>
      <c r="F228" s="53"/>
      <c r="G228" s="53"/>
    </row>
    <row r="229" spans="1:7" x14ac:dyDescent="0.25">
      <c r="A229" s="13"/>
      <c r="B229" s="7">
        <f>IF(Tableau1[[#This Row],[Semaine]]="",B228+1,B228+3)</f>
        <v>43781</v>
      </c>
      <c r="C229" s="8"/>
      <c r="D229" s="15"/>
      <c r="E229" s="51"/>
      <c r="F229" s="53"/>
      <c r="G229" s="53"/>
    </row>
    <row r="230" spans="1:7" x14ac:dyDescent="0.25">
      <c r="A230" s="13"/>
      <c r="B230" s="7">
        <f>IF(Tableau1[[#This Row],[Semaine]]="",B229+1,B229+3)</f>
        <v>43782</v>
      </c>
      <c r="C230" s="8"/>
      <c r="D230" s="15"/>
      <c r="E230" s="51"/>
      <c r="F230" s="53"/>
      <c r="G230" s="53"/>
    </row>
    <row r="231" spans="1:7" x14ac:dyDescent="0.25">
      <c r="A231" s="13"/>
      <c r="B231" s="7">
        <f>IF(Tableau1[[#This Row],[Semaine]]="",B230+1,B230+3)</f>
        <v>43783</v>
      </c>
      <c r="C231" s="8"/>
      <c r="D231" s="15"/>
      <c r="E231" s="51"/>
      <c r="F231" s="53"/>
      <c r="G231" s="53"/>
    </row>
    <row r="232" spans="1:7" x14ac:dyDescent="0.25">
      <c r="A232" s="14"/>
      <c r="B232" s="7">
        <f>IF(Tableau1[[#This Row],[Semaine]]="",B231+1,B231+3)</f>
        <v>43784</v>
      </c>
      <c r="C232" s="8"/>
      <c r="D232" s="15"/>
      <c r="E232" s="51"/>
      <c r="F232" s="53"/>
      <c r="G232" s="53"/>
    </row>
    <row r="233" spans="1:7" x14ac:dyDescent="0.25">
      <c r="A233" s="12">
        <v>47</v>
      </c>
      <c r="B233" s="7">
        <f>IF(Tableau1[[#This Row],[Semaine]]="",B232+1,B232+3)</f>
        <v>43787</v>
      </c>
      <c r="C233" s="8"/>
      <c r="D233" s="15"/>
      <c r="E233" s="51"/>
      <c r="F233" s="53"/>
      <c r="G233" s="53"/>
    </row>
    <row r="234" spans="1:7" x14ac:dyDescent="0.25">
      <c r="A234" s="13"/>
      <c r="B234" s="7">
        <f>IF(Tableau1[[#This Row],[Semaine]]="",B233+1,B233+3)</f>
        <v>43788</v>
      </c>
      <c r="C234" s="8"/>
      <c r="D234" s="15"/>
      <c r="E234" s="51"/>
      <c r="F234" s="53"/>
      <c r="G234" s="53"/>
    </row>
    <row r="235" spans="1:7" x14ac:dyDescent="0.25">
      <c r="A235" s="13"/>
      <c r="B235" s="7">
        <f>IF(Tableau1[[#This Row],[Semaine]]="",B234+1,B234+3)</f>
        <v>43789</v>
      </c>
      <c r="C235" s="8"/>
      <c r="D235" s="15"/>
      <c r="E235" s="51"/>
      <c r="F235" s="53"/>
      <c r="G235" s="53"/>
    </row>
    <row r="236" spans="1:7" x14ac:dyDescent="0.25">
      <c r="A236" s="13"/>
      <c r="B236" s="7">
        <f>IF(Tableau1[[#This Row],[Semaine]]="",B235+1,B235+3)</f>
        <v>43790</v>
      </c>
      <c r="C236" s="8"/>
      <c r="D236" s="15"/>
      <c r="E236" s="51"/>
      <c r="F236" s="53"/>
      <c r="G236" s="53"/>
    </row>
    <row r="237" spans="1:7" x14ac:dyDescent="0.25">
      <c r="A237" s="14"/>
      <c r="B237" s="7">
        <f>IF(Tableau1[[#This Row],[Semaine]]="",B236+1,B236+3)</f>
        <v>43791</v>
      </c>
      <c r="C237" s="8"/>
      <c r="D237" s="15"/>
      <c r="E237" s="51"/>
      <c r="F237" s="53"/>
      <c r="G237" s="53"/>
    </row>
    <row r="238" spans="1:7" x14ac:dyDescent="0.25">
      <c r="A238" s="12">
        <v>48</v>
      </c>
      <c r="B238" s="7">
        <f>IF(Tableau1[[#This Row],[Semaine]]="",B237+1,B237+3)</f>
        <v>43794</v>
      </c>
      <c r="C238" s="8"/>
      <c r="D238" s="15"/>
      <c r="E238" s="51"/>
      <c r="F238" s="53"/>
      <c r="G238" s="53"/>
    </row>
    <row r="239" spans="1:7" x14ac:dyDescent="0.25">
      <c r="A239" s="13"/>
      <c r="B239" s="7">
        <f>IF(Tableau1[[#This Row],[Semaine]]="",B238+1,B238+3)</f>
        <v>43795</v>
      </c>
      <c r="C239" s="8"/>
      <c r="D239" s="15"/>
      <c r="E239" s="51"/>
      <c r="F239" s="53"/>
      <c r="G239" s="53"/>
    </row>
    <row r="240" spans="1:7" x14ac:dyDescent="0.25">
      <c r="A240" s="13"/>
      <c r="B240" s="7">
        <f>IF(Tableau1[[#This Row],[Semaine]]="",B239+1,B239+3)</f>
        <v>43796</v>
      </c>
      <c r="C240" s="8"/>
      <c r="D240" s="15"/>
      <c r="E240" s="51"/>
      <c r="F240" s="53"/>
      <c r="G240" s="53"/>
    </row>
    <row r="241" spans="1:7" x14ac:dyDescent="0.25">
      <c r="A241" s="13"/>
      <c r="B241" s="7">
        <f>IF(Tableau1[[#This Row],[Semaine]]="",B240+1,B240+3)</f>
        <v>43797</v>
      </c>
      <c r="C241" s="8"/>
      <c r="D241" s="15"/>
      <c r="E241" s="51"/>
      <c r="F241" s="53"/>
      <c r="G241" s="53"/>
    </row>
    <row r="242" spans="1:7" x14ac:dyDescent="0.25">
      <c r="A242" s="14"/>
      <c r="B242" s="7">
        <f>IF(Tableau1[[#This Row],[Semaine]]="",B241+1,B241+3)</f>
        <v>43798</v>
      </c>
      <c r="C242" s="8"/>
      <c r="D242" s="15"/>
      <c r="E242" s="51"/>
      <c r="F242" s="53"/>
      <c r="G242" s="53"/>
    </row>
    <row r="243" spans="1:7" x14ac:dyDescent="0.25">
      <c r="A243" s="12">
        <v>49</v>
      </c>
      <c r="B243" s="7">
        <f>IF(Tableau1[[#This Row],[Semaine]]="",B242+1,B242+3)</f>
        <v>43801</v>
      </c>
      <c r="C243" s="8"/>
      <c r="D243" s="15"/>
      <c r="E243" s="51"/>
      <c r="F243" s="53"/>
      <c r="G243" s="53"/>
    </row>
    <row r="244" spans="1:7" x14ac:dyDescent="0.25">
      <c r="A244" s="13"/>
      <c r="B244" s="7">
        <f>IF(Tableau1[[#This Row],[Semaine]]="",B243+1,B243+3)</f>
        <v>43802</v>
      </c>
      <c r="C244" s="8"/>
      <c r="D244" s="15"/>
      <c r="E244" s="51"/>
      <c r="F244" s="53"/>
      <c r="G244" s="53"/>
    </row>
    <row r="245" spans="1:7" x14ac:dyDescent="0.25">
      <c r="A245" s="13"/>
      <c r="B245" s="7">
        <f>IF(Tableau1[[#This Row],[Semaine]]="",B244+1,B244+3)</f>
        <v>43803</v>
      </c>
      <c r="C245" s="8"/>
      <c r="D245" s="15"/>
      <c r="E245" s="51"/>
      <c r="F245" s="53"/>
      <c r="G245" s="53"/>
    </row>
    <row r="246" spans="1:7" x14ac:dyDescent="0.25">
      <c r="A246" s="13"/>
      <c r="B246" s="7">
        <f>IF(Tableau1[[#This Row],[Semaine]]="",B245+1,B245+3)</f>
        <v>43804</v>
      </c>
      <c r="C246" s="8"/>
      <c r="D246" s="15"/>
      <c r="E246" s="51"/>
      <c r="F246" s="53"/>
      <c r="G246" s="53"/>
    </row>
    <row r="247" spans="1:7" x14ac:dyDescent="0.25">
      <c r="A247" s="14"/>
      <c r="B247" s="7">
        <f>IF(Tableau1[[#This Row],[Semaine]]="",B246+1,B246+3)</f>
        <v>43805</v>
      </c>
      <c r="C247" s="8"/>
      <c r="D247" s="15"/>
      <c r="E247" s="51"/>
      <c r="F247" s="53"/>
      <c r="G247" s="53"/>
    </row>
    <row r="248" spans="1:7" x14ac:dyDescent="0.25">
      <c r="A248" s="12">
        <v>50</v>
      </c>
      <c r="B248" s="7">
        <f>IF(Tableau1[[#This Row],[Semaine]]="",B247+1,B247+3)</f>
        <v>43808</v>
      </c>
      <c r="C248" s="8"/>
      <c r="D248" s="15"/>
      <c r="E248" s="51"/>
      <c r="F248" s="53"/>
      <c r="G248" s="53"/>
    </row>
    <row r="249" spans="1:7" x14ac:dyDescent="0.25">
      <c r="A249" s="13"/>
      <c r="B249" s="7">
        <f>IF(Tableau1[[#This Row],[Semaine]]="",B248+1,B248+3)</f>
        <v>43809</v>
      </c>
      <c r="C249" s="8"/>
      <c r="D249" s="15"/>
      <c r="E249" s="51"/>
      <c r="F249" s="53"/>
      <c r="G249" s="53"/>
    </row>
    <row r="250" spans="1:7" x14ac:dyDescent="0.25">
      <c r="A250" s="13"/>
      <c r="B250" s="7">
        <f>IF(Tableau1[[#This Row],[Semaine]]="",B249+1,B249+3)</f>
        <v>43810</v>
      </c>
      <c r="C250" s="8"/>
      <c r="D250" s="15"/>
      <c r="E250" s="51"/>
      <c r="F250" s="53"/>
      <c r="G250" s="53"/>
    </row>
    <row r="251" spans="1:7" x14ac:dyDescent="0.25">
      <c r="A251" s="13"/>
      <c r="B251" s="7">
        <f>IF(Tableau1[[#This Row],[Semaine]]="",B250+1,B250+3)</f>
        <v>43811</v>
      </c>
      <c r="C251" s="8"/>
      <c r="D251" s="15"/>
      <c r="E251" s="51"/>
      <c r="F251" s="53"/>
      <c r="G251" s="53"/>
    </row>
    <row r="252" spans="1:7" x14ac:dyDescent="0.25">
      <c r="A252" s="14"/>
      <c r="B252" s="7">
        <f>IF(Tableau1[[#This Row],[Semaine]]="",B251+1,B251+3)</f>
        <v>43812</v>
      </c>
      <c r="C252" s="8"/>
      <c r="D252" s="15"/>
      <c r="E252" s="51"/>
      <c r="F252" s="53"/>
      <c r="G252" s="53"/>
    </row>
    <row r="253" spans="1:7" x14ac:dyDescent="0.25">
      <c r="A253" s="12">
        <v>51</v>
      </c>
      <c r="B253" s="7">
        <f>IF(Tableau1[[#This Row],[Semaine]]="",B252+1,B252+3)</f>
        <v>43815</v>
      </c>
      <c r="C253" s="8"/>
      <c r="D253" s="15"/>
      <c r="E253" s="51"/>
      <c r="F253" s="53"/>
      <c r="G253" s="53"/>
    </row>
    <row r="254" spans="1:7" x14ac:dyDescent="0.25">
      <c r="A254" s="13"/>
      <c r="B254" s="7">
        <f>IF(Tableau1[[#This Row],[Semaine]]="",B253+1,B253+3)</f>
        <v>43816</v>
      </c>
      <c r="C254" s="8"/>
      <c r="D254" s="15"/>
      <c r="E254" s="51"/>
      <c r="F254" s="53"/>
      <c r="G254" s="53"/>
    </row>
    <row r="255" spans="1:7" x14ac:dyDescent="0.25">
      <c r="A255" s="13"/>
      <c r="B255" s="7">
        <f>IF(Tableau1[[#This Row],[Semaine]]="",B254+1,B254+3)</f>
        <v>43817</v>
      </c>
      <c r="C255" s="8"/>
      <c r="D255" s="15"/>
      <c r="E255" s="51"/>
      <c r="F255" s="53"/>
      <c r="G255" s="53"/>
    </row>
    <row r="256" spans="1:7" x14ac:dyDescent="0.25">
      <c r="A256" s="13"/>
      <c r="B256" s="7">
        <f>IF(Tableau1[[#This Row],[Semaine]]="",B255+1,B255+3)</f>
        <v>43818</v>
      </c>
      <c r="C256" s="8"/>
      <c r="D256" s="15"/>
      <c r="E256" s="51"/>
      <c r="F256" s="53"/>
      <c r="G256" s="53"/>
    </row>
    <row r="257" spans="1:7" x14ac:dyDescent="0.25">
      <c r="A257" s="14"/>
      <c r="B257" s="7">
        <f>IF(Tableau1[[#This Row],[Semaine]]="",B256+1,B256+3)</f>
        <v>43819</v>
      </c>
      <c r="C257" s="8"/>
      <c r="D257" s="15"/>
      <c r="E257" s="51"/>
      <c r="F257" s="53"/>
      <c r="G257" s="53"/>
    </row>
    <row r="258" spans="1:7" x14ac:dyDescent="0.25">
      <c r="A258" s="12">
        <v>52</v>
      </c>
      <c r="B258" s="7">
        <f>IF(Tableau1[[#This Row],[Semaine]]="",B257+1,B257+3)</f>
        <v>43822</v>
      </c>
      <c r="C258" s="8"/>
      <c r="D258" s="15"/>
      <c r="E258" s="51"/>
      <c r="F258" s="53"/>
      <c r="G258" s="53"/>
    </row>
    <row r="259" spans="1:7" x14ac:dyDescent="0.25">
      <c r="A259" s="13"/>
      <c r="B259" s="7">
        <f>IF(Tableau1[[#This Row],[Semaine]]="",B258+1,B258+3)</f>
        <v>43823</v>
      </c>
      <c r="C259" s="8"/>
      <c r="D259" s="15"/>
      <c r="E259" s="51"/>
      <c r="F259" s="53"/>
      <c r="G259" s="53"/>
    </row>
    <row r="260" spans="1:7" x14ac:dyDescent="0.25">
      <c r="A260" s="13"/>
      <c r="B260" s="7">
        <f>IF(Tableau1[[#This Row],[Semaine]]="",B259+1,B259+3)</f>
        <v>43824</v>
      </c>
      <c r="C260" s="8"/>
      <c r="D260" s="15"/>
      <c r="E260" s="51"/>
      <c r="F260" s="53"/>
      <c r="G260" s="53"/>
    </row>
    <row r="261" spans="1:7" x14ac:dyDescent="0.25">
      <c r="A261" s="13"/>
      <c r="B261" s="7">
        <f>IF(Tableau1[[#This Row],[Semaine]]="",B260+1,B260+3)</f>
        <v>43825</v>
      </c>
      <c r="C261" s="8"/>
      <c r="D261" s="15"/>
      <c r="E261" s="51"/>
      <c r="F261" s="53"/>
      <c r="G261" s="53"/>
    </row>
    <row r="262" spans="1:7" x14ac:dyDescent="0.25">
      <c r="A262" s="13"/>
      <c r="B262" s="7">
        <f>IF(Tableau1[[#This Row],[Semaine]]="",B261+1,B261+3)</f>
        <v>43826</v>
      </c>
      <c r="C262" s="16"/>
      <c r="D262" s="17"/>
      <c r="E262" s="51"/>
      <c r="F262" s="53"/>
      <c r="G262" s="53"/>
    </row>
    <row r="263" spans="1:7" x14ac:dyDescent="0.25">
      <c r="B263" s="2" t="str">
        <f t="shared" ref="B263" ca="1" si="0">IF(A263="","",7*A263+DATE(YEAR(TODAY()),1,3)-WEEKDAY(DATE(YEAR(TODAY()),1,3))-5)</f>
        <v/>
      </c>
    </row>
    <row r="264" spans="1:7" x14ac:dyDescent="0.25">
      <c r="B264" s="2"/>
    </row>
    <row r="265" spans="1:7" x14ac:dyDescent="0.25">
      <c r="B265" s="2"/>
    </row>
    <row r="266" spans="1:7" x14ac:dyDescent="0.25">
      <c r="B266" s="2"/>
    </row>
    <row r="267" spans="1:7" x14ac:dyDescent="0.25">
      <c r="B267" s="2"/>
    </row>
    <row r="268" spans="1:7" x14ac:dyDescent="0.25">
      <c r="B268" s="2"/>
    </row>
    <row r="269" spans="1:7" x14ac:dyDescent="0.25">
      <c r="B269" s="2"/>
    </row>
    <row r="270" spans="1:7" x14ac:dyDescent="0.25">
      <c r="B270" s="2"/>
    </row>
  </sheetData>
  <mergeCells count="2">
    <mergeCell ref="A1:G1"/>
    <mergeCell ref="E2:G262"/>
  </mergeCells>
  <pageMargins left="0.7" right="0.7" top="0.75" bottom="0.75" header="0.3" footer="0.3"/>
  <pageSetup paperSize="9" orientation="portrait" verticalDpi="599"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Réinitialiser_Semaines">
                <anchor moveWithCells="1" sizeWithCells="1">
                  <from>
                    <xdr:col>8</xdr:col>
                    <xdr:colOff>114300</xdr:colOff>
                    <xdr:row>0</xdr:row>
                    <xdr:rowOff>66675</xdr:rowOff>
                  </from>
                  <to>
                    <xdr:col>10</xdr:col>
                    <xdr:colOff>352425</xdr:colOff>
                    <xdr:row>0</xdr:row>
                    <xdr:rowOff>304800</xdr:rowOff>
                  </to>
                </anchor>
              </controlPr>
            </control>
          </mc:Choice>
        </mc:AlternateContent>
        <mc:AlternateContent xmlns:mc="http://schemas.openxmlformats.org/markup-compatibility/2006">
          <mc:Choice Requires="x14">
            <control shapeId="2053" r:id="rId5" name="Button 5">
              <controlPr defaultSize="0" print="0" autoFill="0" autoPict="0" macro="[0]!Réinitialiser_le_calendrier">
                <anchor moveWithCells="1" sizeWithCells="1">
                  <from>
                    <xdr:col>11</xdr:col>
                    <xdr:colOff>9525</xdr:colOff>
                    <xdr:row>0</xdr:row>
                    <xdr:rowOff>66675</xdr:rowOff>
                  </from>
                  <to>
                    <xdr:col>13</xdr:col>
                    <xdr:colOff>276225</xdr:colOff>
                    <xdr:row>0</xdr:row>
                    <xdr:rowOff>304800</xdr:rowOff>
                  </to>
                </anchor>
              </controlPr>
            </control>
          </mc:Choice>
        </mc:AlternateContent>
      </controls>
    </mc:Choice>
  </mc:AlternateContent>
  <tableParts count="1">
    <tablePart r:id="rId6"/>
  </tableParts>
  <extLst>
    <ext xmlns:x14="http://schemas.microsoft.com/office/spreadsheetml/2009/9/main" uri="{CCE6A557-97BC-4b89-ADB6-D9C93CAAB3DF}">
      <x14:dataValidations xmlns:xm="http://schemas.microsoft.com/office/excel/2006/main" count="2">
        <x14:dataValidation type="list" allowBlank="1" showInputMessage="1" showErrorMessage="1">
          <x14:formula1>
            <xm:f>Variables!$A$2:$A$6</xm:f>
          </x14:formula1>
          <xm:sqref>B4 B5 B6 B7 B8 B9 B10 B11 B12 B13 B14 B15 B16 B17 B18 B19 B20 B21 B22 B23 B24 B25 B26 B27 B28 B29 B30 B31 B32 B33 B34 B35 B36 B37 B38 B39 B40 B41 B42 B43 B44 B45 B46 B47 B48 B49 B50 B51 B52 B53 B54 B55 B56 B57 B58 B59 B60 B61 B62 B63 B64 B65 B66 B67 B68 B69 B70 B71 B72 B73 B74 B75 B76 B77 B78 B79 B80 B81 B82 B83 B84 B85 B86 B87 B88 B89 B90 B91 B92 B93 B94 B95 B96 B97 B98 B99 B100 B101 B102 B103 B104 B105 B106 B107 B108 B109 B110 B111 B112 B113 B114 B115 B116 B117 B118 B119 B120 B121 B122 B123 B124 B125 B126 B127 B128 B129 B130 B131 B132 B133 B134 B135 B136 B137 B138 B139 B140 B141 B142 B143 B144 B145 B146 B147 B148 B149 B150 B151 B152 B153 B154 B155 B156 B157 B158 B159 B160 B161 B162 B163 B164 B165 B166 B167 B168 B169 B170 B171 B172 B173 B174 B175 B176 B177 B178 B179 B180 B181 B182 B183 B184 B185 B186 B187 B188 B189 B190 B191 B192 B193 B194 B195 B196 B197 B198 B199 B200 B201 B202 B203 B204 B205 B206 B207 B208 B209 B210 B211 B212 B213 B214 B215 B216 B217 B218 B219 B220 B221 B222 B223 B224 B225 B226 B227 B228 B229 B230 B231 B232 B233 B234 B235 B236 B237 B238 B239 B240 B241 B242 B243 B244 B245 B246 B247 B248 B249 B250 B251 B252 B253 B254 B255 B256 B257 B258 B259 B260 B261 B262</xm:sqref>
        </x14:dataValidation>
        <x14:dataValidation type="list" allowBlank="1" showInputMessage="1" showErrorMessage="1">
          <x14:formula1>
            <xm:f>Variables!$C$2:$C$9</xm:f>
          </x14:formula1>
          <xm:sqref>E4 E5 E6 E7 E8 E9 E10 E11 E12 E13 E14 E15 E16 E17 E18 E19 E20 E21 E22 E23 E24 E25 E26 E27 E28 E29 E30 E31 E32 E33 E34 E35 E36 E37 E38 E39 E40 E41 E42 E43 E44 E45 E46 E47 E48 E49 E50 E51 E52 E53 E54 E55 E56 E57 E58 E59 E60 E61 E62 E63 E64 E65 E66 E67 E68 E69 E70 E71 E72 E73 E74 E75 E76 E77 E78 E79 E80 E81 E82 E83 E84 E85 E86 E87 E88 E89 E90 E91 E92 E93 E94 E95 E96 E97 E98 E99 E100 E101 E102 E103 E104 E105 E106 E107 E108 E109 E110 E111 E112 E113 E114 E115 E116 E117 E118 E119 E120 E121 E122 E123 E124 E125 E126 E127 E128 E129 E130 E131 E132 E133 E134 E135 E136 E137 E138 E139 E140 E141 E142 E143 E144 E145 E146 E147 E148 E149 E150 E151 E152 E153 E154 E155 E156 E157 E158 E159 E160 E161 E162 E163 E164 E165 E166 E167 E168 E169 E170 E171 E172 E173 E174 E175 E176 E177 E178 E179 E180 E181 E182 E183 E184 E185 E186 E187 E188 E189 E190 E191 E192 E193 E194 E195 E196 E197 E198 E199 E200 E201 E202 E203 E204 E205 E206 E207 E208 E209 E210 E211 E212 E213 E214 E215 E216 E217 E218 E219 E220 E221 E222 E223 E224 E225 E226 E227 E228 E229 E230 E231 E232 E233 E234 E235 E236 E237 E238 E239 E240 E241 E242 E243 E244 E245 E246 E247 E248 E249 E250 E251 E252 E253 E254 E255 E256 E257 E258 E259 E260 E261 E262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37"/>
  <sheetViews>
    <sheetView tabSelected="1" workbookViewId="0">
      <selection activeCell="I2" sqref="I2"/>
    </sheetView>
  </sheetViews>
  <sheetFormatPr baseColWidth="10" defaultRowHeight="15" x14ac:dyDescent="0.25"/>
  <cols>
    <col min="3" max="3" width="16.85546875" bestFit="1" customWidth="1"/>
    <col min="5" max="5" width="19.85546875" bestFit="1" customWidth="1"/>
  </cols>
  <sheetData>
    <row r="1" spans="1:9" x14ac:dyDescent="0.25">
      <c r="A1" s="31"/>
      <c r="B1" s="30"/>
      <c r="C1" s="30"/>
      <c r="D1" s="30"/>
      <c r="E1" s="30"/>
      <c r="F1" s="32"/>
      <c r="H1" t="s">
        <v>2</v>
      </c>
      <c r="I1" s="39">
        <v>4</v>
      </c>
    </row>
    <row r="2" spans="1:9" ht="23.25" x14ac:dyDescent="0.25">
      <c r="A2" s="56" t="s">
        <v>36</v>
      </c>
      <c r="B2" s="61"/>
      <c r="C2" s="61"/>
      <c r="D2" s="61"/>
      <c r="E2" s="62" t="str">
        <f ca="1">IFERROR(IF(INDIRECT("'Semaine "&amp;I1&amp;"'!B4")="","",INDIRECT("'Semaine "&amp;I1&amp;"'!B4")),"")</f>
        <v>Benoît</v>
      </c>
      <c r="F2" s="33"/>
    </row>
    <row r="3" spans="1:9" ht="23.25" x14ac:dyDescent="0.35">
      <c r="A3" s="46"/>
      <c r="B3" s="63"/>
      <c r="C3" s="63"/>
      <c r="D3" s="63"/>
      <c r="E3" s="64"/>
      <c r="F3" s="33"/>
    </row>
    <row r="4" spans="1:9" ht="23.25" x14ac:dyDescent="0.35">
      <c r="A4" s="54" t="s">
        <v>37</v>
      </c>
      <c r="B4" s="65"/>
      <c r="C4" s="66">
        <f ca="1">IFERROR(IF(INDIRECT("'Semaine "&amp;I1&amp;"'!a4")="","",INDIRECT("'Semaine "&amp;I1&amp;"'!a4")),"")</f>
        <v>43486</v>
      </c>
      <c r="D4" s="63"/>
      <c r="E4" s="64"/>
      <c r="F4" s="33"/>
      <c r="H4" s="45"/>
      <c r="I4" s="45"/>
    </row>
    <row r="5" spans="1:9" ht="23.25" x14ac:dyDescent="0.35">
      <c r="A5" s="46"/>
      <c r="B5" s="63"/>
      <c r="C5" s="63"/>
      <c r="D5" s="63"/>
      <c r="E5" s="64"/>
      <c r="F5" s="33"/>
      <c r="H5" s="45"/>
      <c r="I5" s="45"/>
    </row>
    <row r="6" spans="1:9" ht="23.25" x14ac:dyDescent="0.35">
      <c r="A6" s="54" t="s">
        <v>38</v>
      </c>
      <c r="B6" s="65"/>
      <c r="C6" s="67">
        <f ca="1">IFERROR(IF(INDIRECT("'Semaine "&amp;I1&amp;"'!d4")="","",INDIRECT("'Semaine "&amp;I1&amp;"'!d4")),"")</f>
        <v>43485</v>
      </c>
      <c r="D6" s="68" t="s">
        <v>39</v>
      </c>
      <c r="E6" s="62" t="str">
        <f ca="1">IFERROR(IF(INDIRECT("'Semaine "&amp;I1&amp;"'!e4")="","",INDIRECT("'Semaine "&amp;I1&amp;"'!e4")),"")</f>
        <v>9h-10h</v>
      </c>
      <c r="F6" s="33"/>
      <c r="H6" s="45"/>
      <c r="I6" s="45"/>
    </row>
    <row r="7" spans="1:9" ht="15.75" thickBot="1" x14ac:dyDescent="0.3">
      <c r="A7" s="35"/>
      <c r="B7" s="36"/>
      <c r="C7" s="36"/>
      <c r="D7" s="36"/>
      <c r="E7" s="36"/>
      <c r="F7" s="37"/>
      <c r="H7" s="45"/>
      <c r="I7" s="45"/>
    </row>
    <row r="8" spans="1:9" x14ac:dyDescent="0.25">
      <c r="H8" s="45"/>
      <c r="I8" s="45"/>
    </row>
    <row r="9" spans="1:9" x14ac:dyDescent="0.25">
      <c r="H9" s="45"/>
      <c r="I9" s="45"/>
    </row>
    <row r="10" spans="1:9" ht="15.75" thickBot="1" x14ac:dyDescent="0.3"/>
    <row r="11" spans="1:9" x14ac:dyDescent="0.25">
      <c r="A11" s="31"/>
      <c r="B11" s="30"/>
      <c r="C11" s="30"/>
      <c r="D11" s="30"/>
      <c r="E11" s="30"/>
      <c r="F11" s="32"/>
    </row>
    <row r="12" spans="1:9" ht="23.25" x14ac:dyDescent="0.25">
      <c r="A12" s="56" t="s">
        <v>36</v>
      </c>
      <c r="B12" s="57"/>
      <c r="C12" s="57"/>
      <c r="D12" s="57"/>
      <c r="E12" s="40" t="str">
        <f ca="1">IFERROR(IF(INDIRECT("'Semaine "&amp;I1&amp;"'!B5")="","",INDIRECT("'Semaine "&amp;I1&amp;"'!B5")),"")</f>
        <v>Pamela</v>
      </c>
      <c r="F12" s="33"/>
    </row>
    <row r="13" spans="1:9" ht="23.25" x14ac:dyDescent="0.35">
      <c r="A13" s="43"/>
      <c r="B13" s="44"/>
      <c r="C13" s="44"/>
      <c r="D13" s="44"/>
      <c r="E13" s="5"/>
      <c r="F13" s="33"/>
    </row>
    <row r="14" spans="1:9" ht="23.25" x14ac:dyDescent="0.35">
      <c r="A14" s="54" t="s">
        <v>37</v>
      </c>
      <c r="B14" s="55"/>
      <c r="C14" s="42">
        <f ca="1">IFERROR(IF(INDIRECT("'Semaine "&amp;I1&amp;"'!a5")="","",INDIRECT("'Semaine "&amp;I1&amp;"'!a5")),"")</f>
        <v>43487</v>
      </c>
      <c r="D14" s="44"/>
      <c r="E14" s="5"/>
      <c r="F14" s="33"/>
    </row>
    <row r="15" spans="1:9" ht="23.25" x14ac:dyDescent="0.35">
      <c r="A15" s="43"/>
      <c r="B15" s="44"/>
      <c r="C15" s="44"/>
      <c r="D15" s="44"/>
      <c r="E15" s="5"/>
      <c r="F15" s="33"/>
    </row>
    <row r="16" spans="1:9" ht="23.25" x14ac:dyDescent="0.35">
      <c r="A16" s="54" t="s">
        <v>38</v>
      </c>
      <c r="B16" s="55"/>
      <c r="C16" s="41">
        <f ca="1">IFERROR(IF(INDIRECT("'Semaine "&amp;I1&amp;"'!d5")="","",INDIRECT("'Semaine "&amp;I1&amp;"'!d5")),"")</f>
        <v>43485</v>
      </c>
      <c r="D16" s="34" t="s">
        <v>39</v>
      </c>
      <c r="E16" s="40" t="str">
        <f ca="1">IFERROR(IF(INDIRECT("'Semaine "&amp;I1&amp;"'!e5")="","",INDIRECT("'Semaine "&amp;I1&amp;"'!e5")),"")</f>
        <v>10h-11h</v>
      </c>
      <c r="F16" s="33"/>
    </row>
    <row r="17" spans="1:6" ht="15.75" thickBot="1" x14ac:dyDescent="0.3">
      <c r="A17" s="35"/>
      <c r="B17" s="36"/>
      <c r="C17" s="36"/>
      <c r="D17" s="36"/>
      <c r="E17" s="36"/>
      <c r="F17" s="37"/>
    </row>
    <row r="20" spans="1:6" ht="15.75" thickBot="1" x14ac:dyDescent="0.3"/>
    <row r="21" spans="1:6" x14ac:dyDescent="0.25">
      <c r="A21" s="31"/>
      <c r="B21" s="30"/>
      <c r="C21" s="30"/>
      <c r="D21" s="30"/>
      <c r="E21" s="30"/>
      <c r="F21" s="32"/>
    </row>
    <row r="22" spans="1:6" ht="23.25" x14ac:dyDescent="0.25">
      <c r="A22" s="56" t="s">
        <v>36</v>
      </c>
      <c r="B22" s="57"/>
      <c r="C22" s="57"/>
      <c r="D22" s="57"/>
      <c r="E22" s="40" t="str">
        <f ca="1">IFERROR(IF(INDIRECT("'Semaine "&amp;I1&amp;"'!B6")="","",INDIRECT("'Semaine "&amp;I1&amp;"'!B6")),"")</f>
        <v>Pétronie</v>
      </c>
      <c r="F22" s="33"/>
    </row>
    <row r="23" spans="1:6" ht="23.25" x14ac:dyDescent="0.35">
      <c r="A23" s="43"/>
      <c r="B23" s="44"/>
      <c r="C23" s="44"/>
      <c r="D23" s="44"/>
      <c r="E23" s="5"/>
      <c r="F23" s="33"/>
    </row>
    <row r="24" spans="1:6" ht="23.25" x14ac:dyDescent="0.35">
      <c r="A24" s="54" t="s">
        <v>37</v>
      </c>
      <c r="B24" s="55"/>
      <c r="C24" s="42">
        <f ca="1">IFERROR(IF(INDIRECT("'Semaine "&amp;I1&amp;"'!a6")="","",INDIRECT("'Semaine "&amp;I1&amp;"'!a6")),"")</f>
        <v>43487</v>
      </c>
      <c r="D24" s="44"/>
      <c r="E24" s="5"/>
      <c r="F24" s="33"/>
    </row>
    <row r="25" spans="1:6" ht="23.25" x14ac:dyDescent="0.35">
      <c r="A25" s="43"/>
      <c r="B25" s="44"/>
      <c r="C25" s="44"/>
      <c r="D25" s="44"/>
      <c r="E25" s="5"/>
      <c r="F25" s="33"/>
    </row>
    <row r="26" spans="1:6" ht="23.25" x14ac:dyDescent="0.35">
      <c r="A26" s="54" t="s">
        <v>38</v>
      </c>
      <c r="B26" s="55"/>
      <c r="C26" s="41">
        <f ca="1">IFERROR(IF(INDIRECT("'Semaine "&amp;I1&amp;"'!d6")="","",INDIRECT("'Semaine "&amp;I1&amp;"'!d6")),"")</f>
        <v>43485</v>
      </c>
      <c r="D26" s="34" t="s">
        <v>39</v>
      </c>
      <c r="E26" s="40" t="str">
        <f ca="1">IFERROR(IF(INDIRECT("'Semaine "&amp;I1&amp;"'!e6")="","",INDIRECT("'Semaine "&amp;I1&amp;"'!e6")),"")</f>
        <v>13h-14h</v>
      </c>
      <c r="F26" s="33"/>
    </row>
    <row r="27" spans="1:6" ht="15.75" thickBot="1" x14ac:dyDescent="0.3">
      <c r="A27" s="35"/>
      <c r="B27" s="36"/>
      <c r="C27" s="36"/>
      <c r="D27" s="36"/>
      <c r="E27" s="36"/>
      <c r="F27" s="37"/>
    </row>
    <row r="30" spans="1:6" ht="15.75" thickBot="1" x14ac:dyDescent="0.3"/>
    <row r="31" spans="1:6" x14ac:dyDescent="0.25">
      <c r="A31" s="31"/>
      <c r="B31" s="30"/>
      <c r="C31" s="30"/>
      <c r="D31" s="30"/>
      <c r="E31" s="30"/>
      <c r="F31" s="32"/>
    </row>
    <row r="32" spans="1:6" ht="23.25" x14ac:dyDescent="0.25">
      <c r="A32" s="56" t="s">
        <v>36</v>
      </c>
      <c r="B32" s="57"/>
      <c r="C32" s="57"/>
      <c r="D32" s="57"/>
      <c r="E32" s="5"/>
      <c r="F32" s="33"/>
    </row>
    <row r="33" spans="1:6" ht="23.25" x14ac:dyDescent="0.35">
      <c r="A33" s="43"/>
      <c r="B33" s="44"/>
      <c r="C33" s="44"/>
      <c r="D33" s="44"/>
      <c r="E33" s="5"/>
      <c r="F33" s="33"/>
    </row>
    <row r="34" spans="1:6" ht="23.25" x14ac:dyDescent="0.35">
      <c r="A34" s="54" t="s">
        <v>37</v>
      </c>
      <c r="B34" s="55"/>
      <c r="C34" s="44"/>
      <c r="D34" s="44"/>
      <c r="E34" s="5"/>
      <c r="F34" s="33"/>
    </row>
    <row r="35" spans="1:6" ht="23.25" x14ac:dyDescent="0.35">
      <c r="A35" s="43"/>
      <c r="B35" s="44"/>
      <c r="C35" s="44"/>
      <c r="D35" s="44"/>
      <c r="E35" s="5"/>
      <c r="F35" s="33"/>
    </row>
    <row r="36" spans="1:6" ht="23.25" x14ac:dyDescent="0.35">
      <c r="A36" s="54" t="s">
        <v>38</v>
      </c>
      <c r="B36" s="55"/>
      <c r="C36" s="38"/>
      <c r="D36" s="34" t="s">
        <v>39</v>
      </c>
      <c r="E36" s="44"/>
      <c r="F36" s="33"/>
    </row>
    <row r="37" spans="1:6" ht="15.75" thickBot="1" x14ac:dyDescent="0.3">
      <c r="A37" s="35"/>
      <c r="B37" s="36"/>
      <c r="C37" s="36"/>
      <c r="D37" s="36"/>
      <c r="E37" s="36"/>
      <c r="F37" s="37"/>
    </row>
  </sheetData>
  <mergeCells count="12">
    <mergeCell ref="A36:B36"/>
    <mergeCell ref="A2:D2"/>
    <mergeCell ref="A4:B4"/>
    <mergeCell ref="A6:B6"/>
    <mergeCell ref="A12:D12"/>
    <mergeCell ref="A14:B14"/>
    <mergeCell ref="A16:B16"/>
    <mergeCell ref="A22:D22"/>
    <mergeCell ref="A24:B24"/>
    <mergeCell ref="A26:B26"/>
    <mergeCell ref="A32:D32"/>
    <mergeCell ref="A34:B34"/>
  </mergeCell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Variables!$A$2:$A$6</xm:f>
          </x14:formula1>
          <xm:sqref>B4 B5 B6 B7 B8 B9 B10 B11 B12 B13 B14 B15 B16 B17 B18 B19 B20 B21 B22 B23 B24 B25 B26 B27 B28 B29 B30 B31 B32 B33 B34 B35 B36</xm:sqref>
        </x14:dataValidation>
        <x14:dataValidation type="list" allowBlank="1" showInputMessage="1" showErrorMessage="1">
          <x14:formula1>
            <xm:f>Variables!$C$2:$C$9</xm:f>
          </x14:formula1>
          <xm:sqref>E4 E5 E6 E7 E8 E9 E10 E11 E12 E13 E14 E15 E16 E17 E18 E19 E20 E21 E22 E23 E24 E25 E26 E27 E28 E29 E30 E31 E32 E33 E34 E35 E36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55"/>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1</v>
      </c>
      <c r="C2" s="6" t="s">
        <v>4</v>
      </c>
      <c r="D2" s="22">
        <f>IF(B2="","",7*B2+DATE(Base!H2,1,3)-WEEKDAY(DATE(Base!H2,1,3))-5)</f>
        <v>43465</v>
      </c>
      <c r="E2" s="23" t="s">
        <v>5</v>
      </c>
      <c r="F2" s="22">
        <f>D2+4</f>
        <v>43469</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54"/>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2</v>
      </c>
      <c r="C2" s="6" t="s">
        <v>4</v>
      </c>
      <c r="D2" s="22">
        <f>IF(B2="","",7*B2+DATE(Base!H2,1,3)-WEEKDAY(DATE(Base!H2,1,3))-5)</f>
        <v>43472</v>
      </c>
      <c r="E2" s="23" t="s">
        <v>5</v>
      </c>
      <c r="F2" s="22">
        <f>D2+4</f>
        <v>43476</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53"/>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3</v>
      </c>
      <c r="C2" s="6" t="s">
        <v>4</v>
      </c>
      <c r="D2" s="22">
        <f>IF(B2="","",7*B2+DATE(Base!H2,1,3)-WEEKDAY(DATE(Base!H2,1,3))-5)</f>
        <v>43479</v>
      </c>
      <c r="E2" s="23" t="s">
        <v>5</v>
      </c>
      <c r="F2" s="22">
        <f>D2+4</f>
        <v>43483</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52"/>
  <dimension ref="A1:G22"/>
  <sheetViews>
    <sheetView workbookViewId="0">
      <pane ySplit="3" topLeftCell="A4" activePane="bottomLeft" state="frozen"/>
      <selection pane="bottomLeft" activeCell="D22" sqref="D22"/>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4</v>
      </c>
      <c r="C2" s="6" t="s">
        <v>4</v>
      </c>
      <c r="D2" s="22">
        <f>IF(B2="","",7*B2+DATE(Base!H2,1,3)-WEEKDAY(DATE(Base!H2,1,3))-5)</f>
        <v>43486</v>
      </c>
      <c r="E2" s="23" t="s">
        <v>5</v>
      </c>
      <c r="F2" s="22">
        <f>D2+4</f>
        <v>43490</v>
      </c>
      <c r="G2" s="27" t="s">
        <v>35</v>
      </c>
    </row>
    <row r="3" spans="1:7" s="3" customFormat="1" ht="18" customHeight="1" x14ac:dyDescent="0.25">
      <c r="A3" s="9" t="s">
        <v>3</v>
      </c>
      <c r="B3" s="10" t="s">
        <v>9</v>
      </c>
      <c r="C3" s="10" t="s">
        <v>22</v>
      </c>
      <c r="D3" s="10" t="s">
        <v>10</v>
      </c>
      <c r="E3" s="10" t="s">
        <v>11</v>
      </c>
      <c r="G3" s="28"/>
    </row>
    <row r="4" spans="1:7" x14ac:dyDescent="0.25">
      <c r="A4" s="25">
        <v>43486</v>
      </c>
      <c r="B4" s="5" t="s">
        <v>21</v>
      </c>
      <c r="C4" s="5" t="s">
        <v>25</v>
      </c>
      <c r="D4" s="25">
        <v>43485</v>
      </c>
      <c r="E4" s="5" t="s">
        <v>12</v>
      </c>
      <c r="F4" s="5"/>
    </row>
    <row r="5" spans="1:7" x14ac:dyDescent="0.25">
      <c r="A5" s="25">
        <v>43487</v>
      </c>
      <c r="B5" s="5" t="s">
        <v>23</v>
      </c>
      <c r="C5" s="5" t="s">
        <v>27</v>
      </c>
      <c r="D5" s="25">
        <v>43485</v>
      </c>
      <c r="E5" s="5" t="s">
        <v>13</v>
      </c>
      <c r="F5" s="5"/>
    </row>
    <row r="6" spans="1:7" x14ac:dyDescent="0.25">
      <c r="A6" s="25">
        <v>43487</v>
      </c>
      <c r="B6" s="5" t="s">
        <v>24</v>
      </c>
      <c r="C6" s="5" t="s">
        <v>28</v>
      </c>
      <c r="D6" s="25">
        <v>43485</v>
      </c>
      <c r="E6" s="5" t="s">
        <v>18</v>
      </c>
      <c r="F6" s="5"/>
    </row>
    <row r="7" spans="1:7" x14ac:dyDescent="0.25">
      <c r="A7" s="25">
        <v>43488</v>
      </c>
      <c r="B7" s="5" t="s">
        <v>24</v>
      </c>
      <c r="C7" s="5" t="s">
        <v>28</v>
      </c>
      <c r="D7" s="25">
        <v>43485</v>
      </c>
      <c r="E7" s="5" t="s">
        <v>14</v>
      </c>
      <c r="F7" s="5"/>
    </row>
    <row r="8" spans="1:7" x14ac:dyDescent="0.25">
      <c r="A8" s="25">
        <v>43489</v>
      </c>
      <c r="B8" s="5" t="s">
        <v>20</v>
      </c>
      <c r="C8" s="5" t="s">
        <v>26</v>
      </c>
      <c r="D8" s="25">
        <v>43485</v>
      </c>
      <c r="E8" s="5" t="s">
        <v>15</v>
      </c>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row r="21" spans="1:6" x14ac:dyDescent="0.25">
      <c r="A21" s="25"/>
      <c r="B21" s="5"/>
      <c r="C21" s="5"/>
      <c r="D21" s="5"/>
      <c r="E21" s="5"/>
      <c r="F21" s="5"/>
    </row>
    <row r="22" spans="1:6" x14ac:dyDescent="0.25">
      <c r="A22" s="25"/>
      <c r="B22" s="5"/>
      <c r="C22" s="5"/>
      <c r="D22" s="5"/>
      <c r="E22" s="5"/>
      <c r="F22"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Variables!$A$2:$A$6</xm:f>
          </x14:formula1>
          <xm:sqref>B4 B5 B6 B7 B8</xm:sqref>
        </x14:dataValidation>
        <x14:dataValidation type="list" allowBlank="1" showInputMessage="1" showErrorMessage="1">
          <x14:formula1>
            <xm:f>Variables!$C$2:$C$9</xm:f>
          </x14:formula1>
          <xm:sqref>E4 E5 E6 E7 E8</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51"/>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5</v>
      </c>
      <c r="C2" s="6" t="s">
        <v>4</v>
      </c>
      <c r="D2" s="22">
        <f>IF(B2="","",7*B2+DATE(Base!H2,1,3)-WEEKDAY(DATE(Base!H2,1,3))-5)</f>
        <v>43493</v>
      </c>
      <c r="E2" s="23" t="s">
        <v>5</v>
      </c>
      <c r="F2" s="22">
        <f>D2+4</f>
        <v>43497</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50"/>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6</v>
      </c>
      <c r="C2" s="6" t="s">
        <v>4</v>
      </c>
      <c r="D2" s="22">
        <f>IF(B2="","",7*B2+DATE(Base!H2,1,3)-WEEKDAY(DATE(Base!H2,1,3))-5)</f>
        <v>43500</v>
      </c>
      <c r="E2" s="23" t="s">
        <v>5</v>
      </c>
      <c r="F2" s="22">
        <f>D2+4</f>
        <v>43504</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9"/>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7</v>
      </c>
      <c r="C2" s="6" t="s">
        <v>4</v>
      </c>
      <c r="D2" s="22">
        <f>IF(B2="","",7*B2+DATE(Base!H2,1,3)-WEEKDAY(DATE(Base!H2,1,3))-5)</f>
        <v>43507</v>
      </c>
      <c r="E2" s="23" t="s">
        <v>5</v>
      </c>
      <c r="F2" s="22">
        <f>D2+4</f>
        <v>43511</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8"/>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8</v>
      </c>
      <c r="C2" s="6" t="s">
        <v>4</v>
      </c>
      <c r="D2" s="22">
        <f>IF(B2="","",7*B2+DATE(Base!H2,1,3)-WEEKDAY(DATE(Base!H2,1,3))-5)</f>
        <v>43514</v>
      </c>
      <c r="E2" s="23" t="s">
        <v>5</v>
      </c>
      <c r="F2" s="22">
        <f>D2+4</f>
        <v>43518</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7"/>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9</v>
      </c>
      <c r="C2" s="6" t="s">
        <v>4</v>
      </c>
      <c r="D2" s="22">
        <f>IF(B2="","",7*B2+DATE(Base!H2,1,3)-WEEKDAY(DATE(Base!H2,1,3))-5)</f>
        <v>43521</v>
      </c>
      <c r="E2" s="23" t="s">
        <v>5</v>
      </c>
      <c r="F2" s="22">
        <f>D2+4</f>
        <v>43525</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6"/>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10</v>
      </c>
      <c r="C2" s="6" t="s">
        <v>4</v>
      </c>
      <c r="D2" s="22">
        <f>IF(B2="","",7*B2+DATE(Base!H2,1,3)-WEEKDAY(DATE(Base!H2,1,3))-5)</f>
        <v>43528</v>
      </c>
      <c r="E2" s="23" t="s">
        <v>5</v>
      </c>
      <c r="F2" s="22">
        <f>D2+4</f>
        <v>43532</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5"/>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11</v>
      </c>
      <c r="C2" s="6" t="s">
        <v>4</v>
      </c>
      <c r="D2" s="22">
        <f>IF(B2="","",7*B2+DATE(Base!H2,1,3)-WEEKDAY(DATE(Base!H2,1,3))-5)</f>
        <v>43535</v>
      </c>
      <c r="E2" s="23" t="s">
        <v>5</v>
      </c>
      <c r="F2" s="22">
        <f>D2+4</f>
        <v>43539</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4"/>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12</v>
      </c>
      <c r="C2" s="6" t="s">
        <v>4</v>
      </c>
      <c r="D2" s="22">
        <f>IF(B2="","",7*B2+DATE(Base!H2,1,3)-WEEKDAY(DATE(Base!H2,1,3))-5)</f>
        <v>43542</v>
      </c>
      <c r="E2" s="23" t="s">
        <v>5</v>
      </c>
      <c r="F2" s="22">
        <f>D2+4</f>
        <v>43546</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3"/>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13</v>
      </c>
      <c r="C2" s="6" t="s">
        <v>4</v>
      </c>
      <c r="D2" s="22">
        <f>IF(B2="","",7*B2+DATE(Base!H2,1,3)-WEEKDAY(DATE(Base!H2,1,3))-5)</f>
        <v>43549</v>
      </c>
      <c r="E2" s="23" t="s">
        <v>5</v>
      </c>
      <c r="F2" s="22">
        <f>D2+4</f>
        <v>43553</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2"/>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14</v>
      </c>
      <c r="C2" s="6" t="s">
        <v>4</v>
      </c>
      <c r="D2" s="22">
        <f>IF(B2="","",7*B2+DATE(Base!H2,1,3)-WEEKDAY(DATE(Base!H2,1,3))-5)</f>
        <v>43556</v>
      </c>
      <c r="E2" s="23" t="s">
        <v>5</v>
      </c>
      <c r="F2" s="22">
        <f>D2+4</f>
        <v>43560</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1"/>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15</v>
      </c>
      <c r="C2" s="6" t="s">
        <v>4</v>
      </c>
      <c r="D2" s="22">
        <f>IF(B2="","",7*B2+DATE(Base!H2,1,3)-WEEKDAY(DATE(Base!H2,1,3))-5)</f>
        <v>43563</v>
      </c>
      <c r="E2" s="23" t="s">
        <v>5</v>
      </c>
      <c r="F2" s="22">
        <f>D2+4</f>
        <v>43567</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0"/>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16</v>
      </c>
      <c r="C2" s="6" t="s">
        <v>4</v>
      </c>
      <c r="D2" s="22">
        <f>IF(B2="","",7*B2+DATE(Base!H2,1,3)-WEEKDAY(DATE(Base!H2,1,3))-5)</f>
        <v>43570</v>
      </c>
      <c r="E2" s="23" t="s">
        <v>5</v>
      </c>
      <c r="F2" s="22">
        <f>D2+4</f>
        <v>43574</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9"/>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17</v>
      </c>
      <c r="C2" s="6" t="s">
        <v>4</v>
      </c>
      <c r="D2" s="22">
        <f>IF(B2="","",7*B2+DATE(Base!H2,1,3)-WEEKDAY(DATE(Base!H2,1,3))-5)</f>
        <v>43577</v>
      </c>
      <c r="E2" s="23" t="s">
        <v>5</v>
      </c>
      <c r="F2" s="22">
        <f>D2+4</f>
        <v>43581</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8"/>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18</v>
      </c>
      <c r="C2" s="6" t="s">
        <v>4</v>
      </c>
      <c r="D2" s="22">
        <f>IF(B2="","",7*B2+DATE(Base!H2,1,3)-WEEKDAY(DATE(Base!H2,1,3))-5)</f>
        <v>43584</v>
      </c>
      <c r="E2" s="23" t="s">
        <v>5</v>
      </c>
      <c r="F2" s="22">
        <f>D2+4</f>
        <v>43588</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7"/>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19</v>
      </c>
      <c r="C2" s="6" t="s">
        <v>4</v>
      </c>
      <c r="D2" s="22">
        <f>IF(B2="","",7*B2+DATE(Base!H2,1,3)-WEEKDAY(DATE(Base!H2,1,3))-5)</f>
        <v>43591</v>
      </c>
      <c r="E2" s="23" t="s">
        <v>5</v>
      </c>
      <c r="F2" s="22">
        <f>D2+4</f>
        <v>43595</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6"/>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20</v>
      </c>
      <c r="C2" s="6" t="s">
        <v>4</v>
      </c>
      <c r="D2" s="22">
        <f>IF(B2="","",7*B2+DATE(Base!H2,1,3)-WEEKDAY(DATE(Base!H2,1,3))-5)</f>
        <v>43598</v>
      </c>
      <c r="E2" s="23" t="s">
        <v>5</v>
      </c>
      <c r="F2" s="22">
        <f>D2+4</f>
        <v>43602</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5"/>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21</v>
      </c>
      <c r="C2" s="6" t="s">
        <v>4</v>
      </c>
      <c r="D2" s="22">
        <f>IF(B2="","",7*B2+DATE(Base!H2,1,3)-WEEKDAY(DATE(Base!H2,1,3))-5)</f>
        <v>43605</v>
      </c>
      <c r="E2" s="23" t="s">
        <v>5</v>
      </c>
      <c r="F2" s="22">
        <f>D2+4</f>
        <v>43609</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4"/>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22</v>
      </c>
      <c r="C2" s="6" t="s">
        <v>4</v>
      </c>
      <c r="D2" s="22">
        <f>IF(B2="","",7*B2+DATE(Base!H2,1,3)-WEEKDAY(DATE(Base!H2,1,3))-5)</f>
        <v>43612</v>
      </c>
      <c r="E2" s="23" t="s">
        <v>5</v>
      </c>
      <c r="F2" s="22">
        <f>D2+4</f>
        <v>43616</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3"/>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23</v>
      </c>
      <c r="C2" s="6" t="s">
        <v>4</v>
      </c>
      <c r="D2" s="22">
        <f>IF(B2="","",7*B2+DATE(Base!H2,1,3)-WEEKDAY(DATE(Base!H2,1,3))-5)</f>
        <v>43619</v>
      </c>
      <c r="E2" s="23" t="s">
        <v>5</v>
      </c>
      <c r="F2" s="22">
        <f>D2+4</f>
        <v>43623</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2"/>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24</v>
      </c>
      <c r="C2" s="6" t="s">
        <v>4</v>
      </c>
      <c r="D2" s="22">
        <f>IF(B2="","",7*B2+DATE(Base!H2,1,3)-WEEKDAY(DATE(Base!H2,1,3))-5)</f>
        <v>43626</v>
      </c>
      <c r="E2" s="23" t="s">
        <v>5</v>
      </c>
      <c r="F2" s="22">
        <f>D2+4</f>
        <v>43630</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1"/>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25</v>
      </c>
      <c r="C2" s="6" t="s">
        <v>4</v>
      </c>
      <c r="D2" s="22">
        <f>IF(B2="","",7*B2+DATE(Base!H2,1,3)-WEEKDAY(DATE(Base!H2,1,3))-5)</f>
        <v>43633</v>
      </c>
      <c r="E2" s="23" t="s">
        <v>5</v>
      </c>
      <c r="F2" s="22">
        <f>D2+4</f>
        <v>43637</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0"/>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26</v>
      </c>
      <c r="C2" s="6" t="s">
        <v>4</v>
      </c>
      <c r="D2" s="22">
        <f>IF(B2="","",7*B2+DATE(Base!H2,1,3)-WEEKDAY(DATE(Base!H2,1,3))-5)</f>
        <v>43640</v>
      </c>
      <c r="E2" s="23" t="s">
        <v>5</v>
      </c>
      <c r="F2" s="22">
        <f>D2+4</f>
        <v>43644</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29"/>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27</v>
      </c>
      <c r="C2" s="6" t="s">
        <v>4</v>
      </c>
      <c r="D2" s="22">
        <f>IF(B2="","",7*B2+DATE(Base!H2,1,3)-WEEKDAY(DATE(Base!H2,1,3))-5)</f>
        <v>43647</v>
      </c>
      <c r="E2" s="23" t="s">
        <v>5</v>
      </c>
      <c r="F2" s="22">
        <f>D2+4</f>
        <v>43651</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28"/>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28</v>
      </c>
      <c r="C2" s="6" t="s">
        <v>4</v>
      </c>
      <c r="D2" s="22">
        <f>IF(B2="","",7*B2+DATE(Base!H2,1,3)-WEEKDAY(DATE(Base!H2,1,3))-5)</f>
        <v>43654</v>
      </c>
      <c r="E2" s="23" t="s">
        <v>5</v>
      </c>
      <c r="F2" s="22">
        <f>D2+4</f>
        <v>43658</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27"/>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29</v>
      </c>
      <c r="C2" s="6" t="s">
        <v>4</v>
      </c>
      <c r="D2" s="22">
        <f>IF(B2="","",7*B2+DATE(Base!H2,1,3)-WEEKDAY(DATE(Base!H2,1,3))-5)</f>
        <v>43661</v>
      </c>
      <c r="E2" s="23" t="s">
        <v>5</v>
      </c>
      <c r="F2" s="22">
        <f>D2+4</f>
        <v>43665</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26"/>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30</v>
      </c>
      <c r="C2" s="6" t="s">
        <v>4</v>
      </c>
      <c r="D2" s="22">
        <f>IF(B2="","",7*B2+DATE(Base!H2,1,3)-WEEKDAY(DATE(Base!H2,1,3))-5)</f>
        <v>43668</v>
      </c>
      <c r="E2" s="23" t="s">
        <v>5</v>
      </c>
      <c r="F2" s="22">
        <f>D2+4</f>
        <v>43672</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25"/>
  <dimension ref="A1:G20"/>
  <sheetViews>
    <sheetView workbookViewId="0">
      <pane ySplit="3" topLeftCell="A4" activePane="bottomLeft" state="frozen"/>
      <selection pane="bottomLeft" activeCell="G2" sqref="G2"/>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31</v>
      </c>
      <c r="C2" s="6" t="s">
        <v>4</v>
      </c>
      <c r="D2" s="22">
        <f>IF(B2="","",7*B2+DATE(Base!H2,1,3)-WEEKDAY(DATE(Base!H2,1,3))-5)</f>
        <v>43675</v>
      </c>
      <c r="E2" s="23" t="s">
        <v>5</v>
      </c>
      <c r="F2" s="22">
        <f>D2+4</f>
        <v>43679</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24"/>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32</v>
      </c>
      <c r="C2" s="6" t="s">
        <v>4</v>
      </c>
      <c r="D2" s="22">
        <f>IF(B2="","",7*B2+DATE(Base!H2,1,3)-WEEKDAY(DATE(Base!H2,1,3))-5)</f>
        <v>43682</v>
      </c>
      <c r="E2" s="23" t="s">
        <v>5</v>
      </c>
      <c r="F2" s="22">
        <f>D2+4</f>
        <v>43686</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23"/>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33</v>
      </c>
      <c r="C2" s="6" t="s">
        <v>4</v>
      </c>
      <c r="D2" s="22">
        <f>IF(B2="","",7*B2+DATE(Base!H2,1,3)-WEEKDAY(DATE(Base!H2,1,3))-5)</f>
        <v>43689</v>
      </c>
      <c r="E2" s="23" t="s">
        <v>5</v>
      </c>
      <c r="F2" s="22">
        <f>D2+4</f>
        <v>43693</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22"/>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34</v>
      </c>
      <c r="C2" s="6" t="s">
        <v>4</v>
      </c>
      <c r="D2" s="22">
        <f>IF(B2="","",7*B2+DATE(Base!H2,1,3)-WEEKDAY(DATE(Base!H2,1,3))-5)</f>
        <v>43696</v>
      </c>
      <c r="E2" s="23" t="s">
        <v>5</v>
      </c>
      <c r="F2" s="22">
        <f>D2+4</f>
        <v>43700</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21"/>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35</v>
      </c>
      <c r="C2" s="6" t="s">
        <v>4</v>
      </c>
      <c r="D2" s="22">
        <f>IF(B2="","",7*B2+DATE(Base!H2,1,3)-WEEKDAY(DATE(Base!H2,1,3))-5)</f>
        <v>43703</v>
      </c>
      <c r="E2" s="23" t="s">
        <v>5</v>
      </c>
      <c r="F2" s="22">
        <f>D2+4</f>
        <v>43707</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20"/>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36</v>
      </c>
      <c r="C2" s="6" t="s">
        <v>4</v>
      </c>
      <c r="D2" s="22">
        <f>IF(B2="","",7*B2+DATE(Base!H2,1,3)-WEEKDAY(DATE(Base!H2,1,3))-5)</f>
        <v>43710</v>
      </c>
      <c r="E2" s="23" t="s">
        <v>5</v>
      </c>
      <c r="F2" s="22">
        <f>D2+4</f>
        <v>43714</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19"/>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37</v>
      </c>
      <c r="C2" s="6" t="s">
        <v>4</v>
      </c>
      <c r="D2" s="22">
        <f>IF(B2="","",7*B2+DATE(Base!H2,1,3)-WEEKDAY(DATE(Base!H2,1,3))-5)</f>
        <v>43717</v>
      </c>
      <c r="E2" s="23" t="s">
        <v>5</v>
      </c>
      <c r="F2" s="22">
        <f>D2+4</f>
        <v>43721</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18"/>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38</v>
      </c>
      <c r="C2" s="6" t="s">
        <v>4</v>
      </c>
      <c r="D2" s="22">
        <f>IF(B2="","",7*B2+DATE(Base!H2,1,3)-WEEKDAY(DATE(Base!H2,1,3))-5)</f>
        <v>43724</v>
      </c>
      <c r="E2" s="23" t="s">
        <v>5</v>
      </c>
      <c r="F2" s="22">
        <f>D2+4</f>
        <v>43728</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17"/>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39</v>
      </c>
      <c r="C2" s="6" t="s">
        <v>4</v>
      </c>
      <c r="D2" s="22">
        <f>IF(B2="","",7*B2+DATE(Base!H2,1,3)-WEEKDAY(DATE(Base!H2,1,3))-5)</f>
        <v>43731</v>
      </c>
      <c r="E2" s="23" t="s">
        <v>5</v>
      </c>
      <c r="F2" s="22">
        <f>D2+4</f>
        <v>43735</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16"/>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40</v>
      </c>
      <c r="C2" s="6" t="s">
        <v>4</v>
      </c>
      <c r="D2" s="22">
        <f>IF(B2="","",7*B2+DATE(Base!H2,1,3)-WEEKDAY(DATE(Base!H2,1,3))-5)</f>
        <v>43738</v>
      </c>
      <c r="E2" s="23" t="s">
        <v>5</v>
      </c>
      <c r="F2" s="22">
        <f>D2+4</f>
        <v>43742</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15"/>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41</v>
      </c>
      <c r="C2" s="6" t="s">
        <v>4</v>
      </c>
      <c r="D2" s="22">
        <f>IF(B2="","",7*B2+DATE(Base!H2,1,3)-WEEKDAY(DATE(Base!H2,1,3))-5)</f>
        <v>43745</v>
      </c>
      <c r="E2" s="23" t="s">
        <v>5</v>
      </c>
      <c r="F2" s="22">
        <f>D2+4</f>
        <v>43749</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14"/>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42</v>
      </c>
      <c r="C2" s="6" t="s">
        <v>4</v>
      </c>
      <c r="D2" s="22">
        <f>IF(B2="","",7*B2+DATE(Base!H2,1,3)-WEEKDAY(DATE(Base!H2,1,3))-5)</f>
        <v>43752</v>
      </c>
      <c r="E2" s="23" t="s">
        <v>5</v>
      </c>
      <c r="F2" s="22">
        <f>D2+4</f>
        <v>43756</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13"/>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43</v>
      </c>
      <c r="C2" s="6" t="s">
        <v>4</v>
      </c>
      <c r="D2" s="22">
        <f>IF(B2="","",7*B2+DATE(Base!H2,1,3)-WEEKDAY(DATE(Base!H2,1,3))-5)</f>
        <v>43759</v>
      </c>
      <c r="E2" s="23" t="s">
        <v>5</v>
      </c>
      <c r="F2" s="22">
        <f>D2+4</f>
        <v>43763</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12"/>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44</v>
      </c>
      <c r="C2" s="6" t="s">
        <v>4</v>
      </c>
      <c r="D2" s="22">
        <f>IF(B2="","",7*B2+DATE(Base!H2,1,3)-WEEKDAY(DATE(Base!H2,1,3))-5)</f>
        <v>43766</v>
      </c>
      <c r="E2" s="23" t="s">
        <v>5</v>
      </c>
      <c r="F2" s="22">
        <f>D2+4</f>
        <v>43770</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11"/>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45</v>
      </c>
      <c r="C2" s="6" t="s">
        <v>4</v>
      </c>
      <c r="D2" s="22">
        <f>IF(B2="","",7*B2+DATE(Base!H2,1,3)-WEEKDAY(DATE(Base!H2,1,3))-5)</f>
        <v>43773</v>
      </c>
      <c r="E2" s="23" t="s">
        <v>5</v>
      </c>
      <c r="F2" s="22">
        <f>D2+4</f>
        <v>43777</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10"/>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46</v>
      </c>
      <c r="C2" s="6" t="s">
        <v>4</v>
      </c>
      <c r="D2" s="22">
        <f>IF(B2="","",7*B2+DATE(Base!H2,1,3)-WEEKDAY(DATE(Base!H2,1,3))-5)</f>
        <v>43780</v>
      </c>
      <c r="E2" s="23" t="s">
        <v>5</v>
      </c>
      <c r="F2" s="22">
        <f>D2+4</f>
        <v>43784</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9"/>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47</v>
      </c>
      <c r="C2" s="6" t="s">
        <v>4</v>
      </c>
      <c r="D2" s="22">
        <f>IF(B2="","",7*B2+DATE(Base!H2,1,3)-WEEKDAY(DATE(Base!H2,1,3))-5)</f>
        <v>43787</v>
      </c>
      <c r="E2" s="23" t="s">
        <v>5</v>
      </c>
      <c r="F2" s="22">
        <f>D2+4</f>
        <v>43791</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8"/>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48</v>
      </c>
      <c r="C2" s="6" t="s">
        <v>4</v>
      </c>
      <c r="D2" s="22">
        <f>IF(B2="","",7*B2+DATE(Base!H2,1,3)-WEEKDAY(DATE(Base!H2,1,3))-5)</f>
        <v>43794</v>
      </c>
      <c r="E2" s="23" t="s">
        <v>5</v>
      </c>
      <c r="F2" s="22">
        <f>D2+4</f>
        <v>43798</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7"/>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49</v>
      </c>
      <c r="C2" s="6" t="s">
        <v>4</v>
      </c>
      <c r="D2" s="22">
        <f>IF(B2="","",7*B2+DATE(Base!H2,1,3)-WEEKDAY(DATE(Base!H2,1,3))-5)</f>
        <v>43801</v>
      </c>
      <c r="E2" s="23" t="s">
        <v>5</v>
      </c>
      <c r="F2" s="22">
        <f>D2+4</f>
        <v>43805</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6"/>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50</v>
      </c>
      <c r="C2" s="6" t="s">
        <v>4</v>
      </c>
      <c r="D2" s="22">
        <f>IF(B2="","",7*B2+DATE(Base!H2,1,3)-WEEKDAY(DATE(Base!H2,1,3))-5)</f>
        <v>43808</v>
      </c>
      <c r="E2" s="23" t="s">
        <v>5</v>
      </c>
      <c r="F2" s="22">
        <f>D2+4</f>
        <v>43812</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5"/>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51</v>
      </c>
      <c r="C2" s="6" t="s">
        <v>4</v>
      </c>
      <c r="D2" s="22">
        <f>IF(B2="","",7*B2+DATE(Base!H2,1,3)-WEEKDAY(DATE(Base!H2,1,3))-5)</f>
        <v>43815</v>
      </c>
      <c r="E2" s="23" t="s">
        <v>5</v>
      </c>
      <c r="F2" s="22">
        <f>D2+4</f>
        <v>43819</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v>52</v>
      </c>
      <c r="C2" s="6" t="s">
        <v>4</v>
      </c>
      <c r="D2" s="22">
        <f>IF(B2="","",7*B2+DATE(Base!H2,1,3)-WEEKDAY(DATE(Base!H2,1,3))-5)</f>
        <v>43822</v>
      </c>
      <c r="E2" s="23" t="s">
        <v>5</v>
      </c>
      <c r="F2" s="22">
        <f>D2+4</f>
        <v>43826</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
  <dimension ref="A1:G20"/>
  <sheetViews>
    <sheetView workbookViewId="0">
      <pane ySplit="3" topLeftCell="A4" activePane="bottomLeft" state="frozen"/>
      <selection pane="bottomLeft" activeCell="C4" sqref="C4"/>
    </sheetView>
  </sheetViews>
  <sheetFormatPr baseColWidth="10" defaultRowHeight="15" x14ac:dyDescent="0.25"/>
  <cols>
    <col min="1" max="1" width="11.42578125" style="2"/>
    <col min="2" max="2" width="12.5703125" bestFit="1" customWidth="1"/>
  </cols>
  <sheetData>
    <row r="1" spans="1:7" s="1" customFormat="1" ht="33.75" customHeight="1" thickBot="1" x14ac:dyDescent="0.3">
      <c r="A1" s="58" t="s">
        <v>8</v>
      </c>
      <c r="B1" s="59"/>
      <c r="C1" s="59"/>
      <c r="D1" s="59"/>
      <c r="E1" s="59"/>
      <c r="F1" s="59"/>
      <c r="G1" s="60"/>
    </row>
    <row r="2" spans="1:7" s="3" customFormat="1" ht="22.5" customHeight="1" x14ac:dyDescent="0.25">
      <c r="A2" s="21" t="s">
        <v>2</v>
      </c>
      <c r="B2" s="11"/>
      <c r="C2" s="6" t="s">
        <v>4</v>
      </c>
      <c r="D2" s="22" t="str">
        <f>IF(B2="","",7*B2+DATE(Base!H2,1,3)-WEEKDAY(DATE(Base!H2,1,3))-5)</f>
        <v/>
      </c>
      <c r="E2" s="23" t="s">
        <v>5</v>
      </c>
      <c r="F2" s="22" t="e">
        <f>D2+4</f>
        <v>#VALUE!</v>
      </c>
      <c r="G2" s="27" t="s">
        <v>35</v>
      </c>
    </row>
    <row r="3" spans="1:7" s="3" customFormat="1" ht="18" customHeight="1" x14ac:dyDescent="0.25">
      <c r="A3" s="9" t="s">
        <v>3</v>
      </c>
      <c r="B3" s="10" t="s">
        <v>9</v>
      </c>
      <c r="C3" s="10" t="s">
        <v>22</v>
      </c>
      <c r="D3" s="10" t="s">
        <v>10</v>
      </c>
      <c r="E3" s="10" t="s">
        <v>11</v>
      </c>
      <c r="G3" s="28"/>
    </row>
    <row r="4" spans="1:7" x14ac:dyDescent="0.25">
      <c r="A4" s="25"/>
      <c r="B4" s="5"/>
      <c r="C4" s="5"/>
      <c r="D4" s="25"/>
      <c r="E4" s="5"/>
      <c r="F4" s="5"/>
    </row>
    <row r="5" spans="1:7" x14ac:dyDescent="0.25">
      <c r="A5" s="25"/>
      <c r="B5" s="5"/>
      <c r="C5" s="5"/>
      <c r="D5" s="25"/>
      <c r="E5" s="5"/>
      <c r="F5" s="5"/>
    </row>
    <row r="6" spans="1:7" x14ac:dyDescent="0.25">
      <c r="A6" s="25"/>
      <c r="B6" s="5"/>
      <c r="C6" s="5"/>
      <c r="D6" s="5"/>
      <c r="E6" s="5"/>
      <c r="F6" s="5"/>
    </row>
    <row r="7" spans="1:7" x14ac:dyDescent="0.25">
      <c r="A7" s="25"/>
      <c r="B7" s="5"/>
      <c r="C7" s="5"/>
      <c r="D7" s="5"/>
      <c r="E7" s="5"/>
      <c r="F7" s="5"/>
    </row>
    <row r="8" spans="1:7" x14ac:dyDescent="0.25">
      <c r="A8" s="25"/>
      <c r="B8" s="5"/>
      <c r="C8" s="5"/>
      <c r="D8" s="5"/>
      <c r="E8" s="5"/>
      <c r="F8" s="5"/>
    </row>
    <row r="9" spans="1:7" x14ac:dyDescent="0.25">
      <c r="A9" s="25"/>
      <c r="B9" s="5"/>
      <c r="C9" s="5"/>
      <c r="D9" s="5"/>
      <c r="E9" s="5"/>
      <c r="F9" s="5"/>
    </row>
    <row r="10" spans="1:7" x14ac:dyDescent="0.25">
      <c r="A10" s="25"/>
      <c r="B10" s="5"/>
      <c r="C10" s="5"/>
      <c r="D10" s="5"/>
      <c r="E10" s="5"/>
      <c r="F10" s="5"/>
    </row>
    <row r="11" spans="1:7" x14ac:dyDescent="0.25">
      <c r="A11" s="25"/>
      <c r="B11" s="5"/>
      <c r="C11" s="5"/>
      <c r="D11" s="5"/>
      <c r="E11" s="5"/>
      <c r="F11" s="5"/>
    </row>
    <row r="12" spans="1:7" x14ac:dyDescent="0.25">
      <c r="A12" s="25"/>
      <c r="B12" s="5"/>
      <c r="C12" s="5"/>
      <c r="D12" s="5"/>
      <c r="E12" s="5"/>
      <c r="F12" s="5"/>
    </row>
    <row r="13" spans="1:7" x14ac:dyDescent="0.25">
      <c r="A13" s="25"/>
      <c r="B13" s="5"/>
      <c r="C13" s="5"/>
      <c r="D13" s="5"/>
      <c r="E13" s="5"/>
      <c r="F13" s="5"/>
    </row>
    <row r="14" spans="1:7" x14ac:dyDescent="0.25">
      <c r="A14" s="25"/>
      <c r="B14" s="5"/>
      <c r="C14" s="5"/>
      <c r="D14" s="5"/>
      <c r="E14" s="5"/>
      <c r="F14" s="5"/>
    </row>
    <row r="15" spans="1:7" x14ac:dyDescent="0.25">
      <c r="A15" s="25"/>
      <c r="B15" s="5"/>
      <c r="C15" s="5"/>
      <c r="D15" s="5"/>
      <c r="E15" s="5"/>
      <c r="F15" s="5"/>
    </row>
    <row r="16" spans="1:7" x14ac:dyDescent="0.25">
      <c r="A16" s="25"/>
      <c r="B16" s="5"/>
      <c r="C16" s="5"/>
      <c r="D16" s="5"/>
      <c r="E16" s="5"/>
      <c r="F16" s="5"/>
    </row>
    <row r="17" spans="1:6" x14ac:dyDescent="0.25">
      <c r="A17" s="25"/>
      <c r="B17" s="5"/>
      <c r="C17" s="5"/>
      <c r="D17" s="5"/>
      <c r="E17" s="5"/>
      <c r="F17" s="5"/>
    </row>
    <row r="18" spans="1:6" x14ac:dyDescent="0.25">
      <c r="A18" s="25"/>
      <c r="B18" s="5"/>
      <c r="C18" s="5"/>
      <c r="D18" s="5"/>
      <c r="E18" s="5"/>
      <c r="F18" s="5"/>
    </row>
    <row r="19" spans="1:6" x14ac:dyDescent="0.25">
      <c r="A19" s="25"/>
      <c r="B19" s="5"/>
      <c r="C19" s="5"/>
      <c r="D19" s="5"/>
      <c r="E19" s="5"/>
      <c r="F19" s="5"/>
    </row>
    <row r="20" spans="1:6" x14ac:dyDescent="0.25">
      <c r="A20" s="25"/>
      <c r="B20" s="5"/>
      <c r="C20" s="5"/>
      <c r="D20" s="5"/>
      <c r="E20" s="5"/>
      <c r="F20" s="5"/>
    </row>
  </sheetData>
  <mergeCells count="1">
    <mergeCell ref="A1:G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Variables!$A$2:$A$6</xm:f>
          </x14:formula1>
          <xm:sqref>K25</xm:sqref>
        </x14:dataValidation>
      </x14:dataValidations>
    </ext>
  </extLst>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9"/>
  <sheetViews>
    <sheetView workbookViewId="0">
      <selection activeCell="I27" sqref="I27"/>
    </sheetView>
  </sheetViews>
  <sheetFormatPr baseColWidth="10" defaultRowHeight="15" x14ac:dyDescent="0.25"/>
  <cols>
    <col min="1" max="1" width="13.28515625" bestFit="1" customWidth="1"/>
  </cols>
  <sheetData>
    <row r="1" spans="1:3" x14ac:dyDescent="0.25">
      <c r="A1" s="24" t="s">
        <v>31</v>
      </c>
      <c r="B1" s="24" t="s">
        <v>32</v>
      </c>
      <c r="C1" s="24" t="s">
        <v>33</v>
      </c>
    </row>
    <row r="2" spans="1:3" x14ac:dyDescent="0.25">
      <c r="A2" t="s">
        <v>21</v>
      </c>
      <c r="B2" t="s">
        <v>25</v>
      </c>
      <c r="C2" t="s">
        <v>12</v>
      </c>
    </row>
    <row r="3" spans="1:3" x14ac:dyDescent="0.25">
      <c r="A3" t="s">
        <v>20</v>
      </c>
      <c r="B3" t="s">
        <v>26</v>
      </c>
      <c r="C3" t="s">
        <v>13</v>
      </c>
    </row>
    <row r="4" spans="1:3" x14ac:dyDescent="0.25">
      <c r="A4" t="s">
        <v>23</v>
      </c>
      <c r="B4" t="s">
        <v>27</v>
      </c>
      <c r="C4" t="s">
        <v>14</v>
      </c>
    </row>
    <row r="5" spans="1:3" x14ac:dyDescent="0.25">
      <c r="A5" t="s">
        <v>24</v>
      </c>
      <c r="B5" t="s">
        <v>28</v>
      </c>
      <c r="C5" t="s">
        <v>15</v>
      </c>
    </row>
    <row r="6" spans="1:3" x14ac:dyDescent="0.25">
      <c r="A6" t="s">
        <v>30</v>
      </c>
      <c r="B6" t="s">
        <v>29</v>
      </c>
      <c r="C6" t="s">
        <v>16</v>
      </c>
    </row>
    <row r="7" spans="1:3" x14ac:dyDescent="0.25">
      <c r="C7" t="s">
        <v>17</v>
      </c>
    </row>
    <row r="8" spans="1:3" x14ac:dyDescent="0.25">
      <c r="C8" t="s">
        <v>18</v>
      </c>
    </row>
    <row r="9" spans="1:3" x14ac:dyDescent="0.25">
      <c r="C9" t="s">
        <v>19</v>
      </c>
    </row>
  </sheetData>
  <dataValidations count="2">
    <dataValidation type="list" allowBlank="1" showInputMessage="1" showErrorMessage="1" sqref="B4 B5 B6">
      <formula1>$A$2:$A$6</formula1>
    </dataValidation>
    <dataValidation type="list" allowBlank="1" showInputMessage="1" showErrorMessage="1" sqref="E4 E5 E6">
      <formula1>$C$2:$C$9</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56</vt:i4>
      </vt:variant>
      <vt:variant>
        <vt:lpstr>Plages nommées</vt:lpstr>
      </vt:variant>
      <vt:variant>
        <vt:i4>1</vt:i4>
      </vt:variant>
    </vt:vector>
  </HeadingPairs>
  <TitlesOfParts>
    <vt:vector size="57" baseType="lpstr">
      <vt:lpstr>Base</vt:lpstr>
      <vt:lpstr>Impression</vt:lpstr>
      <vt:lpstr>Semaine 1</vt:lpstr>
      <vt:lpstr>Semaine 2</vt:lpstr>
      <vt:lpstr>Semaine 3</vt:lpstr>
      <vt:lpstr>Semaine 4</vt:lpstr>
      <vt:lpstr>Semaine 5</vt:lpstr>
      <vt:lpstr>Semaine 6</vt:lpstr>
      <vt:lpstr>Semaine 7</vt:lpstr>
      <vt:lpstr>Semaine 8</vt:lpstr>
      <vt:lpstr>Semaine 9</vt:lpstr>
      <vt:lpstr>Semaine 10</vt:lpstr>
      <vt:lpstr>Semaine 11</vt:lpstr>
      <vt:lpstr>Semaine 12</vt:lpstr>
      <vt:lpstr>Semaine 13</vt:lpstr>
      <vt:lpstr>Semaine 14</vt:lpstr>
      <vt:lpstr>Semaine 15</vt:lpstr>
      <vt:lpstr>Semaine 16</vt:lpstr>
      <vt:lpstr>Semaine 17</vt:lpstr>
      <vt:lpstr>Semaine 18</vt:lpstr>
      <vt:lpstr>Semaine 19</vt:lpstr>
      <vt:lpstr>Semaine 20</vt:lpstr>
      <vt:lpstr>Semaine 21</vt:lpstr>
      <vt:lpstr>Semaine 22</vt:lpstr>
      <vt:lpstr>Semaine 23</vt:lpstr>
      <vt:lpstr>Semaine 24</vt:lpstr>
      <vt:lpstr>Semaine 25</vt:lpstr>
      <vt:lpstr>Semaine 26</vt:lpstr>
      <vt:lpstr>Semaine 27</vt:lpstr>
      <vt:lpstr>Semaine 28</vt:lpstr>
      <vt:lpstr>Semaine 29</vt:lpstr>
      <vt:lpstr>Semaine 30</vt:lpstr>
      <vt:lpstr>Semaine 31</vt:lpstr>
      <vt:lpstr>Semaine 32</vt:lpstr>
      <vt:lpstr>Semaine 33</vt:lpstr>
      <vt:lpstr>Semaine 34</vt:lpstr>
      <vt:lpstr>Semaine 35</vt:lpstr>
      <vt:lpstr>Semaine 36</vt:lpstr>
      <vt:lpstr>Semaine 37</vt:lpstr>
      <vt:lpstr>Semaine 38</vt:lpstr>
      <vt:lpstr>Semaine 39</vt:lpstr>
      <vt:lpstr>Semaine 40</vt:lpstr>
      <vt:lpstr>Semaine 41</vt:lpstr>
      <vt:lpstr>Semaine 42</vt:lpstr>
      <vt:lpstr>Semaine 43</vt:lpstr>
      <vt:lpstr>Semaine 44</vt:lpstr>
      <vt:lpstr>Semaine 45</vt:lpstr>
      <vt:lpstr>Semaine 46</vt:lpstr>
      <vt:lpstr>Semaine 47</vt:lpstr>
      <vt:lpstr>Semaine 48</vt:lpstr>
      <vt:lpstr>Semaine 49</vt:lpstr>
      <vt:lpstr>Semaine 50</vt:lpstr>
      <vt:lpstr>Semaine 51</vt:lpstr>
      <vt:lpstr>Semaine 52</vt:lpstr>
      <vt:lpstr>Base Semaines</vt:lpstr>
      <vt:lpstr>Variables</vt:lpstr>
      <vt:lpstr>Impression!Zone_d_impression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Vouardoux Yves, PFC-PAN</dc:creator>
  <cp:lastModifiedBy>TRIGALET Benoît</cp:lastModifiedBy>
  <cp:lastPrinted>2019-07-23T07:04:35Z</cp:lastPrinted>
  <dcterms:created xsi:type="dcterms:W3CDTF">2019-06-20T08:49:40Z</dcterms:created>
  <dcterms:modified xsi:type="dcterms:W3CDTF">2019-07-23T07:17:25Z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2e1fccfb-80ca-4fe1-a574-1516544edb53_Enabled">
    <vt:lpwstr>True</vt:lpwstr>
  </property>
  <property fmtid="{D5CDD505-2E9C-101B-9397-08002B2CF9AE}" pid="3" name="MSIP_Label_2e1fccfb-80ca-4fe1-a574-1516544edb53_SiteId">
    <vt:lpwstr>364e5b87-c1c7-420d-9bee-c35d19b557a1</vt:lpwstr>
  </property>
  <property fmtid="{D5CDD505-2E9C-101B-9397-08002B2CF9AE}" pid="4" name="MSIP_Label_2e1fccfb-80ca-4fe1-a574-1516544edb53_Owner">
    <vt:lpwstr>Yves.Vouardoux@swisscom.com</vt:lpwstr>
  </property>
  <property fmtid="{D5CDD505-2E9C-101B-9397-08002B2CF9AE}" pid="5" name="MSIP_Label_2e1fccfb-80ca-4fe1-a574-1516544edb53_SetDate">
    <vt:lpwstr>2019-06-20T08:54:00.4284531Z</vt:lpwstr>
  </property>
  <property fmtid="{D5CDD505-2E9C-101B-9397-08002B2CF9AE}" pid="6" name="MSIP_Label_2e1fccfb-80ca-4fe1-a574-1516544edb53_Name">
    <vt:lpwstr>C2 Internal</vt:lpwstr>
  </property>
  <property fmtid="{D5CDD505-2E9C-101B-9397-08002B2CF9AE}" pid="7" name="MSIP_Label_2e1fccfb-80ca-4fe1-a574-1516544edb53_Application">
    <vt:lpwstr>Microsoft Azure Information Protection</vt:lpwstr>
  </property>
  <property fmtid="{D5CDD505-2E9C-101B-9397-08002B2CF9AE}" pid="8" name="MSIP_Label_2e1fccfb-80ca-4fe1-a574-1516544edb53_Extended_MSFT_Method">
    <vt:lpwstr>Automatic</vt:lpwstr>
  </property>
  <property fmtid="{D5CDD505-2E9C-101B-9397-08002B2CF9AE}" pid="9" name="Sensitivity">
    <vt:lpwstr>C2 Internal</vt:lpwstr>
  </property>
</Properties>
</file>