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C:\Users\Calcada\Desktop\"/>
    </mc:Choice>
  </mc:AlternateContent>
  <xr:revisionPtr revIDLastSave="0" documentId="13_ncr:1_{3F3FCA66-68B3-4DA2-BEE4-AF59D05EDD81}" xr6:coauthVersionLast="43" xr6:coauthVersionMax="43" xr10:uidLastSave="{00000000-0000-0000-0000-000000000000}"/>
  <bookViews>
    <workbookView xWindow="-120" yWindow="-120" windowWidth="29040" windowHeight="15840" xr2:uid="{22073267-A871-4FE4-89B2-85AFD6BDF831}"/>
  </bookViews>
  <sheets>
    <sheet name="Feuil1" sheetId="1" r:id="rId1"/>
    <sheet name="Feuil2" sheetId="2" r:id="rId2"/>
  </sheet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I3" i="1" l="1"/>
  <c r="I4" i="1"/>
  <c r="I2" i="1"/>
  <c r="A6" i="1"/>
  <c r="A7" i="1" s="1"/>
  <c r="A8" i="1" s="1"/>
  <c r="A9" i="1" s="1"/>
  <c r="A10" i="1" s="1"/>
  <c r="B5" i="1"/>
  <c r="AC14" i="1"/>
  <c r="AC13" i="1"/>
  <c r="P131" i="1"/>
  <c r="Q131" i="1" s="1"/>
  <c r="P311" i="1"/>
  <c r="Q311" i="1" s="1"/>
  <c r="N59" i="1"/>
  <c r="N91" i="1"/>
  <c r="N123" i="1"/>
  <c r="N157" i="1"/>
  <c r="N189" i="1"/>
  <c r="N221" i="1"/>
  <c r="N253" i="1"/>
  <c r="N285" i="1"/>
  <c r="O41" i="1"/>
  <c r="O42" i="1"/>
  <c r="O43" i="1"/>
  <c r="O44" i="1"/>
  <c r="O45" i="1"/>
  <c r="P45" i="1" s="1"/>
  <c r="Q45" i="1" s="1"/>
  <c r="F48" i="1" s="1"/>
  <c r="O46" i="1"/>
  <c r="O47" i="1"/>
  <c r="O48" i="1"/>
  <c r="O49" i="1"/>
  <c r="P49" i="1" s="1"/>
  <c r="Q49" i="1" s="1"/>
  <c r="O50" i="1"/>
  <c r="O51" i="1"/>
  <c r="O52" i="1"/>
  <c r="O53" i="1"/>
  <c r="O54" i="1"/>
  <c r="O55" i="1"/>
  <c r="O56" i="1"/>
  <c r="O57" i="1"/>
  <c r="O58" i="1"/>
  <c r="O59" i="1"/>
  <c r="O60" i="1"/>
  <c r="O61" i="1"/>
  <c r="P61" i="1" s="1"/>
  <c r="Q61" i="1" s="1"/>
  <c r="O62" i="1"/>
  <c r="O63" i="1"/>
  <c r="O64" i="1"/>
  <c r="O65" i="1"/>
  <c r="P65" i="1" s="1"/>
  <c r="Q65" i="1" s="1"/>
  <c r="O66" i="1"/>
  <c r="O67" i="1"/>
  <c r="O68" i="1"/>
  <c r="O69" i="1"/>
  <c r="O70" i="1"/>
  <c r="O71" i="1"/>
  <c r="O72" i="1"/>
  <c r="O73" i="1"/>
  <c r="O74" i="1"/>
  <c r="O75" i="1"/>
  <c r="O76" i="1"/>
  <c r="O77" i="1"/>
  <c r="P77" i="1" s="1"/>
  <c r="Q77" i="1" s="1"/>
  <c r="O78" i="1"/>
  <c r="O79" i="1"/>
  <c r="O80" i="1"/>
  <c r="O81" i="1"/>
  <c r="P81" i="1" s="1"/>
  <c r="Q81" i="1" s="1"/>
  <c r="O82" i="1"/>
  <c r="O83" i="1"/>
  <c r="O84" i="1"/>
  <c r="O85" i="1"/>
  <c r="O86" i="1"/>
  <c r="O87" i="1"/>
  <c r="O88" i="1"/>
  <c r="O89" i="1"/>
  <c r="O90" i="1"/>
  <c r="O91" i="1"/>
  <c r="O92" i="1"/>
  <c r="O93" i="1"/>
  <c r="P93" i="1" s="1"/>
  <c r="Q93" i="1" s="1"/>
  <c r="O94" i="1"/>
  <c r="O95" i="1"/>
  <c r="O96" i="1"/>
  <c r="O97" i="1"/>
  <c r="P97" i="1" s="1"/>
  <c r="Q97" i="1" s="1"/>
  <c r="O98" i="1"/>
  <c r="O99" i="1"/>
  <c r="O100" i="1"/>
  <c r="O101" i="1"/>
  <c r="O102" i="1"/>
  <c r="O103" i="1"/>
  <c r="O104" i="1"/>
  <c r="O105" i="1"/>
  <c r="O106" i="1"/>
  <c r="O107" i="1"/>
  <c r="O108" i="1"/>
  <c r="O109" i="1"/>
  <c r="P109" i="1" s="1"/>
  <c r="Q109" i="1" s="1"/>
  <c r="O110" i="1"/>
  <c r="O111" i="1"/>
  <c r="O112" i="1"/>
  <c r="O113" i="1"/>
  <c r="P113" i="1" s="1"/>
  <c r="Q113" i="1" s="1"/>
  <c r="O114" i="1"/>
  <c r="O115" i="1"/>
  <c r="O116" i="1"/>
  <c r="O117" i="1"/>
  <c r="O118" i="1"/>
  <c r="O119" i="1"/>
  <c r="O120" i="1"/>
  <c r="O121" i="1"/>
  <c r="O122" i="1"/>
  <c r="O123" i="1"/>
  <c r="O124" i="1"/>
  <c r="O125" i="1"/>
  <c r="P125" i="1" s="1"/>
  <c r="Q125" i="1" s="1"/>
  <c r="O126" i="1"/>
  <c r="O127" i="1"/>
  <c r="O128" i="1"/>
  <c r="O129" i="1"/>
  <c r="P129" i="1" s="1"/>
  <c r="Q129" i="1" s="1"/>
  <c r="O130" i="1"/>
  <c r="O131" i="1"/>
  <c r="O132" i="1"/>
  <c r="O133" i="1"/>
  <c r="O134" i="1"/>
  <c r="O135" i="1"/>
  <c r="O136" i="1"/>
  <c r="O137" i="1"/>
  <c r="O138" i="1"/>
  <c r="O139" i="1"/>
  <c r="O140" i="1"/>
  <c r="O141" i="1"/>
  <c r="O142" i="1"/>
  <c r="O143" i="1"/>
  <c r="O144" i="1"/>
  <c r="O145" i="1"/>
  <c r="O146" i="1"/>
  <c r="O147" i="1"/>
  <c r="O148" i="1"/>
  <c r="O149" i="1"/>
  <c r="O150" i="1"/>
  <c r="O151" i="1"/>
  <c r="O152" i="1"/>
  <c r="O153" i="1"/>
  <c r="O154" i="1"/>
  <c r="O155" i="1"/>
  <c r="O156" i="1"/>
  <c r="O157" i="1"/>
  <c r="P157" i="1" s="1"/>
  <c r="Q157" i="1" s="1"/>
  <c r="O158" i="1"/>
  <c r="O159" i="1"/>
  <c r="O160" i="1"/>
  <c r="O161" i="1"/>
  <c r="O162" i="1"/>
  <c r="O163" i="1"/>
  <c r="O164" i="1"/>
  <c r="O165" i="1"/>
  <c r="O166" i="1"/>
  <c r="O167" i="1"/>
  <c r="O168" i="1"/>
  <c r="O169" i="1"/>
  <c r="O170" i="1"/>
  <c r="O171" i="1"/>
  <c r="O172" i="1"/>
  <c r="O173" i="1"/>
  <c r="O174" i="1"/>
  <c r="O175" i="1"/>
  <c r="O176" i="1"/>
  <c r="O177" i="1"/>
  <c r="O178" i="1"/>
  <c r="O179" i="1"/>
  <c r="O180" i="1"/>
  <c r="O181" i="1"/>
  <c r="O182" i="1"/>
  <c r="O183" i="1"/>
  <c r="O184" i="1"/>
  <c r="O185" i="1"/>
  <c r="O186" i="1"/>
  <c r="O187" i="1"/>
  <c r="O188" i="1"/>
  <c r="O189" i="1"/>
  <c r="P189" i="1" s="1"/>
  <c r="Q189" i="1" s="1"/>
  <c r="O190" i="1"/>
  <c r="O191" i="1"/>
  <c r="O192" i="1"/>
  <c r="O193" i="1"/>
  <c r="O194" i="1"/>
  <c r="O195" i="1"/>
  <c r="O196" i="1"/>
  <c r="O197" i="1"/>
  <c r="O198" i="1"/>
  <c r="O199" i="1"/>
  <c r="O200" i="1"/>
  <c r="O201" i="1"/>
  <c r="O202" i="1"/>
  <c r="O203" i="1"/>
  <c r="O204" i="1"/>
  <c r="O205" i="1"/>
  <c r="O206" i="1"/>
  <c r="O207" i="1"/>
  <c r="O208" i="1"/>
  <c r="O209" i="1"/>
  <c r="O210" i="1"/>
  <c r="O211" i="1"/>
  <c r="O212" i="1"/>
  <c r="O213" i="1"/>
  <c r="O214" i="1"/>
  <c r="O215" i="1"/>
  <c r="O216" i="1"/>
  <c r="O217" i="1"/>
  <c r="O218" i="1"/>
  <c r="O219" i="1"/>
  <c r="O220" i="1"/>
  <c r="O221" i="1"/>
  <c r="P221" i="1" s="1"/>
  <c r="Q221" i="1" s="1"/>
  <c r="O222" i="1"/>
  <c r="O223" i="1"/>
  <c r="O224" i="1"/>
  <c r="O225" i="1"/>
  <c r="O226" i="1"/>
  <c r="O227" i="1"/>
  <c r="O228" i="1"/>
  <c r="O229" i="1"/>
  <c r="O230" i="1"/>
  <c r="O231" i="1"/>
  <c r="O232" i="1"/>
  <c r="O233" i="1"/>
  <c r="O234" i="1"/>
  <c r="O235" i="1"/>
  <c r="O236" i="1"/>
  <c r="O237" i="1"/>
  <c r="O238" i="1"/>
  <c r="O239" i="1"/>
  <c r="O240" i="1"/>
  <c r="O241" i="1"/>
  <c r="O242" i="1"/>
  <c r="O243" i="1"/>
  <c r="P243" i="1" s="1"/>
  <c r="Q243" i="1" s="1"/>
  <c r="O244" i="1"/>
  <c r="O245" i="1"/>
  <c r="O246" i="1"/>
  <c r="O247" i="1"/>
  <c r="O248" i="1"/>
  <c r="O249" i="1"/>
  <c r="O250" i="1"/>
  <c r="O251" i="1"/>
  <c r="P251" i="1" s="1"/>
  <c r="Q251" i="1" s="1"/>
  <c r="O252" i="1"/>
  <c r="O253" i="1"/>
  <c r="P253" i="1" s="1"/>
  <c r="Q253" i="1" s="1"/>
  <c r="O254" i="1"/>
  <c r="O255" i="1"/>
  <c r="O256" i="1"/>
  <c r="O257" i="1"/>
  <c r="O258" i="1"/>
  <c r="O259" i="1"/>
  <c r="O260" i="1"/>
  <c r="O261" i="1"/>
  <c r="O262" i="1"/>
  <c r="O263" i="1"/>
  <c r="O264" i="1"/>
  <c r="O265" i="1"/>
  <c r="O266" i="1"/>
  <c r="O267" i="1"/>
  <c r="O268" i="1"/>
  <c r="O269" i="1"/>
  <c r="O270" i="1"/>
  <c r="O271" i="1"/>
  <c r="O272" i="1"/>
  <c r="O273" i="1"/>
  <c r="O274" i="1"/>
  <c r="O275" i="1"/>
  <c r="O276" i="1"/>
  <c r="O277" i="1"/>
  <c r="O278" i="1"/>
  <c r="O279" i="1"/>
  <c r="O280" i="1"/>
  <c r="O281" i="1"/>
  <c r="O282" i="1"/>
  <c r="O283" i="1"/>
  <c r="O284" i="1"/>
  <c r="O285" i="1"/>
  <c r="P285" i="1" s="1"/>
  <c r="Q285" i="1" s="1"/>
  <c r="O286" i="1"/>
  <c r="O287" i="1"/>
  <c r="O288" i="1"/>
  <c r="O289" i="1"/>
  <c r="O290" i="1"/>
  <c r="O291" i="1"/>
  <c r="O292" i="1"/>
  <c r="O293" i="1"/>
  <c r="O294" i="1"/>
  <c r="O295" i="1"/>
  <c r="O296" i="1"/>
  <c r="O297" i="1"/>
  <c r="O298" i="1"/>
  <c r="O299" i="1"/>
  <c r="O300" i="1"/>
  <c r="O301" i="1"/>
  <c r="O302" i="1"/>
  <c r="O303" i="1"/>
  <c r="P303" i="1" s="1"/>
  <c r="Q303" i="1" s="1"/>
  <c r="O304" i="1"/>
  <c r="O305" i="1"/>
  <c r="O306" i="1"/>
  <c r="O307" i="1"/>
  <c r="O308" i="1"/>
  <c r="O309" i="1"/>
  <c r="O310" i="1"/>
  <c r="O311" i="1"/>
  <c r="O312" i="1"/>
  <c r="O313" i="1"/>
  <c r="C44" i="1"/>
  <c r="D44" i="1"/>
  <c r="N41" i="1" s="1"/>
  <c r="C45" i="1"/>
  <c r="D45" i="1"/>
  <c r="C46" i="1"/>
  <c r="D46" i="1"/>
  <c r="N43" i="1" s="1"/>
  <c r="C47" i="1"/>
  <c r="D47" i="1"/>
  <c r="C48" i="1"/>
  <c r="D48" i="1"/>
  <c r="N45" i="1" s="1"/>
  <c r="C49" i="1"/>
  <c r="D49" i="1"/>
  <c r="C50" i="1"/>
  <c r="D50" i="1"/>
  <c r="N47" i="1" s="1"/>
  <c r="C51" i="1"/>
  <c r="D51" i="1"/>
  <c r="E51" i="1" s="1"/>
  <c r="C52" i="1"/>
  <c r="D52" i="1"/>
  <c r="N49" i="1" s="1"/>
  <c r="C53" i="1"/>
  <c r="D53" i="1"/>
  <c r="C54" i="1"/>
  <c r="D54" i="1"/>
  <c r="N51" i="1" s="1"/>
  <c r="P51" i="1" s="1"/>
  <c r="Q51" i="1" s="1"/>
  <c r="C55" i="1"/>
  <c r="D55" i="1"/>
  <c r="E55" i="1" s="1"/>
  <c r="C56" i="1"/>
  <c r="D56" i="1"/>
  <c r="N53" i="1" s="1"/>
  <c r="C57" i="1"/>
  <c r="D57" i="1"/>
  <c r="C58" i="1"/>
  <c r="D58" i="1"/>
  <c r="N55" i="1" s="1"/>
  <c r="C59" i="1"/>
  <c r="D59" i="1"/>
  <c r="C60" i="1"/>
  <c r="D60" i="1"/>
  <c r="N57" i="1" s="1"/>
  <c r="C61" i="1"/>
  <c r="D61" i="1"/>
  <c r="C62" i="1"/>
  <c r="D62" i="1"/>
  <c r="C63" i="1"/>
  <c r="D63" i="1"/>
  <c r="C64" i="1"/>
  <c r="D64" i="1"/>
  <c r="N61" i="1" s="1"/>
  <c r="C65" i="1"/>
  <c r="D65" i="1"/>
  <c r="C66" i="1"/>
  <c r="D66" i="1"/>
  <c r="N63" i="1" s="1"/>
  <c r="C67" i="1"/>
  <c r="D67" i="1"/>
  <c r="E67" i="1" s="1"/>
  <c r="C68" i="1"/>
  <c r="D68" i="1"/>
  <c r="N65" i="1" s="1"/>
  <c r="C69" i="1"/>
  <c r="D69" i="1"/>
  <c r="C70" i="1"/>
  <c r="D70" i="1"/>
  <c r="N67" i="1" s="1"/>
  <c r="C71" i="1"/>
  <c r="D71" i="1"/>
  <c r="E71" i="1" s="1"/>
  <c r="C72" i="1"/>
  <c r="D72" i="1"/>
  <c r="N69" i="1" s="1"/>
  <c r="C73" i="1"/>
  <c r="D73" i="1"/>
  <c r="C74" i="1"/>
  <c r="D74" i="1"/>
  <c r="N71" i="1" s="1"/>
  <c r="C75" i="1"/>
  <c r="D75" i="1"/>
  <c r="N72" i="1" s="1"/>
  <c r="C76" i="1"/>
  <c r="D76" i="1"/>
  <c r="N73" i="1" s="1"/>
  <c r="C77" i="1"/>
  <c r="D77" i="1"/>
  <c r="C78" i="1"/>
  <c r="D78" i="1"/>
  <c r="N75" i="1" s="1"/>
  <c r="C79" i="1"/>
  <c r="D79" i="1"/>
  <c r="C80" i="1"/>
  <c r="D80" i="1"/>
  <c r="N77" i="1" s="1"/>
  <c r="C81" i="1"/>
  <c r="D81" i="1"/>
  <c r="C82" i="1"/>
  <c r="D82" i="1"/>
  <c r="N79" i="1" s="1"/>
  <c r="C83" i="1"/>
  <c r="D83" i="1"/>
  <c r="E83" i="1" s="1"/>
  <c r="C84" i="1"/>
  <c r="D84" i="1"/>
  <c r="N81" i="1" s="1"/>
  <c r="C85" i="1"/>
  <c r="D85" i="1"/>
  <c r="C86" i="1"/>
  <c r="D86" i="1"/>
  <c r="N83" i="1" s="1"/>
  <c r="C87" i="1"/>
  <c r="D87" i="1"/>
  <c r="E87" i="1" s="1"/>
  <c r="C88" i="1"/>
  <c r="D88" i="1"/>
  <c r="N85" i="1" s="1"/>
  <c r="C89" i="1"/>
  <c r="D89" i="1"/>
  <c r="C90" i="1"/>
  <c r="D90" i="1"/>
  <c r="N87" i="1" s="1"/>
  <c r="C91" i="1"/>
  <c r="D91" i="1"/>
  <c r="C92" i="1"/>
  <c r="D92" i="1"/>
  <c r="N89" i="1" s="1"/>
  <c r="C93" i="1"/>
  <c r="D93" i="1"/>
  <c r="C94" i="1"/>
  <c r="D94" i="1"/>
  <c r="C95" i="1"/>
  <c r="D95" i="1"/>
  <c r="C96" i="1"/>
  <c r="D96" i="1"/>
  <c r="N93" i="1" s="1"/>
  <c r="C97" i="1"/>
  <c r="D97" i="1"/>
  <c r="C98" i="1"/>
  <c r="D98" i="1"/>
  <c r="N95" i="1" s="1"/>
  <c r="P95" i="1" s="1"/>
  <c r="Q95" i="1" s="1"/>
  <c r="C99" i="1"/>
  <c r="D99" i="1"/>
  <c r="E99" i="1" s="1"/>
  <c r="C100" i="1"/>
  <c r="D100" i="1"/>
  <c r="N97" i="1" s="1"/>
  <c r="C101" i="1"/>
  <c r="D101" i="1"/>
  <c r="C102" i="1"/>
  <c r="D102" i="1"/>
  <c r="N99" i="1" s="1"/>
  <c r="C103" i="1"/>
  <c r="D103" i="1"/>
  <c r="E103" i="1" s="1"/>
  <c r="C104" i="1"/>
  <c r="D104" i="1"/>
  <c r="N101" i="1" s="1"/>
  <c r="C105" i="1"/>
  <c r="D105" i="1"/>
  <c r="C106" i="1"/>
  <c r="D106" i="1"/>
  <c r="N103" i="1" s="1"/>
  <c r="C107" i="1"/>
  <c r="D107" i="1"/>
  <c r="N104" i="1" s="1"/>
  <c r="C108" i="1"/>
  <c r="D108" i="1"/>
  <c r="N105" i="1" s="1"/>
  <c r="C109" i="1"/>
  <c r="D109" i="1"/>
  <c r="C110" i="1"/>
  <c r="D110" i="1"/>
  <c r="N107" i="1" s="1"/>
  <c r="C111" i="1"/>
  <c r="D111" i="1"/>
  <c r="C112" i="1"/>
  <c r="D112" i="1"/>
  <c r="N109" i="1" s="1"/>
  <c r="C113" i="1"/>
  <c r="D113" i="1"/>
  <c r="C114" i="1"/>
  <c r="D114" i="1"/>
  <c r="N111" i="1" s="1"/>
  <c r="C115" i="1"/>
  <c r="D115" i="1"/>
  <c r="E115" i="1" s="1"/>
  <c r="C116" i="1"/>
  <c r="D116" i="1"/>
  <c r="N113" i="1" s="1"/>
  <c r="C117" i="1"/>
  <c r="D117" i="1"/>
  <c r="C118" i="1"/>
  <c r="D118" i="1"/>
  <c r="N115" i="1" s="1"/>
  <c r="C119" i="1"/>
  <c r="D119" i="1"/>
  <c r="E119" i="1" s="1"/>
  <c r="C120" i="1"/>
  <c r="D120" i="1"/>
  <c r="N117" i="1" s="1"/>
  <c r="C121" i="1"/>
  <c r="D121" i="1"/>
  <c r="C122" i="1"/>
  <c r="D122" i="1"/>
  <c r="N119" i="1" s="1"/>
  <c r="C123" i="1"/>
  <c r="D123" i="1"/>
  <c r="C124" i="1"/>
  <c r="D124" i="1"/>
  <c r="N121" i="1" s="1"/>
  <c r="C125" i="1"/>
  <c r="D125" i="1"/>
  <c r="C126" i="1"/>
  <c r="D126" i="1"/>
  <c r="C127" i="1"/>
  <c r="D127" i="1"/>
  <c r="C128" i="1"/>
  <c r="D128" i="1"/>
  <c r="N125" i="1" s="1"/>
  <c r="C129" i="1"/>
  <c r="D129" i="1"/>
  <c r="C130" i="1"/>
  <c r="D130" i="1"/>
  <c r="N127" i="1" s="1"/>
  <c r="C131" i="1"/>
  <c r="D131" i="1"/>
  <c r="E131" i="1" s="1"/>
  <c r="C132" i="1"/>
  <c r="D132" i="1"/>
  <c r="N129" i="1" s="1"/>
  <c r="C133" i="1"/>
  <c r="D133" i="1"/>
  <c r="C134" i="1"/>
  <c r="D134" i="1"/>
  <c r="N131" i="1" s="1"/>
  <c r="C135" i="1"/>
  <c r="D135" i="1"/>
  <c r="E135" i="1" s="1"/>
  <c r="C136" i="1"/>
  <c r="D136" i="1"/>
  <c r="N133" i="1" s="1"/>
  <c r="C137" i="1"/>
  <c r="D137" i="1"/>
  <c r="C138" i="1"/>
  <c r="D138" i="1"/>
  <c r="N135" i="1" s="1"/>
  <c r="C139" i="1"/>
  <c r="D139" i="1"/>
  <c r="C140" i="1"/>
  <c r="D140" i="1"/>
  <c r="N137" i="1" s="1"/>
  <c r="C141" i="1"/>
  <c r="D141" i="1"/>
  <c r="E141" i="1" s="1"/>
  <c r="C142" i="1"/>
  <c r="D142" i="1"/>
  <c r="N139" i="1" s="1"/>
  <c r="P139" i="1" s="1"/>
  <c r="Q139" i="1" s="1"/>
  <c r="C143" i="1"/>
  <c r="D143" i="1"/>
  <c r="C144" i="1"/>
  <c r="D144" i="1"/>
  <c r="N141" i="1" s="1"/>
  <c r="C145" i="1"/>
  <c r="D145" i="1"/>
  <c r="E145" i="1" s="1"/>
  <c r="C146" i="1"/>
  <c r="D146" i="1"/>
  <c r="N143" i="1" s="1"/>
  <c r="C147" i="1"/>
  <c r="D147" i="1"/>
  <c r="C148" i="1"/>
  <c r="D148" i="1"/>
  <c r="N145" i="1" s="1"/>
  <c r="C149" i="1"/>
  <c r="D149" i="1"/>
  <c r="E149" i="1" s="1"/>
  <c r="C150" i="1"/>
  <c r="D150" i="1"/>
  <c r="N147" i="1" s="1"/>
  <c r="C151" i="1"/>
  <c r="D151" i="1"/>
  <c r="C152" i="1"/>
  <c r="D152" i="1"/>
  <c r="N149" i="1" s="1"/>
  <c r="C153" i="1"/>
  <c r="D153" i="1"/>
  <c r="E153" i="1" s="1"/>
  <c r="C154" i="1"/>
  <c r="D154" i="1"/>
  <c r="N151" i="1" s="1"/>
  <c r="C155" i="1"/>
  <c r="D155" i="1"/>
  <c r="C156" i="1"/>
  <c r="D156" i="1"/>
  <c r="N153" i="1" s="1"/>
  <c r="C157" i="1"/>
  <c r="D157" i="1"/>
  <c r="E157" i="1" s="1"/>
  <c r="C158" i="1"/>
  <c r="D158" i="1"/>
  <c r="N155" i="1" s="1"/>
  <c r="C159" i="1"/>
  <c r="D159" i="1"/>
  <c r="C160" i="1"/>
  <c r="D160" i="1"/>
  <c r="C161" i="1"/>
  <c r="D161" i="1"/>
  <c r="E161" i="1" s="1"/>
  <c r="C162" i="1"/>
  <c r="D162" i="1"/>
  <c r="N159" i="1" s="1"/>
  <c r="P159" i="1" s="1"/>
  <c r="Q159" i="1" s="1"/>
  <c r="C163" i="1"/>
  <c r="D163" i="1"/>
  <c r="C164" i="1"/>
  <c r="D164" i="1"/>
  <c r="N161" i="1" s="1"/>
  <c r="C165" i="1"/>
  <c r="D165" i="1"/>
  <c r="E165" i="1" s="1"/>
  <c r="C166" i="1"/>
  <c r="D166" i="1"/>
  <c r="N163" i="1" s="1"/>
  <c r="C167" i="1"/>
  <c r="D167" i="1"/>
  <c r="C168" i="1"/>
  <c r="D168" i="1"/>
  <c r="N165" i="1" s="1"/>
  <c r="C169" i="1"/>
  <c r="D169" i="1"/>
  <c r="E169" i="1" s="1"/>
  <c r="C170" i="1"/>
  <c r="D170" i="1"/>
  <c r="N167" i="1" s="1"/>
  <c r="C171" i="1"/>
  <c r="D171" i="1"/>
  <c r="C172" i="1"/>
  <c r="D172" i="1"/>
  <c r="N169" i="1" s="1"/>
  <c r="C173" i="1"/>
  <c r="D173" i="1"/>
  <c r="E173" i="1" s="1"/>
  <c r="C174" i="1"/>
  <c r="D174" i="1"/>
  <c r="N171" i="1" s="1"/>
  <c r="C175" i="1"/>
  <c r="D175" i="1"/>
  <c r="C176" i="1"/>
  <c r="D176" i="1"/>
  <c r="N173" i="1" s="1"/>
  <c r="C177" i="1"/>
  <c r="D177" i="1"/>
  <c r="E177" i="1" s="1"/>
  <c r="C178" i="1"/>
  <c r="D178" i="1"/>
  <c r="N175" i="1" s="1"/>
  <c r="C179" i="1"/>
  <c r="D179" i="1"/>
  <c r="C180" i="1"/>
  <c r="D180" i="1"/>
  <c r="N177" i="1" s="1"/>
  <c r="C181" i="1"/>
  <c r="D181" i="1"/>
  <c r="E181" i="1" s="1"/>
  <c r="C182" i="1"/>
  <c r="D182" i="1"/>
  <c r="N179" i="1" s="1"/>
  <c r="C183" i="1"/>
  <c r="D183" i="1"/>
  <c r="C184" i="1"/>
  <c r="D184" i="1"/>
  <c r="N181" i="1" s="1"/>
  <c r="C185" i="1"/>
  <c r="D185" i="1"/>
  <c r="E185" i="1" s="1"/>
  <c r="C186" i="1"/>
  <c r="D186" i="1"/>
  <c r="N183" i="1" s="1"/>
  <c r="C187" i="1"/>
  <c r="D187" i="1"/>
  <c r="C188" i="1"/>
  <c r="D188" i="1"/>
  <c r="N185" i="1" s="1"/>
  <c r="C189" i="1"/>
  <c r="D189" i="1"/>
  <c r="E189" i="1" s="1"/>
  <c r="C190" i="1"/>
  <c r="D190" i="1"/>
  <c r="N187" i="1" s="1"/>
  <c r="C191" i="1"/>
  <c r="D191" i="1"/>
  <c r="C192" i="1"/>
  <c r="D192" i="1"/>
  <c r="C193" i="1"/>
  <c r="D193" i="1"/>
  <c r="E193" i="1" s="1"/>
  <c r="C194" i="1"/>
  <c r="D194" i="1"/>
  <c r="N191" i="1" s="1"/>
  <c r="C195" i="1"/>
  <c r="D195" i="1"/>
  <c r="C196" i="1"/>
  <c r="D196" i="1"/>
  <c r="N193" i="1" s="1"/>
  <c r="C197" i="1"/>
  <c r="D197" i="1"/>
  <c r="N194" i="1" s="1"/>
  <c r="C198" i="1"/>
  <c r="D198" i="1"/>
  <c r="N195" i="1" s="1"/>
  <c r="C199" i="1"/>
  <c r="D199" i="1"/>
  <c r="C200" i="1"/>
  <c r="D200" i="1"/>
  <c r="N197" i="1" s="1"/>
  <c r="C201" i="1"/>
  <c r="D201" i="1"/>
  <c r="E201" i="1" s="1"/>
  <c r="C202" i="1"/>
  <c r="D202" i="1"/>
  <c r="N199" i="1" s="1"/>
  <c r="C203" i="1"/>
  <c r="D203" i="1"/>
  <c r="C204" i="1"/>
  <c r="D204" i="1"/>
  <c r="N201" i="1" s="1"/>
  <c r="C205" i="1"/>
  <c r="D205" i="1"/>
  <c r="E205" i="1" s="1"/>
  <c r="C206" i="1"/>
  <c r="D206" i="1"/>
  <c r="N203" i="1" s="1"/>
  <c r="C207" i="1"/>
  <c r="D207" i="1"/>
  <c r="C208" i="1"/>
  <c r="D208" i="1"/>
  <c r="N205" i="1" s="1"/>
  <c r="C209" i="1"/>
  <c r="D209" i="1"/>
  <c r="E209" i="1" s="1"/>
  <c r="C210" i="1"/>
  <c r="D210" i="1"/>
  <c r="N207" i="1" s="1"/>
  <c r="C211" i="1"/>
  <c r="D211" i="1"/>
  <c r="C212" i="1"/>
  <c r="D212" i="1"/>
  <c r="N209" i="1" s="1"/>
  <c r="C213" i="1"/>
  <c r="D213" i="1"/>
  <c r="E213" i="1" s="1"/>
  <c r="C214" i="1"/>
  <c r="D214" i="1"/>
  <c r="N211" i="1" s="1"/>
  <c r="C215" i="1"/>
  <c r="D215" i="1"/>
  <c r="C216" i="1"/>
  <c r="D216" i="1"/>
  <c r="N213" i="1" s="1"/>
  <c r="C217" i="1"/>
  <c r="D217" i="1"/>
  <c r="E217" i="1" s="1"/>
  <c r="C218" i="1"/>
  <c r="D218" i="1"/>
  <c r="N215" i="1" s="1"/>
  <c r="C219" i="1"/>
  <c r="D219" i="1"/>
  <c r="C220" i="1"/>
  <c r="D220" i="1"/>
  <c r="N217" i="1" s="1"/>
  <c r="C221" i="1"/>
  <c r="D221" i="1"/>
  <c r="E221" i="1" s="1"/>
  <c r="C222" i="1"/>
  <c r="D222" i="1"/>
  <c r="N219" i="1" s="1"/>
  <c r="C223" i="1"/>
  <c r="D223" i="1"/>
  <c r="C224" i="1"/>
  <c r="D224" i="1"/>
  <c r="C225" i="1"/>
  <c r="D225" i="1"/>
  <c r="E225" i="1" s="1"/>
  <c r="C226" i="1"/>
  <c r="D226" i="1"/>
  <c r="N223" i="1" s="1"/>
  <c r="C227" i="1"/>
  <c r="D227" i="1"/>
  <c r="C228" i="1"/>
  <c r="D228" i="1"/>
  <c r="N225" i="1" s="1"/>
  <c r="C229" i="1"/>
  <c r="D229" i="1"/>
  <c r="E229" i="1" s="1"/>
  <c r="C230" i="1"/>
  <c r="D230" i="1"/>
  <c r="N227" i="1" s="1"/>
  <c r="C231" i="1"/>
  <c r="D231" i="1"/>
  <c r="C232" i="1"/>
  <c r="D232" i="1"/>
  <c r="N229" i="1" s="1"/>
  <c r="C233" i="1"/>
  <c r="D233" i="1"/>
  <c r="E233" i="1" s="1"/>
  <c r="C234" i="1"/>
  <c r="D234" i="1"/>
  <c r="N231" i="1" s="1"/>
  <c r="C235" i="1"/>
  <c r="D235" i="1"/>
  <c r="C236" i="1"/>
  <c r="D236" i="1"/>
  <c r="N233" i="1" s="1"/>
  <c r="C237" i="1"/>
  <c r="D237" i="1"/>
  <c r="E237" i="1" s="1"/>
  <c r="C238" i="1"/>
  <c r="D238" i="1"/>
  <c r="N235" i="1" s="1"/>
  <c r="C239" i="1"/>
  <c r="D239" i="1"/>
  <c r="C240" i="1"/>
  <c r="D240" i="1"/>
  <c r="N237" i="1" s="1"/>
  <c r="C241" i="1"/>
  <c r="D241" i="1"/>
  <c r="E241" i="1" s="1"/>
  <c r="C242" i="1"/>
  <c r="D242" i="1"/>
  <c r="N239" i="1" s="1"/>
  <c r="C243" i="1"/>
  <c r="D243" i="1"/>
  <c r="C244" i="1"/>
  <c r="D244" i="1"/>
  <c r="N241" i="1" s="1"/>
  <c r="C245" i="1"/>
  <c r="D245" i="1"/>
  <c r="E245" i="1" s="1"/>
  <c r="C246" i="1"/>
  <c r="D246" i="1"/>
  <c r="N243" i="1" s="1"/>
  <c r="C247" i="1"/>
  <c r="D247" i="1"/>
  <c r="C248" i="1"/>
  <c r="D248" i="1"/>
  <c r="N245" i="1" s="1"/>
  <c r="C249" i="1"/>
  <c r="D249" i="1"/>
  <c r="N246" i="1" s="1"/>
  <c r="P246" i="1" s="1"/>
  <c r="Q246" i="1" s="1"/>
  <c r="C250" i="1"/>
  <c r="D250" i="1"/>
  <c r="N247" i="1" s="1"/>
  <c r="P247" i="1" s="1"/>
  <c r="Q247" i="1" s="1"/>
  <c r="C251" i="1"/>
  <c r="D251" i="1"/>
  <c r="C252" i="1"/>
  <c r="D252" i="1"/>
  <c r="N249" i="1" s="1"/>
  <c r="C253" i="1"/>
  <c r="D253" i="1"/>
  <c r="E253" i="1" s="1"/>
  <c r="C254" i="1"/>
  <c r="D254" i="1"/>
  <c r="N251" i="1" s="1"/>
  <c r="C255" i="1"/>
  <c r="D255" i="1"/>
  <c r="C256" i="1"/>
  <c r="D256" i="1"/>
  <c r="C257" i="1"/>
  <c r="D257" i="1"/>
  <c r="E257" i="1" s="1"/>
  <c r="C258" i="1"/>
  <c r="D258" i="1"/>
  <c r="N255" i="1" s="1"/>
  <c r="C259" i="1"/>
  <c r="D259" i="1"/>
  <c r="C260" i="1"/>
  <c r="D260" i="1"/>
  <c r="N257" i="1" s="1"/>
  <c r="C261" i="1"/>
  <c r="D261" i="1"/>
  <c r="E261" i="1" s="1"/>
  <c r="C262" i="1"/>
  <c r="D262" i="1"/>
  <c r="N259" i="1" s="1"/>
  <c r="C263" i="1"/>
  <c r="D263" i="1"/>
  <c r="C264" i="1"/>
  <c r="D264" i="1"/>
  <c r="N261" i="1" s="1"/>
  <c r="C265" i="1"/>
  <c r="D265" i="1"/>
  <c r="E265" i="1" s="1"/>
  <c r="C266" i="1"/>
  <c r="D266" i="1"/>
  <c r="N263" i="1" s="1"/>
  <c r="C267" i="1"/>
  <c r="D267" i="1"/>
  <c r="C268" i="1"/>
  <c r="D268" i="1"/>
  <c r="N265" i="1" s="1"/>
  <c r="C269" i="1"/>
  <c r="D269" i="1"/>
  <c r="E269" i="1" s="1"/>
  <c r="C270" i="1"/>
  <c r="D270" i="1"/>
  <c r="N267" i="1" s="1"/>
  <c r="P267" i="1" s="1"/>
  <c r="Q267" i="1" s="1"/>
  <c r="C271" i="1"/>
  <c r="D271" i="1"/>
  <c r="C272" i="1"/>
  <c r="D272" i="1"/>
  <c r="N269" i="1" s="1"/>
  <c r="C273" i="1"/>
  <c r="D273" i="1"/>
  <c r="E273" i="1" s="1"/>
  <c r="C274" i="1"/>
  <c r="D274" i="1"/>
  <c r="N271" i="1" s="1"/>
  <c r="C275" i="1"/>
  <c r="D275" i="1"/>
  <c r="C276" i="1"/>
  <c r="D276" i="1"/>
  <c r="N273" i="1" s="1"/>
  <c r="C277" i="1"/>
  <c r="D277" i="1"/>
  <c r="N274" i="1" s="1"/>
  <c r="C278" i="1"/>
  <c r="D278" i="1"/>
  <c r="N275" i="1" s="1"/>
  <c r="P275" i="1" s="1"/>
  <c r="Q275" i="1" s="1"/>
  <c r="C279" i="1"/>
  <c r="D279" i="1"/>
  <c r="C280" i="1"/>
  <c r="D280" i="1"/>
  <c r="N277" i="1" s="1"/>
  <c r="C281" i="1"/>
  <c r="D281" i="1"/>
  <c r="E281" i="1" s="1"/>
  <c r="C282" i="1"/>
  <c r="D282" i="1"/>
  <c r="N279" i="1" s="1"/>
  <c r="C283" i="1"/>
  <c r="D283" i="1"/>
  <c r="C284" i="1"/>
  <c r="D284" i="1"/>
  <c r="N281" i="1" s="1"/>
  <c r="C285" i="1"/>
  <c r="D285" i="1"/>
  <c r="E285" i="1" s="1"/>
  <c r="C286" i="1"/>
  <c r="D286" i="1"/>
  <c r="N283" i="1" s="1"/>
  <c r="C287" i="1"/>
  <c r="D287" i="1"/>
  <c r="C288" i="1"/>
  <c r="D288" i="1"/>
  <c r="E288" i="1" s="1"/>
  <c r="C289" i="1"/>
  <c r="D289" i="1"/>
  <c r="E289" i="1" s="1"/>
  <c r="C290" i="1"/>
  <c r="D290" i="1"/>
  <c r="N287" i="1" s="1"/>
  <c r="C291" i="1"/>
  <c r="D291" i="1"/>
  <c r="C292" i="1"/>
  <c r="D292" i="1"/>
  <c r="N289" i="1" s="1"/>
  <c r="C293" i="1"/>
  <c r="D293" i="1"/>
  <c r="E293" i="1" s="1"/>
  <c r="C294" i="1"/>
  <c r="D294" i="1"/>
  <c r="N291" i="1" s="1"/>
  <c r="C295" i="1"/>
  <c r="D295" i="1"/>
  <c r="N292" i="1" s="1"/>
  <c r="C296" i="1"/>
  <c r="D296" i="1"/>
  <c r="N293" i="1" s="1"/>
  <c r="C297" i="1"/>
  <c r="D297" i="1"/>
  <c r="E297" i="1" s="1"/>
  <c r="C298" i="1"/>
  <c r="D298" i="1"/>
  <c r="N295" i="1" s="1"/>
  <c r="C299" i="1"/>
  <c r="D299" i="1"/>
  <c r="C300" i="1"/>
  <c r="D300" i="1"/>
  <c r="N297" i="1" s="1"/>
  <c r="C301" i="1"/>
  <c r="D301" i="1"/>
  <c r="E301" i="1" s="1"/>
  <c r="C302" i="1"/>
  <c r="D302" i="1"/>
  <c r="N299" i="1" s="1"/>
  <c r="C303" i="1"/>
  <c r="D303" i="1"/>
  <c r="C304" i="1"/>
  <c r="D304" i="1"/>
  <c r="N301" i="1" s="1"/>
  <c r="C305" i="1"/>
  <c r="D305" i="1"/>
  <c r="E305" i="1" s="1"/>
  <c r="C306" i="1"/>
  <c r="D306" i="1"/>
  <c r="N303" i="1" s="1"/>
  <c r="C307" i="1"/>
  <c r="D307" i="1"/>
  <c r="C308" i="1"/>
  <c r="D308" i="1"/>
  <c r="N305" i="1" s="1"/>
  <c r="C309" i="1"/>
  <c r="D309" i="1"/>
  <c r="N306" i="1" s="1"/>
  <c r="C310" i="1"/>
  <c r="D310" i="1"/>
  <c r="N307" i="1" s="1"/>
  <c r="P307" i="1" s="1"/>
  <c r="Q307" i="1" s="1"/>
  <c r="C311" i="1"/>
  <c r="D311" i="1"/>
  <c r="C312" i="1"/>
  <c r="D312" i="1"/>
  <c r="N309" i="1" s="1"/>
  <c r="C313" i="1"/>
  <c r="D313" i="1"/>
  <c r="E313" i="1" s="1"/>
  <c r="C314" i="1"/>
  <c r="E314" i="1" s="1"/>
  <c r="D314" i="1"/>
  <c r="N311" i="1" s="1"/>
  <c r="C315" i="1"/>
  <c r="D315" i="1"/>
  <c r="C316" i="1"/>
  <c r="D316" i="1"/>
  <c r="N313" i="1" s="1"/>
  <c r="E44" i="1"/>
  <c r="E46" i="1"/>
  <c r="E48" i="1"/>
  <c r="E50" i="1"/>
  <c r="E52" i="1"/>
  <c r="E54" i="1"/>
  <c r="E56" i="1"/>
  <c r="E58" i="1"/>
  <c r="E60" i="1"/>
  <c r="E62" i="1"/>
  <c r="E64" i="1"/>
  <c r="E66" i="1"/>
  <c r="E68" i="1"/>
  <c r="E70" i="1"/>
  <c r="E72" i="1"/>
  <c r="E74" i="1"/>
  <c r="E76" i="1"/>
  <c r="E78" i="1"/>
  <c r="E80" i="1"/>
  <c r="E82" i="1"/>
  <c r="E84" i="1"/>
  <c r="E86" i="1"/>
  <c r="E88" i="1"/>
  <c r="E90" i="1"/>
  <c r="E92" i="1"/>
  <c r="E94" i="1"/>
  <c r="E96" i="1"/>
  <c r="E98" i="1"/>
  <c r="E100" i="1"/>
  <c r="E102" i="1"/>
  <c r="E104" i="1"/>
  <c r="E106" i="1"/>
  <c r="E108" i="1"/>
  <c r="E110" i="1"/>
  <c r="E112" i="1"/>
  <c r="E114" i="1"/>
  <c r="E116" i="1"/>
  <c r="E118" i="1"/>
  <c r="E120" i="1"/>
  <c r="E122" i="1"/>
  <c r="E124" i="1"/>
  <c r="E126" i="1"/>
  <c r="E130" i="1"/>
  <c r="E132" i="1"/>
  <c r="E134" i="1"/>
  <c r="E138" i="1"/>
  <c r="E140" i="1"/>
  <c r="E142" i="1"/>
  <c r="E146" i="1"/>
  <c r="E148" i="1"/>
  <c r="E152" i="1"/>
  <c r="E154" i="1"/>
  <c r="E156" i="1"/>
  <c r="E160" i="1"/>
  <c r="E162" i="1"/>
  <c r="E164" i="1"/>
  <c r="E168" i="1"/>
  <c r="E170" i="1"/>
  <c r="E172" i="1"/>
  <c r="E176" i="1"/>
  <c r="E178" i="1"/>
  <c r="E180" i="1"/>
  <c r="E184" i="1"/>
  <c r="E186" i="1"/>
  <c r="E188" i="1"/>
  <c r="E192" i="1"/>
  <c r="E194" i="1"/>
  <c r="E196" i="1"/>
  <c r="E200" i="1"/>
  <c r="E202" i="1"/>
  <c r="E204" i="1"/>
  <c r="E206" i="1"/>
  <c r="E208" i="1"/>
  <c r="E210" i="1"/>
  <c r="E214" i="1"/>
  <c r="E216" i="1"/>
  <c r="E218" i="1"/>
  <c r="E222" i="1"/>
  <c r="E224" i="1"/>
  <c r="E226" i="1"/>
  <c r="E230" i="1"/>
  <c r="E232" i="1"/>
  <c r="E234" i="1"/>
  <c r="E238" i="1"/>
  <c r="E240" i="1"/>
  <c r="E244" i="1"/>
  <c r="E246" i="1"/>
  <c r="E248" i="1"/>
  <c r="E252" i="1"/>
  <c r="E254" i="1"/>
  <c r="E256" i="1"/>
  <c r="E258" i="1"/>
  <c r="E260" i="1"/>
  <c r="E262" i="1"/>
  <c r="E266" i="1"/>
  <c r="E268" i="1"/>
  <c r="E270" i="1"/>
  <c r="F270" i="1" s="1"/>
  <c r="E274" i="1"/>
  <c r="E276" i="1"/>
  <c r="E282" i="1"/>
  <c r="E284" i="1"/>
  <c r="E286" i="1"/>
  <c r="E290" i="1"/>
  <c r="E292" i="1"/>
  <c r="E294" i="1"/>
  <c r="E298" i="1"/>
  <c r="E300" i="1"/>
  <c r="E302" i="1"/>
  <c r="E306" i="1"/>
  <c r="E310" i="1"/>
  <c r="E312" i="1"/>
  <c r="AD110" i="2"/>
  <c r="AE110" i="2"/>
  <c r="V111" i="2"/>
  <c r="AC110" i="2" s="1"/>
  <c r="W111" i="2"/>
  <c r="X111" i="2"/>
  <c r="Y111" i="2"/>
  <c r="Z111" i="2"/>
  <c r="AC114" i="2" s="1"/>
  <c r="AA111" i="2"/>
  <c r="AC111" i="2"/>
  <c r="AD111" i="2"/>
  <c r="AE111" i="2"/>
  <c r="AC112" i="2"/>
  <c r="AD112" i="2"/>
  <c r="AE112" i="2"/>
  <c r="AC113" i="2"/>
  <c r="AD113" i="2"/>
  <c r="AE113" i="2"/>
  <c r="AD114" i="2"/>
  <c r="AE114" i="2"/>
  <c r="AC115" i="2"/>
  <c r="AD115" i="2"/>
  <c r="AE115" i="2"/>
  <c r="AD116" i="2"/>
  <c r="AE116" i="2"/>
  <c r="V117" i="2"/>
  <c r="AC116" i="2" s="1"/>
  <c r="W117" i="2"/>
  <c r="AC117" i="2" s="1"/>
  <c r="X117" i="2"/>
  <c r="Y117" i="2"/>
  <c r="Z117" i="2"/>
  <c r="AC120" i="2" s="1"/>
  <c r="AA117" i="2"/>
  <c r="AD117" i="2"/>
  <c r="AE117" i="2"/>
  <c r="AC118" i="2"/>
  <c r="AD118" i="2"/>
  <c r="AE118" i="2"/>
  <c r="AC119" i="2"/>
  <c r="AD119" i="2"/>
  <c r="AE119" i="2"/>
  <c r="AD120" i="2"/>
  <c r="AE120" i="2"/>
  <c r="AC121" i="2"/>
  <c r="AD121" i="2"/>
  <c r="AE121" i="2"/>
  <c r="AD122" i="2"/>
  <c r="AE122" i="2"/>
  <c r="V123" i="2"/>
  <c r="AC122" i="2" s="1"/>
  <c r="W123" i="2"/>
  <c r="X123" i="2"/>
  <c r="Y123" i="2"/>
  <c r="Z123" i="2"/>
  <c r="AC126" i="2" s="1"/>
  <c r="AA123" i="2"/>
  <c r="AC123" i="2"/>
  <c r="AD123" i="2"/>
  <c r="AE123" i="2"/>
  <c r="AC124" i="2"/>
  <c r="AD124" i="2"/>
  <c r="AE124" i="2"/>
  <c r="AC125" i="2"/>
  <c r="AD125" i="2"/>
  <c r="AE125" i="2"/>
  <c r="AD126" i="2"/>
  <c r="AE126" i="2"/>
  <c r="AC127" i="2"/>
  <c r="AD127" i="2"/>
  <c r="AE127" i="2"/>
  <c r="AD128" i="2"/>
  <c r="AE128" i="2"/>
  <c r="V129" i="2"/>
  <c r="AC128" i="2" s="1"/>
  <c r="W129" i="2"/>
  <c r="AC129" i="2" s="1"/>
  <c r="X129" i="2"/>
  <c r="Y129" i="2"/>
  <c r="AC131" i="2" s="1"/>
  <c r="Z129" i="2"/>
  <c r="AC132" i="2" s="1"/>
  <c r="AA129" i="2"/>
  <c r="AD129" i="2"/>
  <c r="AE129" i="2"/>
  <c r="AC130" i="2"/>
  <c r="AD130" i="2"/>
  <c r="AE130" i="2"/>
  <c r="AD131" i="2"/>
  <c r="AE131" i="2"/>
  <c r="AD132" i="2"/>
  <c r="AE132" i="2"/>
  <c r="AC133" i="2"/>
  <c r="AD133" i="2"/>
  <c r="AE133" i="2"/>
  <c r="AD134" i="2"/>
  <c r="AE134" i="2"/>
  <c r="V135" i="2"/>
  <c r="AC134" i="2" s="1"/>
  <c r="W135" i="2"/>
  <c r="X135" i="2"/>
  <c r="Y135" i="2"/>
  <c r="Z135" i="2"/>
  <c r="AC138" i="2" s="1"/>
  <c r="AA135" i="2"/>
  <c r="AC135" i="2"/>
  <c r="AD135" i="2"/>
  <c r="AE135" i="2"/>
  <c r="AC136" i="2"/>
  <c r="AD136" i="2"/>
  <c r="AE136" i="2"/>
  <c r="AC137" i="2"/>
  <c r="AD137" i="2"/>
  <c r="AE137" i="2"/>
  <c r="AD138" i="2"/>
  <c r="AE138" i="2"/>
  <c r="AC139" i="2"/>
  <c r="AD139" i="2"/>
  <c r="AE139" i="2"/>
  <c r="AD140" i="2"/>
  <c r="AE140" i="2"/>
  <c r="V141" i="2"/>
  <c r="AC140" i="2" s="1"/>
  <c r="W141" i="2"/>
  <c r="X141" i="2"/>
  <c r="Y141" i="2"/>
  <c r="AC143" i="2" s="1"/>
  <c r="Z141" i="2"/>
  <c r="AA141" i="2"/>
  <c r="AC141" i="2"/>
  <c r="AD141" i="2"/>
  <c r="AE141" i="2"/>
  <c r="AC142" i="2"/>
  <c r="AD142" i="2"/>
  <c r="AE142" i="2"/>
  <c r="AD143" i="2"/>
  <c r="AE143" i="2"/>
  <c r="AC144" i="2"/>
  <c r="AD144" i="2"/>
  <c r="AE144" i="2"/>
  <c r="AC145" i="2"/>
  <c r="AD145" i="2"/>
  <c r="AE145" i="2"/>
  <c r="AD146" i="2"/>
  <c r="AE146" i="2"/>
  <c r="V147" i="2"/>
  <c r="AC146" i="2" s="1"/>
  <c r="W147" i="2"/>
  <c r="X147" i="2"/>
  <c r="Y147" i="2"/>
  <c r="Z147" i="2"/>
  <c r="AC150" i="2" s="1"/>
  <c r="AA147" i="2"/>
  <c r="AC147" i="2"/>
  <c r="AD147" i="2"/>
  <c r="AE147" i="2"/>
  <c r="AC148" i="2"/>
  <c r="AD148" i="2"/>
  <c r="AE148" i="2"/>
  <c r="AC149" i="2"/>
  <c r="AD149" i="2"/>
  <c r="AE149" i="2"/>
  <c r="AD150" i="2"/>
  <c r="AE150" i="2"/>
  <c r="AC151" i="2"/>
  <c r="AD151" i="2"/>
  <c r="AE151" i="2"/>
  <c r="AD152" i="2"/>
  <c r="AE152" i="2"/>
  <c r="V153" i="2"/>
  <c r="AC152" i="2" s="1"/>
  <c r="W153" i="2"/>
  <c r="AC153" i="2" s="1"/>
  <c r="X153" i="2"/>
  <c r="Y153" i="2"/>
  <c r="Z153" i="2"/>
  <c r="AC156" i="2" s="1"/>
  <c r="AA153" i="2"/>
  <c r="AC157" i="2" s="1"/>
  <c r="AD153" i="2"/>
  <c r="AE153" i="2"/>
  <c r="AC154" i="2"/>
  <c r="AD154" i="2"/>
  <c r="AE154" i="2"/>
  <c r="AC155" i="2"/>
  <c r="AD155" i="2"/>
  <c r="AE155" i="2"/>
  <c r="AD156" i="2"/>
  <c r="AE156" i="2"/>
  <c r="AD157" i="2"/>
  <c r="AE157" i="2"/>
  <c r="AD158" i="2"/>
  <c r="AE158" i="2"/>
  <c r="V159" i="2"/>
  <c r="AC158" i="2" s="1"/>
  <c r="W159" i="2"/>
  <c r="X159" i="2"/>
  <c r="Y159" i="2"/>
  <c r="Z159" i="2"/>
  <c r="AC162" i="2" s="1"/>
  <c r="AA159" i="2"/>
  <c r="AC159" i="2"/>
  <c r="AD159" i="2"/>
  <c r="AE159" i="2"/>
  <c r="AC160" i="2"/>
  <c r="AD160" i="2"/>
  <c r="AE160" i="2"/>
  <c r="AC161" i="2"/>
  <c r="AD161" i="2"/>
  <c r="AE161" i="2"/>
  <c r="AD162" i="2"/>
  <c r="AE162" i="2"/>
  <c r="AC163" i="2"/>
  <c r="AD163" i="2"/>
  <c r="AE163" i="2"/>
  <c r="AD164" i="2"/>
  <c r="AE164" i="2"/>
  <c r="V165" i="2"/>
  <c r="AC164" i="2" s="1"/>
  <c r="W165" i="2"/>
  <c r="AC165" i="2" s="1"/>
  <c r="X165" i="2"/>
  <c r="Y165" i="2"/>
  <c r="Z165" i="2"/>
  <c r="AC168" i="2" s="1"/>
  <c r="AA165" i="2"/>
  <c r="AC169" i="2" s="1"/>
  <c r="AD165" i="2"/>
  <c r="AE165" i="2"/>
  <c r="AC166" i="2"/>
  <c r="AD166" i="2"/>
  <c r="AE166" i="2"/>
  <c r="AC167" i="2"/>
  <c r="AD167" i="2"/>
  <c r="AE167" i="2"/>
  <c r="AD168" i="2"/>
  <c r="AE168" i="2"/>
  <c r="AD169" i="2"/>
  <c r="AE169" i="2"/>
  <c r="AD170" i="2"/>
  <c r="AE170" i="2"/>
  <c r="V171" i="2"/>
  <c r="AC170" i="2" s="1"/>
  <c r="W171" i="2"/>
  <c r="AC171" i="2" s="1"/>
  <c r="X171" i="2"/>
  <c r="Y171" i="2"/>
  <c r="AC173" i="2" s="1"/>
  <c r="Z171" i="2"/>
  <c r="AC174" i="2" s="1"/>
  <c r="AA171" i="2"/>
  <c r="AD171" i="2"/>
  <c r="AE171" i="2"/>
  <c r="AC172" i="2"/>
  <c r="AD172" i="2"/>
  <c r="AE172" i="2"/>
  <c r="AD173" i="2"/>
  <c r="AE173" i="2"/>
  <c r="AD174" i="2"/>
  <c r="AE174" i="2"/>
  <c r="AC175" i="2"/>
  <c r="AD175" i="2"/>
  <c r="AE175" i="2"/>
  <c r="AD176" i="2"/>
  <c r="AE176" i="2"/>
  <c r="V177" i="2"/>
  <c r="AC176" i="2" s="1"/>
  <c r="W177" i="2"/>
  <c r="AC177" i="2" s="1"/>
  <c r="X177" i="2"/>
  <c r="Y177" i="2"/>
  <c r="Z177" i="2"/>
  <c r="AA177" i="2"/>
  <c r="AC181" i="2" s="1"/>
  <c r="AD177" i="2"/>
  <c r="AE177" i="2"/>
  <c r="AC178" i="2"/>
  <c r="AD178" i="2"/>
  <c r="AE178" i="2"/>
  <c r="AC179" i="2"/>
  <c r="AD179" i="2"/>
  <c r="AE179" i="2"/>
  <c r="AC180" i="2"/>
  <c r="AD180" i="2"/>
  <c r="AE180" i="2"/>
  <c r="AD181" i="2"/>
  <c r="AE181" i="2"/>
  <c r="AD182" i="2"/>
  <c r="AE182" i="2"/>
  <c r="V183" i="2"/>
  <c r="AC182" i="2" s="1"/>
  <c r="W183" i="2"/>
  <c r="AC183" i="2" s="1"/>
  <c r="X183" i="2"/>
  <c r="Y183" i="2"/>
  <c r="Z183" i="2"/>
  <c r="AC186" i="2" s="1"/>
  <c r="AA183" i="2"/>
  <c r="AC187" i="2" s="1"/>
  <c r="AD183" i="2"/>
  <c r="AE183" i="2"/>
  <c r="AC184" i="2"/>
  <c r="AD184" i="2"/>
  <c r="AE184" i="2"/>
  <c r="AC185" i="2"/>
  <c r="AD185" i="2"/>
  <c r="AE185" i="2"/>
  <c r="AD186" i="2"/>
  <c r="AE186" i="2"/>
  <c r="AD187" i="2"/>
  <c r="AE187" i="2"/>
  <c r="AD188" i="2"/>
  <c r="AE188" i="2"/>
  <c r="V189" i="2"/>
  <c r="AC188" i="2" s="1"/>
  <c r="W189" i="2"/>
  <c r="AC189" i="2" s="1"/>
  <c r="X189" i="2"/>
  <c r="Y189" i="2"/>
  <c r="AC191" i="2" s="1"/>
  <c r="Z189" i="2"/>
  <c r="AC192" i="2" s="1"/>
  <c r="AA189" i="2"/>
  <c r="AC193" i="2" s="1"/>
  <c r="AD189" i="2"/>
  <c r="AE189" i="2"/>
  <c r="AC190" i="2"/>
  <c r="AD190" i="2"/>
  <c r="AE190" i="2"/>
  <c r="AD191" i="2"/>
  <c r="AE191" i="2"/>
  <c r="AD192" i="2"/>
  <c r="AE192" i="2"/>
  <c r="AD193" i="2"/>
  <c r="AE193" i="2"/>
  <c r="AD194" i="2"/>
  <c r="AE194" i="2"/>
  <c r="V195" i="2"/>
  <c r="AC194" i="2" s="1"/>
  <c r="W195" i="2"/>
  <c r="AC195" i="2" s="1"/>
  <c r="X195" i="2"/>
  <c r="Y195" i="2"/>
  <c r="Z195" i="2"/>
  <c r="AA195" i="2"/>
  <c r="AD195" i="2"/>
  <c r="AE195" i="2"/>
  <c r="AC196" i="2"/>
  <c r="AD196" i="2"/>
  <c r="AE196" i="2"/>
  <c r="AC197" i="2"/>
  <c r="AD197" i="2"/>
  <c r="AE197" i="2"/>
  <c r="AC198" i="2"/>
  <c r="AD198" i="2"/>
  <c r="AE198" i="2"/>
  <c r="AC199" i="2"/>
  <c r="AD199" i="2"/>
  <c r="AE199" i="2"/>
  <c r="AD200" i="2"/>
  <c r="AE200" i="2"/>
  <c r="V201" i="2"/>
  <c r="AC200" i="2" s="1"/>
  <c r="W201" i="2"/>
  <c r="X201" i="2"/>
  <c r="Y201" i="2"/>
  <c r="Z201" i="2"/>
  <c r="AC204" i="2" s="1"/>
  <c r="AA201" i="2"/>
  <c r="AC201" i="2"/>
  <c r="AD201" i="2"/>
  <c r="AE201" i="2"/>
  <c r="AC202" i="2"/>
  <c r="AD202" i="2"/>
  <c r="AE202" i="2"/>
  <c r="AC203" i="2"/>
  <c r="AD203" i="2"/>
  <c r="AE203" i="2"/>
  <c r="AD204" i="2"/>
  <c r="AE204" i="2"/>
  <c r="AC205" i="2"/>
  <c r="AD205" i="2"/>
  <c r="AE205" i="2"/>
  <c r="AD206" i="2"/>
  <c r="AE206" i="2"/>
  <c r="V207" i="2"/>
  <c r="AC206" i="2" s="1"/>
  <c r="W207" i="2"/>
  <c r="AC207" i="2" s="1"/>
  <c r="X207" i="2"/>
  <c r="Y207" i="2"/>
  <c r="Z207" i="2"/>
  <c r="AA207" i="2"/>
  <c r="AD207" i="2"/>
  <c r="AE207" i="2"/>
  <c r="AC208" i="2"/>
  <c r="AD208" i="2"/>
  <c r="AE208" i="2"/>
  <c r="AC209" i="2"/>
  <c r="AD209" i="2"/>
  <c r="AE209" i="2"/>
  <c r="AC210" i="2"/>
  <c r="AD210" i="2"/>
  <c r="AE210" i="2"/>
  <c r="AC211" i="2"/>
  <c r="AD211" i="2"/>
  <c r="AE211" i="2"/>
  <c r="AD212" i="2"/>
  <c r="AE212" i="2"/>
  <c r="V213" i="2"/>
  <c r="AC212" i="2" s="1"/>
  <c r="W213" i="2"/>
  <c r="AC213" i="2" s="1"/>
  <c r="X213" i="2"/>
  <c r="Y213" i="2"/>
  <c r="Z213" i="2"/>
  <c r="AC216" i="2" s="1"/>
  <c r="AA213" i="2"/>
  <c r="AC217" i="2" s="1"/>
  <c r="AD213" i="2"/>
  <c r="AE213" i="2"/>
  <c r="AC214" i="2"/>
  <c r="AD214" i="2"/>
  <c r="AE214" i="2"/>
  <c r="AC215" i="2"/>
  <c r="AD215" i="2"/>
  <c r="AE215" i="2"/>
  <c r="AD216" i="2"/>
  <c r="AE216" i="2"/>
  <c r="AD217" i="2"/>
  <c r="AE217" i="2"/>
  <c r="AD218" i="2"/>
  <c r="AE218" i="2"/>
  <c r="V219" i="2"/>
  <c r="AC218" i="2" s="1"/>
  <c r="W219" i="2"/>
  <c r="AC219" i="2" s="1"/>
  <c r="X219" i="2"/>
  <c r="Y219" i="2"/>
  <c r="AC221" i="2" s="1"/>
  <c r="Z219" i="2"/>
  <c r="AA219" i="2"/>
  <c r="AD219" i="2"/>
  <c r="AE219" i="2"/>
  <c r="AC220" i="2"/>
  <c r="AD220" i="2"/>
  <c r="AE220" i="2"/>
  <c r="AD221" i="2"/>
  <c r="AE221" i="2"/>
  <c r="AC222" i="2"/>
  <c r="AD222" i="2"/>
  <c r="AE222" i="2"/>
  <c r="AC223" i="2"/>
  <c r="AD223" i="2"/>
  <c r="AE223" i="2"/>
  <c r="AD224" i="2"/>
  <c r="AE224" i="2"/>
  <c r="V225" i="2"/>
  <c r="AC224" i="2" s="1"/>
  <c r="W225" i="2"/>
  <c r="AC225" i="2" s="1"/>
  <c r="X225" i="2"/>
  <c r="Y225" i="2"/>
  <c r="Z225" i="2"/>
  <c r="AC228" i="2" s="1"/>
  <c r="AA225" i="2"/>
  <c r="AD225" i="2"/>
  <c r="AE225" i="2"/>
  <c r="AC226" i="2"/>
  <c r="AD226" i="2"/>
  <c r="AE226" i="2"/>
  <c r="AC227" i="2"/>
  <c r="AD227" i="2"/>
  <c r="AE227" i="2"/>
  <c r="AD228" i="2"/>
  <c r="AE228" i="2"/>
  <c r="AC229" i="2"/>
  <c r="AD229" i="2"/>
  <c r="AE229" i="2"/>
  <c r="AD230" i="2"/>
  <c r="AE230" i="2"/>
  <c r="V231" i="2"/>
  <c r="AC230" i="2" s="1"/>
  <c r="W231" i="2"/>
  <c r="AC231" i="2" s="1"/>
  <c r="X231" i="2"/>
  <c r="Y231" i="2"/>
  <c r="AC233" i="2" s="1"/>
  <c r="Z231" i="2"/>
  <c r="AA231" i="2"/>
  <c r="AD231" i="2"/>
  <c r="AE231" i="2"/>
  <c r="AC232" i="2"/>
  <c r="AD232" i="2"/>
  <c r="AE232" i="2"/>
  <c r="AD233" i="2"/>
  <c r="AE233" i="2"/>
  <c r="AC234" i="2"/>
  <c r="AD234" i="2"/>
  <c r="AE234" i="2"/>
  <c r="AC235" i="2"/>
  <c r="AD235" i="2"/>
  <c r="AE235" i="2"/>
  <c r="AD236" i="2"/>
  <c r="AE236" i="2"/>
  <c r="V237" i="2"/>
  <c r="AC236" i="2" s="1"/>
  <c r="W237" i="2"/>
  <c r="AC237" i="2" s="1"/>
  <c r="X237" i="2"/>
  <c r="Y237" i="2"/>
  <c r="Z237" i="2"/>
  <c r="AC240" i="2" s="1"/>
  <c r="AA237" i="2"/>
  <c r="AD237" i="2"/>
  <c r="AE237" i="2"/>
  <c r="AC238" i="2"/>
  <c r="AD238" i="2"/>
  <c r="AE238" i="2"/>
  <c r="AC239" i="2"/>
  <c r="AD239" i="2"/>
  <c r="AE239" i="2"/>
  <c r="AD240" i="2"/>
  <c r="AE240" i="2"/>
  <c r="AC241" i="2"/>
  <c r="AD241" i="2"/>
  <c r="AE241" i="2"/>
  <c r="AD242" i="2"/>
  <c r="AE242" i="2"/>
  <c r="V243" i="2"/>
  <c r="AC242" i="2" s="1"/>
  <c r="W243" i="2"/>
  <c r="AC243" i="2" s="1"/>
  <c r="X243" i="2"/>
  <c r="Y243" i="2"/>
  <c r="AC245" i="2" s="1"/>
  <c r="Z243" i="2"/>
  <c r="AA243" i="2"/>
  <c r="AC247" i="2" s="1"/>
  <c r="AD243" i="2"/>
  <c r="AE243" i="2"/>
  <c r="AC244" i="2"/>
  <c r="AD244" i="2"/>
  <c r="AE244" i="2"/>
  <c r="AD245" i="2"/>
  <c r="AE245" i="2"/>
  <c r="AC246" i="2"/>
  <c r="AD246" i="2"/>
  <c r="AE246" i="2"/>
  <c r="AD247" i="2"/>
  <c r="AE247" i="2"/>
  <c r="AD248" i="2"/>
  <c r="AE248" i="2"/>
  <c r="V249" i="2"/>
  <c r="AC248" i="2" s="1"/>
  <c r="W249" i="2"/>
  <c r="AC249" i="2" s="1"/>
  <c r="X249" i="2"/>
  <c r="Y249" i="2"/>
  <c r="Z249" i="2"/>
  <c r="AA249" i="2"/>
  <c r="AD249" i="2"/>
  <c r="AE249" i="2"/>
  <c r="AC250" i="2"/>
  <c r="AD250" i="2"/>
  <c r="AE250" i="2"/>
  <c r="AC251" i="2"/>
  <c r="AD251" i="2"/>
  <c r="AE251" i="2"/>
  <c r="AC252" i="2"/>
  <c r="AD252" i="2"/>
  <c r="AE252" i="2"/>
  <c r="AC253" i="2"/>
  <c r="AD253" i="2"/>
  <c r="AE253" i="2"/>
  <c r="AD254" i="2"/>
  <c r="AE254" i="2"/>
  <c r="V255" i="2"/>
  <c r="AC254" i="2" s="1"/>
  <c r="W255" i="2"/>
  <c r="X255" i="2"/>
  <c r="Y255" i="2"/>
  <c r="Z255" i="2"/>
  <c r="AC258" i="2" s="1"/>
  <c r="AA255" i="2"/>
  <c r="AC255" i="2"/>
  <c r="AD255" i="2"/>
  <c r="AE255" i="2"/>
  <c r="AC256" i="2"/>
  <c r="AD256" i="2"/>
  <c r="AE256" i="2"/>
  <c r="AC257" i="2"/>
  <c r="AD257" i="2"/>
  <c r="AE257" i="2"/>
  <c r="AD258" i="2"/>
  <c r="AE258" i="2"/>
  <c r="AC259" i="2"/>
  <c r="AD259" i="2"/>
  <c r="AE259" i="2"/>
  <c r="AD260" i="2"/>
  <c r="AE260" i="2"/>
  <c r="V261" i="2"/>
  <c r="AC260" i="2" s="1"/>
  <c r="W261" i="2"/>
  <c r="AC261" i="2" s="1"/>
  <c r="X261" i="2"/>
  <c r="Y261" i="2"/>
  <c r="Z261" i="2"/>
  <c r="AC264" i="2" s="1"/>
  <c r="AA261" i="2"/>
  <c r="AC265" i="2" s="1"/>
  <c r="AD261" i="2"/>
  <c r="AE261" i="2"/>
  <c r="AC262" i="2"/>
  <c r="AD262" i="2"/>
  <c r="AE262" i="2"/>
  <c r="AC263" i="2"/>
  <c r="AD263" i="2"/>
  <c r="AE263" i="2"/>
  <c r="AD264" i="2"/>
  <c r="AE264" i="2"/>
  <c r="AD265" i="2"/>
  <c r="AE265" i="2"/>
  <c r="AD266" i="2"/>
  <c r="AE266" i="2"/>
  <c r="V267" i="2"/>
  <c r="AC266" i="2" s="1"/>
  <c r="W267" i="2"/>
  <c r="AC267" i="2" s="1"/>
  <c r="X267" i="2"/>
  <c r="Y267" i="2"/>
  <c r="Z267" i="2"/>
  <c r="AC270" i="2" s="1"/>
  <c r="AA267" i="2"/>
  <c r="AC271" i="2" s="1"/>
  <c r="AD267" i="2"/>
  <c r="AE267" i="2"/>
  <c r="AC268" i="2"/>
  <c r="AD268" i="2"/>
  <c r="AE268" i="2"/>
  <c r="AC269" i="2"/>
  <c r="AD269" i="2"/>
  <c r="AE269" i="2"/>
  <c r="AD270" i="2"/>
  <c r="AE270" i="2"/>
  <c r="AD271" i="2"/>
  <c r="AE271" i="2"/>
  <c r="AD272" i="2"/>
  <c r="AE272" i="2"/>
  <c r="V273" i="2"/>
  <c r="AC272" i="2" s="1"/>
  <c r="W273" i="2"/>
  <c r="AC273" i="2" s="1"/>
  <c r="X273" i="2"/>
  <c r="Y273" i="2"/>
  <c r="AC275" i="2" s="1"/>
  <c r="Z273" i="2"/>
  <c r="AA273" i="2"/>
  <c r="AC277" i="2" s="1"/>
  <c r="AD273" i="2"/>
  <c r="AE273" i="2"/>
  <c r="AC274" i="2"/>
  <c r="AD274" i="2"/>
  <c r="AE274" i="2"/>
  <c r="AD275" i="2"/>
  <c r="AE275" i="2"/>
  <c r="AC276" i="2"/>
  <c r="AD276" i="2"/>
  <c r="AE276" i="2"/>
  <c r="AD277" i="2"/>
  <c r="AE277" i="2"/>
  <c r="AD278" i="2"/>
  <c r="AE278" i="2"/>
  <c r="V279" i="2"/>
  <c r="AC278" i="2" s="1"/>
  <c r="W279" i="2"/>
  <c r="AC279" i="2" s="1"/>
  <c r="X279" i="2"/>
  <c r="Y279" i="2"/>
  <c r="Z279" i="2"/>
  <c r="AA279" i="2"/>
  <c r="AC283" i="2" s="1"/>
  <c r="AD279" i="2"/>
  <c r="AE279" i="2"/>
  <c r="AC280" i="2"/>
  <c r="AD280" i="2"/>
  <c r="AE280" i="2"/>
  <c r="AC281" i="2"/>
  <c r="AD281" i="2"/>
  <c r="AE281" i="2"/>
  <c r="AC282" i="2"/>
  <c r="AD282" i="2"/>
  <c r="AE282" i="2"/>
  <c r="AD283" i="2"/>
  <c r="AE283" i="2"/>
  <c r="AD284" i="2"/>
  <c r="AE284" i="2"/>
  <c r="V285" i="2"/>
  <c r="AC284" i="2" s="1"/>
  <c r="W285" i="2"/>
  <c r="AC285" i="2" s="1"/>
  <c r="X285" i="2"/>
  <c r="Y285" i="2"/>
  <c r="Z285" i="2"/>
  <c r="AC288" i="2" s="1"/>
  <c r="AA285" i="2"/>
  <c r="AC289" i="2" s="1"/>
  <c r="AD285" i="2"/>
  <c r="AE285" i="2"/>
  <c r="AC286" i="2"/>
  <c r="AD286" i="2"/>
  <c r="AE286" i="2"/>
  <c r="AC287" i="2"/>
  <c r="AD287" i="2"/>
  <c r="AE287" i="2"/>
  <c r="AD288" i="2"/>
  <c r="AE288" i="2"/>
  <c r="AD289" i="2"/>
  <c r="AE289" i="2"/>
  <c r="AD290" i="2"/>
  <c r="AE290" i="2"/>
  <c r="V291" i="2"/>
  <c r="AC290" i="2" s="1"/>
  <c r="W291" i="2"/>
  <c r="AC291" i="2" s="1"/>
  <c r="X291" i="2"/>
  <c r="Y291" i="2"/>
  <c r="Z291" i="2"/>
  <c r="AC294" i="2" s="1"/>
  <c r="AA291" i="2"/>
  <c r="AC295" i="2" s="1"/>
  <c r="AD291" i="2"/>
  <c r="AE291" i="2"/>
  <c r="AC292" i="2"/>
  <c r="AD292" i="2"/>
  <c r="AE292" i="2"/>
  <c r="AC293" i="2"/>
  <c r="AD293" i="2"/>
  <c r="AE293" i="2"/>
  <c r="AD294" i="2"/>
  <c r="AE294" i="2"/>
  <c r="AD295" i="2"/>
  <c r="AE295" i="2"/>
  <c r="AD296" i="2"/>
  <c r="AE296" i="2"/>
  <c r="V297" i="2"/>
  <c r="AC296" i="2" s="1"/>
  <c r="W297" i="2"/>
  <c r="AC297" i="2" s="1"/>
  <c r="X297" i="2"/>
  <c r="Y297" i="2"/>
  <c r="AC299" i="2" s="1"/>
  <c r="Z297" i="2"/>
  <c r="AA297" i="2"/>
  <c r="AC301" i="2" s="1"/>
  <c r="AD297" i="2"/>
  <c r="AE297" i="2"/>
  <c r="AC298" i="2"/>
  <c r="AD298" i="2"/>
  <c r="AE298" i="2"/>
  <c r="AD299" i="2"/>
  <c r="AE299" i="2"/>
  <c r="AC300" i="2"/>
  <c r="AD300" i="2"/>
  <c r="AE300" i="2"/>
  <c r="AD301" i="2"/>
  <c r="AE301" i="2"/>
  <c r="AD302" i="2"/>
  <c r="AE302" i="2"/>
  <c r="V303" i="2"/>
  <c r="AC302" i="2" s="1"/>
  <c r="W303" i="2"/>
  <c r="AC303" i="2" s="1"/>
  <c r="X303" i="2"/>
  <c r="Y303" i="2"/>
  <c r="Z303" i="2"/>
  <c r="AA303" i="2"/>
  <c r="AC307" i="2" s="1"/>
  <c r="AD303" i="2"/>
  <c r="AE303" i="2"/>
  <c r="AC304" i="2"/>
  <c r="AD304" i="2"/>
  <c r="AE304" i="2"/>
  <c r="AC305" i="2"/>
  <c r="AD305" i="2"/>
  <c r="AE305" i="2"/>
  <c r="AC306" i="2"/>
  <c r="AD306" i="2"/>
  <c r="AE306" i="2"/>
  <c r="AD307" i="2"/>
  <c r="AE307" i="2"/>
  <c r="AD308" i="2"/>
  <c r="AE308" i="2"/>
  <c r="V309" i="2"/>
  <c r="AC308" i="2" s="1"/>
  <c r="W309" i="2"/>
  <c r="AC309" i="2" s="1"/>
  <c r="X309" i="2"/>
  <c r="Y309" i="2"/>
  <c r="Z309" i="2"/>
  <c r="AC312" i="2" s="1"/>
  <c r="AA309" i="2"/>
  <c r="AC313" i="2" s="1"/>
  <c r="AD309" i="2"/>
  <c r="AE309" i="2"/>
  <c r="AC310" i="2"/>
  <c r="AD310" i="2"/>
  <c r="AE310" i="2"/>
  <c r="AC311" i="2"/>
  <c r="AD311" i="2"/>
  <c r="AE311" i="2"/>
  <c r="AD312" i="2"/>
  <c r="AE312" i="2"/>
  <c r="AD313" i="2"/>
  <c r="AE313" i="2"/>
  <c r="AD26" i="2"/>
  <c r="AE26" i="2"/>
  <c r="V27" i="2"/>
  <c r="AC26" i="2" s="1"/>
  <c r="C29" i="1" s="1"/>
  <c r="W27" i="2"/>
  <c r="AC27" i="2" s="1"/>
  <c r="C30" i="1" s="1"/>
  <c r="X27" i="2"/>
  <c r="Y27" i="2"/>
  <c r="Z27" i="2"/>
  <c r="AC30" i="2" s="1"/>
  <c r="C33" i="1" s="1"/>
  <c r="AA27" i="2"/>
  <c r="AC31" i="2" s="1"/>
  <c r="C34" i="1" s="1"/>
  <c r="AD27" i="2"/>
  <c r="AE27" i="2"/>
  <c r="O27" i="1" s="1"/>
  <c r="AC28" i="2"/>
  <c r="AD28" i="2"/>
  <c r="AE28" i="2"/>
  <c r="O28" i="1" s="1"/>
  <c r="AC29" i="2"/>
  <c r="C32" i="1" s="1"/>
  <c r="AD29" i="2"/>
  <c r="AE29" i="2"/>
  <c r="AD30" i="2"/>
  <c r="D33" i="1" s="1"/>
  <c r="N30" i="1" s="1"/>
  <c r="AE30" i="2"/>
  <c r="AD31" i="2"/>
  <c r="AE31" i="2"/>
  <c r="O31" i="1" s="1"/>
  <c r="AD32" i="2"/>
  <c r="AE32" i="2"/>
  <c r="V33" i="2"/>
  <c r="AC32" i="2" s="1"/>
  <c r="C35" i="1" s="1"/>
  <c r="W33" i="2"/>
  <c r="AC33" i="2" s="1"/>
  <c r="C36" i="1" s="1"/>
  <c r="X33" i="2"/>
  <c r="Y33" i="2"/>
  <c r="Z33" i="2"/>
  <c r="AC36" i="2" s="1"/>
  <c r="C39" i="1" s="1"/>
  <c r="AA33" i="2"/>
  <c r="AC37" i="2" s="1"/>
  <c r="C40" i="1" s="1"/>
  <c r="AD33" i="2"/>
  <c r="D36" i="1" s="1"/>
  <c r="N33" i="1" s="1"/>
  <c r="AE33" i="2"/>
  <c r="O33" i="1" s="1"/>
  <c r="AC34" i="2"/>
  <c r="AD34" i="2"/>
  <c r="AE34" i="2"/>
  <c r="O34" i="1" s="1"/>
  <c r="AC35" i="2"/>
  <c r="C38" i="1" s="1"/>
  <c r="AD35" i="2"/>
  <c r="AE35" i="2"/>
  <c r="AD36" i="2"/>
  <c r="D39" i="1" s="1"/>
  <c r="N36" i="1" s="1"/>
  <c r="AE36" i="2"/>
  <c r="AD37" i="2"/>
  <c r="D40" i="1" s="1"/>
  <c r="N37" i="1" s="1"/>
  <c r="AE37" i="2"/>
  <c r="O37" i="1" s="1"/>
  <c r="AD38" i="2"/>
  <c r="AE38" i="2"/>
  <c r="O38" i="1" s="1"/>
  <c r="V39" i="2"/>
  <c r="AC38" i="2" s="1"/>
  <c r="C41" i="1" s="1"/>
  <c r="E41" i="1" s="1"/>
  <c r="W39" i="2"/>
  <c r="AC39" i="2" s="1"/>
  <c r="C42" i="1" s="1"/>
  <c r="X39" i="2"/>
  <c r="Y39" i="2"/>
  <c r="Z39" i="2"/>
  <c r="AC42" i="2" s="1"/>
  <c r="AA39" i="2"/>
  <c r="AC43" i="2" s="1"/>
  <c r="AD39" i="2"/>
  <c r="AE39" i="2"/>
  <c r="O39" i="1" s="1"/>
  <c r="AC40" i="2"/>
  <c r="AD40" i="2"/>
  <c r="AE40" i="2"/>
  <c r="AC41" i="2"/>
  <c r="AD41" i="2"/>
  <c r="AE41" i="2"/>
  <c r="AD42" i="2"/>
  <c r="AE42" i="2"/>
  <c r="AD43" i="2"/>
  <c r="AE43" i="2"/>
  <c r="AD44" i="2"/>
  <c r="AE44" i="2"/>
  <c r="V45" i="2"/>
  <c r="AC44" i="2" s="1"/>
  <c r="W45" i="2"/>
  <c r="AC45" i="2" s="1"/>
  <c r="X45" i="2"/>
  <c r="Y45" i="2"/>
  <c r="Z45" i="2"/>
  <c r="AC48" i="2" s="1"/>
  <c r="AA45" i="2"/>
  <c r="AC49" i="2" s="1"/>
  <c r="AD45" i="2"/>
  <c r="AE45" i="2"/>
  <c r="AC46" i="2"/>
  <c r="AD46" i="2"/>
  <c r="AE46" i="2"/>
  <c r="AC47" i="2"/>
  <c r="AD47" i="2"/>
  <c r="AE47" i="2"/>
  <c r="AD48" i="2"/>
  <c r="AE48" i="2"/>
  <c r="AD49" i="2"/>
  <c r="AE49" i="2"/>
  <c r="AD50" i="2"/>
  <c r="AE50" i="2"/>
  <c r="V51" i="2"/>
  <c r="AC50" i="2" s="1"/>
  <c r="W51" i="2"/>
  <c r="AC51" i="2" s="1"/>
  <c r="X51" i="2"/>
  <c r="Y51" i="2"/>
  <c r="Z51" i="2"/>
  <c r="AC54" i="2" s="1"/>
  <c r="AA51" i="2"/>
  <c r="AC55" i="2" s="1"/>
  <c r="AD51" i="2"/>
  <c r="AE51" i="2"/>
  <c r="AC52" i="2"/>
  <c r="AD52" i="2"/>
  <c r="AE52" i="2"/>
  <c r="AC53" i="2"/>
  <c r="AD53" i="2"/>
  <c r="AE53" i="2"/>
  <c r="AD54" i="2"/>
  <c r="AE54" i="2"/>
  <c r="AD55" i="2"/>
  <c r="AE55" i="2"/>
  <c r="AD56" i="2"/>
  <c r="AE56" i="2"/>
  <c r="V57" i="2"/>
  <c r="AC56" i="2" s="1"/>
  <c r="W57" i="2"/>
  <c r="AC57" i="2" s="1"/>
  <c r="X57" i="2"/>
  <c r="Y57" i="2"/>
  <c r="Z57" i="2"/>
  <c r="AC60" i="2" s="1"/>
  <c r="AA57" i="2"/>
  <c r="AC61" i="2" s="1"/>
  <c r="AD57" i="2"/>
  <c r="AE57" i="2"/>
  <c r="AC58" i="2"/>
  <c r="AD58" i="2"/>
  <c r="AE58" i="2"/>
  <c r="AC59" i="2"/>
  <c r="AD59" i="2"/>
  <c r="AE59" i="2"/>
  <c r="AD60" i="2"/>
  <c r="AE60" i="2"/>
  <c r="AD61" i="2"/>
  <c r="AE61" i="2"/>
  <c r="AD62" i="2"/>
  <c r="AE62" i="2"/>
  <c r="V63" i="2"/>
  <c r="AC62" i="2" s="1"/>
  <c r="W63" i="2"/>
  <c r="AC63" i="2" s="1"/>
  <c r="X63" i="2"/>
  <c r="Y63" i="2"/>
  <c r="Z63" i="2"/>
  <c r="AC66" i="2" s="1"/>
  <c r="AA63" i="2"/>
  <c r="AC67" i="2" s="1"/>
  <c r="AD63" i="2"/>
  <c r="AE63" i="2"/>
  <c r="AC64" i="2"/>
  <c r="AD64" i="2"/>
  <c r="AE64" i="2"/>
  <c r="AC65" i="2"/>
  <c r="AD65" i="2"/>
  <c r="AE65" i="2"/>
  <c r="AD66" i="2"/>
  <c r="AE66" i="2"/>
  <c r="AD67" i="2"/>
  <c r="AE67" i="2"/>
  <c r="AD68" i="2"/>
  <c r="AE68" i="2"/>
  <c r="V69" i="2"/>
  <c r="AC68" i="2" s="1"/>
  <c r="W69" i="2"/>
  <c r="AC69" i="2" s="1"/>
  <c r="X69" i="2"/>
  <c r="Y69" i="2"/>
  <c r="Z69" i="2"/>
  <c r="AC72" i="2" s="1"/>
  <c r="AA69" i="2"/>
  <c r="AC73" i="2" s="1"/>
  <c r="AD69" i="2"/>
  <c r="AE69" i="2"/>
  <c r="AC70" i="2"/>
  <c r="AD70" i="2"/>
  <c r="AE70" i="2"/>
  <c r="AC71" i="2"/>
  <c r="AD71" i="2"/>
  <c r="AE71" i="2"/>
  <c r="AD72" i="2"/>
  <c r="AE72" i="2"/>
  <c r="AD73" i="2"/>
  <c r="AE73" i="2"/>
  <c r="AD74" i="2"/>
  <c r="AE74" i="2"/>
  <c r="V75" i="2"/>
  <c r="AC74" i="2" s="1"/>
  <c r="W75" i="2"/>
  <c r="AC75" i="2" s="1"/>
  <c r="X75" i="2"/>
  <c r="Y75" i="2"/>
  <c r="Z75" i="2"/>
  <c r="AC78" i="2" s="1"/>
  <c r="AA75" i="2"/>
  <c r="AC79" i="2" s="1"/>
  <c r="AD75" i="2"/>
  <c r="AE75" i="2"/>
  <c r="AC76" i="2"/>
  <c r="AD76" i="2"/>
  <c r="AE76" i="2"/>
  <c r="AC77" i="2"/>
  <c r="AD77" i="2"/>
  <c r="AE77" i="2"/>
  <c r="AD78" i="2"/>
  <c r="AE78" i="2"/>
  <c r="AD79" i="2"/>
  <c r="AE79" i="2"/>
  <c r="AD80" i="2"/>
  <c r="AE80" i="2"/>
  <c r="V81" i="2"/>
  <c r="AC80" i="2" s="1"/>
  <c r="W81" i="2"/>
  <c r="AC81" i="2" s="1"/>
  <c r="X81" i="2"/>
  <c r="Y81" i="2"/>
  <c r="Z81" i="2"/>
  <c r="AC84" i="2" s="1"/>
  <c r="AA81" i="2"/>
  <c r="AC85" i="2" s="1"/>
  <c r="AD81" i="2"/>
  <c r="AE81" i="2"/>
  <c r="AC82" i="2"/>
  <c r="AD82" i="2"/>
  <c r="AE82" i="2"/>
  <c r="AC83" i="2"/>
  <c r="AD83" i="2"/>
  <c r="AE83" i="2"/>
  <c r="AD84" i="2"/>
  <c r="AE84" i="2"/>
  <c r="AD85" i="2"/>
  <c r="AE85" i="2"/>
  <c r="AD86" i="2"/>
  <c r="AE86" i="2"/>
  <c r="V87" i="2"/>
  <c r="AC86" i="2" s="1"/>
  <c r="W87" i="2"/>
  <c r="AC87" i="2" s="1"/>
  <c r="X87" i="2"/>
  <c r="Y87" i="2"/>
  <c r="Z87" i="2"/>
  <c r="AC90" i="2" s="1"/>
  <c r="AA87" i="2"/>
  <c r="AC91" i="2" s="1"/>
  <c r="AD87" i="2"/>
  <c r="AE87" i="2"/>
  <c r="AC88" i="2"/>
  <c r="AD88" i="2"/>
  <c r="AE88" i="2"/>
  <c r="AC89" i="2"/>
  <c r="AD89" i="2"/>
  <c r="AE89" i="2"/>
  <c r="AD90" i="2"/>
  <c r="AE90" i="2"/>
  <c r="AD91" i="2"/>
  <c r="AE91" i="2"/>
  <c r="AD92" i="2"/>
  <c r="AE92" i="2"/>
  <c r="V93" i="2"/>
  <c r="AC92" i="2" s="1"/>
  <c r="W93" i="2"/>
  <c r="AC93" i="2" s="1"/>
  <c r="X93" i="2"/>
  <c r="Y93" i="2"/>
  <c r="Z93" i="2"/>
  <c r="AC96" i="2" s="1"/>
  <c r="AA93" i="2"/>
  <c r="AC97" i="2" s="1"/>
  <c r="AD93" i="2"/>
  <c r="AE93" i="2"/>
  <c r="AC94" i="2"/>
  <c r="AD94" i="2"/>
  <c r="AE94" i="2"/>
  <c r="AC95" i="2"/>
  <c r="AD95" i="2"/>
  <c r="AE95" i="2"/>
  <c r="AD96" i="2"/>
  <c r="AE96" i="2"/>
  <c r="AD97" i="2"/>
  <c r="AE97" i="2"/>
  <c r="AD98" i="2"/>
  <c r="AE98" i="2"/>
  <c r="V99" i="2"/>
  <c r="AC98" i="2" s="1"/>
  <c r="W99" i="2"/>
  <c r="AC99" i="2" s="1"/>
  <c r="X99" i="2"/>
  <c r="Y99" i="2"/>
  <c r="Z99" i="2"/>
  <c r="AC102" i="2" s="1"/>
  <c r="AA99" i="2"/>
  <c r="AC103" i="2" s="1"/>
  <c r="AD99" i="2"/>
  <c r="AE99" i="2"/>
  <c r="AC100" i="2"/>
  <c r="AD100" i="2"/>
  <c r="AE100" i="2"/>
  <c r="AC101" i="2"/>
  <c r="AD101" i="2"/>
  <c r="AE101" i="2"/>
  <c r="AD102" i="2"/>
  <c r="AE102" i="2"/>
  <c r="AD103" i="2"/>
  <c r="AE103" i="2"/>
  <c r="AD104" i="2"/>
  <c r="AE104" i="2"/>
  <c r="V105" i="2"/>
  <c r="AC104" i="2" s="1"/>
  <c r="W105" i="2"/>
  <c r="AC105" i="2" s="1"/>
  <c r="X105" i="2"/>
  <c r="Y105" i="2"/>
  <c r="Z105" i="2"/>
  <c r="AC108" i="2" s="1"/>
  <c r="AA105" i="2"/>
  <c r="AC109" i="2" s="1"/>
  <c r="AD105" i="2"/>
  <c r="AE105" i="2"/>
  <c r="AC106" i="2"/>
  <c r="AD106" i="2"/>
  <c r="AE106" i="2"/>
  <c r="AC107" i="2"/>
  <c r="AD107" i="2"/>
  <c r="AE107" i="2"/>
  <c r="AD108" i="2"/>
  <c r="AE108" i="2"/>
  <c r="AD109" i="2"/>
  <c r="AE109" i="2"/>
  <c r="O29" i="1"/>
  <c r="O30" i="1"/>
  <c r="O32" i="1"/>
  <c r="O35" i="1"/>
  <c r="O36" i="1"/>
  <c r="P36" i="1" s="1"/>
  <c r="Q36" i="1" s="1"/>
  <c r="O40" i="1"/>
  <c r="O3" i="1"/>
  <c r="O4" i="1"/>
  <c r="O5" i="1"/>
  <c r="O6" i="1"/>
  <c r="O7" i="1"/>
  <c r="O8" i="1"/>
  <c r="O9" i="1"/>
  <c r="O10" i="1"/>
  <c r="O11" i="1"/>
  <c r="O12" i="1"/>
  <c r="O13" i="1"/>
  <c r="O14" i="1"/>
  <c r="O15" i="1"/>
  <c r="O16" i="1"/>
  <c r="O17" i="1"/>
  <c r="O18" i="1"/>
  <c r="O19" i="1"/>
  <c r="O20" i="1"/>
  <c r="O21" i="1"/>
  <c r="O22" i="1"/>
  <c r="O23" i="1"/>
  <c r="O24" i="1"/>
  <c r="O25" i="1"/>
  <c r="O26" i="1"/>
  <c r="P26" i="1" s="1"/>
  <c r="Q26" i="1" s="1"/>
  <c r="O2" i="1"/>
  <c r="D6" i="1"/>
  <c r="N3" i="1" s="1"/>
  <c r="D7" i="1"/>
  <c r="N4" i="1" s="1"/>
  <c r="D8" i="1"/>
  <c r="D9" i="1"/>
  <c r="N6" i="1" s="1"/>
  <c r="D10" i="1"/>
  <c r="N7" i="1" s="1"/>
  <c r="D11" i="1"/>
  <c r="N8" i="1" s="1"/>
  <c r="D12" i="1"/>
  <c r="N9" i="1" s="1"/>
  <c r="D13" i="1"/>
  <c r="D14" i="1"/>
  <c r="N11" i="1" s="1"/>
  <c r="D15" i="1"/>
  <c r="N12" i="1" s="1"/>
  <c r="D16" i="1"/>
  <c r="D17" i="1"/>
  <c r="D18" i="1"/>
  <c r="N15" i="1" s="1"/>
  <c r="D19" i="1"/>
  <c r="N16" i="1" s="1"/>
  <c r="D20" i="1"/>
  <c r="N17" i="1" s="1"/>
  <c r="D21" i="1"/>
  <c r="D22" i="1"/>
  <c r="N19" i="1" s="1"/>
  <c r="D23" i="1"/>
  <c r="N20" i="1" s="1"/>
  <c r="D24" i="1"/>
  <c r="N21" i="1" s="1"/>
  <c r="D25" i="1"/>
  <c r="N22" i="1" s="1"/>
  <c r="D26" i="1"/>
  <c r="N23" i="1" s="1"/>
  <c r="D27" i="1"/>
  <c r="N24" i="1" s="1"/>
  <c r="D28" i="1"/>
  <c r="N25" i="1" s="1"/>
  <c r="D29" i="1"/>
  <c r="N26" i="1" s="1"/>
  <c r="D30" i="1"/>
  <c r="N27" i="1" s="1"/>
  <c r="D31" i="1"/>
  <c r="N28" i="1" s="1"/>
  <c r="D32" i="1"/>
  <c r="N29" i="1" s="1"/>
  <c r="D34" i="1"/>
  <c r="N31" i="1" s="1"/>
  <c r="D35" i="1"/>
  <c r="N32" i="1" s="1"/>
  <c r="D37" i="1"/>
  <c r="N34" i="1" s="1"/>
  <c r="D38" i="1"/>
  <c r="N35" i="1" s="1"/>
  <c r="D41" i="1"/>
  <c r="N38" i="1" s="1"/>
  <c r="D42" i="1"/>
  <c r="N39" i="1" s="1"/>
  <c r="D43" i="1"/>
  <c r="N40" i="1" s="1"/>
  <c r="D5" i="1"/>
  <c r="N2" i="1" s="1"/>
  <c r="C6" i="1"/>
  <c r="C7" i="1"/>
  <c r="C8" i="1"/>
  <c r="C9" i="1"/>
  <c r="C10" i="1"/>
  <c r="C17" i="1"/>
  <c r="C20" i="1"/>
  <c r="C21" i="1"/>
  <c r="C23" i="1"/>
  <c r="C24" i="1"/>
  <c r="C28" i="1"/>
  <c r="C31" i="1"/>
  <c r="C37" i="1"/>
  <c r="C43" i="1"/>
  <c r="C5" i="1"/>
  <c r="V21" i="2"/>
  <c r="AD8" i="2"/>
  <c r="AE8" i="2"/>
  <c r="V9" i="2"/>
  <c r="AC8" i="2" s="1"/>
  <c r="C11" i="1" s="1"/>
  <c r="W9" i="2"/>
  <c r="X9" i="2"/>
  <c r="AC10" i="2" s="1"/>
  <c r="C13" i="1" s="1"/>
  <c r="Y9" i="2"/>
  <c r="AC11" i="2" s="1"/>
  <c r="C14" i="1" s="1"/>
  <c r="Z9" i="2"/>
  <c r="AC12" i="2" s="1"/>
  <c r="C15" i="1" s="1"/>
  <c r="AA9" i="2"/>
  <c r="AC13" i="2" s="1"/>
  <c r="C16" i="1" s="1"/>
  <c r="AC9" i="2"/>
  <c r="C12" i="1" s="1"/>
  <c r="AD9" i="2"/>
  <c r="AE9" i="2"/>
  <c r="AD10" i="2"/>
  <c r="AE10" i="2"/>
  <c r="AD11" i="2"/>
  <c r="AE11" i="2"/>
  <c r="AD12" i="2"/>
  <c r="AE12" i="2"/>
  <c r="AD13" i="2"/>
  <c r="AE13" i="2"/>
  <c r="AD14" i="2"/>
  <c r="AE14" i="2"/>
  <c r="V15" i="2"/>
  <c r="AC14" i="2" s="1"/>
  <c r="W15" i="2"/>
  <c r="AC15" i="2" s="1"/>
  <c r="C18" i="1" s="1"/>
  <c r="X15" i="2"/>
  <c r="AC16" i="2" s="1"/>
  <c r="C19" i="1" s="1"/>
  <c r="Y15" i="2"/>
  <c r="AC17" i="2" s="1"/>
  <c r="Z15" i="2"/>
  <c r="AC18" i="2" s="1"/>
  <c r="AA15" i="2"/>
  <c r="AC19" i="2" s="1"/>
  <c r="C22" i="1" s="1"/>
  <c r="AD15" i="2"/>
  <c r="AE15" i="2"/>
  <c r="AD16" i="2"/>
  <c r="AE16" i="2"/>
  <c r="AD17" i="2"/>
  <c r="AE17" i="2"/>
  <c r="AD18" i="2"/>
  <c r="AE18" i="2"/>
  <c r="AD19" i="2"/>
  <c r="AE19" i="2"/>
  <c r="AD20" i="2"/>
  <c r="AE20" i="2"/>
  <c r="AC20" i="2"/>
  <c r="W21" i="2"/>
  <c r="X21" i="2"/>
  <c r="AC22" i="2" s="1"/>
  <c r="C25" i="1" s="1"/>
  <c r="Y21" i="2"/>
  <c r="AC23" i="2" s="1"/>
  <c r="C26" i="1" s="1"/>
  <c r="Z21" i="2"/>
  <c r="AC24" i="2" s="1"/>
  <c r="C27" i="1" s="1"/>
  <c r="AA21" i="2"/>
  <c r="AC25" i="2" s="1"/>
  <c r="AC21" i="2"/>
  <c r="AD21" i="2"/>
  <c r="AE21" i="2"/>
  <c r="AD22" i="2"/>
  <c r="AE22" i="2"/>
  <c r="AD23" i="2"/>
  <c r="AE23" i="2"/>
  <c r="AD24" i="2"/>
  <c r="AE24" i="2"/>
  <c r="AD25" i="2"/>
  <c r="AE25" i="2"/>
  <c r="AE7" i="2"/>
  <c r="AD7" i="2"/>
  <c r="AC7" i="2"/>
  <c r="AD6" i="2"/>
  <c r="AD4" i="2"/>
  <c r="AD3" i="2"/>
  <c r="AD2" i="2"/>
  <c r="AC6" i="2"/>
  <c r="AC4" i="2"/>
  <c r="AC3" i="2"/>
  <c r="AC2" i="2"/>
  <c r="AA3" i="2"/>
  <c r="Z3" i="2"/>
  <c r="Y3" i="2"/>
  <c r="X3" i="2"/>
  <c r="W3" i="2"/>
  <c r="V3" i="2"/>
  <c r="N10" i="1"/>
  <c r="AE6" i="2"/>
  <c r="AE5" i="2"/>
  <c r="AE4" i="2"/>
  <c r="AE3" i="2"/>
  <c r="AE2" i="2"/>
  <c r="AD5" i="2"/>
  <c r="AC5" i="2"/>
  <c r="N14" i="1"/>
  <c r="N18" i="1"/>
  <c r="A11" i="1" l="1"/>
  <c r="A12" i="1" s="1"/>
  <c r="A13" i="1" s="1"/>
  <c r="A14" i="1" s="1"/>
  <c r="A15" i="1" s="1"/>
  <c r="A16" i="1" s="1"/>
  <c r="B6" i="1"/>
  <c r="B7" i="1" s="1"/>
  <c r="I7" i="1" s="1"/>
  <c r="I5" i="1"/>
  <c r="P297" i="1"/>
  <c r="Q297" i="1" s="1"/>
  <c r="P269" i="1"/>
  <c r="Q269" i="1" s="1"/>
  <c r="P237" i="1"/>
  <c r="Q237" i="1" s="1"/>
  <c r="F240" i="1" s="1"/>
  <c r="P205" i="1"/>
  <c r="Q205" i="1" s="1"/>
  <c r="F208" i="1" s="1"/>
  <c r="P169" i="1"/>
  <c r="Q169" i="1" s="1"/>
  <c r="P137" i="1"/>
  <c r="Q137" i="1" s="1"/>
  <c r="E304" i="1"/>
  <c r="E296" i="1"/>
  <c r="E278" i="1"/>
  <c r="P313" i="1"/>
  <c r="Q313" i="1" s="1"/>
  <c r="P281" i="1"/>
  <c r="Q281" i="1" s="1"/>
  <c r="F284" i="1" s="1"/>
  <c r="P265" i="1"/>
  <c r="Q265" i="1" s="1"/>
  <c r="F268" i="1" s="1"/>
  <c r="P249" i="1"/>
  <c r="Q249" i="1" s="1"/>
  <c r="P233" i="1"/>
  <c r="Q233" i="1" s="1"/>
  <c r="P201" i="1"/>
  <c r="Q201" i="1" s="1"/>
  <c r="F204" i="1" s="1"/>
  <c r="P185" i="1"/>
  <c r="Q185" i="1" s="1"/>
  <c r="F188" i="1" s="1"/>
  <c r="P153" i="1"/>
  <c r="Q153" i="1" s="1"/>
  <c r="P283" i="1"/>
  <c r="Q283" i="1" s="1"/>
  <c r="P279" i="1"/>
  <c r="Q279" i="1" s="1"/>
  <c r="P271" i="1"/>
  <c r="Q271" i="1" s="1"/>
  <c r="P203" i="1"/>
  <c r="Q203" i="1" s="1"/>
  <c r="P151" i="1"/>
  <c r="Q151" i="1" s="1"/>
  <c r="P115" i="1"/>
  <c r="Q115" i="1" s="1"/>
  <c r="P301" i="1"/>
  <c r="Q301" i="1" s="1"/>
  <c r="F304" i="1" s="1"/>
  <c r="P217" i="1"/>
  <c r="Q217" i="1" s="1"/>
  <c r="P173" i="1"/>
  <c r="Q173" i="1" s="1"/>
  <c r="P141" i="1"/>
  <c r="Q141" i="1" s="1"/>
  <c r="F144" i="1" s="1"/>
  <c r="F192" i="1"/>
  <c r="F160" i="1"/>
  <c r="P292" i="1"/>
  <c r="Q292" i="1" s="1"/>
  <c r="P104" i="1"/>
  <c r="Q104" i="1" s="1"/>
  <c r="P19" i="1"/>
  <c r="Q19" i="1" s="1"/>
  <c r="P15" i="1"/>
  <c r="Q15" i="1" s="1"/>
  <c r="P35" i="1"/>
  <c r="Q35" i="1" s="1"/>
  <c r="E40" i="1"/>
  <c r="P31" i="1"/>
  <c r="Q31" i="1" s="1"/>
  <c r="F252" i="1"/>
  <c r="P111" i="1"/>
  <c r="Q111" i="1" s="1"/>
  <c r="P91" i="1"/>
  <c r="Q91" i="1" s="1"/>
  <c r="P29" i="1"/>
  <c r="Q29" i="1" s="1"/>
  <c r="E316" i="1"/>
  <c r="F316" i="1" s="1"/>
  <c r="E308" i="1"/>
  <c r="E280" i="1"/>
  <c r="E272" i="1"/>
  <c r="E264" i="1"/>
  <c r="E250" i="1"/>
  <c r="E242" i="1"/>
  <c r="E236" i="1"/>
  <c r="E228" i="1"/>
  <c r="E220" i="1"/>
  <c r="F220" i="1" s="1"/>
  <c r="E212" i="1"/>
  <c r="E198" i="1"/>
  <c r="E190" i="1"/>
  <c r="E182" i="1"/>
  <c r="E174" i="1"/>
  <c r="E166" i="1"/>
  <c r="E158" i="1"/>
  <c r="E150" i="1"/>
  <c r="E144" i="1"/>
  <c r="E136" i="1"/>
  <c r="E128" i="1"/>
  <c r="F128" i="1" s="1"/>
  <c r="F114" i="1"/>
  <c r="P309" i="1"/>
  <c r="Q309" i="1" s="1"/>
  <c r="F312" i="1" s="1"/>
  <c r="P305" i="1"/>
  <c r="Q305" i="1" s="1"/>
  <c r="P293" i="1"/>
  <c r="Q293" i="1" s="1"/>
  <c r="F296" i="1" s="1"/>
  <c r="P289" i="1"/>
  <c r="Q289" i="1" s="1"/>
  <c r="F292" i="1" s="1"/>
  <c r="P277" i="1"/>
  <c r="Q277" i="1" s="1"/>
  <c r="P273" i="1"/>
  <c r="Q273" i="1" s="1"/>
  <c r="F276" i="1" s="1"/>
  <c r="P261" i="1"/>
  <c r="Q261" i="1" s="1"/>
  <c r="P257" i="1"/>
  <c r="Q257" i="1" s="1"/>
  <c r="F260" i="1" s="1"/>
  <c r="F256" i="1"/>
  <c r="P245" i="1"/>
  <c r="Q245" i="1" s="1"/>
  <c r="F248" i="1" s="1"/>
  <c r="P241" i="1"/>
  <c r="Q241" i="1" s="1"/>
  <c r="F236" i="1"/>
  <c r="P229" i="1"/>
  <c r="Q229" i="1" s="1"/>
  <c r="P225" i="1"/>
  <c r="Q225" i="1" s="1"/>
  <c r="P213" i="1"/>
  <c r="Q213" i="1" s="1"/>
  <c r="P209" i="1"/>
  <c r="Q209" i="1" s="1"/>
  <c r="F212" i="1" s="1"/>
  <c r="P197" i="1"/>
  <c r="Q197" i="1" s="1"/>
  <c r="P193" i="1"/>
  <c r="Q193" i="1" s="1"/>
  <c r="F196" i="1" s="1"/>
  <c r="P181" i="1"/>
  <c r="Q181" i="1" s="1"/>
  <c r="F184" i="1" s="1"/>
  <c r="P177" i="1"/>
  <c r="Q177" i="1" s="1"/>
  <c r="F180" i="1" s="1"/>
  <c r="P165" i="1"/>
  <c r="Q165" i="1" s="1"/>
  <c r="F168" i="1" s="1"/>
  <c r="P161" i="1"/>
  <c r="Q161" i="1" s="1"/>
  <c r="P149" i="1"/>
  <c r="Q149" i="1" s="1"/>
  <c r="F152" i="1" s="1"/>
  <c r="P145" i="1"/>
  <c r="Q145" i="1" s="1"/>
  <c r="F148" i="1" s="1"/>
  <c r="P133" i="1"/>
  <c r="Q133" i="1" s="1"/>
  <c r="P121" i="1"/>
  <c r="Q121" i="1" s="1"/>
  <c r="F124" i="1" s="1"/>
  <c r="P117" i="1"/>
  <c r="Q117" i="1" s="1"/>
  <c r="F120" i="1" s="1"/>
  <c r="P105" i="1"/>
  <c r="Q105" i="1" s="1"/>
  <c r="P101" i="1"/>
  <c r="Q101" i="1" s="1"/>
  <c r="F104" i="1" s="1"/>
  <c r="P89" i="1"/>
  <c r="Q89" i="1" s="1"/>
  <c r="P85" i="1"/>
  <c r="Q85" i="1" s="1"/>
  <c r="F88" i="1" s="1"/>
  <c r="F80" i="1"/>
  <c r="P73" i="1"/>
  <c r="Q73" i="1" s="1"/>
  <c r="P69" i="1"/>
  <c r="Q69" i="1" s="1"/>
  <c r="F72" i="1" s="1"/>
  <c r="P57" i="1"/>
  <c r="Q57" i="1" s="1"/>
  <c r="F60" i="1" s="1"/>
  <c r="P53" i="1"/>
  <c r="Q53" i="1" s="1"/>
  <c r="P41" i="1"/>
  <c r="Q41" i="1" s="1"/>
  <c r="F44" i="1" s="1"/>
  <c r="M2" i="1"/>
  <c r="P34" i="1"/>
  <c r="Q34" i="1" s="1"/>
  <c r="P28" i="1"/>
  <c r="Q28" i="1" s="1"/>
  <c r="F232" i="1"/>
  <c r="E307" i="1"/>
  <c r="N304" i="1"/>
  <c r="P304" i="1" s="1"/>
  <c r="Q304" i="1" s="1"/>
  <c r="E303" i="1"/>
  <c r="N300" i="1"/>
  <c r="P300" i="1" s="1"/>
  <c r="Q300" i="1" s="1"/>
  <c r="E291" i="1"/>
  <c r="N288" i="1"/>
  <c r="E275" i="1"/>
  <c r="N272" i="1"/>
  <c r="P272" i="1" s="1"/>
  <c r="Q272" i="1" s="1"/>
  <c r="E259" i="1"/>
  <c r="N256" i="1"/>
  <c r="P256" i="1" s="1"/>
  <c r="Q256" i="1" s="1"/>
  <c r="E255" i="1"/>
  <c r="N252" i="1"/>
  <c r="P252" i="1" s="1"/>
  <c r="Q252" i="1" s="1"/>
  <c r="E251" i="1"/>
  <c r="N248" i="1"/>
  <c r="P248" i="1" s="1"/>
  <c r="Q248" i="1" s="1"/>
  <c r="E243" i="1"/>
  <c r="N240" i="1"/>
  <c r="P240" i="1" s="1"/>
  <c r="Q240" i="1" s="1"/>
  <c r="E239" i="1"/>
  <c r="N236" i="1"/>
  <c r="E231" i="1"/>
  <c r="N228" i="1"/>
  <c r="P228" i="1" s="1"/>
  <c r="Q228" i="1" s="1"/>
  <c r="E223" i="1"/>
  <c r="N220" i="1"/>
  <c r="P220" i="1" s="1"/>
  <c r="Q220" i="1" s="1"/>
  <c r="E215" i="1"/>
  <c r="N212" i="1"/>
  <c r="P212" i="1" s="1"/>
  <c r="Q212" i="1" s="1"/>
  <c r="E207" i="1"/>
  <c r="N204" i="1"/>
  <c r="P204" i="1" s="1"/>
  <c r="Q204" i="1" s="1"/>
  <c r="E199" i="1"/>
  <c r="N196" i="1"/>
  <c r="P196" i="1" s="1"/>
  <c r="Q196" i="1" s="1"/>
  <c r="E195" i="1"/>
  <c r="N192" i="1"/>
  <c r="P192" i="1" s="1"/>
  <c r="Q192" i="1" s="1"/>
  <c r="E183" i="1"/>
  <c r="N180" i="1"/>
  <c r="E171" i="1"/>
  <c r="N168" i="1"/>
  <c r="E159" i="1"/>
  <c r="N156" i="1"/>
  <c r="P156" i="1" s="1"/>
  <c r="Q156" i="1" s="1"/>
  <c r="E147" i="1"/>
  <c r="N144" i="1"/>
  <c r="P144" i="1" s="1"/>
  <c r="Q144" i="1" s="1"/>
  <c r="E133" i="1"/>
  <c r="N130" i="1"/>
  <c r="P130" i="1" s="1"/>
  <c r="Q130" i="1" s="1"/>
  <c r="E129" i="1"/>
  <c r="N126" i="1"/>
  <c r="E127" i="1"/>
  <c r="N124" i="1"/>
  <c r="P124" i="1" s="1"/>
  <c r="Q124" i="1" s="1"/>
  <c r="E123" i="1"/>
  <c r="N120" i="1"/>
  <c r="P120" i="1" s="1"/>
  <c r="Q120" i="1" s="1"/>
  <c r="E117" i="1"/>
  <c r="N114" i="1"/>
  <c r="P114" i="1" s="1"/>
  <c r="Q114" i="1" s="1"/>
  <c r="E113" i="1"/>
  <c r="N110" i="1"/>
  <c r="E95" i="1"/>
  <c r="N92" i="1"/>
  <c r="P92" i="1" s="1"/>
  <c r="Q92" i="1" s="1"/>
  <c r="E93" i="1"/>
  <c r="N90" i="1"/>
  <c r="P90" i="1" s="1"/>
  <c r="Q90" i="1" s="1"/>
  <c r="E89" i="1"/>
  <c r="N86" i="1"/>
  <c r="P86" i="1" s="1"/>
  <c r="Q86" i="1" s="1"/>
  <c r="E85" i="1"/>
  <c r="N82" i="1"/>
  <c r="E81" i="1"/>
  <c r="N78" i="1"/>
  <c r="P78" i="1" s="1"/>
  <c r="Q78" i="1" s="1"/>
  <c r="E79" i="1"/>
  <c r="N76" i="1"/>
  <c r="E77" i="1"/>
  <c r="N74" i="1"/>
  <c r="P74" i="1" s="1"/>
  <c r="Q74" i="1" s="1"/>
  <c r="E73" i="1"/>
  <c r="N70" i="1"/>
  <c r="P70" i="1" s="1"/>
  <c r="Q70" i="1" s="1"/>
  <c r="E61" i="1"/>
  <c r="N58" i="1"/>
  <c r="P58" i="1" s="1"/>
  <c r="Q58" i="1" s="1"/>
  <c r="E57" i="1"/>
  <c r="N54" i="1"/>
  <c r="E47" i="1"/>
  <c r="N44" i="1"/>
  <c r="N298" i="1"/>
  <c r="N258" i="1"/>
  <c r="N242" i="1"/>
  <c r="P242" i="1" s="1"/>
  <c r="Q242" i="1" s="1"/>
  <c r="F245" i="1" s="1"/>
  <c r="N226" i="1"/>
  <c r="P226" i="1" s="1"/>
  <c r="Q226" i="1" s="1"/>
  <c r="F229" i="1" s="1"/>
  <c r="N202" i="1"/>
  <c r="N186" i="1"/>
  <c r="P186" i="1" s="1"/>
  <c r="Q186" i="1" s="1"/>
  <c r="F189" i="1" s="1"/>
  <c r="N170" i="1"/>
  <c r="P170" i="1" s="1"/>
  <c r="Q170" i="1" s="1"/>
  <c r="F173" i="1" s="1"/>
  <c r="N154" i="1"/>
  <c r="P154" i="1" s="1"/>
  <c r="Q154" i="1" s="1"/>
  <c r="F157" i="1" s="1"/>
  <c r="N138" i="1"/>
  <c r="N96" i="1"/>
  <c r="N64" i="1"/>
  <c r="P64" i="1" s="1"/>
  <c r="Q64" i="1" s="1"/>
  <c r="F67" i="1" s="1"/>
  <c r="E43" i="1"/>
  <c r="F43" i="1" s="1"/>
  <c r="F310" i="1"/>
  <c r="F200" i="1"/>
  <c r="F118" i="1"/>
  <c r="P180" i="1"/>
  <c r="Q180" i="1" s="1"/>
  <c r="P76" i="1"/>
  <c r="Q76" i="1" s="1"/>
  <c r="P44" i="1"/>
  <c r="Q44" i="1" s="1"/>
  <c r="N116" i="1"/>
  <c r="N84" i="1"/>
  <c r="P84" i="1" s="1"/>
  <c r="Q84" i="1" s="1"/>
  <c r="F87" i="1" s="1"/>
  <c r="N52" i="1"/>
  <c r="P52" i="1" s="1"/>
  <c r="Q52" i="1" s="1"/>
  <c r="F55" i="1" s="1"/>
  <c r="P32" i="1"/>
  <c r="Q32" i="1" s="1"/>
  <c r="E39" i="1"/>
  <c r="F39" i="1" s="1"/>
  <c r="E35" i="1"/>
  <c r="E33" i="1"/>
  <c r="E29" i="1"/>
  <c r="F29" i="1" s="1"/>
  <c r="F300" i="1"/>
  <c r="F286" i="1"/>
  <c r="F246" i="1"/>
  <c r="F216" i="1"/>
  <c r="F206" i="1"/>
  <c r="F176" i="1"/>
  <c r="F164" i="1"/>
  <c r="F154" i="1"/>
  <c r="F134" i="1"/>
  <c r="F116" i="1"/>
  <c r="F100" i="1"/>
  <c r="F84" i="1"/>
  <c r="P299" i="1"/>
  <c r="Q299" i="1" s="1"/>
  <c r="P295" i="1"/>
  <c r="Q295" i="1" s="1"/>
  <c r="F298" i="1" s="1"/>
  <c r="P291" i="1"/>
  <c r="Q291" i="1" s="1"/>
  <c r="F294" i="1" s="1"/>
  <c r="P287" i="1"/>
  <c r="Q287" i="1" s="1"/>
  <c r="F290" i="1" s="1"/>
  <c r="P263" i="1"/>
  <c r="Q263" i="1" s="1"/>
  <c r="F266" i="1" s="1"/>
  <c r="P239" i="1"/>
  <c r="Q239" i="1" s="1"/>
  <c r="F242" i="1" s="1"/>
  <c r="P235" i="1"/>
  <c r="Q235" i="1" s="1"/>
  <c r="F238" i="1" s="1"/>
  <c r="P219" i="1"/>
  <c r="Q219" i="1" s="1"/>
  <c r="F222" i="1" s="1"/>
  <c r="P179" i="1"/>
  <c r="Q179" i="1" s="1"/>
  <c r="P135" i="1"/>
  <c r="Q135" i="1" s="1"/>
  <c r="F138" i="1" s="1"/>
  <c r="P75" i="1"/>
  <c r="Q75" i="1" s="1"/>
  <c r="F78" i="1" s="1"/>
  <c r="P71" i="1"/>
  <c r="Q71" i="1" s="1"/>
  <c r="F74" i="1" s="1"/>
  <c r="N310" i="1"/>
  <c r="P310" i="1" s="1"/>
  <c r="Q310" i="1" s="1"/>
  <c r="F313" i="1" s="1"/>
  <c r="N302" i="1"/>
  <c r="P302" i="1" s="1"/>
  <c r="Q302" i="1" s="1"/>
  <c r="F305" i="1" s="1"/>
  <c r="N294" i="1"/>
  <c r="P294" i="1" s="1"/>
  <c r="Q294" i="1" s="1"/>
  <c r="F297" i="1" s="1"/>
  <c r="N286" i="1"/>
  <c r="P286" i="1" s="1"/>
  <c r="Q286" i="1" s="1"/>
  <c r="N278" i="1"/>
  <c r="P278" i="1" s="1"/>
  <c r="Q278" i="1" s="1"/>
  <c r="F281" i="1" s="1"/>
  <c r="N270" i="1"/>
  <c r="P270" i="1" s="1"/>
  <c r="Q270" i="1" s="1"/>
  <c r="F273" i="1" s="1"/>
  <c r="N262" i="1"/>
  <c r="P262" i="1" s="1"/>
  <c r="Q262" i="1" s="1"/>
  <c r="F265" i="1" s="1"/>
  <c r="N254" i="1"/>
  <c r="N238" i="1"/>
  <c r="P238" i="1" s="1"/>
  <c r="Q238" i="1" s="1"/>
  <c r="F241" i="1" s="1"/>
  <c r="N230" i="1"/>
  <c r="P230" i="1" s="1"/>
  <c r="Q230" i="1" s="1"/>
  <c r="F233" i="1" s="1"/>
  <c r="N222" i="1"/>
  <c r="P222" i="1" s="1"/>
  <c r="Q222" i="1" s="1"/>
  <c r="F225" i="1" s="1"/>
  <c r="N214" i="1"/>
  <c r="P214" i="1" s="1"/>
  <c r="Q214" i="1" s="1"/>
  <c r="F217" i="1" s="1"/>
  <c r="N206" i="1"/>
  <c r="P206" i="1" s="1"/>
  <c r="Q206" i="1" s="1"/>
  <c r="F209" i="1" s="1"/>
  <c r="N198" i="1"/>
  <c r="P198" i="1" s="1"/>
  <c r="Q198" i="1" s="1"/>
  <c r="F201" i="1" s="1"/>
  <c r="N190" i="1"/>
  <c r="P190" i="1" s="1"/>
  <c r="Q190" i="1" s="1"/>
  <c r="F193" i="1" s="1"/>
  <c r="N182" i="1"/>
  <c r="N174" i="1"/>
  <c r="N166" i="1"/>
  <c r="P166" i="1" s="1"/>
  <c r="Q166" i="1" s="1"/>
  <c r="F169" i="1" s="1"/>
  <c r="N158" i="1"/>
  <c r="P158" i="1" s="1"/>
  <c r="Q158" i="1" s="1"/>
  <c r="F161" i="1" s="1"/>
  <c r="N150" i="1"/>
  <c r="N142" i="1"/>
  <c r="P142" i="1" s="1"/>
  <c r="Q142" i="1" s="1"/>
  <c r="F145" i="1" s="1"/>
  <c r="N112" i="1"/>
  <c r="P112" i="1" s="1"/>
  <c r="Q112" i="1" s="1"/>
  <c r="F115" i="1" s="1"/>
  <c r="N80" i="1"/>
  <c r="P80" i="1" s="1"/>
  <c r="Q80" i="1" s="1"/>
  <c r="F83" i="1" s="1"/>
  <c r="N48" i="1"/>
  <c r="E315" i="1"/>
  <c r="N312" i="1"/>
  <c r="P312" i="1" s="1"/>
  <c r="Q312" i="1" s="1"/>
  <c r="E311" i="1"/>
  <c r="N308" i="1"/>
  <c r="P308" i="1" s="1"/>
  <c r="Q308" i="1" s="1"/>
  <c r="E299" i="1"/>
  <c r="N296" i="1"/>
  <c r="P296" i="1" s="1"/>
  <c r="Q296" i="1" s="1"/>
  <c r="F289" i="1"/>
  <c r="E287" i="1"/>
  <c r="N284" i="1"/>
  <c r="E283" i="1"/>
  <c r="N280" i="1"/>
  <c r="P280" i="1" s="1"/>
  <c r="Q280" i="1" s="1"/>
  <c r="E279" i="1"/>
  <c r="N276" i="1"/>
  <c r="E271" i="1"/>
  <c r="N268" i="1"/>
  <c r="P268" i="1" s="1"/>
  <c r="Q268" i="1" s="1"/>
  <c r="E267" i="1"/>
  <c r="N264" i="1"/>
  <c r="E263" i="1"/>
  <c r="N260" i="1"/>
  <c r="P260" i="1" s="1"/>
  <c r="Q260" i="1" s="1"/>
  <c r="E247" i="1"/>
  <c r="N244" i="1"/>
  <c r="P244" i="1" s="1"/>
  <c r="Q244" i="1" s="1"/>
  <c r="E235" i="1"/>
  <c r="N232" i="1"/>
  <c r="P232" i="1" s="1"/>
  <c r="Q232" i="1" s="1"/>
  <c r="E227" i="1"/>
  <c r="N224" i="1"/>
  <c r="P224" i="1" s="1"/>
  <c r="Q224" i="1" s="1"/>
  <c r="E219" i="1"/>
  <c r="N216" i="1"/>
  <c r="P216" i="1" s="1"/>
  <c r="Q216" i="1" s="1"/>
  <c r="E211" i="1"/>
  <c r="N208" i="1"/>
  <c r="P208" i="1" s="1"/>
  <c r="Q208" i="1" s="1"/>
  <c r="E203" i="1"/>
  <c r="N200" i="1"/>
  <c r="P200" i="1" s="1"/>
  <c r="Q200" i="1" s="1"/>
  <c r="E191" i="1"/>
  <c r="N188" i="1"/>
  <c r="P188" i="1" s="1"/>
  <c r="Q188" i="1" s="1"/>
  <c r="E187" i="1"/>
  <c r="N184" i="1"/>
  <c r="P184" i="1" s="1"/>
  <c r="Q184" i="1" s="1"/>
  <c r="E179" i="1"/>
  <c r="N176" i="1"/>
  <c r="P176" i="1" s="1"/>
  <c r="Q176" i="1" s="1"/>
  <c r="E175" i="1"/>
  <c r="N172" i="1"/>
  <c r="P172" i="1" s="1"/>
  <c r="Q172" i="1" s="1"/>
  <c r="E167" i="1"/>
  <c r="N164" i="1"/>
  <c r="P164" i="1" s="1"/>
  <c r="Q164" i="1" s="1"/>
  <c r="E163" i="1"/>
  <c r="N160" i="1"/>
  <c r="P160" i="1" s="1"/>
  <c r="Q160" i="1" s="1"/>
  <c r="E155" i="1"/>
  <c r="N152" i="1"/>
  <c r="P152" i="1" s="1"/>
  <c r="Q152" i="1" s="1"/>
  <c r="E151" i="1"/>
  <c r="N148" i="1"/>
  <c r="P148" i="1" s="1"/>
  <c r="Q148" i="1" s="1"/>
  <c r="E143" i="1"/>
  <c r="N140" i="1"/>
  <c r="P140" i="1" s="1"/>
  <c r="Q140" i="1" s="1"/>
  <c r="E139" i="1"/>
  <c r="N136" i="1"/>
  <c r="P136" i="1" s="1"/>
  <c r="Q136" i="1" s="1"/>
  <c r="E137" i="1"/>
  <c r="N134" i="1"/>
  <c r="P134" i="1" s="1"/>
  <c r="Q134" i="1" s="1"/>
  <c r="E125" i="1"/>
  <c r="N122" i="1"/>
  <c r="P122" i="1" s="1"/>
  <c r="Q122" i="1" s="1"/>
  <c r="E121" i="1"/>
  <c r="N118" i="1"/>
  <c r="P118" i="1" s="1"/>
  <c r="Q118" i="1" s="1"/>
  <c r="E111" i="1"/>
  <c r="N108" i="1"/>
  <c r="P108" i="1" s="1"/>
  <c r="Q108" i="1" s="1"/>
  <c r="E109" i="1"/>
  <c r="N106" i="1"/>
  <c r="P106" i="1" s="1"/>
  <c r="Q106" i="1" s="1"/>
  <c r="E105" i="1"/>
  <c r="N102" i="1"/>
  <c r="E101" i="1"/>
  <c r="N98" i="1"/>
  <c r="P98" i="1" s="1"/>
  <c r="Q98" i="1" s="1"/>
  <c r="E97" i="1"/>
  <c r="N94" i="1"/>
  <c r="P94" i="1" s="1"/>
  <c r="Q94" i="1" s="1"/>
  <c r="E91" i="1"/>
  <c r="N88" i="1"/>
  <c r="P88" i="1" s="1"/>
  <c r="Q88" i="1" s="1"/>
  <c r="E69" i="1"/>
  <c r="N66" i="1"/>
  <c r="P66" i="1" s="1"/>
  <c r="Q66" i="1" s="1"/>
  <c r="E65" i="1"/>
  <c r="N62" i="1"/>
  <c r="P62" i="1" s="1"/>
  <c r="Q62" i="1" s="1"/>
  <c r="E63" i="1"/>
  <c r="N60" i="1"/>
  <c r="P60" i="1" s="1"/>
  <c r="Q60" i="1" s="1"/>
  <c r="E59" i="1"/>
  <c r="N56" i="1"/>
  <c r="P56" i="1" s="1"/>
  <c r="Q56" i="1" s="1"/>
  <c r="E53" i="1"/>
  <c r="N50" i="1"/>
  <c r="P50" i="1" s="1"/>
  <c r="Q50" i="1" s="1"/>
  <c r="E49" i="1"/>
  <c r="N46" i="1"/>
  <c r="P46" i="1" s="1"/>
  <c r="Q46" i="1" s="1"/>
  <c r="E45" i="1"/>
  <c r="N42" i="1"/>
  <c r="P42" i="1" s="1"/>
  <c r="Q42" i="1" s="1"/>
  <c r="N290" i="1"/>
  <c r="P290" i="1" s="1"/>
  <c r="Q290" i="1" s="1"/>
  <c r="F293" i="1" s="1"/>
  <c r="N282" i="1"/>
  <c r="P282" i="1" s="1"/>
  <c r="Q282" i="1" s="1"/>
  <c r="F285" i="1" s="1"/>
  <c r="N266" i="1"/>
  <c r="P266" i="1" s="1"/>
  <c r="Q266" i="1" s="1"/>
  <c r="F269" i="1" s="1"/>
  <c r="N250" i="1"/>
  <c r="P250" i="1" s="1"/>
  <c r="Q250" i="1" s="1"/>
  <c r="F253" i="1" s="1"/>
  <c r="N234" i="1"/>
  <c r="P234" i="1" s="1"/>
  <c r="Q234" i="1" s="1"/>
  <c r="F237" i="1" s="1"/>
  <c r="N218" i="1"/>
  <c r="P218" i="1" s="1"/>
  <c r="Q218" i="1" s="1"/>
  <c r="F221" i="1" s="1"/>
  <c r="N210" i="1"/>
  <c r="N178" i="1"/>
  <c r="P178" i="1" s="1"/>
  <c r="Q178" i="1" s="1"/>
  <c r="F181" i="1" s="1"/>
  <c r="N162" i="1"/>
  <c r="N146" i="1"/>
  <c r="P146" i="1" s="1"/>
  <c r="Q146" i="1" s="1"/>
  <c r="F149" i="1" s="1"/>
  <c r="N128" i="1"/>
  <c r="P128" i="1" s="1"/>
  <c r="Q128" i="1" s="1"/>
  <c r="F131" i="1" s="1"/>
  <c r="P37" i="1"/>
  <c r="Q37" i="1" s="1"/>
  <c r="F40" i="1" s="1"/>
  <c r="E36" i="1"/>
  <c r="F302" i="1"/>
  <c r="F288" i="1"/>
  <c r="F278" i="1"/>
  <c r="F64" i="1"/>
  <c r="E75" i="1"/>
  <c r="P288" i="1"/>
  <c r="Q288" i="1" s="1"/>
  <c r="P284" i="1"/>
  <c r="Q284" i="1" s="1"/>
  <c r="P276" i="1"/>
  <c r="Q276" i="1" s="1"/>
  <c r="P264" i="1"/>
  <c r="Q264" i="1" s="1"/>
  <c r="P236" i="1"/>
  <c r="Q236" i="1" s="1"/>
  <c r="P168" i="1"/>
  <c r="Q168" i="1" s="1"/>
  <c r="P116" i="1"/>
  <c r="Q116" i="1" s="1"/>
  <c r="F119" i="1" s="1"/>
  <c r="P96" i="1"/>
  <c r="Q96" i="1" s="1"/>
  <c r="F99" i="1" s="1"/>
  <c r="P72" i="1"/>
  <c r="Q72" i="1" s="1"/>
  <c r="P48" i="1"/>
  <c r="Q48" i="1" s="1"/>
  <c r="F51" i="1" s="1"/>
  <c r="E31" i="1"/>
  <c r="F31" i="1" s="1"/>
  <c r="P40" i="1"/>
  <c r="Q40" i="1" s="1"/>
  <c r="P30" i="1"/>
  <c r="Q30" i="1" s="1"/>
  <c r="P39" i="1"/>
  <c r="Q39" i="1" s="1"/>
  <c r="P38" i="1"/>
  <c r="Q38" i="1" s="1"/>
  <c r="F41" i="1" s="1"/>
  <c r="E38" i="1"/>
  <c r="F38" i="1" s="1"/>
  <c r="P33" i="1"/>
  <c r="Q33" i="1" s="1"/>
  <c r="E32" i="1"/>
  <c r="P27" i="1"/>
  <c r="Q27" i="1" s="1"/>
  <c r="F254" i="1"/>
  <c r="F244" i="1"/>
  <c r="F224" i="1"/>
  <c r="F132" i="1"/>
  <c r="F280" i="1"/>
  <c r="F272" i="1"/>
  <c r="F250" i="1"/>
  <c r="F198" i="1"/>
  <c r="F136" i="1"/>
  <c r="P254" i="1"/>
  <c r="Q254" i="1" s="1"/>
  <c r="F257" i="1" s="1"/>
  <c r="P182" i="1"/>
  <c r="Q182" i="1" s="1"/>
  <c r="F185" i="1" s="1"/>
  <c r="P162" i="1"/>
  <c r="Q162" i="1" s="1"/>
  <c r="F165" i="1" s="1"/>
  <c r="P138" i="1"/>
  <c r="Q138" i="1" s="1"/>
  <c r="F141" i="1" s="1"/>
  <c r="P54" i="1"/>
  <c r="Q54" i="1" s="1"/>
  <c r="N132" i="1"/>
  <c r="P132" i="1" s="1"/>
  <c r="Q132" i="1" s="1"/>
  <c r="F135" i="1" s="1"/>
  <c r="N100" i="1"/>
  <c r="P100" i="1" s="1"/>
  <c r="Q100" i="1" s="1"/>
  <c r="F103" i="1" s="1"/>
  <c r="N68" i="1"/>
  <c r="P68" i="1" s="1"/>
  <c r="Q68" i="1" s="1"/>
  <c r="F71" i="1" s="1"/>
  <c r="F112" i="1"/>
  <c r="F96" i="1"/>
  <c r="F70" i="1"/>
  <c r="F54" i="1"/>
  <c r="P259" i="1"/>
  <c r="Q259" i="1" s="1"/>
  <c r="F262" i="1" s="1"/>
  <c r="P255" i="1"/>
  <c r="Q255" i="1" s="1"/>
  <c r="F258" i="1" s="1"/>
  <c r="P231" i="1"/>
  <c r="Q231" i="1" s="1"/>
  <c r="F234" i="1" s="1"/>
  <c r="P227" i="1"/>
  <c r="Q227" i="1" s="1"/>
  <c r="F230" i="1" s="1"/>
  <c r="P223" i="1"/>
  <c r="Q223" i="1" s="1"/>
  <c r="F226" i="1" s="1"/>
  <c r="P215" i="1"/>
  <c r="Q215" i="1" s="1"/>
  <c r="P211" i="1"/>
  <c r="Q211" i="1" s="1"/>
  <c r="F214" i="1" s="1"/>
  <c r="P207" i="1"/>
  <c r="Q207" i="1" s="1"/>
  <c r="F210" i="1" s="1"/>
  <c r="P199" i="1"/>
  <c r="Q199" i="1" s="1"/>
  <c r="F202" i="1" s="1"/>
  <c r="P195" i="1"/>
  <c r="Q195" i="1" s="1"/>
  <c r="P191" i="1"/>
  <c r="Q191" i="1" s="1"/>
  <c r="F194" i="1" s="1"/>
  <c r="P187" i="1"/>
  <c r="Q187" i="1" s="1"/>
  <c r="F190" i="1" s="1"/>
  <c r="P183" i="1"/>
  <c r="Q183" i="1" s="1"/>
  <c r="F186" i="1" s="1"/>
  <c r="P175" i="1"/>
  <c r="Q175" i="1" s="1"/>
  <c r="P171" i="1"/>
  <c r="Q171" i="1" s="1"/>
  <c r="F174" i="1" s="1"/>
  <c r="P167" i="1"/>
  <c r="Q167" i="1" s="1"/>
  <c r="F170" i="1" s="1"/>
  <c r="P163" i="1"/>
  <c r="Q163" i="1" s="1"/>
  <c r="F166" i="1" s="1"/>
  <c r="P155" i="1"/>
  <c r="Q155" i="1" s="1"/>
  <c r="P147" i="1"/>
  <c r="Q147" i="1" s="1"/>
  <c r="P143" i="1"/>
  <c r="Q143" i="1" s="1"/>
  <c r="F146" i="1" s="1"/>
  <c r="P127" i="1"/>
  <c r="Q127" i="1" s="1"/>
  <c r="F130" i="1" s="1"/>
  <c r="P123" i="1"/>
  <c r="Q123" i="1" s="1"/>
  <c r="F126" i="1" s="1"/>
  <c r="P119" i="1"/>
  <c r="Q119" i="1" s="1"/>
  <c r="F122" i="1" s="1"/>
  <c r="P107" i="1"/>
  <c r="Q107" i="1" s="1"/>
  <c r="F110" i="1" s="1"/>
  <c r="P103" i="1"/>
  <c r="Q103" i="1" s="1"/>
  <c r="F106" i="1" s="1"/>
  <c r="P99" i="1"/>
  <c r="Q99" i="1" s="1"/>
  <c r="F102" i="1" s="1"/>
  <c r="P87" i="1"/>
  <c r="Q87" i="1" s="1"/>
  <c r="F90" i="1" s="1"/>
  <c r="P83" i="1"/>
  <c r="Q83" i="1" s="1"/>
  <c r="F86" i="1" s="1"/>
  <c r="P79" i="1"/>
  <c r="Q79" i="1" s="1"/>
  <c r="F82" i="1" s="1"/>
  <c r="P67" i="1"/>
  <c r="Q67" i="1" s="1"/>
  <c r="P63" i="1"/>
  <c r="Q63" i="1" s="1"/>
  <c r="F66" i="1" s="1"/>
  <c r="P59" i="1"/>
  <c r="Q59" i="1" s="1"/>
  <c r="F62" i="1" s="1"/>
  <c r="P55" i="1"/>
  <c r="Q55" i="1" s="1"/>
  <c r="F58" i="1" s="1"/>
  <c r="P47" i="1"/>
  <c r="Q47" i="1" s="1"/>
  <c r="F50" i="1" s="1"/>
  <c r="P43" i="1"/>
  <c r="Q43" i="1" s="1"/>
  <c r="F46" i="1" s="1"/>
  <c r="P306" i="1"/>
  <c r="Q306" i="1" s="1"/>
  <c r="P298" i="1"/>
  <c r="Q298" i="1" s="1"/>
  <c r="F301" i="1" s="1"/>
  <c r="P274" i="1"/>
  <c r="Q274" i="1" s="1"/>
  <c r="P258" i="1"/>
  <c r="Q258" i="1" s="1"/>
  <c r="F261" i="1" s="1"/>
  <c r="P210" i="1"/>
  <c r="Q210" i="1" s="1"/>
  <c r="F213" i="1" s="1"/>
  <c r="P202" i="1"/>
  <c r="Q202" i="1" s="1"/>
  <c r="F205" i="1" s="1"/>
  <c r="P194" i="1"/>
  <c r="Q194" i="1" s="1"/>
  <c r="P174" i="1"/>
  <c r="Q174" i="1" s="1"/>
  <c r="F177" i="1" s="1"/>
  <c r="P150" i="1"/>
  <c r="Q150" i="1" s="1"/>
  <c r="F153" i="1" s="1"/>
  <c r="P126" i="1"/>
  <c r="Q126" i="1" s="1"/>
  <c r="P110" i="1"/>
  <c r="Q110" i="1" s="1"/>
  <c r="P102" i="1"/>
  <c r="Q102" i="1" s="1"/>
  <c r="P82" i="1"/>
  <c r="Q82" i="1" s="1"/>
  <c r="F92" i="1"/>
  <c r="F218" i="1"/>
  <c r="F172" i="1"/>
  <c r="F156" i="1"/>
  <c r="F142" i="1"/>
  <c r="F98" i="1"/>
  <c r="F76" i="1"/>
  <c r="F56" i="1"/>
  <c r="F314" i="1"/>
  <c r="F306" i="1"/>
  <c r="F178" i="1"/>
  <c r="F162" i="1"/>
  <c r="F140" i="1"/>
  <c r="F282" i="1"/>
  <c r="F274" i="1"/>
  <c r="F108" i="1"/>
  <c r="F94" i="1"/>
  <c r="F68" i="1"/>
  <c r="F52" i="1"/>
  <c r="N5" i="1"/>
  <c r="P5" i="1" s="1"/>
  <c r="Q5" i="1" s="1"/>
  <c r="E37" i="1"/>
  <c r="P20" i="1"/>
  <c r="Q20" i="1" s="1"/>
  <c r="E309" i="1"/>
  <c r="E295" i="1"/>
  <c r="F295" i="1" s="1"/>
  <c r="E277" i="1"/>
  <c r="F277" i="1" s="1"/>
  <c r="E249" i="1"/>
  <c r="F249" i="1" s="1"/>
  <c r="E197" i="1"/>
  <c r="E107" i="1"/>
  <c r="F107" i="1" s="1"/>
  <c r="E42" i="1"/>
  <c r="E34" i="1"/>
  <c r="E30" i="1"/>
  <c r="P22" i="1"/>
  <c r="Q22" i="1" s="1"/>
  <c r="P18" i="1"/>
  <c r="Q18" i="1" s="1"/>
  <c r="N13" i="1"/>
  <c r="P8" i="1"/>
  <c r="Q8" i="1" s="1"/>
  <c r="P9" i="1"/>
  <c r="Q9" i="1" s="1"/>
  <c r="P7" i="1"/>
  <c r="Q7" i="1" s="1"/>
  <c r="P6" i="1"/>
  <c r="Q6" i="1" s="1"/>
  <c r="P4" i="1"/>
  <c r="Q4" i="1" s="1"/>
  <c r="P3" i="1"/>
  <c r="Q3" i="1" s="1"/>
  <c r="P2" i="1"/>
  <c r="Q2" i="1" s="1"/>
  <c r="E5" i="1"/>
  <c r="P24" i="1"/>
  <c r="Q24" i="1" s="1"/>
  <c r="P23" i="1"/>
  <c r="Q23" i="1" s="1"/>
  <c r="P16" i="1"/>
  <c r="Q16" i="1" s="1"/>
  <c r="E13" i="1"/>
  <c r="P11" i="1"/>
  <c r="Q11" i="1" s="1"/>
  <c r="P10" i="1"/>
  <c r="Q10" i="1" s="1"/>
  <c r="P14" i="1"/>
  <c r="Q14" i="1" s="1"/>
  <c r="P13" i="1"/>
  <c r="Q13" i="1" s="1"/>
  <c r="P25" i="1"/>
  <c r="Q25" i="1" s="1"/>
  <c r="P21" i="1"/>
  <c r="Q21" i="1" s="1"/>
  <c r="P17" i="1"/>
  <c r="Q17" i="1" s="1"/>
  <c r="P12" i="1"/>
  <c r="Q12" i="1" s="1"/>
  <c r="E7" i="1"/>
  <c r="F7" i="1" s="1"/>
  <c r="E8" i="1"/>
  <c r="E11" i="1"/>
  <c r="E12" i="1"/>
  <c r="E16" i="1"/>
  <c r="E17" i="1"/>
  <c r="E20" i="1"/>
  <c r="E21" i="1"/>
  <c r="E25" i="1"/>
  <c r="E27" i="1"/>
  <c r="F27" i="1" s="1"/>
  <c r="E28" i="1"/>
  <c r="E26" i="1"/>
  <c r="E24" i="1"/>
  <c r="E23" i="1"/>
  <c r="E22" i="1"/>
  <c r="E19" i="1"/>
  <c r="E18" i="1"/>
  <c r="E15" i="1"/>
  <c r="E14" i="1"/>
  <c r="E10" i="1"/>
  <c r="E9" i="1"/>
  <c r="E6" i="1"/>
  <c r="F6" i="1" s="1"/>
  <c r="A17" i="1" l="1"/>
  <c r="M3" i="1"/>
  <c r="I6" i="1"/>
  <c r="J107" i="1"/>
  <c r="J108" i="1" s="1"/>
  <c r="J109" i="1" s="1"/>
  <c r="J110" i="1" s="1"/>
  <c r="J111" i="1" s="1"/>
  <c r="J112" i="1" s="1"/>
  <c r="J119" i="1"/>
  <c r="J120" i="1" s="1"/>
  <c r="J121" i="1" s="1"/>
  <c r="J122" i="1" s="1"/>
  <c r="J123" i="1" s="1"/>
  <c r="J124" i="1" s="1"/>
  <c r="F139" i="1"/>
  <c r="F264" i="1"/>
  <c r="F34" i="1"/>
  <c r="F150" i="1"/>
  <c r="J149" i="1" s="1"/>
  <c r="J150" i="1" s="1"/>
  <c r="J151" i="1" s="1"/>
  <c r="J152" i="1" s="1"/>
  <c r="J153" i="1" s="1"/>
  <c r="J154" i="1" s="1"/>
  <c r="J281" i="1"/>
  <c r="J282" i="1" s="1"/>
  <c r="J283" i="1" s="1"/>
  <c r="J284" i="1" s="1"/>
  <c r="J285" i="1" s="1"/>
  <c r="J286" i="1" s="1"/>
  <c r="F182" i="1"/>
  <c r="F228" i="1"/>
  <c r="F32" i="1"/>
  <c r="J233" i="1"/>
  <c r="J234" i="1" s="1"/>
  <c r="J235" i="1" s="1"/>
  <c r="J236" i="1" s="1"/>
  <c r="J237" i="1" s="1"/>
  <c r="J238" i="1" s="1"/>
  <c r="J305" i="1"/>
  <c r="J306" i="1" s="1"/>
  <c r="J307" i="1" s="1"/>
  <c r="J308" i="1" s="1"/>
  <c r="J309" i="1" s="1"/>
  <c r="J310" i="1" s="1"/>
  <c r="F22" i="1"/>
  <c r="F42" i="1"/>
  <c r="J41" i="1" s="1"/>
  <c r="J42" i="1" s="1"/>
  <c r="J43" i="1" s="1"/>
  <c r="J44" i="1" s="1"/>
  <c r="J45" i="1" s="1"/>
  <c r="J46" i="1" s="1"/>
  <c r="F37" i="1"/>
  <c r="F158" i="1"/>
  <c r="J293" i="1"/>
  <c r="J294" i="1" s="1"/>
  <c r="J295" i="1" s="1"/>
  <c r="J296" i="1" s="1"/>
  <c r="J297" i="1" s="1"/>
  <c r="J298" i="1" s="1"/>
  <c r="F113" i="1"/>
  <c r="J113" i="1" s="1"/>
  <c r="J114" i="1" s="1"/>
  <c r="J115" i="1" s="1"/>
  <c r="J116" i="1" s="1"/>
  <c r="J117" i="1" s="1"/>
  <c r="J118" i="1" s="1"/>
  <c r="M4" i="1"/>
  <c r="B8" i="1"/>
  <c r="I8" i="1" s="1"/>
  <c r="F279" i="1"/>
  <c r="F36" i="1"/>
  <c r="F91" i="1"/>
  <c r="F101" i="1"/>
  <c r="F109" i="1"/>
  <c r="F187" i="1"/>
  <c r="J185" i="1" s="1"/>
  <c r="J186" i="1" s="1"/>
  <c r="J187" i="1" s="1"/>
  <c r="J188" i="1" s="1"/>
  <c r="J189" i="1" s="1"/>
  <c r="J190" i="1" s="1"/>
  <c r="F33" i="1"/>
  <c r="F89" i="1"/>
  <c r="J89" i="1" s="1"/>
  <c r="J90" i="1" s="1"/>
  <c r="J91" i="1" s="1"/>
  <c r="J92" i="1" s="1"/>
  <c r="J93" i="1" s="1"/>
  <c r="J94" i="1" s="1"/>
  <c r="F95" i="1"/>
  <c r="F207" i="1"/>
  <c r="F18" i="1"/>
  <c r="F167" i="1"/>
  <c r="J167" i="1" s="1"/>
  <c r="J168" i="1" s="1"/>
  <c r="J169" i="1" s="1"/>
  <c r="J170" i="1" s="1"/>
  <c r="J171" i="1" s="1"/>
  <c r="J172" i="1" s="1"/>
  <c r="F239" i="1"/>
  <c r="F25" i="1"/>
  <c r="F197" i="1"/>
  <c r="J197" i="1" s="1"/>
  <c r="J198" i="1" s="1"/>
  <c r="J199" i="1" s="1"/>
  <c r="J200" i="1" s="1"/>
  <c r="J201" i="1" s="1"/>
  <c r="J202" i="1" s="1"/>
  <c r="F69" i="1"/>
  <c r="F307" i="1"/>
  <c r="F308" i="1"/>
  <c r="F211" i="1"/>
  <c r="J209" i="1" s="1"/>
  <c r="J210" i="1" s="1"/>
  <c r="J211" i="1" s="1"/>
  <c r="J212" i="1" s="1"/>
  <c r="J213" i="1" s="1"/>
  <c r="J214" i="1" s="1"/>
  <c r="F287" i="1"/>
  <c r="J287" i="1" s="1"/>
  <c r="J288" i="1" s="1"/>
  <c r="J289" i="1" s="1"/>
  <c r="J290" i="1" s="1"/>
  <c r="J291" i="1" s="1"/>
  <c r="J292" i="1" s="1"/>
  <c r="F57" i="1"/>
  <c r="F49" i="1"/>
  <c r="F151" i="1"/>
  <c r="F179" i="1"/>
  <c r="J179" i="1" s="1"/>
  <c r="J180" i="1" s="1"/>
  <c r="J181" i="1" s="1"/>
  <c r="J182" i="1" s="1"/>
  <c r="J183" i="1" s="1"/>
  <c r="J184" i="1" s="1"/>
  <c r="F235" i="1"/>
  <c r="F263" i="1"/>
  <c r="J263" i="1" s="1"/>
  <c r="J264" i="1" s="1"/>
  <c r="J265" i="1" s="1"/>
  <c r="J266" i="1" s="1"/>
  <c r="J267" i="1" s="1"/>
  <c r="J268" i="1" s="1"/>
  <c r="F47" i="1"/>
  <c r="J47" i="1" s="1"/>
  <c r="J48" i="1" s="1"/>
  <c r="J49" i="1" s="1"/>
  <c r="J50" i="1" s="1"/>
  <c r="J51" i="1" s="1"/>
  <c r="J52" i="1" s="1"/>
  <c r="F73" i="1"/>
  <c r="J71" i="1" s="1"/>
  <c r="J72" i="1" s="1"/>
  <c r="J73" i="1" s="1"/>
  <c r="J74" i="1" s="1"/>
  <c r="J75" i="1" s="1"/>
  <c r="J76" i="1" s="1"/>
  <c r="F79" i="1"/>
  <c r="F85" i="1"/>
  <c r="J83" i="1" s="1"/>
  <c r="J84" i="1" s="1"/>
  <c r="J85" i="1" s="1"/>
  <c r="J86" i="1" s="1"/>
  <c r="J87" i="1" s="1"/>
  <c r="J88" i="1" s="1"/>
  <c r="F123" i="1"/>
  <c r="F129" i="1"/>
  <c r="F199" i="1"/>
  <c r="F231" i="1"/>
  <c r="F251" i="1"/>
  <c r="J251" i="1" s="1"/>
  <c r="J252" i="1" s="1"/>
  <c r="J253" i="1" s="1"/>
  <c r="J254" i="1" s="1"/>
  <c r="J255" i="1" s="1"/>
  <c r="J256" i="1" s="1"/>
  <c r="F259" i="1"/>
  <c r="J257" i="1" s="1"/>
  <c r="J258" i="1" s="1"/>
  <c r="J259" i="1" s="1"/>
  <c r="J260" i="1" s="1"/>
  <c r="J261" i="1" s="1"/>
  <c r="J262" i="1" s="1"/>
  <c r="F59" i="1"/>
  <c r="F65" i="1"/>
  <c r="F97" i="1"/>
  <c r="F105" i="1"/>
  <c r="F111" i="1"/>
  <c r="F137" i="1"/>
  <c r="J137" i="1" s="1"/>
  <c r="J138" i="1" s="1"/>
  <c r="J139" i="1" s="1"/>
  <c r="J140" i="1" s="1"/>
  <c r="J141" i="1" s="1"/>
  <c r="J142" i="1" s="1"/>
  <c r="F143" i="1"/>
  <c r="F163" i="1"/>
  <c r="J161" i="1" s="1"/>
  <c r="J162" i="1" s="1"/>
  <c r="J163" i="1" s="1"/>
  <c r="J164" i="1" s="1"/>
  <c r="J165" i="1" s="1"/>
  <c r="J166" i="1" s="1"/>
  <c r="F191" i="1"/>
  <c r="F227" i="1"/>
  <c r="J227" i="1" s="1"/>
  <c r="J228" i="1" s="1"/>
  <c r="J229" i="1" s="1"/>
  <c r="J230" i="1" s="1"/>
  <c r="J231" i="1" s="1"/>
  <c r="J232" i="1" s="1"/>
  <c r="F283" i="1"/>
  <c r="F35" i="1"/>
  <c r="J35" i="1" s="1"/>
  <c r="J36" i="1" s="1"/>
  <c r="J37" i="1" s="1"/>
  <c r="J38" i="1" s="1"/>
  <c r="J39" i="1" s="1"/>
  <c r="J40" i="1" s="1"/>
  <c r="F61" i="1"/>
  <c r="F93" i="1"/>
  <c r="F117" i="1"/>
  <c r="F223" i="1"/>
  <c r="J221" i="1" s="1"/>
  <c r="J222" i="1" s="1"/>
  <c r="J223" i="1" s="1"/>
  <c r="J224" i="1" s="1"/>
  <c r="J225" i="1" s="1"/>
  <c r="J226" i="1" s="1"/>
  <c r="F243" i="1"/>
  <c r="F275" i="1"/>
  <c r="J275" i="1" s="1"/>
  <c r="J276" i="1" s="1"/>
  <c r="J277" i="1" s="1"/>
  <c r="J278" i="1" s="1"/>
  <c r="J279" i="1" s="1"/>
  <c r="J280" i="1" s="1"/>
  <c r="F291" i="1"/>
  <c r="F303" i="1"/>
  <c r="F63" i="1"/>
  <c r="F121" i="1"/>
  <c r="F203" i="1"/>
  <c r="J203" i="1" s="1"/>
  <c r="J204" i="1" s="1"/>
  <c r="J205" i="1" s="1"/>
  <c r="J206" i="1" s="1"/>
  <c r="J207" i="1" s="1"/>
  <c r="J208" i="1" s="1"/>
  <c r="F247" i="1"/>
  <c r="J245" i="1" s="1"/>
  <c r="J246" i="1" s="1"/>
  <c r="J247" i="1" s="1"/>
  <c r="J248" i="1" s="1"/>
  <c r="J249" i="1" s="1"/>
  <c r="J250" i="1" s="1"/>
  <c r="F271" i="1"/>
  <c r="J269" i="1" s="1"/>
  <c r="J270" i="1" s="1"/>
  <c r="J271" i="1" s="1"/>
  <c r="J272" i="1" s="1"/>
  <c r="J273" i="1" s="1"/>
  <c r="J274" i="1" s="1"/>
  <c r="F315" i="1"/>
  <c r="F21" i="1"/>
  <c r="F30" i="1"/>
  <c r="J29" i="1" s="1"/>
  <c r="J30" i="1" s="1"/>
  <c r="J31" i="1" s="1"/>
  <c r="J32" i="1" s="1"/>
  <c r="J33" i="1" s="1"/>
  <c r="J34" i="1" s="1"/>
  <c r="F309" i="1"/>
  <c r="F75" i="1"/>
  <c r="F45" i="1"/>
  <c r="F53" i="1"/>
  <c r="J53" i="1" s="1"/>
  <c r="J54" i="1" s="1"/>
  <c r="J55" i="1" s="1"/>
  <c r="J56" i="1" s="1"/>
  <c r="J57" i="1" s="1"/>
  <c r="J58" i="1" s="1"/>
  <c r="F125" i="1"/>
  <c r="F155" i="1"/>
  <c r="J155" i="1" s="1"/>
  <c r="J156" i="1" s="1"/>
  <c r="J157" i="1" s="1"/>
  <c r="J158" i="1" s="1"/>
  <c r="J159" i="1" s="1"/>
  <c r="J160" i="1" s="1"/>
  <c r="F175" i="1"/>
  <c r="J173" i="1" s="1"/>
  <c r="J174" i="1" s="1"/>
  <c r="J175" i="1" s="1"/>
  <c r="J176" i="1" s="1"/>
  <c r="J177" i="1" s="1"/>
  <c r="J178" i="1" s="1"/>
  <c r="F219" i="1"/>
  <c r="F267" i="1"/>
  <c r="F299" i="1"/>
  <c r="F311" i="1"/>
  <c r="J311" i="1" s="1"/>
  <c r="J312" i="1" s="1"/>
  <c r="J313" i="1" s="1"/>
  <c r="J314" i="1" s="1"/>
  <c r="J315" i="1" s="1"/>
  <c r="J316" i="1" s="1"/>
  <c r="F77" i="1"/>
  <c r="J77" i="1" s="1"/>
  <c r="J78" i="1" s="1"/>
  <c r="J79" i="1" s="1"/>
  <c r="J80" i="1" s="1"/>
  <c r="J81" i="1" s="1"/>
  <c r="J82" i="1" s="1"/>
  <c r="F81" i="1"/>
  <c r="F127" i="1"/>
  <c r="F133" i="1"/>
  <c r="J131" i="1" s="1"/>
  <c r="J132" i="1" s="1"/>
  <c r="J133" i="1" s="1"/>
  <c r="J134" i="1" s="1"/>
  <c r="J135" i="1" s="1"/>
  <c r="J136" i="1" s="1"/>
  <c r="F147" i="1"/>
  <c r="F159" i="1"/>
  <c r="F171" i="1"/>
  <c r="F183" i="1"/>
  <c r="F195" i="1"/>
  <c r="F215" i="1"/>
  <c r="F255" i="1"/>
  <c r="F23" i="1"/>
  <c r="J23" i="1" s="1"/>
  <c r="J24" i="1" s="1"/>
  <c r="J25" i="1" s="1"/>
  <c r="J26" i="1" s="1"/>
  <c r="J27" i="1" s="1"/>
  <c r="J28" i="1" s="1"/>
  <c r="F8" i="1"/>
  <c r="F15" i="1"/>
  <c r="F16" i="1"/>
  <c r="F10" i="1"/>
  <c r="F12" i="1"/>
  <c r="F14" i="1"/>
  <c r="F11" i="1"/>
  <c r="F17" i="1"/>
  <c r="F9" i="1"/>
  <c r="F26" i="1"/>
  <c r="F13" i="1"/>
  <c r="F5" i="1"/>
  <c r="F19" i="1"/>
  <c r="F28" i="1"/>
  <c r="F24" i="1"/>
  <c r="F20" i="1"/>
  <c r="A18" i="1" l="1"/>
  <c r="J65" i="1"/>
  <c r="J66" i="1" s="1"/>
  <c r="J67" i="1" s="1"/>
  <c r="J68" i="1" s="1"/>
  <c r="J69" i="1" s="1"/>
  <c r="J70" i="1" s="1"/>
  <c r="J101" i="1"/>
  <c r="J102" i="1" s="1"/>
  <c r="J103" i="1" s="1"/>
  <c r="J104" i="1" s="1"/>
  <c r="J105" i="1" s="1"/>
  <c r="J106" i="1" s="1"/>
  <c r="J17" i="1"/>
  <c r="J18" i="1" s="1"/>
  <c r="J19" i="1" s="1"/>
  <c r="J20" i="1" s="1"/>
  <c r="J21" i="1" s="1"/>
  <c r="J22" i="1" s="1"/>
  <c r="J143" i="1"/>
  <c r="J144" i="1" s="1"/>
  <c r="J145" i="1" s="1"/>
  <c r="J146" i="1" s="1"/>
  <c r="J147" i="1" s="1"/>
  <c r="J148" i="1" s="1"/>
  <c r="J11" i="1"/>
  <c r="J12" i="1" s="1"/>
  <c r="J13" i="1" s="1"/>
  <c r="J14" i="1" s="1"/>
  <c r="J15" i="1" s="1"/>
  <c r="J16" i="1" s="1"/>
  <c r="J299" i="1"/>
  <c r="J300" i="1" s="1"/>
  <c r="J301" i="1" s="1"/>
  <c r="J302" i="1" s="1"/>
  <c r="J303" i="1" s="1"/>
  <c r="J304" i="1" s="1"/>
  <c r="J215" i="1"/>
  <c r="J216" i="1" s="1"/>
  <c r="J217" i="1" s="1"/>
  <c r="J218" i="1" s="1"/>
  <c r="J219" i="1" s="1"/>
  <c r="J220" i="1" s="1"/>
  <c r="J125" i="1"/>
  <c r="J126" i="1" s="1"/>
  <c r="J127" i="1" s="1"/>
  <c r="J128" i="1" s="1"/>
  <c r="J129" i="1" s="1"/>
  <c r="J130" i="1" s="1"/>
  <c r="J191" i="1"/>
  <c r="J192" i="1" s="1"/>
  <c r="J193" i="1" s="1"/>
  <c r="J194" i="1" s="1"/>
  <c r="J195" i="1" s="1"/>
  <c r="J196" i="1" s="1"/>
  <c r="J59" i="1"/>
  <c r="J60" i="1" s="1"/>
  <c r="J61" i="1" s="1"/>
  <c r="J62" i="1" s="1"/>
  <c r="J63" i="1" s="1"/>
  <c r="J64" i="1" s="1"/>
  <c r="J239" i="1"/>
  <c r="J240" i="1" s="1"/>
  <c r="J241" i="1" s="1"/>
  <c r="J242" i="1" s="1"/>
  <c r="J243" i="1" s="1"/>
  <c r="J244" i="1" s="1"/>
  <c r="J95" i="1"/>
  <c r="J96" i="1" s="1"/>
  <c r="J97" i="1" s="1"/>
  <c r="J98" i="1" s="1"/>
  <c r="J99" i="1" s="1"/>
  <c r="J100" i="1" s="1"/>
  <c r="B9" i="1"/>
  <c r="I9" i="1" s="1"/>
  <c r="M5" i="1"/>
  <c r="J5" i="1"/>
  <c r="J4" i="1"/>
  <c r="A19" i="1" l="1"/>
  <c r="M6" i="1"/>
  <c r="B10" i="1"/>
  <c r="B11" i="1" s="1"/>
  <c r="J6" i="1"/>
  <c r="J7" i="1" s="1"/>
  <c r="J8" i="1" s="1"/>
  <c r="J9" i="1" s="1"/>
  <c r="J10" i="1" s="1"/>
  <c r="A20" i="1" l="1"/>
  <c r="I10" i="1"/>
  <c r="I11" i="1"/>
  <c r="M7" i="1"/>
  <c r="A21" i="1" l="1"/>
  <c r="M8" i="1"/>
  <c r="B12" i="1"/>
  <c r="I12" i="1" s="1"/>
  <c r="A22" i="1" l="1"/>
  <c r="M9" i="1"/>
  <c r="B13" i="1"/>
  <c r="I13" i="1" s="1"/>
  <c r="A23" i="1" l="1"/>
  <c r="M10" i="1"/>
  <c r="B14" i="1"/>
  <c r="I14" i="1" s="1"/>
  <c r="A24" i="1" l="1"/>
  <c r="M11" i="1"/>
  <c r="B15" i="1"/>
  <c r="I15" i="1" l="1"/>
  <c r="B16" i="1"/>
  <c r="B17" i="1" s="1"/>
  <c r="A25" i="1"/>
  <c r="M12" i="1"/>
  <c r="A26" i="1" l="1"/>
  <c r="M14" i="1"/>
  <c r="I17" i="1"/>
  <c r="B18" i="1"/>
  <c r="M13" i="1"/>
  <c r="I16" i="1"/>
  <c r="M15" i="1" l="1"/>
  <c r="I18" i="1"/>
  <c r="B19" i="1"/>
  <c r="A27" i="1"/>
  <c r="A28" i="1" l="1"/>
  <c r="M16" i="1"/>
  <c r="I19" i="1"/>
  <c r="B20" i="1"/>
  <c r="M17" i="1" l="1"/>
  <c r="I20" i="1"/>
  <c r="B21" i="1"/>
  <c r="A29" i="1"/>
  <c r="A30" i="1" l="1"/>
  <c r="M18" i="1"/>
  <c r="I21" i="1"/>
  <c r="B22" i="1"/>
  <c r="M19" i="1" l="1"/>
  <c r="I22" i="1"/>
  <c r="B23" i="1"/>
  <c r="A31" i="1"/>
  <c r="A32" i="1" l="1"/>
  <c r="M20" i="1"/>
  <c r="I23" i="1"/>
  <c r="B24" i="1"/>
  <c r="M21" i="1" l="1"/>
  <c r="I24" i="1"/>
  <c r="B25" i="1"/>
  <c r="A33" i="1"/>
  <c r="M22" i="1" l="1"/>
  <c r="I25" i="1"/>
  <c r="B26" i="1"/>
  <c r="A34" i="1"/>
  <c r="M23" i="1" l="1"/>
  <c r="I26" i="1"/>
  <c r="B27" i="1"/>
  <c r="A35" i="1"/>
  <c r="M24" i="1" l="1"/>
  <c r="I27" i="1"/>
  <c r="B28" i="1"/>
  <c r="A36" i="1"/>
  <c r="M25" i="1" l="1"/>
  <c r="I28" i="1"/>
  <c r="B29" i="1"/>
  <c r="A37" i="1"/>
  <c r="I29" i="1" l="1"/>
  <c r="M26" i="1"/>
  <c r="B30" i="1"/>
  <c r="A38" i="1"/>
  <c r="M27" i="1" l="1"/>
  <c r="I30" i="1"/>
  <c r="B31" i="1"/>
  <c r="A39" i="1"/>
  <c r="I31" i="1" l="1"/>
  <c r="M28" i="1"/>
  <c r="B32" i="1"/>
  <c r="A40" i="1"/>
  <c r="M29" i="1" l="1"/>
  <c r="I32" i="1"/>
  <c r="B33" i="1"/>
  <c r="A41" i="1"/>
  <c r="M30" i="1" l="1"/>
  <c r="I33" i="1"/>
  <c r="B34" i="1"/>
  <c r="A42" i="1"/>
  <c r="M31" i="1" l="1"/>
  <c r="I34" i="1"/>
  <c r="B35" i="1"/>
  <c r="A43" i="1"/>
  <c r="M32" i="1" l="1"/>
  <c r="I35" i="1"/>
  <c r="B36" i="1"/>
  <c r="A44" i="1"/>
  <c r="A45" i="1" l="1"/>
  <c r="M33" i="1"/>
  <c r="I36" i="1"/>
  <c r="B37" i="1"/>
  <c r="M34" i="1" l="1"/>
  <c r="I37" i="1"/>
  <c r="B38" i="1"/>
  <c r="A46" i="1"/>
  <c r="I38" i="1" l="1"/>
  <c r="M35" i="1"/>
  <c r="B39" i="1"/>
  <c r="A47" i="1"/>
  <c r="I39" i="1" l="1"/>
  <c r="M36" i="1"/>
  <c r="B40" i="1"/>
  <c r="A48" i="1"/>
  <c r="I40" i="1" l="1"/>
  <c r="M37" i="1"/>
  <c r="B41" i="1"/>
  <c r="A49" i="1"/>
  <c r="I41" i="1" l="1"/>
  <c r="M38" i="1"/>
  <c r="B42" i="1"/>
  <c r="A50" i="1"/>
  <c r="A51" i="1" l="1"/>
  <c r="I42" i="1"/>
  <c r="M39" i="1"/>
  <c r="B43" i="1"/>
  <c r="I43" i="1" l="1"/>
  <c r="M40" i="1"/>
  <c r="B44" i="1"/>
  <c r="A52" i="1"/>
  <c r="I44" i="1" l="1"/>
  <c r="M41" i="1"/>
  <c r="B45" i="1"/>
  <c r="A53" i="1"/>
  <c r="I45" i="1" l="1"/>
  <c r="M42" i="1"/>
  <c r="B46" i="1"/>
  <c r="A54" i="1"/>
  <c r="I46" i="1" l="1"/>
  <c r="M43" i="1"/>
  <c r="B47" i="1"/>
  <c r="A55" i="1"/>
  <c r="I47" i="1" l="1"/>
  <c r="M44" i="1"/>
  <c r="B48" i="1"/>
  <c r="A56" i="1"/>
  <c r="I48" i="1" l="1"/>
  <c r="M45" i="1"/>
  <c r="B49" i="1"/>
  <c r="A57" i="1"/>
  <c r="A58" i="1" l="1"/>
  <c r="M46" i="1"/>
  <c r="I49" i="1"/>
  <c r="B50" i="1"/>
  <c r="M47" i="1" l="1"/>
  <c r="I50" i="1"/>
  <c r="B51" i="1"/>
  <c r="A59" i="1"/>
  <c r="A60" i="1" l="1"/>
  <c r="I51" i="1"/>
  <c r="M48" i="1"/>
  <c r="B52" i="1"/>
  <c r="I52" i="1" l="1"/>
  <c r="M49" i="1"/>
  <c r="B53" i="1"/>
  <c r="A61" i="1"/>
  <c r="A62" i="1" l="1"/>
  <c r="I53" i="1"/>
  <c r="M50" i="1"/>
  <c r="B54" i="1"/>
  <c r="I54" i="1" l="1"/>
  <c r="M51" i="1"/>
  <c r="B55" i="1"/>
  <c r="A63" i="1"/>
  <c r="M52" i="1" l="1"/>
  <c r="I55" i="1"/>
  <c r="B56" i="1"/>
  <c r="A64" i="1"/>
  <c r="A65" i="1" l="1"/>
  <c r="M53" i="1"/>
  <c r="I56" i="1"/>
  <c r="B57" i="1"/>
  <c r="I57" i="1" l="1"/>
  <c r="M54" i="1"/>
  <c r="B58" i="1"/>
  <c r="A66" i="1"/>
  <c r="A67" i="1" l="1"/>
  <c r="I58" i="1"/>
  <c r="M55" i="1"/>
  <c r="B59" i="1"/>
  <c r="I59" i="1" l="1"/>
  <c r="M56" i="1"/>
  <c r="B60" i="1"/>
  <c r="A68" i="1"/>
  <c r="A69" i="1" l="1"/>
  <c r="I60" i="1"/>
  <c r="M57" i="1"/>
  <c r="B61" i="1"/>
  <c r="I61" i="1" l="1"/>
  <c r="M58" i="1"/>
  <c r="B62" i="1"/>
  <c r="A70" i="1"/>
  <c r="A71" i="1" l="1"/>
  <c r="M59" i="1"/>
  <c r="I62" i="1"/>
  <c r="B63" i="1"/>
  <c r="M60" i="1" l="1"/>
  <c r="I63" i="1"/>
  <c r="B64" i="1"/>
  <c r="A72" i="1"/>
  <c r="A73" i="1" l="1"/>
  <c r="M61" i="1"/>
  <c r="I64" i="1"/>
  <c r="B65" i="1"/>
  <c r="M62" i="1" l="1"/>
  <c r="I65" i="1"/>
  <c r="B66" i="1"/>
  <c r="A74" i="1"/>
  <c r="A75" i="1" l="1"/>
  <c r="M63" i="1"/>
  <c r="I66" i="1"/>
  <c r="B67" i="1"/>
  <c r="M64" i="1" l="1"/>
  <c r="I67" i="1"/>
  <c r="B68" i="1"/>
  <c r="A76" i="1"/>
  <c r="A77" i="1" l="1"/>
  <c r="I68" i="1"/>
  <c r="M65" i="1"/>
  <c r="B69" i="1"/>
  <c r="M66" i="1" l="1"/>
  <c r="I69" i="1"/>
  <c r="B70" i="1"/>
  <c r="A78" i="1"/>
  <c r="A79" i="1" l="1"/>
  <c r="M67" i="1"/>
  <c r="I70" i="1"/>
  <c r="B71" i="1"/>
  <c r="M68" i="1" l="1"/>
  <c r="I71" i="1"/>
  <c r="B72" i="1"/>
  <c r="A80" i="1"/>
  <c r="A81" i="1" l="1"/>
  <c r="M69" i="1"/>
  <c r="I72" i="1"/>
  <c r="B73" i="1"/>
  <c r="M70" i="1" l="1"/>
  <c r="I73" i="1"/>
  <c r="B74" i="1"/>
  <c r="A82" i="1"/>
  <c r="A83" i="1" l="1"/>
  <c r="M71" i="1"/>
  <c r="I74" i="1"/>
  <c r="B75" i="1"/>
  <c r="M72" i="1" l="1"/>
  <c r="I75" i="1"/>
  <c r="B76" i="1"/>
  <c r="A84" i="1"/>
  <c r="M73" i="1" l="1"/>
  <c r="I76" i="1"/>
  <c r="B77" i="1"/>
  <c r="A85" i="1"/>
  <c r="A86" i="1" l="1"/>
  <c r="M74" i="1"/>
  <c r="I77" i="1"/>
  <c r="B78" i="1"/>
  <c r="I78" i="1" l="1"/>
  <c r="M75" i="1"/>
  <c r="B79" i="1"/>
  <c r="A87" i="1"/>
  <c r="M76" i="1" l="1"/>
  <c r="I79" i="1"/>
  <c r="B80" i="1"/>
  <c r="A88" i="1"/>
  <c r="M77" i="1" l="1"/>
  <c r="I80" i="1"/>
  <c r="B81" i="1"/>
  <c r="A89" i="1"/>
  <c r="M78" i="1" l="1"/>
  <c r="I81" i="1"/>
  <c r="B82" i="1"/>
  <c r="A90" i="1"/>
  <c r="M79" i="1" l="1"/>
  <c r="I82" i="1"/>
  <c r="B83" i="1"/>
  <c r="A91" i="1"/>
  <c r="M80" i="1" l="1"/>
  <c r="I83" i="1"/>
  <c r="B84" i="1"/>
  <c r="A92" i="1"/>
  <c r="M81" i="1" l="1"/>
  <c r="I84" i="1"/>
  <c r="B85" i="1"/>
  <c r="A93" i="1"/>
  <c r="M82" i="1" l="1"/>
  <c r="I85" i="1"/>
  <c r="B86" i="1"/>
  <c r="A94" i="1"/>
  <c r="M83" i="1" l="1"/>
  <c r="I86" i="1"/>
  <c r="B87" i="1"/>
  <c r="A95" i="1"/>
  <c r="M84" i="1" l="1"/>
  <c r="I87" i="1"/>
  <c r="B88" i="1"/>
  <c r="A96" i="1"/>
  <c r="M85" i="1" l="1"/>
  <c r="I88" i="1"/>
  <c r="B89" i="1"/>
  <c r="A97" i="1"/>
  <c r="I89" i="1" l="1"/>
  <c r="M86" i="1"/>
  <c r="B90" i="1"/>
  <c r="A98" i="1"/>
  <c r="M87" i="1" l="1"/>
  <c r="I90" i="1"/>
  <c r="B91" i="1"/>
  <c r="A99" i="1"/>
  <c r="A100" i="1" l="1"/>
  <c r="M88" i="1"/>
  <c r="I91" i="1"/>
  <c r="B92" i="1"/>
  <c r="I92" i="1" l="1"/>
  <c r="M89" i="1"/>
  <c r="B93" i="1"/>
  <c r="A101" i="1"/>
  <c r="I93" i="1" l="1"/>
  <c r="M90" i="1"/>
  <c r="B94" i="1"/>
  <c r="A102" i="1"/>
  <c r="I94" i="1" l="1"/>
  <c r="M91" i="1"/>
  <c r="B95" i="1"/>
  <c r="A103" i="1"/>
  <c r="I95" i="1" l="1"/>
  <c r="M92" i="1"/>
  <c r="B96" i="1"/>
  <c r="A104" i="1"/>
  <c r="I96" i="1" l="1"/>
  <c r="M93" i="1"/>
  <c r="B97" i="1"/>
  <c r="A105" i="1"/>
  <c r="I97" i="1" l="1"/>
  <c r="M94" i="1"/>
  <c r="B98" i="1"/>
  <c r="A106" i="1"/>
  <c r="I98" i="1" l="1"/>
  <c r="M95" i="1"/>
  <c r="B99" i="1"/>
  <c r="A107" i="1"/>
  <c r="A108" i="1" l="1"/>
  <c r="I99" i="1"/>
  <c r="M96" i="1"/>
  <c r="B100" i="1"/>
  <c r="I100" i="1" l="1"/>
  <c r="M97" i="1"/>
  <c r="B101" i="1"/>
  <c r="A109" i="1"/>
  <c r="A110" i="1" l="1"/>
  <c r="I101" i="1"/>
  <c r="M98" i="1"/>
  <c r="B102" i="1"/>
  <c r="I102" i="1" l="1"/>
  <c r="M99" i="1"/>
  <c r="B103" i="1"/>
  <c r="A111" i="1"/>
  <c r="A112" i="1" l="1"/>
  <c r="I103" i="1"/>
  <c r="M100" i="1"/>
  <c r="B104" i="1"/>
  <c r="M101" i="1" l="1"/>
  <c r="I104" i="1"/>
  <c r="B105" i="1"/>
  <c r="A113" i="1"/>
  <c r="A114" i="1" l="1"/>
  <c r="M102" i="1"/>
  <c r="I105" i="1"/>
  <c r="B106" i="1"/>
  <c r="I106" i="1" l="1"/>
  <c r="M103" i="1"/>
  <c r="B107" i="1"/>
  <c r="A115" i="1"/>
  <c r="I107" i="1" l="1"/>
  <c r="M104" i="1"/>
  <c r="B108" i="1"/>
  <c r="A116" i="1"/>
  <c r="I108" i="1" l="1"/>
  <c r="M105" i="1"/>
  <c r="B109" i="1"/>
  <c r="A117" i="1"/>
  <c r="I109" i="1" l="1"/>
  <c r="M106" i="1"/>
  <c r="B110" i="1"/>
  <c r="A118" i="1"/>
  <c r="I110" i="1" l="1"/>
  <c r="M107" i="1"/>
  <c r="B111" i="1"/>
  <c r="A119" i="1"/>
  <c r="I111" i="1" l="1"/>
  <c r="M108" i="1"/>
  <c r="B112" i="1"/>
  <c r="A120" i="1"/>
  <c r="M109" i="1" l="1"/>
  <c r="I112" i="1"/>
  <c r="B113" i="1"/>
  <c r="A121" i="1"/>
  <c r="M110" i="1" l="1"/>
  <c r="I113" i="1"/>
  <c r="B114" i="1"/>
  <c r="A122" i="1"/>
  <c r="A123" i="1" l="1"/>
  <c r="M111" i="1"/>
  <c r="I114" i="1"/>
  <c r="B115" i="1"/>
  <c r="M112" i="1" l="1"/>
  <c r="I115" i="1"/>
  <c r="B116" i="1"/>
  <c r="A124" i="1"/>
  <c r="M113" i="1" l="1"/>
  <c r="I116" i="1"/>
  <c r="B117" i="1"/>
  <c r="A125" i="1"/>
  <c r="A126" i="1" l="1"/>
  <c r="M114" i="1"/>
  <c r="I117" i="1"/>
  <c r="B118" i="1"/>
  <c r="M115" i="1" l="1"/>
  <c r="I118" i="1"/>
  <c r="B119" i="1"/>
  <c r="A127" i="1"/>
  <c r="A128" i="1" l="1"/>
  <c r="M116" i="1"/>
  <c r="I119" i="1"/>
  <c r="B120" i="1"/>
  <c r="I120" i="1" l="1"/>
  <c r="M117" i="1"/>
  <c r="B121" i="1"/>
  <c r="A129" i="1"/>
  <c r="I121" i="1" l="1"/>
  <c r="M118" i="1"/>
  <c r="B122" i="1"/>
  <c r="A130" i="1"/>
  <c r="I122" i="1" l="1"/>
  <c r="M119" i="1"/>
  <c r="B123" i="1"/>
  <c r="A131" i="1"/>
  <c r="I123" i="1" l="1"/>
  <c r="M120" i="1"/>
  <c r="B124" i="1"/>
  <c r="A132" i="1"/>
  <c r="I124" i="1" l="1"/>
  <c r="M121" i="1"/>
  <c r="B125" i="1"/>
  <c r="A133" i="1"/>
  <c r="I125" i="1" l="1"/>
  <c r="M122" i="1"/>
  <c r="B126" i="1"/>
  <c r="A134" i="1"/>
  <c r="I126" i="1" l="1"/>
  <c r="M123" i="1"/>
  <c r="B127" i="1"/>
  <c r="A135" i="1"/>
  <c r="M124" i="1" l="1"/>
  <c r="I127" i="1"/>
  <c r="B128" i="1"/>
  <c r="A136" i="1"/>
  <c r="A137" i="1" l="1"/>
  <c r="M125" i="1"/>
  <c r="I128" i="1"/>
  <c r="B129" i="1"/>
  <c r="I129" i="1" l="1"/>
  <c r="M126" i="1"/>
  <c r="B130" i="1"/>
  <c r="A138" i="1"/>
  <c r="M127" i="1" l="1"/>
  <c r="I130" i="1"/>
  <c r="B131" i="1"/>
  <c r="A139" i="1"/>
  <c r="M128" i="1" l="1"/>
  <c r="I131" i="1"/>
  <c r="B132" i="1"/>
  <c r="A140" i="1"/>
  <c r="M129" i="1" l="1"/>
  <c r="I132" i="1"/>
  <c r="B133" i="1"/>
  <c r="A141" i="1"/>
  <c r="A142" i="1" l="1"/>
  <c r="M130" i="1"/>
  <c r="I133" i="1"/>
  <c r="B134" i="1"/>
  <c r="I134" i="1" l="1"/>
  <c r="M131" i="1"/>
  <c r="B135" i="1"/>
  <c r="A143" i="1"/>
  <c r="I135" i="1" l="1"/>
  <c r="M132" i="1"/>
  <c r="B136" i="1"/>
  <c r="A144" i="1"/>
  <c r="I136" i="1" l="1"/>
  <c r="M133" i="1"/>
  <c r="B137" i="1"/>
  <c r="A145" i="1"/>
  <c r="A146" i="1" l="1"/>
  <c r="I137" i="1"/>
  <c r="M134" i="1"/>
  <c r="B138" i="1"/>
  <c r="I138" i="1" l="1"/>
  <c r="M135" i="1"/>
  <c r="B139" i="1"/>
  <c r="A147" i="1"/>
  <c r="I139" i="1" l="1"/>
  <c r="M136" i="1"/>
  <c r="B140" i="1"/>
  <c r="A148" i="1"/>
  <c r="A149" i="1" l="1"/>
  <c r="I140" i="1"/>
  <c r="M137" i="1"/>
  <c r="B141" i="1"/>
  <c r="M138" i="1" l="1"/>
  <c r="I141" i="1"/>
  <c r="B142" i="1"/>
  <c r="A150" i="1"/>
  <c r="M139" i="1" l="1"/>
  <c r="I142" i="1"/>
  <c r="B143" i="1"/>
  <c r="A151" i="1"/>
  <c r="I143" i="1" l="1"/>
  <c r="M140" i="1"/>
  <c r="B144" i="1"/>
  <c r="A152" i="1"/>
  <c r="I144" i="1" l="1"/>
  <c r="M141" i="1"/>
  <c r="B145" i="1"/>
  <c r="A153" i="1"/>
  <c r="A154" i="1" l="1"/>
  <c r="I145" i="1"/>
  <c r="M142" i="1"/>
  <c r="B146" i="1"/>
  <c r="M143" i="1" l="1"/>
  <c r="I146" i="1"/>
  <c r="B147" i="1"/>
  <c r="A155" i="1"/>
  <c r="M144" i="1" l="1"/>
  <c r="I147" i="1"/>
  <c r="B148" i="1"/>
  <c r="A156" i="1"/>
  <c r="I148" i="1" l="1"/>
  <c r="M145" i="1"/>
  <c r="B149" i="1"/>
  <c r="A157" i="1"/>
  <c r="I149" i="1" l="1"/>
  <c r="M146" i="1"/>
  <c r="B150" i="1"/>
  <c r="A158" i="1"/>
  <c r="A159" i="1" l="1"/>
  <c r="M147" i="1"/>
  <c r="I150" i="1"/>
  <c r="B151" i="1"/>
  <c r="M148" i="1" l="1"/>
  <c r="I151" i="1"/>
  <c r="B152" i="1"/>
  <c r="A160" i="1"/>
  <c r="A161" i="1" l="1"/>
  <c r="I152" i="1"/>
  <c r="M149" i="1"/>
  <c r="B153" i="1"/>
  <c r="M150" i="1" l="1"/>
  <c r="I153" i="1"/>
  <c r="B154" i="1"/>
  <c r="A162" i="1"/>
  <c r="A163" i="1" l="1"/>
  <c r="M151" i="1"/>
  <c r="I154" i="1"/>
  <c r="B155" i="1"/>
  <c r="I155" i="1" l="1"/>
  <c r="M152" i="1"/>
  <c r="B156" i="1"/>
  <c r="A164" i="1"/>
  <c r="A165" i="1" l="1"/>
  <c r="I156" i="1"/>
  <c r="M153" i="1"/>
  <c r="B157" i="1"/>
  <c r="I157" i="1" l="1"/>
  <c r="M154" i="1"/>
  <c r="B158" i="1"/>
  <c r="A166" i="1"/>
  <c r="A167" i="1" l="1"/>
  <c r="M155" i="1"/>
  <c r="I158" i="1"/>
  <c r="B159" i="1"/>
  <c r="M156" i="1" l="1"/>
  <c r="I159" i="1"/>
  <c r="B160" i="1"/>
  <c r="A168" i="1"/>
  <c r="A169" i="1" l="1"/>
  <c r="I160" i="1"/>
  <c r="M157" i="1"/>
  <c r="B161" i="1"/>
  <c r="I161" i="1" l="1"/>
  <c r="M158" i="1"/>
  <c r="B162" i="1"/>
  <c r="A170" i="1"/>
  <c r="A171" i="1" l="1"/>
  <c r="I162" i="1"/>
  <c r="M159" i="1"/>
  <c r="B163" i="1"/>
  <c r="M160" i="1" l="1"/>
  <c r="I163" i="1"/>
  <c r="B164" i="1"/>
  <c r="A172" i="1"/>
  <c r="A173" i="1" l="1"/>
  <c r="M161" i="1"/>
  <c r="I164" i="1"/>
  <c r="B165" i="1"/>
  <c r="M162" i="1" l="1"/>
  <c r="I165" i="1"/>
  <c r="B166" i="1"/>
  <c r="A174" i="1"/>
  <c r="A175" i="1" l="1"/>
  <c r="M163" i="1"/>
  <c r="I166" i="1"/>
  <c r="B167" i="1"/>
  <c r="M164" i="1" l="1"/>
  <c r="I167" i="1"/>
  <c r="B168" i="1"/>
  <c r="A176" i="1"/>
  <c r="A177" i="1" l="1"/>
  <c r="M165" i="1"/>
  <c r="I168" i="1"/>
  <c r="B169" i="1"/>
  <c r="M166" i="1" l="1"/>
  <c r="I169" i="1"/>
  <c r="B170" i="1"/>
  <c r="A178" i="1"/>
  <c r="A179" i="1" l="1"/>
  <c r="M167" i="1"/>
  <c r="I170" i="1"/>
  <c r="B171" i="1"/>
  <c r="M168" i="1" l="1"/>
  <c r="I171" i="1"/>
  <c r="B172" i="1"/>
  <c r="A180" i="1"/>
  <c r="A181" i="1" l="1"/>
  <c r="M169" i="1"/>
  <c r="I172" i="1"/>
  <c r="B173" i="1"/>
  <c r="M170" i="1" l="1"/>
  <c r="I173" i="1"/>
  <c r="B174" i="1"/>
  <c r="A182" i="1"/>
  <c r="A183" i="1" l="1"/>
  <c r="M171" i="1"/>
  <c r="I174" i="1"/>
  <c r="B175" i="1"/>
  <c r="I175" i="1" l="1"/>
  <c r="M172" i="1"/>
  <c r="B176" i="1"/>
  <c r="A184" i="1"/>
  <c r="A185" i="1" l="1"/>
  <c r="M173" i="1"/>
  <c r="I176" i="1"/>
  <c r="B177" i="1"/>
  <c r="M174" i="1" l="1"/>
  <c r="I177" i="1"/>
  <c r="B178" i="1"/>
  <c r="A186" i="1"/>
  <c r="A187" i="1" l="1"/>
  <c r="M175" i="1"/>
  <c r="I178" i="1"/>
  <c r="B179" i="1"/>
  <c r="I179" i="1" l="1"/>
  <c r="M176" i="1"/>
  <c r="B180" i="1"/>
  <c r="A188" i="1"/>
  <c r="A189" i="1" l="1"/>
  <c r="M177" i="1"/>
  <c r="I180" i="1"/>
  <c r="B181" i="1"/>
  <c r="M178" i="1" l="1"/>
  <c r="I181" i="1"/>
  <c r="B182" i="1"/>
  <c r="A190" i="1"/>
  <c r="A191" i="1" l="1"/>
  <c r="M179" i="1"/>
  <c r="I182" i="1"/>
  <c r="B183" i="1"/>
  <c r="M180" i="1" l="1"/>
  <c r="I183" i="1"/>
  <c r="B184" i="1"/>
  <c r="A192" i="1"/>
  <c r="A193" i="1" l="1"/>
  <c r="M181" i="1"/>
  <c r="I184" i="1"/>
  <c r="B185" i="1"/>
  <c r="M182" i="1" l="1"/>
  <c r="I185" i="1"/>
  <c r="B186" i="1"/>
  <c r="A194" i="1"/>
  <c r="A195" i="1" l="1"/>
  <c r="M183" i="1"/>
  <c r="I186" i="1"/>
  <c r="B187" i="1"/>
  <c r="M184" i="1" l="1"/>
  <c r="I187" i="1"/>
  <c r="B188" i="1"/>
  <c r="A196" i="1"/>
  <c r="A197" i="1" l="1"/>
  <c r="I188" i="1"/>
  <c r="M185" i="1"/>
  <c r="B189" i="1"/>
  <c r="M186" i="1" l="1"/>
  <c r="I189" i="1"/>
  <c r="B190" i="1"/>
  <c r="A198" i="1"/>
  <c r="A199" i="1" l="1"/>
  <c r="M187" i="1"/>
  <c r="I190" i="1"/>
  <c r="B191" i="1"/>
  <c r="M188" i="1" l="1"/>
  <c r="I191" i="1"/>
  <c r="B192" i="1"/>
  <c r="A200" i="1"/>
  <c r="A201" i="1" l="1"/>
  <c r="M189" i="1"/>
  <c r="I192" i="1"/>
  <c r="B193" i="1"/>
  <c r="M190" i="1" l="1"/>
  <c r="I193" i="1"/>
  <c r="B194" i="1"/>
  <c r="A202" i="1"/>
  <c r="A203" i="1" l="1"/>
  <c r="M191" i="1"/>
  <c r="I194" i="1"/>
  <c r="B195" i="1"/>
  <c r="M192" i="1" l="1"/>
  <c r="I195" i="1"/>
  <c r="B196" i="1"/>
  <c r="A204" i="1"/>
  <c r="A205" i="1" l="1"/>
  <c r="M193" i="1"/>
  <c r="I196" i="1"/>
  <c r="B197" i="1"/>
  <c r="M194" i="1" l="1"/>
  <c r="I197" i="1"/>
  <c r="B198" i="1"/>
  <c r="A206" i="1"/>
  <c r="A207" i="1" l="1"/>
  <c r="M195" i="1"/>
  <c r="I198" i="1"/>
  <c r="B199" i="1"/>
  <c r="M196" i="1" l="1"/>
  <c r="I199" i="1"/>
  <c r="B200" i="1"/>
  <c r="A208" i="1"/>
  <c r="A209" i="1" l="1"/>
  <c r="M197" i="1"/>
  <c r="I200" i="1"/>
  <c r="B201" i="1"/>
  <c r="M198" i="1" l="1"/>
  <c r="I201" i="1"/>
  <c r="B202" i="1"/>
  <c r="A210" i="1"/>
  <c r="A211" i="1" l="1"/>
  <c r="M199" i="1"/>
  <c r="I202" i="1"/>
  <c r="B203" i="1"/>
  <c r="M200" i="1" l="1"/>
  <c r="I203" i="1"/>
  <c r="B204" i="1"/>
  <c r="A212" i="1"/>
  <c r="A213" i="1" l="1"/>
  <c r="M201" i="1"/>
  <c r="I204" i="1"/>
  <c r="B205" i="1"/>
  <c r="M202" i="1" l="1"/>
  <c r="I205" i="1"/>
  <c r="B206" i="1"/>
  <c r="A214" i="1"/>
  <c r="A215" i="1" l="1"/>
  <c r="M203" i="1"/>
  <c r="I206" i="1"/>
  <c r="B207" i="1"/>
  <c r="M204" i="1" l="1"/>
  <c r="I207" i="1"/>
  <c r="B208" i="1"/>
  <c r="A216" i="1"/>
  <c r="A217" i="1" l="1"/>
  <c r="M205" i="1"/>
  <c r="I208" i="1"/>
  <c r="B209" i="1"/>
  <c r="M206" i="1" l="1"/>
  <c r="I209" i="1"/>
  <c r="B210" i="1"/>
  <c r="A218" i="1"/>
  <c r="A219" i="1" l="1"/>
  <c r="M207" i="1"/>
  <c r="I210" i="1"/>
  <c r="B211" i="1"/>
  <c r="M208" i="1" l="1"/>
  <c r="I211" i="1"/>
  <c r="B212" i="1"/>
  <c r="A220" i="1"/>
  <c r="A221" i="1" l="1"/>
  <c r="M209" i="1"/>
  <c r="I212" i="1"/>
  <c r="B213" i="1"/>
  <c r="M210" i="1" l="1"/>
  <c r="I213" i="1"/>
  <c r="B214" i="1"/>
  <c r="A222" i="1"/>
  <c r="A223" i="1" l="1"/>
  <c r="M211" i="1"/>
  <c r="I214" i="1"/>
  <c r="B215" i="1"/>
  <c r="M212" i="1" l="1"/>
  <c r="I215" i="1"/>
  <c r="B216" i="1"/>
  <c r="A224" i="1"/>
  <c r="A225" i="1" l="1"/>
  <c r="M213" i="1"/>
  <c r="I216" i="1"/>
  <c r="B217" i="1"/>
  <c r="M214" i="1" l="1"/>
  <c r="I217" i="1"/>
  <c r="B218" i="1"/>
  <c r="A226" i="1"/>
  <c r="A227" i="1" l="1"/>
  <c r="M215" i="1"/>
  <c r="I218" i="1"/>
  <c r="B219" i="1"/>
  <c r="M216" i="1" l="1"/>
  <c r="I219" i="1"/>
  <c r="B220" i="1"/>
  <c r="A228" i="1"/>
  <c r="A229" i="1" l="1"/>
  <c r="M217" i="1"/>
  <c r="I220" i="1"/>
  <c r="B221" i="1"/>
  <c r="M218" i="1" l="1"/>
  <c r="I221" i="1"/>
  <c r="B222" i="1"/>
  <c r="A230" i="1"/>
  <c r="A231" i="1" l="1"/>
  <c r="M219" i="1"/>
  <c r="I222" i="1"/>
  <c r="B223" i="1"/>
  <c r="M220" i="1" l="1"/>
  <c r="I223" i="1"/>
  <c r="B224" i="1"/>
  <c r="A232" i="1"/>
  <c r="A233" i="1" l="1"/>
  <c r="M221" i="1"/>
  <c r="I224" i="1"/>
  <c r="B225" i="1"/>
  <c r="M222" i="1" l="1"/>
  <c r="I225" i="1"/>
  <c r="B226" i="1"/>
  <c r="A234" i="1"/>
  <c r="A235" i="1" l="1"/>
  <c r="M223" i="1"/>
  <c r="I226" i="1"/>
  <c r="B227" i="1"/>
  <c r="M224" i="1" l="1"/>
  <c r="I227" i="1"/>
  <c r="B228" i="1"/>
  <c r="A236" i="1"/>
  <c r="A237" i="1" l="1"/>
  <c r="M225" i="1"/>
  <c r="I228" i="1"/>
  <c r="B229" i="1"/>
  <c r="M226" i="1" l="1"/>
  <c r="I229" i="1"/>
  <c r="B230" i="1"/>
  <c r="A238" i="1"/>
  <c r="A239" i="1" l="1"/>
  <c r="M227" i="1"/>
  <c r="I230" i="1"/>
  <c r="B231" i="1"/>
  <c r="M228" i="1" l="1"/>
  <c r="I231" i="1"/>
  <c r="B232" i="1"/>
  <c r="A240" i="1"/>
  <c r="A241" i="1" l="1"/>
  <c r="M229" i="1"/>
  <c r="I232" i="1"/>
  <c r="B233" i="1"/>
  <c r="M230" i="1" l="1"/>
  <c r="I233" i="1"/>
  <c r="B234" i="1"/>
  <c r="A242" i="1"/>
  <c r="A243" i="1" l="1"/>
  <c r="M231" i="1"/>
  <c r="I234" i="1"/>
  <c r="B235" i="1"/>
  <c r="M232" i="1" l="1"/>
  <c r="I235" i="1"/>
  <c r="B236" i="1"/>
  <c r="A244" i="1"/>
  <c r="A245" i="1" l="1"/>
  <c r="M233" i="1"/>
  <c r="I236" i="1"/>
  <c r="B237" i="1"/>
  <c r="M234" i="1" l="1"/>
  <c r="I237" i="1"/>
  <c r="B238" i="1"/>
  <c r="A246" i="1"/>
  <c r="A247" i="1" l="1"/>
  <c r="M235" i="1"/>
  <c r="I238" i="1"/>
  <c r="B239" i="1"/>
  <c r="M236" i="1" l="1"/>
  <c r="I239" i="1"/>
  <c r="B240" i="1"/>
  <c r="A248" i="1"/>
  <c r="A249" i="1" l="1"/>
  <c r="M237" i="1"/>
  <c r="I240" i="1"/>
  <c r="B241" i="1"/>
  <c r="M238" i="1" l="1"/>
  <c r="I241" i="1"/>
  <c r="B242" i="1"/>
  <c r="A250" i="1"/>
  <c r="A251" i="1" l="1"/>
  <c r="M239" i="1"/>
  <c r="I242" i="1"/>
  <c r="B243" i="1"/>
  <c r="M240" i="1" l="1"/>
  <c r="I243" i="1"/>
  <c r="B244" i="1"/>
  <c r="A252" i="1"/>
  <c r="A253" i="1" l="1"/>
  <c r="M241" i="1"/>
  <c r="I244" i="1"/>
  <c r="B245" i="1"/>
  <c r="M242" i="1" l="1"/>
  <c r="I245" i="1"/>
  <c r="B246" i="1"/>
  <c r="A254" i="1"/>
  <c r="A255" i="1" l="1"/>
  <c r="M243" i="1"/>
  <c r="I246" i="1"/>
  <c r="B247" i="1"/>
  <c r="M244" i="1" l="1"/>
  <c r="I247" i="1"/>
  <c r="B248" i="1"/>
  <c r="A256" i="1"/>
  <c r="A257" i="1" l="1"/>
  <c r="M245" i="1"/>
  <c r="I248" i="1"/>
  <c r="B249" i="1"/>
  <c r="M246" i="1" l="1"/>
  <c r="I249" i="1"/>
  <c r="B250" i="1"/>
  <c r="A258" i="1"/>
  <c r="A259" i="1" l="1"/>
  <c r="M247" i="1"/>
  <c r="I250" i="1"/>
  <c r="B251" i="1"/>
  <c r="M248" i="1" l="1"/>
  <c r="I251" i="1"/>
  <c r="B252" i="1"/>
  <c r="A260" i="1"/>
  <c r="A261" i="1" l="1"/>
  <c r="M249" i="1"/>
  <c r="I252" i="1"/>
  <c r="B253" i="1"/>
  <c r="M250" i="1" l="1"/>
  <c r="I253" i="1"/>
  <c r="B254" i="1"/>
  <c r="A262" i="1"/>
  <c r="A263" i="1" l="1"/>
  <c r="M251" i="1"/>
  <c r="I254" i="1"/>
  <c r="B255" i="1"/>
  <c r="M252" i="1" l="1"/>
  <c r="I255" i="1"/>
  <c r="B256" i="1"/>
  <c r="A264" i="1"/>
  <c r="A265" i="1" l="1"/>
  <c r="M253" i="1"/>
  <c r="I256" i="1"/>
  <c r="B257" i="1"/>
  <c r="M254" i="1" l="1"/>
  <c r="I257" i="1"/>
  <c r="B258" i="1"/>
  <c r="A266" i="1"/>
  <c r="A267" i="1" l="1"/>
  <c r="M255" i="1"/>
  <c r="I258" i="1"/>
  <c r="B259" i="1"/>
  <c r="M256" i="1" l="1"/>
  <c r="I259" i="1"/>
  <c r="B260" i="1"/>
  <c r="A268" i="1"/>
  <c r="M257" i="1" l="1"/>
  <c r="I260" i="1"/>
  <c r="B261" i="1"/>
  <c r="A269" i="1"/>
  <c r="A270" i="1" l="1"/>
  <c r="M258" i="1"/>
  <c r="I261" i="1"/>
  <c r="B262" i="1"/>
  <c r="M259" i="1" l="1"/>
  <c r="I262" i="1"/>
  <c r="B263" i="1"/>
  <c r="A271" i="1"/>
  <c r="A272" i="1" l="1"/>
  <c r="M260" i="1"/>
  <c r="I263" i="1"/>
  <c r="B264" i="1"/>
  <c r="M261" i="1" l="1"/>
  <c r="I264" i="1"/>
  <c r="B265" i="1"/>
  <c r="A273" i="1"/>
  <c r="A274" i="1" l="1"/>
  <c r="M262" i="1"/>
  <c r="I265" i="1"/>
  <c r="B266" i="1"/>
  <c r="M263" i="1" l="1"/>
  <c r="I266" i="1"/>
  <c r="B267" i="1"/>
  <c r="A275" i="1"/>
  <c r="M264" i="1" l="1"/>
  <c r="I267" i="1"/>
  <c r="B268" i="1"/>
  <c r="A276" i="1"/>
  <c r="M265" i="1" l="1"/>
  <c r="I268" i="1"/>
  <c r="B269" i="1"/>
  <c r="A277" i="1"/>
  <c r="M266" i="1" l="1"/>
  <c r="I269" i="1"/>
  <c r="B270" i="1"/>
  <c r="A278" i="1"/>
  <c r="M267" i="1" l="1"/>
  <c r="I270" i="1"/>
  <c r="B271" i="1"/>
  <c r="A279" i="1"/>
  <c r="M268" i="1" l="1"/>
  <c r="I271" i="1"/>
  <c r="B272" i="1"/>
  <c r="A280" i="1"/>
  <c r="M269" i="1" l="1"/>
  <c r="I272" i="1"/>
  <c r="B273" i="1"/>
  <c r="A281" i="1"/>
  <c r="A282" i="1" l="1"/>
  <c r="I273" i="1"/>
  <c r="M270" i="1"/>
  <c r="B274" i="1"/>
  <c r="M271" i="1" l="1"/>
  <c r="I274" i="1"/>
  <c r="B275" i="1"/>
  <c r="A283" i="1"/>
  <c r="A284" i="1" l="1"/>
  <c r="M272" i="1"/>
  <c r="I275" i="1"/>
  <c r="B276" i="1"/>
  <c r="M273" i="1" l="1"/>
  <c r="I276" i="1"/>
  <c r="B277" i="1"/>
  <c r="A285" i="1"/>
  <c r="A286" i="1" l="1"/>
  <c r="M274" i="1"/>
  <c r="I277" i="1"/>
  <c r="B278" i="1"/>
  <c r="M275" i="1" l="1"/>
  <c r="I278" i="1"/>
  <c r="B279" i="1"/>
  <c r="A287" i="1"/>
  <c r="A288" i="1" l="1"/>
  <c r="M276" i="1"/>
  <c r="I279" i="1"/>
  <c r="B280" i="1"/>
  <c r="I280" i="1" l="1"/>
  <c r="M277" i="1"/>
  <c r="B281" i="1"/>
  <c r="A289" i="1"/>
  <c r="A290" i="1" l="1"/>
  <c r="I281" i="1"/>
  <c r="M278" i="1"/>
  <c r="B282" i="1"/>
  <c r="I282" i="1" l="1"/>
  <c r="M279" i="1"/>
  <c r="B283" i="1"/>
  <c r="A291" i="1"/>
  <c r="A292" i="1" l="1"/>
  <c r="M280" i="1"/>
  <c r="I283" i="1"/>
  <c r="B284" i="1"/>
  <c r="M281" i="1" l="1"/>
  <c r="I284" i="1"/>
  <c r="B285" i="1"/>
  <c r="A293" i="1"/>
  <c r="A294" i="1" l="1"/>
  <c r="M282" i="1"/>
  <c r="I285" i="1"/>
  <c r="B286" i="1"/>
  <c r="M283" i="1" l="1"/>
  <c r="I286" i="1"/>
  <c r="B287" i="1"/>
  <c r="A295" i="1"/>
  <c r="A296" i="1" l="1"/>
  <c r="M284" i="1"/>
  <c r="I287" i="1"/>
  <c r="B288" i="1"/>
  <c r="M285" i="1" l="1"/>
  <c r="I288" i="1"/>
  <c r="B289" i="1"/>
  <c r="A297" i="1"/>
  <c r="A298" i="1" l="1"/>
  <c r="M286" i="1"/>
  <c r="I289" i="1"/>
  <c r="B290" i="1"/>
  <c r="M287" i="1" l="1"/>
  <c r="I290" i="1"/>
  <c r="B291" i="1"/>
  <c r="A299" i="1"/>
  <c r="A300" i="1" l="1"/>
  <c r="M288" i="1"/>
  <c r="I291" i="1"/>
  <c r="B292" i="1"/>
  <c r="M289" i="1" l="1"/>
  <c r="I292" i="1"/>
  <c r="B293" i="1"/>
  <c r="A301" i="1"/>
  <c r="A302" i="1" l="1"/>
  <c r="M290" i="1"/>
  <c r="I293" i="1"/>
  <c r="B294" i="1"/>
  <c r="M291" i="1" l="1"/>
  <c r="I294" i="1"/>
  <c r="B295" i="1"/>
  <c r="A303" i="1"/>
  <c r="A304" i="1" l="1"/>
  <c r="M292" i="1"/>
  <c r="I295" i="1"/>
  <c r="B296" i="1"/>
  <c r="M293" i="1" l="1"/>
  <c r="I296" i="1"/>
  <c r="B297" i="1"/>
  <c r="A305" i="1"/>
  <c r="A306" i="1" l="1"/>
  <c r="M294" i="1"/>
  <c r="I297" i="1"/>
  <c r="B298" i="1"/>
  <c r="M295" i="1" l="1"/>
  <c r="I298" i="1"/>
  <c r="B299" i="1"/>
  <c r="A307" i="1"/>
  <c r="A308" i="1" l="1"/>
  <c r="M296" i="1"/>
  <c r="I299" i="1"/>
  <c r="B300" i="1"/>
  <c r="M297" i="1" l="1"/>
  <c r="I300" i="1"/>
  <c r="B301" i="1"/>
  <c r="A309" i="1"/>
  <c r="A310" i="1" l="1"/>
  <c r="I301" i="1"/>
  <c r="M298" i="1"/>
  <c r="B302" i="1"/>
  <c r="M299" i="1" l="1"/>
  <c r="I302" i="1"/>
  <c r="B303" i="1"/>
  <c r="A311" i="1"/>
  <c r="M300" i="1" l="1"/>
  <c r="I303" i="1"/>
  <c r="B304" i="1"/>
  <c r="A312" i="1"/>
  <c r="M301" i="1" l="1"/>
  <c r="I304" i="1"/>
  <c r="B305" i="1"/>
  <c r="A313" i="1"/>
  <c r="M302" i="1" l="1"/>
  <c r="I305" i="1"/>
  <c r="B306" i="1"/>
  <c r="A314" i="1"/>
  <c r="M303" i="1" l="1"/>
  <c r="I306" i="1"/>
  <c r="B307" i="1"/>
  <c r="A315" i="1"/>
  <c r="M304" i="1" l="1"/>
  <c r="I307" i="1"/>
  <c r="B308" i="1"/>
  <c r="A316" i="1"/>
  <c r="M305" i="1" l="1"/>
  <c r="I308" i="1"/>
  <c r="B309" i="1"/>
  <c r="M306" i="1" l="1"/>
  <c r="I309" i="1"/>
  <c r="B310" i="1"/>
  <c r="M307" i="1" l="1"/>
  <c r="I310" i="1"/>
  <c r="B311" i="1"/>
  <c r="M308" i="1" l="1"/>
  <c r="I311" i="1"/>
  <c r="B312" i="1"/>
  <c r="M309" i="1" l="1"/>
  <c r="I312" i="1"/>
  <c r="B313" i="1"/>
  <c r="M310" i="1" l="1"/>
  <c r="I313" i="1"/>
  <c r="B314" i="1"/>
  <c r="M311" i="1" l="1"/>
  <c r="I314" i="1"/>
  <c r="B315" i="1"/>
  <c r="M312" i="1" l="1"/>
  <c r="I315" i="1"/>
  <c r="B316" i="1"/>
  <c r="I316" i="1" l="1"/>
  <c r="M313"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Calcada</author>
  </authors>
  <commentList>
    <comment ref="J2" authorId="0" shapeId="0" xr:uid="{852690A1-2FAC-440D-B97B-D52DD54B364C}">
      <text>
        <r>
          <rPr>
            <b/>
            <sz val="9"/>
            <color indexed="81"/>
            <rFont val="Tahoma"/>
            <charset val="1"/>
          </rPr>
          <t>Calcada:</t>
        </r>
        <r>
          <rPr>
            <sz val="9"/>
            <color indexed="81"/>
            <rFont val="Tahoma"/>
            <charset val="1"/>
          </rPr>
          <t xml:space="preserve">
Ma valeur mini qui doit être rouge</t>
        </r>
      </text>
    </comment>
    <comment ref="J3" authorId="0" shapeId="0" xr:uid="{14D2A4DC-8EDF-488D-9DD7-DC4DFD5E8DAD}">
      <text>
        <r>
          <rPr>
            <b/>
            <sz val="9"/>
            <color indexed="81"/>
            <rFont val="Tahoma"/>
            <charset val="1"/>
          </rPr>
          <t>Calcada:</t>
        </r>
        <r>
          <rPr>
            <sz val="9"/>
            <color indexed="81"/>
            <rFont val="Tahoma"/>
            <charset val="1"/>
          </rPr>
          <t xml:space="preserve">
Ma valeur maxi qui doit être verte</t>
        </r>
      </text>
    </comment>
    <comment ref="J4" authorId="0" shapeId="0" xr:uid="{F4E0E7D7-9E1E-40B7-936A-6EA604D03ED7}">
      <text>
        <r>
          <rPr>
            <b/>
            <sz val="9"/>
            <color indexed="81"/>
            <rFont val="Tahoma"/>
            <charset val="1"/>
          </rPr>
          <t>Calcada:
On rattrape le point d'après histoire de ne pas avoir un trait depuis le point d'avant</t>
        </r>
      </text>
    </comment>
    <comment ref="A5" authorId="0" shapeId="0" xr:uid="{CE8596C9-3A0C-46D3-84E5-F7D9397E6BEC}">
      <text>
        <r>
          <rPr>
            <b/>
            <sz val="9"/>
            <color indexed="81"/>
            <rFont val="Tahoma"/>
            <family val="2"/>
          </rPr>
          <t>Calcada:</t>
        </r>
        <r>
          <rPr>
            <sz val="9"/>
            <color indexed="81"/>
            <rFont val="Tahoma"/>
            <family val="2"/>
          </rPr>
          <t xml:space="preserve">
Le nombre de jours depuis le 1er janvier 1970 est 43635, or ici ma série est de 365 jours, donc le nombre qui est la limite entre une série complète et une incompléte est 43275 (le 19/06/2019)</t>
        </r>
      </text>
    </comment>
  </commentList>
</comments>
</file>

<file path=xl/sharedStrings.xml><?xml version="1.0" encoding="utf-8"?>
<sst xmlns="http://schemas.openxmlformats.org/spreadsheetml/2006/main" count="1800" uniqueCount="88">
  <si>
    <t>Nb pièce/j</t>
  </si>
  <si>
    <t>TMP(sec)</t>
  </si>
  <si>
    <t>Somme temps journalier(min)</t>
  </si>
  <si>
    <t>Jour</t>
  </si>
  <si>
    <t>TMP pour prod (sec)</t>
  </si>
  <si>
    <t>TMP Nominal (%)</t>
  </si>
  <si>
    <t>TMP Securisé (%)</t>
  </si>
  <si>
    <t>Moyenne semaine</t>
  </si>
  <si>
    <t xml:space="preserve"> </t>
  </si>
  <si>
    <t>Suivis du rhabillage</t>
  </si>
  <si>
    <t>Nb pièces totales</t>
  </si>
  <si>
    <t>Qté rhab</t>
  </si>
  <si>
    <t>Ratio rhab (%)</t>
  </si>
  <si>
    <t>Indic perfo journalier (%)</t>
  </si>
  <si>
    <t>LUNDI</t>
  </si>
  <si>
    <t>MARDI</t>
  </si>
  <si>
    <t>MERCREDI</t>
  </si>
  <si>
    <t>JEUDI</t>
  </si>
  <si>
    <t>VENDREDI</t>
  </si>
  <si>
    <t>SAMEDI</t>
  </si>
  <si>
    <t>h</t>
  </si>
  <si>
    <t>Qté pièce</t>
  </si>
  <si>
    <t>Qté rhabillage</t>
  </si>
  <si>
    <t>S1</t>
  </si>
  <si>
    <t>S2</t>
  </si>
  <si>
    <t>S3</t>
  </si>
  <si>
    <t>S4</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</si>
  <si>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</si>
  <si>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</si>
  <si>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</si>
  <si>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</si>
  <si>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</si>
  <si>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</si>
  <si>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</si>
  <si>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</si>
  <si>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</si>
  <si>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</si>
  <si>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</si>
  <si>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</si>
  <si>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</si>
  <si>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</si>
  <si>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</si>
  <si>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</si>
  <si>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</si>
  <si>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</si>
  <si>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</si>
  <si>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</si>
  <si>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</si>
  <si>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</si>
  <si>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</si>
  <si>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</si>
  <si>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</si>
  <si>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</si>
  <si>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</si>
  <si>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</si>
  <si>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</si>
  <si>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</si>
  <si>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</si>
  <si>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</si>
  <si>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</si>
  <si>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</si>
  <si>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</si>
  <si>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</si>
  <si>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</si>
  <si>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</si>
  <si>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</si>
  <si>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</si>
  <si>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</si>
  <si>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</si>
  <si>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</si>
  <si>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</si>
  <si>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</si>
  <si>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</si>
  <si>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</si>
  <si>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</si>
  <si>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lu</t>
  </si>
  <si>
    <t>ma</t>
  </si>
  <si>
    <t>me</t>
  </si>
  <si>
    <t>je</t>
  </si>
  <si>
    <t>ve</t>
  </si>
  <si>
    <t>sa</t>
  </si>
  <si>
    <t>temps</t>
  </si>
  <si>
    <t>jour</t>
  </si>
  <si>
    <t>qté toz</t>
  </si>
  <si>
    <t>qté rhab</t>
  </si>
  <si>
    <t>Heure début</t>
  </si>
  <si>
    <t>Heure fin</t>
  </si>
  <si>
    <t>jour depuis 1970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</si>
</sst>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11" x14ac:knownFonts="1">
    <font>
      <sz val="11"/>
      <color theme="1"/>
      <name val="Calibri"/>
      <family val="2"/>
      <scheme val="minor"/>
    </font>
    <font>
      <sz val="11"/>
      <color rgb="FFFF0000"/>
      <name val="Calibri"/>
      <family val="2"/>
      <scheme val="minor"/>
    </font>
    <font>
      <sz val="11"/>
      <color rgb="FF00B0F0"/>
      <name val="Calibri"/>
      <family val="2"/>
      <scheme val="minor"/>
    </font>
    <font>
      <sz val="11"/>
      <color theme="1"/>
      <name val="Calibri"/>
      <family val="2"/>
      <scheme val="minor"/>
    </font>
    <font>
      <sz val="8"/>
      <name val="Calibri"/>
      <family val="2"/>
      <scheme val="minor"/>
    </font>
    <font>
      <sz val="18"/>
      <color theme="1"/>
      <name val="Calibri"/>
      <family val="2"/>
      <scheme val="minor"/>
    </font>
    <font>
      <sz val="24"/>
      <color theme="1"/>
      <name val="Calibri"/>
      <family val="2"/>
      <scheme val="minor"/>
    </font>
    <font>
      <sz val="9"/>
      <color indexed="81"/>
      <name val="Tahoma"/>
      <family val="2"/>
    </font>
    <font>
      <b/>
      <sz val="9"/>
      <color indexed="81"/>
      <name val="Tahoma"/>
      <family val="2"/>
    </font>
    <font>
      <sz val="9"/>
      <color indexed="81"/>
      <name val="Tahoma"/>
      <charset val="1"/>
    </font>
    <font>
      <b/>
      <sz val="9"/>
      <color indexed="81"/>
      <name val="Tahoma"/>
      <charset val="1"/>
    </font>
  </fonts>
  <fills count="5">
    <fill>
      <patternFill patternType="none"/>
    </fill>
    <fill>
      <patternFill patternType="gray125"/>
    </fill>
    <fill>
      <patternFill patternType="solid">
        <fgColor theme="0" tint="-0.249977111117893"/>
        <bgColor indexed="64"/>
      </patternFill>
    </fill>
    <fill>
      <patternFill patternType="solid">
        <fgColor rgb="FFFFCCFF"/>
        <bgColor indexed="64"/>
      </patternFill>
    </fill>
    <fill>
      <patternFill patternType="solid">
        <fgColor theme="0" tint="-0.14999847407452621"/>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bottom/>
      <diagonal/>
    </border>
    <border>
      <left style="medium">
        <color indexed="64"/>
      </left>
      <right/>
      <top/>
      <bottom style="medium">
        <color indexed="64"/>
      </bottom>
      <diagonal/>
    </border>
    <border>
      <left/>
      <right/>
      <top style="medium">
        <color indexed="64"/>
      </top>
      <bottom/>
      <diagonal/>
    </border>
    <border>
      <left style="thin">
        <color indexed="64"/>
      </left>
      <right/>
      <top style="medium">
        <color indexed="64"/>
      </top>
      <bottom/>
      <diagonal/>
    </border>
    <border>
      <left/>
      <right style="medium">
        <color indexed="64"/>
      </right>
      <top style="medium">
        <color indexed="64"/>
      </top>
      <bottom/>
      <diagonal/>
    </border>
    <border>
      <left/>
      <right style="medium">
        <color indexed="64"/>
      </right>
      <top/>
      <bottom/>
      <diagonal/>
    </border>
    <border>
      <left/>
      <right/>
      <top/>
      <bottom style="medium">
        <color indexed="64"/>
      </bottom>
      <diagonal/>
    </border>
    <border>
      <left style="thin">
        <color indexed="64"/>
      </left>
      <right/>
      <top/>
      <bottom style="medium">
        <color indexed="64"/>
      </bottom>
      <diagonal/>
    </border>
    <border>
      <left/>
      <right style="medium">
        <color indexed="64"/>
      </right>
      <top/>
      <bottom style="medium">
        <color indexed="64"/>
      </bottom>
      <diagonal/>
    </border>
  </borders>
  <cellStyleXfs count="2">
    <xf numFmtId="0" fontId="0" fillId="0" borderId="0"/>
    <xf numFmtId="9" fontId="3" fillId="0" borderId="0" applyFont="0" applyFill="0" applyBorder="0" applyAlignment="0" applyProtection="0"/>
  </cellStyleXfs>
  <cellXfs count="71">
    <xf numFmtId="0" fontId="0" fillId="0" borderId="0" xfId="0"/>
    <xf numFmtId="2" fontId="0" fillId="0" borderId="0" xfId="0" applyNumberFormat="1"/>
    <xf numFmtId="0" fontId="0" fillId="0" borderId="0" xfId="0" applyNumberFormat="1" applyAlignment="1">
      <alignment wrapText="1"/>
    </xf>
    <xf numFmtId="0" fontId="0" fillId="0" borderId="0" xfId="0" applyNumberFormat="1"/>
    <xf numFmtId="0" fontId="0" fillId="2" borderId="0" xfId="0" applyNumberFormat="1" applyFill="1"/>
    <xf numFmtId="0" fontId="0" fillId="2" borderId="0" xfId="0" applyNumberFormat="1" applyFill="1" applyAlignment="1">
      <alignment wrapText="1"/>
    </xf>
    <xf numFmtId="164" fontId="0" fillId="2" borderId="0" xfId="0" applyNumberFormat="1" applyFill="1"/>
    <xf numFmtId="0" fontId="1" fillId="2" borderId="0" xfId="0" applyNumberFormat="1" applyFont="1" applyFill="1" applyAlignment="1">
      <alignment wrapText="1"/>
    </xf>
    <xf numFmtId="1" fontId="0" fillId="2" borderId="0" xfId="0" applyNumberFormat="1" applyFill="1"/>
    <xf numFmtId="1" fontId="2" fillId="2" borderId="0" xfId="0" applyNumberFormat="1" applyFont="1" applyFill="1"/>
    <xf numFmtId="0" fontId="1" fillId="2" borderId="0" xfId="0" applyNumberFormat="1" applyFont="1" applyFill="1"/>
    <xf numFmtId="1" fontId="0" fillId="2" borderId="0" xfId="1" applyNumberFormat="1" applyFont="1" applyFill="1"/>
    <xf numFmtId="164" fontId="0" fillId="2" borderId="0" xfId="1" applyNumberFormat="1" applyFont="1" applyFill="1"/>
    <xf numFmtId="0" fontId="0" fillId="0" borderId="1" xfId="0" applyNumberFormat="1" applyBorder="1" applyAlignment="1">
      <alignment wrapText="1"/>
    </xf>
    <xf numFmtId="0" fontId="0" fillId="3" borderId="0" xfId="0" applyNumberFormat="1" applyFill="1"/>
    <xf numFmtId="0" fontId="0" fillId="0" borderId="0" xfId="0" applyAlignment="1">
      <alignment horizontal="left"/>
    </xf>
    <xf numFmtId="0" fontId="5" fillId="0" borderId="0" xfId="0" applyFont="1" applyAlignment="1"/>
    <xf numFmtId="0" fontId="5" fillId="0" borderId="0" xfId="0" applyFont="1" applyFill="1" applyAlignment="1"/>
    <xf numFmtId="0" fontId="0" fillId="0" borderId="1" xfId="0" applyBorder="1" applyProtection="1">
      <protection locked="0"/>
    </xf>
    <xf numFmtId="0" fontId="0" fillId="4" borderId="1" xfId="0" applyFill="1" applyBorder="1"/>
    <xf numFmtId="0" fontId="0" fillId="0" borderId="1" xfId="0" applyBorder="1" applyAlignment="1" applyProtection="1">
      <alignment horizontal="left"/>
      <protection locked="0"/>
    </xf>
    <xf numFmtId="0" fontId="0" fillId="0" borderId="6" xfId="0" applyBorder="1" applyProtection="1">
      <protection locked="0"/>
    </xf>
    <xf numFmtId="0" fontId="0" fillId="0" borderId="7" xfId="0" applyBorder="1" applyAlignment="1" applyProtection="1">
      <alignment horizontal="left"/>
      <protection locked="0"/>
    </xf>
    <xf numFmtId="0" fontId="0" fillId="0" borderId="11" xfId="0" applyBorder="1"/>
    <xf numFmtId="0" fontId="0" fillId="0" borderId="12" xfId="0" applyBorder="1"/>
    <xf numFmtId="0" fontId="0" fillId="0" borderId="13" xfId="0" applyBorder="1"/>
    <xf numFmtId="0" fontId="0" fillId="0" borderId="14" xfId="0" applyBorder="1"/>
    <xf numFmtId="0" fontId="0" fillId="0" borderId="0" xfId="0" applyBorder="1"/>
    <xf numFmtId="0" fontId="0" fillId="0" borderId="15" xfId="0" applyBorder="1"/>
    <xf numFmtId="0" fontId="0" fillId="0" borderId="17" xfId="0" applyBorder="1"/>
    <xf numFmtId="0" fontId="0" fillId="0" borderId="18" xfId="0" applyBorder="1"/>
    <xf numFmtId="0" fontId="0" fillId="0" borderId="15" xfId="0" applyFill="1" applyBorder="1"/>
    <xf numFmtId="0" fontId="0" fillId="0" borderId="3" xfId="0" applyBorder="1" applyProtection="1">
      <protection locked="0"/>
    </xf>
    <xf numFmtId="0" fontId="0" fillId="4" borderId="4" xfId="0" applyFill="1" applyBorder="1"/>
    <xf numFmtId="0" fontId="0" fillId="0" borderId="4" xfId="0" applyBorder="1" applyAlignment="1" applyProtection="1">
      <alignment horizontal="left"/>
      <protection locked="0"/>
    </xf>
    <xf numFmtId="0" fontId="0" fillId="0" borderId="4" xfId="0" applyBorder="1" applyProtection="1">
      <protection locked="0"/>
    </xf>
    <xf numFmtId="0" fontId="0" fillId="0" borderId="5" xfId="0" applyBorder="1" applyAlignment="1" applyProtection="1">
      <alignment horizontal="left"/>
      <protection locked="0"/>
    </xf>
    <xf numFmtId="0" fontId="0" fillId="0" borderId="21" xfId="0" applyBorder="1"/>
    <xf numFmtId="0" fontId="0" fillId="0" borderId="22" xfId="0" applyBorder="1"/>
    <xf numFmtId="0" fontId="0" fillId="0" borderId="14" xfId="0" applyFill="1" applyBorder="1"/>
    <xf numFmtId="0" fontId="0" fillId="0" borderId="16" xfId="0" applyFill="1" applyBorder="1"/>
    <xf numFmtId="0" fontId="0" fillId="0" borderId="0" xfId="0" applyBorder="1" applyAlignment="1"/>
    <xf numFmtId="0" fontId="0" fillId="0" borderId="28" xfId="0" applyBorder="1"/>
    <xf numFmtId="0" fontId="0" fillId="0" borderId="29" xfId="0" applyBorder="1"/>
    <xf numFmtId="0" fontId="0" fillId="0" borderId="30" xfId="0" applyBorder="1"/>
    <xf numFmtId="0" fontId="0" fillId="0" borderId="31" xfId="0" applyBorder="1"/>
    <xf numFmtId="0" fontId="0" fillId="0" borderId="26" xfId="0" applyBorder="1"/>
    <xf numFmtId="0" fontId="0" fillId="0" borderId="27" xfId="0" applyBorder="1"/>
    <xf numFmtId="0" fontId="0" fillId="0" borderId="32" xfId="0" applyBorder="1"/>
    <xf numFmtId="0" fontId="0" fillId="0" borderId="33" xfId="0" applyFill="1" applyBorder="1"/>
    <xf numFmtId="0" fontId="0" fillId="0" borderId="34" xfId="0" applyBorder="1"/>
    <xf numFmtId="0" fontId="0" fillId="0" borderId="0" xfId="0" applyNumberFormat="1" applyFill="1"/>
    <xf numFmtId="0" fontId="0" fillId="0" borderId="0" xfId="0" applyNumberFormat="1" applyAlignment="1"/>
    <xf numFmtId="0" fontId="0" fillId="0" borderId="9" xfId="0" applyBorder="1" applyAlignment="1" applyProtection="1">
      <alignment horizontal="center"/>
      <protection locked="0"/>
    </xf>
    <xf numFmtId="0" fontId="0" fillId="0" borderId="10" xfId="0" applyBorder="1" applyAlignment="1" applyProtection="1">
      <alignment horizontal="center"/>
      <protection locked="0"/>
    </xf>
    <xf numFmtId="0" fontId="0" fillId="0" borderId="1" xfId="0" applyBorder="1" applyAlignment="1" applyProtection="1">
      <alignment horizontal="center"/>
      <protection locked="0"/>
    </xf>
    <xf numFmtId="0" fontId="0" fillId="0" borderId="7" xfId="0" applyBorder="1" applyAlignment="1" applyProtection="1">
      <alignment horizontal="center"/>
      <protection locked="0"/>
    </xf>
    <xf numFmtId="0" fontId="0" fillId="0" borderId="6" xfId="0" applyBorder="1" applyAlignment="1">
      <alignment horizontal="center"/>
    </xf>
    <xf numFmtId="0" fontId="0" fillId="0" borderId="1" xfId="0" applyBorder="1" applyAlignment="1">
      <alignment horizontal="center"/>
    </xf>
    <xf numFmtId="0" fontId="0" fillId="0" borderId="7" xfId="0" applyBorder="1" applyAlignment="1">
      <alignment horizontal="center"/>
    </xf>
    <xf numFmtId="0" fontId="0" fillId="0" borderId="2" xfId="0" applyBorder="1" applyAlignment="1" applyProtection="1">
      <alignment horizontal="center"/>
      <protection locked="0"/>
    </xf>
    <xf numFmtId="0" fontId="0" fillId="0" borderId="20" xfId="0" applyBorder="1" applyAlignment="1" applyProtection="1">
      <alignment horizontal="center"/>
      <protection locked="0"/>
    </xf>
    <xf numFmtId="0" fontId="6" fillId="0" borderId="23" xfId="0" applyFont="1" applyBorder="1" applyAlignment="1">
      <alignment horizontal="center" vertical="center"/>
    </xf>
    <xf numFmtId="0" fontId="6" fillId="0" borderId="24" xfId="0" applyFont="1" applyBorder="1" applyAlignment="1">
      <alignment horizontal="center" vertical="center"/>
    </xf>
    <xf numFmtId="0" fontId="6" fillId="0" borderId="25" xfId="0" applyFont="1" applyBorder="1" applyAlignment="1">
      <alignment horizontal="center" vertical="center"/>
    </xf>
    <xf numFmtId="0" fontId="0" fillId="0" borderId="6" xfId="0" applyBorder="1" applyAlignment="1" applyProtection="1">
      <alignment horizontal="center"/>
      <protection locked="0"/>
    </xf>
    <xf numFmtId="0" fontId="0" fillId="0" borderId="8" xfId="0" applyBorder="1" applyAlignment="1" applyProtection="1">
      <alignment horizontal="center"/>
      <protection locked="0"/>
    </xf>
    <xf numFmtId="0" fontId="0" fillId="0" borderId="19" xfId="0" applyBorder="1" applyAlignment="1" applyProtection="1">
      <alignment horizontal="center"/>
      <protection locked="0"/>
    </xf>
    <xf numFmtId="0" fontId="0" fillId="0" borderId="2" xfId="0" applyBorder="1" applyAlignment="1">
      <alignment horizontal="center"/>
    </xf>
    <xf numFmtId="0" fontId="0" fillId="0" borderId="20" xfId="0" applyBorder="1" applyAlignment="1">
      <alignment horizontal="center"/>
    </xf>
    <xf numFmtId="0" fontId="0" fillId="0" borderId="19" xfId="0" applyBorder="1" applyAlignment="1">
      <alignment horizontal="center"/>
    </xf>
  </cellXfs>
  <cellStyles count="2">
    <cellStyle name="Normal" xfId="0" builtinId="0"/>
    <cellStyle name="Pourcentage" xfId="1" builtinId="5"/>
  </cellStyles>
  <dxfs count="0"/>
  <tableStyles count="0" defaultTableStyle="TableStyleMedium2" defaultPivotStyle="PivotStyleLight16"/>
  <colors>
    <mruColors>
      <color rgb="FFFF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scatterChart>
        <c:scatterStyle val="lineMarker"/>
        <c:varyColors val="0"/>
        <c:ser>
          <c:idx val="0"/>
          <c:order val="0"/>
          <c:tx>
            <c:strRef>
              <c:f>Feuil1!$P$1</c:f>
              <c:strCache>
                <c:ptCount val="1"/>
                <c:pt idx="0">
                  <c:v>Ratio rhab (%)</c:v>
                </c:pt>
              </c:strCache>
            </c:strRef>
          </c:tx>
          <c:spPr>
            <a:ln w="19050" cap="rnd">
              <a:solidFill>
                <a:schemeClr val="accent1"/>
              </a:solidFill>
              <a:round/>
            </a:ln>
            <a:effectLst/>
          </c:spPr>
          <c:marker>
            <c:symbol val="circle"/>
            <c:size val="5"/>
            <c:spPr>
              <a:solidFill>
                <a:schemeClr val="accent1"/>
              </a:solidFill>
              <a:ln w="9525">
                <a:solidFill>
                  <a:schemeClr val="accent1"/>
                </a:solidFill>
              </a:ln>
              <a:effectLst/>
            </c:spPr>
          </c:marker>
          <c:xVal>
            <c:numRef>
              <c:f>Feuil1!$M$2:$M$25</c:f>
              <c:numCache>
                <c:formatCode>General</c:formatCode>
                <c:ptCount val="24"/>
                <c:pt idx="0">
                  <c:v>1</c:v>
                </c:pt>
                <c:pt idx="1">
                  <c:v>2</c:v>
                </c:pt>
                <c:pt idx="2">
                  <c:v>3</c:v>
                </c:pt>
                <c:pt idx="3">
                  <c:v>4</c:v>
                </c:pt>
                <c:pt idx="4">
                  <c:v>5</c:v>
                </c:pt>
                <c:pt idx="5">
                  <c:v>6</c:v>
                </c:pt>
                <c:pt idx="6">
                  <c:v>8</c:v>
                </c:pt>
                <c:pt idx="7">
                  <c:v>9</c:v>
                </c:pt>
                <c:pt idx="8">
                  <c:v>10</c:v>
                </c:pt>
                <c:pt idx="9">
                  <c:v>11</c:v>
                </c:pt>
                <c:pt idx="10">
                  <c:v>12</c:v>
                </c:pt>
                <c:pt idx="11">
                  <c:v>13</c:v>
                </c:pt>
                <c:pt idx="12">
                  <c:v>15</c:v>
                </c:pt>
                <c:pt idx="13">
                  <c:v>16</c:v>
                </c:pt>
                <c:pt idx="14">
                  <c:v>17</c:v>
                </c:pt>
                <c:pt idx="15">
                  <c:v>18</c:v>
                </c:pt>
                <c:pt idx="16">
                  <c:v>19</c:v>
                </c:pt>
                <c:pt idx="17">
                  <c:v>20</c:v>
                </c:pt>
                <c:pt idx="18">
                  <c:v>22</c:v>
                </c:pt>
                <c:pt idx="19">
                  <c:v>23</c:v>
                </c:pt>
                <c:pt idx="20">
                  <c:v>24</c:v>
                </c:pt>
                <c:pt idx="21">
                  <c:v>25</c:v>
                </c:pt>
                <c:pt idx="22">
                  <c:v>26</c:v>
                </c:pt>
                <c:pt idx="23">
                  <c:v>27</c:v>
                </c:pt>
              </c:numCache>
            </c:numRef>
          </c:xVal>
          <c:yVal>
            <c:numRef>
              <c:f>Feuil1!$P$2:$P$25</c:f>
              <c:numCache>
                <c:formatCode>0</c:formatCode>
                <c:ptCount val="24"/>
                <c:pt idx="0">
                  <c:v>2.4</c:v>
                </c:pt>
                <c:pt idx="1">
                  <c:v>1.1111111111111112</c:v>
                </c:pt>
                <c:pt idx="2">
                  <c:v>4.5714285714285712</c:v>
                </c:pt>
                <c:pt idx="3">
                  <c:v>0.7142857142857143</c:v>
                </c:pt>
                <c:pt idx="4">
                  <c:v>4.1666666666666661</c:v>
                </c:pt>
                <c:pt idx="5">
                  <c:v>2.5</c:v>
                </c:pt>
                <c:pt idx="6">
                  <c:v>2.4</c:v>
                </c:pt>
                <c:pt idx="7">
                  <c:v>1.1111111111111112</c:v>
                </c:pt>
                <c:pt idx="8">
                  <c:v>4.5714285714285712</c:v>
                </c:pt>
                <c:pt idx="9">
                  <c:v>0.7142857142857143</c:v>
                </c:pt>
                <c:pt idx="10">
                  <c:v>4.1666666666666661</c:v>
                </c:pt>
                <c:pt idx="11">
                  <c:v>2.5</c:v>
                </c:pt>
                <c:pt idx="12">
                  <c:v>2.4</c:v>
                </c:pt>
                <c:pt idx="13">
                  <c:v>1.1111111111111112</c:v>
                </c:pt>
                <c:pt idx="14">
                  <c:v>4.5714285714285712</c:v>
                </c:pt>
                <c:pt idx="15">
                  <c:v>0.7142857142857143</c:v>
                </c:pt>
                <c:pt idx="16">
                  <c:v>4.1666666666666661</c:v>
                </c:pt>
                <c:pt idx="17">
                  <c:v>2.5</c:v>
                </c:pt>
                <c:pt idx="18">
                  <c:v>2.4</c:v>
                </c:pt>
                <c:pt idx="19">
                  <c:v>1.1111111111111112</c:v>
                </c:pt>
                <c:pt idx="20">
                  <c:v>4.5714285714285712</c:v>
                </c:pt>
                <c:pt idx="21">
                  <c:v>0.7142857142857143</c:v>
                </c:pt>
                <c:pt idx="22">
                  <c:v>4.1666666666666661</c:v>
                </c:pt>
                <c:pt idx="23">
                  <c:v>2.5</c:v>
                </c:pt>
              </c:numCache>
            </c:numRef>
          </c:yVal>
          <c:smooth val="0"/>
          <c:extLst>
            <c:ext xmlns:c16="http://schemas.microsoft.com/office/drawing/2014/chart" uri="{C3380CC4-5D6E-409C-BE32-E72D297353CC}">
              <c16:uniqueId val="{00000002-1D1E-450C-B243-E7004F9DD2F6}"/>
            </c:ext>
          </c:extLst>
        </c:ser>
        <c:dLbls>
          <c:showLegendKey val="0"/>
          <c:showVal val="0"/>
          <c:showCatName val="0"/>
          <c:showSerName val="0"/>
          <c:showPercent val="0"/>
          <c:showBubbleSize val="0"/>
        </c:dLbls>
        <c:axId val="434033688"/>
        <c:axId val="434034016"/>
      </c:scatterChart>
      <c:valAx>
        <c:axId val="434033688"/>
        <c:scaling>
          <c:orientation val="minMax"/>
        </c:scaling>
        <c:delete val="0"/>
        <c:axPos val="b"/>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w="9525" cap="flat" cmpd="sng" algn="ctr">
            <a:solidFill>
              <a:schemeClr val="tx1"/>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34034016"/>
        <c:crosses val="autoZero"/>
        <c:crossBetween val="midCat"/>
      </c:valAx>
      <c:valAx>
        <c:axId val="434034016"/>
        <c:scaling>
          <c:orientation val="minMax"/>
          <c:max val="50"/>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w="9525" cap="flat" cmpd="sng" algn="ctr">
            <a:solidFill>
              <a:schemeClr val="tx1"/>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34033688"/>
        <c:crosses val="autoZero"/>
        <c:crossBetween val="midCat"/>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CH"/>
              <a:t>Variation de l'indicateur de performance</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scatterChart>
        <c:scatterStyle val="lineMarker"/>
        <c:varyColors val="0"/>
        <c:ser>
          <c:idx val="0"/>
          <c:order val="0"/>
          <c:tx>
            <c:strRef>
              <c:f>Feuil1!$F$1</c:f>
              <c:strCache>
                <c:ptCount val="1"/>
                <c:pt idx="0">
                  <c:v>Indic perfo journalier (%)</c:v>
                </c:pt>
              </c:strCache>
            </c:strRef>
          </c:tx>
          <c:spPr>
            <a:ln w="19050" cap="rnd">
              <a:solidFill>
                <a:schemeClr val="accent1">
                  <a:lumMod val="60000"/>
                  <a:lumOff val="40000"/>
                </a:schemeClr>
              </a:solidFill>
              <a:round/>
            </a:ln>
            <a:effectLst/>
          </c:spPr>
          <c:marker>
            <c:symbol val="circle"/>
            <c:size val="5"/>
            <c:spPr>
              <a:solidFill>
                <a:schemeClr val="accent1"/>
              </a:solidFill>
              <a:ln w="9525">
                <a:solidFill>
                  <a:schemeClr val="accent1"/>
                </a:solidFill>
              </a:ln>
              <a:effectLst/>
            </c:spPr>
          </c:marker>
          <c:xVal>
            <c:strRef>
              <c:f>Feuil1!$B$2:$B$316</c:f>
              <c:strCache>
                <c:ptCount val="313"/>
                <c:pt idx="0">
                  <c:v>-4</c:v>
                </c:pt>
                <c:pt idx="1">
                  <c:v>-3</c:v>
                </c:pt>
                <c:pt idx="2">
                  <c:v>0</c:v>
                </c:pt>
                <c:pt idx="3">
                  <c:v>1</c:v>
                </c:pt>
                <c:pt idx="4">
                  <c:v>2</c:v>
                </c:pt>
                <c:pt idx="5">
                  <c:v>3</c:v>
                </c:pt>
                <c:pt idx="6">
                  <c:v>4</c:v>
                </c:pt>
                <c:pt idx="7">
                  <c:v>5</c:v>
                </c:pt>
                <c:pt idx="8">
                  <c:v>6</c:v>
                </c:pt>
                <c:pt idx="9">
                  <c:v>8</c:v>
                </c:pt>
                <c:pt idx="10">
                  <c:v>9</c:v>
                </c:pt>
                <c:pt idx="11">
                  <c:v>10</c:v>
                </c:pt>
                <c:pt idx="12">
                  <c:v>11</c:v>
                </c:pt>
                <c:pt idx="13">
                  <c:v>12</c:v>
                </c:pt>
                <c:pt idx="14">
                  <c:v>13</c:v>
                </c:pt>
                <c:pt idx="15">
                  <c:v>15</c:v>
                </c:pt>
                <c:pt idx="16">
                  <c:v>16</c:v>
                </c:pt>
                <c:pt idx="17">
                  <c:v>17</c:v>
                </c:pt>
                <c:pt idx="18">
                  <c:v>18</c:v>
                </c:pt>
                <c:pt idx="19">
                  <c:v>19</c:v>
                </c:pt>
                <c:pt idx="20">
                  <c:v>20</c:v>
                </c:pt>
                <c:pt idx="21">
                  <c:v>22</c:v>
                </c:pt>
                <c:pt idx="22">
                  <c:v>23</c:v>
                </c:pt>
                <c:pt idx="23">
                  <c:v>24</c:v>
                </c:pt>
                <c:pt idx="24">
                  <c:v>25</c:v>
                </c:pt>
                <c:pt idx="25">
                  <c:v>26</c:v>
                </c:pt>
                <c:pt idx="26">
                  <c:v>27</c:v>
                </c:pt>
                <c:pt idx="27">
                  <c:v>29</c:v>
                </c:pt>
                <c:pt idx="28">
                  <c:v>30</c:v>
                </c:pt>
                <c:pt idx="29">
                  <c:v>31</c:v>
                </c:pt>
                <c:pt idx="30">
                  <c:v>32</c:v>
                </c:pt>
                <c:pt idx="31">
                  <c:v>33</c:v>
                </c:pt>
                <c:pt idx="32">
                  <c:v>34</c:v>
                </c:pt>
                <c:pt idx="33">
                  <c:v>36</c:v>
                </c:pt>
                <c:pt idx="34">
                  <c:v>37</c:v>
                </c:pt>
                <c:pt idx="35">
                  <c:v>38</c:v>
                </c:pt>
                <c:pt idx="36">
                  <c:v>39</c:v>
                </c:pt>
                <c:pt idx="37">
                  <c:v>40</c:v>
                </c:pt>
                <c:pt idx="38">
                  <c:v>41</c:v>
                </c:pt>
                <c:pt idx="39">
                  <c:v>43</c:v>
                </c:pt>
                <c:pt idx="40">
                  <c:v>44</c:v>
                </c:pt>
                <c:pt idx="41">
                  <c:v>45</c:v>
                </c:pt>
                <c:pt idx="42">
                  <c:v>46</c:v>
                </c:pt>
                <c:pt idx="43">
                  <c:v>47</c:v>
                </c:pt>
                <c:pt idx="44">
                  <c:v>48</c:v>
                </c:pt>
                <c:pt idx="45">
                  <c:v>50</c:v>
                </c:pt>
                <c:pt idx="46">
                  <c:v>51</c:v>
                </c:pt>
                <c:pt idx="47">
                  <c:v>52</c:v>
                </c:pt>
                <c:pt idx="48">
                  <c:v>53</c:v>
                </c:pt>
                <c:pt idx="49">
                  <c:v>54</c:v>
                </c:pt>
                <c:pt idx="50">
                  <c:v>55</c:v>
                </c:pt>
                <c:pt idx="51">
                  <c:v>57</c:v>
                </c:pt>
                <c:pt idx="52">
                  <c:v>58</c:v>
                </c:pt>
                <c:pt idx="53">
                  <c:v>59</c:v>
                </c:pt>
                <c:pt idx="54">
                  <c:v>60</c:v>
                </c:pt>
                <c:pt idx="55">
                  <c:v>61</c:v>
                </c:pt>
                <c:pt idx="56">
                  <c:v>62</c:v>
                </c:pt>
                <c:pt idx="57">
                  <c:v>64</c:v>
                </c:pt>
                <c:pt idx="58">
                  <c:v>65</c:v>
                </c:pt>
                <c:pt idx="59">
                  <c:v>66</c:v>
                </c:pt>
                <c:pt idx="60">
                  <c:v>67</c:v>
                </c:pt>
                <c:pt idx="61">
                  <c:v>68</c:v>
                </c:pt>
                <c:pt idx="62">
                  <c:v>69</c:v>
                </c:pt>
                <c:pt idx="63">
                  <c:v>71</c:v>
                </c:pt>
                <c:pt idx="64">
                  <c:v>72</c:v>
                </c:pt>
                <c:pt idx="65">
                  <c:v>73</c:v>
                </c:pt>
                <c:pt idx="66">
                  <c:v>74</c:v>
                </c:pt>
                <c:pt idx="67">
                  <c:v>75</c:v>
                </c:pt>
                <c:pt idx="68">
                  <c:v>76</c:v>
                </c:pt>
                <c:pt idx="69">
                  <c:v>78</c:v>
                </c:pt>
                <c:pt idx="70">
                  <c:v>79</c:v>
                </c:pt>
                <c:pt idx="71">
                  <c:v>80</c:v>
                </c:pt>
                <c:pt idx="72">
                  <c:v>81</c:v>
                </c:pt>
                <c:pt idx="73">
                  <c:v>82</c:v>
                </c:pt>
                <c:pt idx="74">
                  <c:v>83</c:v>
                </c:pt>
                <c:pt idx="75">
                  <c:v>85</c:v>
                </c:pt>
                <c:pt idx="76">
                  <c:v>86</c:v>
                </c:pt>
                <c:pt idx="77">
                  <c:v>87</c:v>
                </c:pt>
                <c:pt idx="78">
                  <c:v>88</c:v>
                </c:pt>
                <c:pt idx="79">
                  <c:v>89</c:v>
                </c:pt>
                <c:pt idx="80">
                  <c:v>90</c:v>
                </c:pt>
                <c:pt idx="81">
                  <c:v>92</c:v>
                </c:pt>
                <c:pt idx="82">
                  <c:v>93</c:v>
                </c:pt>
                <c:pt idx="83">
                  <c:v>94</c:v>
                </c:pt>
                <c:pt idx="84">
                  <c:v>95</c:v>
                </c:pt>
                <c:pt idx="85">
                  <c:v>96</c:v>
                </c:pt>
                <c:pt idx="86">
                  <c:v>97</c:v>
                </c:pt>
                <c:pt idx="87">
                  <c:v>99</c:v>
                </c:pt>
                <c:pt idx="88">
                  <c:v>100</c:v>
                </c:pt>
                <c:pt idx="89">
                  <c:v>101</c:v>
                </c:pt>
                <c:pt idx="90">
                  <c:v>102</c:v>
                </c:pt>
                <c:pt idx="91">
                  <c:v>103</c:v>
                </c:pt>
                <c:pt idx="92">
                  <c:v>104</c:v>
                </c:pt>
                <c:pt idx="93">
                  <c:v>106</c:v>
                </c:pt>
                <c:pt idx="94">
                  <c:v>107</c:v>
                </c:pt>
                <c:pt idx="95">
                  <c:v>108</c:v>
                </c:pt>
                <c:pt idx="96">
                  <c:v>109</c:v>
                </c:pt>
                <c:pt idx="97">
                  <c:v>110</c:v>
                </c:pt>
                <c:pt idx="98">
                  <c:v>111</c:v>
                </c:pt>
                <c:pt idx="99">
                  <c:v>113</c:v>
                </c:pt>
                <c:pt idx="100">
                  <c:v>114</c:v>
                </c:pt>
                <c:pt idx="101">
                  <c:v>115</c:v>
                </c:pt>
                <c:pt idx="102">
                  <c:v>116</c:v>
                </c:pt>
                <c:pt idx="103">
                  <c:v>117</c:v>
                </c:pt>
                <c:pt idx="104">
                  <c:v>118</c:v>
                </c:pt>
                <c:pt idx="105">
                  <c:v>120</c:v>
                </c:pt>
                <c:pt idx="106">
                  <c:v>121</c:v>
                </c:pt>
                <c:pt idx="107">
                  <c:v>122</c:v>
                </c:pt>
                <c:pt idx="108">
                  <c:v>123</c:v>
                </c:pt>
                <c:pt idx="109">
                  <c:v>124</c:v>
                </c:pt>
                <c:pt idx="110">
                  <c:v>125</c:v>
                </c:pt>
                <c:pt idx="111">
                  <c:v>127</c:v>
                </c:pt>
                <c:pt idx="112">
                  <c:v>128</c:v>
                </c:pt>
                <c:pt idx="113">
                  <c:v>129</c:v>
                </c:pt>
                <c:pt idx="114">
                  <c:v>130</c:v>
                </c:pt>
                <c:pt idx="115">
                  <c:v>131</c:v>
                </c:pt>
                <c:pt idx="116">
                  <c:v>132</c:v>
                </c:pt>
                <c:pt idx="117">
                  <c:v>134</c:v>
                </c:pt>
                <c:pt idx="118">
                  <c:v>135</c:v>
                </c:pt>
                <c:pt idx="119">
                  <c:v>136</c:v>
                </c:pt>
                <c:pt idx="120">
                  <c:v>137</c:v>
                </c:pt>
                <c:pt idx="121">
                  <c:v>138</c:v>
                </c:pt>
                <c:pt idx="122">
                  <c:v>139</c:v>
                </c:pt>
                <c:pt idx="123">
                  <c:v>141</c:v>
                </c:pt>
                <c:pt idx="124">
                  <c:v>142</c:v>
                </c:pt>
                <c:pt idx="125">
                  <c:v>143</c:v>
                </c:pt>
                <c:pt idx="126">
                  <c:v>144</c:v>
                </c:pt>
                <c:pt idx="127">
                  <c:v>145</c:v>
                </c:pt>
                <c:pt idx="128">
                  <c:v>146</c:v>
                </c:pt>
                <c:pt idx="129">
                  <c:v>148</c:v>
                </c:pt>
                <c:pt idx="130">
                  <c:v>149</c:v>
                </c:pt>
                <c:pt idx="131">
                  <c:v>150</c:v>
                </c:pt>
                <c:pt idx="132">
                  <c:v>151</c:v>
                </c:pt>
                <c:pt idx="133">
                  <c:v>152</c:v>
                </c:pt>
                <c:pt idx="134">
                  <c:v>153</c:v>
                </c:pt>
                <c:pt idx="135">
                  <c:v>155</c:v>
                </c:pt>
                <c:pt idx="136">
                  <c:v>156</c:v>
                </c:pt>
                <c:pt idx="137">
                  <c:v>157</c:v>
                </c:pt>
                <c:pt idx="138">
                  <c:v>158</c:v>
                </c:pt>
                <c:pt idx="139">
                  <c:v>159</c:v>
                </c:pt>
                <c:pt idx="140">
                  <c:v>160</c:v>
                </c:pt>
                <c:pt idx="141">
                  <c:v>162</c:v>
                </c:pt>
                <c:pt idx="142">
                  <c:v>163</c:v>
                </c:pt>
                <c:pt idx="143">
                  <c:v>164</c:v>
                </c:pt>
                <c:pt idx="144">
                  <c:v>165</c:v>
                </c:pt>
                <c:pt idx="145">
                  <c:v>166</c:v>
                </c:pt>
                <c:pt idx="146">
                  <c:v>167</c:v>
                </c:pt>
                <c:pt idx="147">
                  <c:v>169</c:v>
                </c:pt>
                <c:pt idx="148">
                  <c:v>170</c:v>
                </c:pt>
                <c:pt idx="149">
                  <c:v>171</c:v>
                </c:pt>
                <c:pt idx="150">
                  <c:v>172</c:v>
                </c:pt>
                <c:pt idx="151">
                  <c:v>173</c:v>
                </c:pt>
                <c:pt idx="152">
                  <c:v>174</c:v>
                </c:pt>
                <c:pt idx="153">
                  <c:v>176</c:v>
                </c:pt>
                <c:pt idx="154">
                  <c:v>177</c:v>
                </c:pt>
                <c:pt idx="155">
                  <c:v>178</c:v>
                </c:pt>
                <c:pt idx="156">
                  <c:v>179</c:v>
                </c:pt>
                <c:pt idx="157">
                  <c:v>180</c:v>
                </c:pt>
                <c:pt idx="158">
                  <c:v>181</c:v>
                </c:pt>
                <c:pt idx="159">
                  <c:v>183</c:v>
                </c:pt>
                <c:pt idx="160">
                  <c:v>184</c:v>
                </c:pt>
                <c:pt idx="161">
                  <c:v>185</c:v>
                </c:pt>
                <c:pt idx="162">
                  <c:v>186</c:v>
                </c:pt>
                <c:pt idx="163">
                  <c:v>187</c:v>
                </c:pt>
                <c:pt idx="164">
                  <c:v>188</c:v>
                </c:pt>
                <c:pt idx="165">
                  <c:v>190</c:v>
                </c:pt>
                <c:pt idx="166">
                  <c:v>191</c:v>
                </c:pt>
                <c:pt idx="167">
                  <c:v>192</c:v>
                </c:pt>
                <c:pt idx="168">
                  <c:v>193</c:v>
                </c:pt>
                <c:pt idx="169">
                  <c:v>194</c:v>
                </c:pt>
                <c:pt idx="170">
                  <c:v>195</c:v>
                </c:pt>
                <c:pt idx="171">
                  <c:v>197</c:v>
                </c:pt>
                <c:pt idx="172">
                  <c:v>198</c:v>
                </c:pt>
                <c:pt idx="173">
                  <c:v>199</c:v>
                </c:pt>
                <c:pt idx="174">
                  <c:v>200</c:v>
                </c:pt>
                <c:pt idx="175">
                  <c:v>201</c:v>
                </c:pt>
                <c:pt idx="176">
                  <c:v>202</c:v>
                </c:pt>
                <c:pt idx="177">
                  <c:v>204</c:v>
                </c:pt>
                <c:pt idx="178">
                  <c:v>205</c:v>
                </c:pt>
                <c:pt idx="179">
                  <c:v>206</c:v>
                </c:pt>
                <c:pt idx="180">
                  <c:v>207</c:v>
                </c:pt>
                <c:pt idx="181">
                  <c:v>208</c:v>
                </c:pt>
                <c:pt idx="182">
                  <c:v>209</c:v>
                </c:pt>
                <c:pt idx="183">
                  <c:v>211</c:v>
                </c:pt>
                <c:pt idx="184">
                  <c:v>212</c:v>
                </c:pt>
                <c:pt idx="185">
                  <c:v>213</c:v>
                </c:pt>
                <c:pt idx="186">
                  <c:v>214</c:v>
                </c:pt>
                <c:pt idx="187">
                  <c:v>215</c:v>
                </c:pt>
                <c:pt idx="188">
                  <c:v>216</c:v>
                </c:pt>
                <c:pt idx="189">
                  <c:v>218</c:v>
                </c:pt>
                <c:pt idx="190">
                  <c:v>219</c:v>
                </c:pt>
                <c:pt idx="191">
                  <c:v>220</c:v>
                </c:pt>
                <c:pt idx="192">
                  <c:v>221</c:v>
                </c:pt>
                <c:pt idx="193">
                  <c:v>222</c:v>
                </c:pt>
                <c:pt idx="194">
                  <c:v>223</c:v>
                </c:pt>
                <c:pt idx="195">
                  <c:v>225</c:v>
                </c:pt>
                <c:pt idx="196">
                  <c:v>226</c:v>
                </c:pt>
                <c:pt idx="197">
                  <c:v>227</c:v>
                </c:pt>
                <c:pt idx="198">
                  <c:v>228</c:v>
                </c:pt>
                <c:pt idx="199">
                  <c:v>229</c:v>
                </c:pt>
                <c:pt idx="200">
                  <c:v>230</c:v>
                </c:pt>
                <c:pt idx="201">
                  <c:v>232</c:v>
                </c:pt>
                <c:pt idx="202">
                  <c:v>233</c:v>
                </c:pt>
                <c:pt idx="203">
                  <c:v>234</c:v>
                </c:pt>
                <c:pt idx="204">
                  <c:v>235</c:v>
                </c:pt>
                <c:pt idx="205">
                  <c:v>236</c:v>
                </c:pt>
                <c:pt idx="206">
                  <c:v>237</c:v>
                </c:pt>
                <c:pt idx="207">
                  <c:v>239</c:v>
                </c:pt>
                <c:pt idx="208">
                  <c:v>240</c:v>
                </c:pt>
                <c:pt idx="209">
                  <c:v>241</c:v>
                </c:pt>
                <c:pt idx="210">
                  <c:v>242</c:v>
                </c:pt>
                <c:pt idx="211">
                  <c:v>243</c:v>
                </c:pt>
                <c:pt idx="212">
                  <c:v>244</c:v>
                </c:pt>
                <c:pt idx="213">
                  <c:v>246</c:v>
                </c:pt>
                <c:pt idx="214">
                  <c:v>247</c:v>
                </c:pt>
                <c:pt idx="215">
                  <c:v>248</c:v>
                </c:pt>
                <c:pt idx="216">
                  <c:v>249</c:v>
                </c:pt>
                <c:pt idx="217">
                  <c:v>250</c:v>
                </c:pt>
                <c:pt idx="218">
                  <c:v>251</c:v>
                </c:pt>
                <c:pt idx="219">
                  <c:v>253</c:v>
                </c:pt>
                <c:pt idx="220">
                  <c:v>254</c:v>
                </c:pt>
                <c:pt idx="221">
                  <c:v>255</c:v>
                </c:pt>
                <c:pt idx="222">
                  <c:v>256</c:v>
                </c:pt>
                <c:pt idx="223">
                  <c:v>257</c:v>
                </c:pt>
                <c:pt idx="224">
                  <c:v>258</c:v>
                </c:pt>
                <c:pt idx="225">
                  <c:v>260</c:v>
                </c:pt>
                <c:pt idx="226">
                  <c:v>261</c:v>
                </c:pt>
                <c:pt idx="227">
                  <c:v>262</c:v>
                </c:pt>
                <c:pt idx="228">
                  <c:v>263</c:v>
                </c:pt>
                <c:pt idx="229">
                  <c:v>264</c:v>
                </c:pt>
                <c:pt idx="230">
                  <c:v>265</c:v>
                </c:pt>
                <c:pt idx="231">
                  <c:v>267</c:v>
                </c:pt>
                <c:pt idx="232">
                  <c:v>268</c:v>
                </c:pt>
                <c:pt idx="233">
                  <c:v>269</c:v>
                </c:pt>
                <c:pt idx="234">
                  <c:v>270</c:v>
                </c:pt>
                <c:pt idx="235">
                  <c:v>271</c:v>
                </c:pt>
                <c:pt idx="236">
                  <c:v>272</c:v>
                </c:pt>
                <c:pt idx="237">
                  <c:v>274</c:v>
                </c:pt>
                <c:pt idx="238">
                  <c:v>275</c:v>
                </c:pt>
                <c:pt idx="239">
                  <c:v>276</c:v>
                </c:pt>
                <c:pt idx="240">
                  <c:v>277</c:v>
                </c:pt>
                <c:pt idx="241">
                  <c:v>278</c:v>
                </c:pt>
                <c:pt idx="242">
                  <c:v>279</c:v>
                </c:pt>
                <c:pt idx="243">
                  <c:v>281</c:v>
                </c:pt>
                <c:pt idx="244">
                  <c:v>282</c:v>
                </c:pt>
                <c:pt idx="245">
                  <c:v>283</c:v>
                </c:pt>
                <c:pt idx="246">
                  <c:v>284</c:v>
                </c:pt>
                <c:pt idx="247">
                  <c:v>285</c:v>
                </c:pt>
                <c:pt idx="248">
                  <c:v>286</c:v>
                </c:pt>
                <c:pt idx="249">
                  <c:v>288</c:v>
                </c:pt>
                <c:pt idx="250">
                  <c:v>289</c:v>
                </c:pt>
                <c:pt idx="251">
                  <c:v>290</c:v>
                </c:pt>
                <c:pt idx="252">
                  <c:v>291</c:v>
                </c:pt>
                <c:pt idx="253">
                  <c:v>292</c:v>
                </c:pt>
                <c:pt idx="254">
                  <c:v>293</c:v>
                </c:pt>
                <c:pt idx="255">
                  <c:v>295</c:v>
                </c:pt>
                <c:pt idx="256">
                  <c:v>296</c:v>
                </c:pt>
                <c:pt idx="257">
                  <c:v>297</c:v>
                </c:pt>
                <c:pt idx="258">
                  <c:v>298</c:v>
                </c:pt>
                <c:pt idx="259">
                  <c:v>299</c:v>
                </c:pt>
                <c:pt idx="260">
                  <c:v>300</c:v>
                </c:pt>
                <c:pt idx="261">
                  <c:v>302</c:v>
                </c:pt>
                <c:pt idx="262">
                  <c:v>303</c:v>
                </c:pt>
                <c:pt idx="263">
                  <c:v>304</c:v>
                </c:pt>
                <c:pt idx="264">
                  <c:v>305</c:v>
                </c:pt>
                <c:pt idx="265">
                  <c:v>306</c:v>
                </c:pt>
                <c:pt idx="266">
                  <c:v>307</c:v>
                </c:pt>
                <c:pt idx="267">
                  <c:v>309</c:v>
                </c:pt>
                <c:pt idx="268">
                  <c:v>310</c:v>
                </c:pt>
                <c:pt idx="269">
                  <c:v>311</c:v>
                </c:pt>
                <c:pt idx="270">
                  <c:v>312</c:v>
                </c:pt>
                <c:pt idx="271">
                  <c:v>313</c:v>
                </c:pt>
                <c:pt idx="272">
                  <c:v>314</c:v>
                </c:pt>
                <c:pt idx="273">
                  <c:v>316</c:v>
                </c:pt>
                <c:pt idx="274">
                  <c:v>317</c:v>
                </c:pt>
                <c:pt idx="275">
                  <c:v>318</c:v>
                </c:pt>
                <c:pt idx="276">
                  <c:v>319</c:v>
                </c:pt>
                <c:pt idx="277">
                  <c:v>320</c:v>
                </c:pt>
                <c:pt idx="278">
                  <c:v>321</c:v>
                </c:pt>
                <c:pt idx="279">
                  <c:v>323</c:v>
                </c:pt>
                <c:pt idx="280">
                  <c:v>324</c:v>
                </c:pt>
                <c:pt idx="281">
                  <c:v>325</c:v>
                </c:pt>
                <c:pt idx="282">
                  <c:v>326</c:v>
                </c:pt>
                <c:pt idx="283">
                  <c:v>327</c:v>
                </c:pt>
                <c:pt idx="284">
                  <c:v>328</c:v>
                </c:pt>
                <c:pt idx="285">
                  <c:v>330</c:v>
                </c:pt>
                <c:pt idx="286">
                  <c:v>331</c:v>
                </c:pt>
                <c:pt idx="287">
                  <c:v>332</c:v>
                </c:pt>
                <c:pt idx="288">
                  <c:v>333</c:v>
                </c:pt>
                <c:pt idx="289">
                  <c:v>334</c:v>
                </c:pt>
                <c:pt idx="290">
                  <c:v>335</c:v>
                </c:pt>
                <c:pt idx="291">
                  <c:v>337</c:v>
                </c:pt>
                <c:pt idx="292">
                  <c:v>338</c:v>
                </c:pt>
                <c:pt idx="293">
                  <c:v>339</c:v>
                </c:pt>
                <c:pt idx="294">
                  <c:v>340</c:v>
                </c:pt>
                <c:pt idx="295">
                  <c:v>341</c:v>
                </c:pt>
                <c:pt idx="296">
                  <c:v>342</c:v>
                </c:pt>
                <c:pt idx="297">
                  <c:v>344</c:v>
                </c:pt>
                <c:pt idx="298">
                  <c:v>345</c:v>
                </c:pt>
                <c:pt idx="299">
                  <c:v>346</c:v>
                </c:pt>
                <c:pt idx="300">
                  <c:v>347</c:v>
                </c:pt>
                <c:pt idx="301">
                  <c:v>348</c:v>
                </c:pt>
                <c:pt idx="302">
                  <c:v>349</c:v>
                </c:pt>
                <c:pt idx="303">
                  <c:v>351</c:v>
                </c:pt>
                <c:pt idx="304">
                  <c:v>352</c:v>
                </c:pt>
                <c:pt idx="305">
                  <c:v>353</c:v>
                </c:pt>
                <c:pt idx="306">
                  <c:v>354</c:v>
                </c:pt>
                <c:pt idx="307">
                  <c:v>355</c:v>
                </c:pt>
                <c:pt idx="308">
                  <c:v>356</c:v>
                </c:pt>
                <c:pt idx="309">
                  <c:v>358</c:v>
                </c:pt>
                <c:pt idx="310">
                  <c:v>359</c:v>
                </c:pt>
                <c:pt idx="311">
                  <c:v>360</c:v>
                </c:pt>
                <c:pt idx="312">
                  <c:v>361</c:v>
                </c:pt>
              </c:strCache>
            </c:strRef>
          </c:xVal>
          <c:yVal>
            <c:numRef>
              <c:f>Feuil1!$F$2:$F$316</c:f>
              <c:numCache>
                <c:formatCode>General</c:formatCode>
                <c:ptCount val="315"/>
                <c:pt idx="3" formatCode="0">
                  <c:v>118.61111111111111</c:v>
                </c:pt>
                <c:pt idx="4" formatCode="0">
                  <c:v>105.95238095238093</c:v>
                </c:pt>
                <c:pt idx="5" formatCode="0">
                  <c:v>87.565543071161045</c:v>
                </c:pt>
                <c:pt idx="6" formatCode="0">
                  <c:v>91.79245283018868</c:v>
                </c:pt>
                <c:pt idx="7" formatCode="0">
                  <c:v>90.449438202247194</c:v>
                </c:pt>
                <c:pt idx="8" formatCode="0">
                  <c:v>80.294117647058826</c:v>
                </c:pt>
                <c:pt idx="9" formatCode="0">
                  <c:v>105.4320987654321</c:v>
                </c:pt>
                <c:pt idx="10" formatCode="0">
                  <c:v>105.95238095238093</c:v>
                </c:pt>
                <c:pt idx="11" formatCode="0">
                  <c:v>87.565543071161045</c:v>
                </c:pt>
                <c:pt idx="12" formatCode="0">
                  <c:v>91.79245283018868</c:v>
                </c:pt>
                <c:pt idx="13" formatCode="0">
                  <c:v>90.449438202247194</c:v>
                </c:pt>
                <c:pt idx="14" formatCode="0">
                  <c:v>124.09090909090909</c:v>
                </c:pt>
                <c:pt idx="15" formatCode="0">
                  <c:v>118.61111111111111</c:v>
                </c:pt>
                <c:pt idx="16" formatCode="0">
                  <c:v>105.95238095238093</c:v>
                </c:pt>
                <c:pt idx="17" formatCode="0">
                  <c:v>77.161716171617172</c:v>
                </c:pt>
                <c:pt idx="18" formatCode="0">
                  <c:v>91.79245283018868</c:v>
                </c:pt>
                <c:pt idx="19" formatCode="0">
                  <c:v>90.449438202247194</c:v>
                </c:pt>
                <c:pt idx="20" formatCode="0">
                  <c:v>80.294117647058826</c:v>
                </c:pt>
                <c:pt idx="21" formatCode="0">
                  <c:v>118.61111111111111</c:v>
                </c:pt>
                <c:pt idx="22" formatCode="0">
                  <c:v>105.95238095238093</c:v>
                </c:pt>
                <c:pt idx="23" formatCode="0">
                  <c:v>101.21212121212122</c:v>
                </c:pt>
                <c:pt idx="24" formatCode="0">
                  <c:v>91.79245283018868</c:v>
                </c:pt>
                <c:pt idx="25" formatCode="0">
                  <c:v>54.026845637583882</c:v>
                </c:pt>
                <c:pt idx="26" formatCode="0">
                  <c:v>80.294117647058826</c:v>
                </c:pt>
                <c:pt idx="27" formatCode="0">
                  <c:v>118.61111111111111</c:v>
                </c:pt>
                <c:pt idx="28" formatCode="0">
                  <c:v>105.95238095238093</c:v>
                </c:pt>
                <c:pt idx="29" formatCode="0">
                  <c:v>101.21212121212122</c:v>
                </c:pt>
                <c:pt idx="30" formatCode="0">
                  <c:v>91.79245283018868</c:v>
                </c:pt>
                <c:pt idx="31" formatCode="0">
                  <c:v>54.026845637583882</c:v>
                </c:pt>
                <c:pt idx="32" formatCode="0">
                  <c:v>80.294117647058826</c:v>
                </c:pt>
                <c:pt idx="33" formatCode="0">
                  <c:v>118.61111111111111</c:v>
                </c:pt>
                <c:pt idx="34" formatCode="0">
                  <c:v>105.95238095238093</c:v>
                </c:pt>
                <c:pt idx="35" formatCode="0">
                  <c:v>101.21212121212122</c:v>
                </c:pt>
                <c:pt idx="36" formatCode="0">
                  <c:v>91.79245283018868</c:v>
                </c:pt>
                <c:pt idx="37" formatCode="0">
                  <c:v>54.026845637583882</c:v>
                </c:pt>
                <c:pt idx="38" formatCode="0">
                  <c:v>80.294117647058826</c:v>
                </c:pt>
                <c:pt idx="39" formatCode="0">
                  <c:v>118.61111111111111</c:v>
                </c:pt>
                <c:pt idx="40" formatCode="0">
                  <c:v>105.95238095238093</c:v>
                </c:pt>
                <c:pt idx="41" formatCode="0">
                  <c:v>101.21212121212122</c:v>
                </c:pt>
                <c:pt idx="42" formatCode="0">
                  <c:v>91.79245283018868</c:v>
                </c:pt>
                <c:pt idx="43" formatCode="0">
                  <c:v>54.026845637583882</c:v>
                </c:pt>
                <c:pt idx="44" formatCode="0">
                  <c:v>80.294117647058826</c:v>
                </c:pt>
                <c:pt idx="45" formatCode="0">
                  <c:v>118.61111111111111</c:v>
                </c:pt>
                <c:pt idx="46" formatCode="0">
                  <c:v>105.95238095238093</c:v>
                </c:pt>
                <c:pt idx="47" formatCode="0">
                  <c:v>101.21212121212122</c:v>
                </c:pt>
                <c:pt idx="48" formatCode="0">
                  <c:v>91.79245283018868</c:v>
                </c:pt>
                <c:pt idx="49" formatCode="0">
                  <c:v>54.026845637583882</c:v>
                </c:pt>
                <c:pt idx="50" formatCode="0">
                  <c:v>80.294117647058826</c:v>
                </c:pt>
                <c:pt idx="51" formatCode="0">
                  <c:v>118.61111111111111</c:v>
                </c:pt>
                <c:pt idx="52" formatCode="0">
                  <c:v>105.95238095238093</c:v>
                </c:pt>
                <c:pt idx="53" formatCode="0">
                  <c:v>101.21212121212122</c:v>
                </c:pt>
                <c:pt idx="54" formatCode="0">
                  <c:v>91.79245283018868</c:v>
                </c:pt>
                <c:pt idx="55" formatCode="0">
                  <c:v>54.026845637583882</c:v>
                </c:pt>
                <c:pt idx="56" formatCode="0">
                  <c:v>80.294117647058826</c:v>
                </c:pt>
                <c:pt idx="57" formatCode="0">
                  <c:v>118.61111111111111</c:v>
                </c:pt>
                <c:pt idx="58" formatCode="0">
                  <c:v>105.95238095238093</c:v>
                </c:pt>
                <c:pt idx="59" formatCode="0">
                  <c:v>101.21212121212122</c:v>
                </c:pt>
                <c:pt idx="60" formatCode="0">
                  <c:v>91.79245283018868</c:v>
                </c:pt>
                <c:pt idx="61" formatCode="0">
                  <c:v>54.026845637583882</c:v>
                </c:pt>
                <c:pt idx="62" formatCode="0">
                  <c:v>80.294117647058826</c:v>
                </c:pt>
                <c:pt idx="63" formatCode="0">
                  <c:v>118.61111111111111</c:v>
                </c:pt>
                <c:pt idx="64" formatCode="0">
                  <c:v>105.95238095238093</c:v>
                </c:pt>
                <c:pt idx="65" formatCode="0">
                  <c:v>101.21212121212122</c:v>
                </c:pt>
                <c:pt idx="66" formatCode="0">
                  <c:v>91.79245283018868</c:v>
                </c:pt>
                <c:pt idx="67" formatCode="0">
                  <c:v>54.026845637583882</c:v>
                </c:pt>
                <c:pt idx="68" formatCode="0">
                  <c:v>80.294117647058826</c:v>
                </c:pt>
                <c:pt idx="69" formatCode="0">
                  <c:v>118.61111111111111</c:v>
                </c:pt>
                <c:pt idx="70" formatCode="0">
                  <c:v>105.95238095238093</c:v>
                </c:pt>
                <c:pt idx="71" formatCode="0">
                  <c:v>101.21212121212122</c:v>
                </c:pt>
                <c:pt idx="72" formatCode="0">
                  <c:v>91.79245283018868</c:v>
                </c:pt>
                <c:pt idx="73" formatCode="0">
                  <c:v>54.026845637583882</c:v>
                </c:pt>
                <c:pt idx="74" formatCode="0">
                  <c:v>80.294117647058826</c:v>
                </c:pt>
                <c:pt idx="75" formatCode="0">
                  <c:v>118.61111111111111</c:v>
                </c:pt>
                <c:pt idx="76" formatCode="0">
                  <c:v>105.95238095238093</c:v>
                </c:pt>
                <c:pt idx="77" formatCode="0">
                  <c:v>101.21212121212122</c:v>
                </c:pt>
                <c:pt idx="78" formatCode="0">
                  <c:v>91.79245283018868</c:v>
                </c:pt>
                <c:pt idx="79" formatCode="0">
                  <c:v>54.026845637583882</c:v>
                </c:pt>
                <c:pt idx="80" formatCode="0">
                  <c:v>80.294117647058826</c:v>
                </c:pt>
                <c:pt idx="81" formatCode="0">
                  <c:v>118.61111111111111</c:v>
                </c:pt>
                <c:pt idx="82" formatCode="0">
                  <c:v>105.95238095238093</c:v>
                </c:pt>
                <c:pt idx="83" formatCode="0">
                  <c:v>101.21212121212122</c:v>
                </c:pt>
                <c:pt idx="84" formatCode="0">
                  <c:v>91.79245283018868</c:v>
                </c:pt>
                <c:pt idx="85" formatCode="0">
                  <c:v>54.026845637583882</c:v>
                </c:pt>
                <c:pt idx="86" formatCode="0">
                  <c:v>80.294117647058826</c:v>
                </c:pt>
                <c:pt idx="87" formatCode="0">
                  <c:v>118.61111111111111</c:v>
                </c:pt>
                <c:pt idx="88" formatCode="0">
                  <c:v>105.95238095238093</c:v>
                </c:pt>
                <c:pt idx="89" formatCode="0">
                  <c:v>101.21212121212122</c:v>
                </c:pt>
                <c:pt idx="90" formatCode="0">
                  <c:v>91.79245283018868</c:v>
                </c:pt>
                <c:pt idx="91" formatCode="0">
                  <c:v>54.026845637583882</c:v>
                </c:pt>
                <c:pt idx="92" formatCode="0">
                  <c:v>80.294117647058826</c:v>
                </c:pt>
                <c:pt idx="93" formatCode="0">
                  <c:v>118.61111111111111</c:v>
                </c:pt>
                <c:pt idx="94" formatCode="0">
                  <c:v>105.95238095238093</c:v>
                </c:pt>
                <c:pt idx="95" formatCode="0">
                  <c:v>101.21212121212122</c:v>
                </c:pt>
                <c:pt idx="96" formatCode="0">
                  <c:v>91.79245283018868</c:v>
                </c:pt>
                <c:pt idx="97" formatCode="0">
                  <c:v>54.026845637583882</c:v>
                </c:pt>
                <c:pt idx="98" formatCode="0">
                  <c:v>80.294117647058826</c:v>
                </c:pt>
                <c:pt idx="99" formatCode="0">
                  <c:v>118.61111111111111</c:v>
                </c:pt>
                <c:pt idx="100" formatCode="0">
                  <c:v>105.95238095238093</c:v>
                </c:pt>
                <c:pt idx="101" formatCode="0">
                  <c:v>101.21212121212122</c:v>
                </c:pt>
                <c:pt idx="102" formatCode="0">
                  <c:v>91.79245283018868</c:v>
                </c:pt>
                <c:pt idx="103" formatCode="0">
                  <c:v>54.026845637583882</c:v>
                </c:pt>
                <c:pt idx="104" formatCode="0">
                  <c:v>80.294117647058826</c:v>
                </c:pt>
                <c:pt idx="105" formatCode="0">
                  <c:v>118.61111111111111</c:v>
                </c:pt>
                <c:pt idx="106" formatCode="0">
                  <c:v>105.95238095238093</c:v>
                </c:pt>
                <c:pt idx="107" formatCode="0">
                  <c:v>101.21212121212122</c:v>
                </c:pt>
                <c:pt idx="108" formatCode="0">
                  <c:v>91.79245283018868</c:v>
                </c:pt>
                <c:pt idx="109" formatCode="0">
                  <c:v>54.026845637583882</c:v>
                </c:pt>
                <c:pt idx="110" formatCode="0">
                  <c:v>80.294117647058826</c:v>
                </c:pt>
                <c:pt idx="111" formatCode="0">
                  <c:v>118.61111111111111</c:v>
                </c:pt>
                <c:pt idx="112" formatCode="0">
                  <c:v>105.95238095238093</c:v>
                </c:pt>
                <c:pt idx="113" formatCode="0">
                  <c:v>101.21212121212122</c:v>
                </c:pt>
                <c:pt idx="114" formatCode="0">
                  <c:v>91.79245283018868</c:v>
                </c:pt>
                <c:pt idx="115" formatCode="0">
                  <c:v>54.026845637583882</c:v>
                </c:pt>
                <c:pt idx="116" formatCode="0">
                  <c:v>80.294117647058826</c:v>
                </c:pt>
                <c:pt idx="117" formatCode="0">
                  <c:v>118.61111111111111</c:v>
                </c:pt>
                <c:pt idx="118" formatCode="0">
                  <c:v>105.95238095238093</c:v>
                </c:pt>
                <c:pt idx="119" formatCode="0">
                  <c:v>101.21212121212122</c:v>
                </c:pt>
                <c:pt idx="120" formatCode="0">
                  <c:v>91.79245283018868</c:v>
                </c:pt>
                <c:pt idx="121" formatCode="0">
                  <c:v>54.026845637583882</c:v>
                </c:pt>
                <c:pt idx="122" formatCode="0">
                  <c:v>80.294117647058826</c:v>
                </c:pt>
                <c:pt idx="123" formatCode="0">
                  <c:v>118.61111111111111</c:v>
                </c:pt>
                <c:pt idx="124" formatCode="0">
                  <c:v>105.95238095238093</c:v>
                </c:pt>
                <c:pt idx="125" formatCode="0">
                  <c:v>101.21212121212122</c:v>
                </c:pt>
                <c:pt idx="126" formatCode="0">
                  <c:v>91.79245283018868</c:v>
                </c:pt>
                <c:pt idx="127" formatCode="0">
                  <c:v>54.026845637583882</c:v>
                </c:pt>
                <c:pt idx="128" formatCode="0">
                  <c:v>80.294117647058826</c:v>
                </c:pt>
                <c:pt idx="129" formatCode="0">
                  <c:v>118.61111111111111</c:v>
                </c:pt>
                <c:pt idx="130" formatCode="0">
                  <c:v>105.95238095238093</c:v>
                </c:pt>
                <c:pt idx="131" formatCode="0">
                  <c:v>101.21212121212122</c:v>
                </c:pt>
                <c:pt idx="132" formatCode="0">
                  <c:v>91.79245283018868</c:v>
                </c:pt>
                <c:pt idx="133" formatCode="0">
                  <c:v>54.026845637583882</c:v>
                </c:pt>
                <c:pt idx="134" formatCode="0">
                  <c:v>80.294117647058826</c:v>
                </c:pt>
                <c:pt idx="135" formatCode="0">
                  <c:v>118.61111111111111</c:v>
                </c:pt>
                <c:pt idx="136" formatCode="0">
                  <c:v>105.95238095238093</c:v>
                </c:pt>
                <c:pt idx="137" formatCode="0">
                  <c:v>101.21212121212122</c:v>
                </c:pt>
                <c:pt idx="138" formatCode="0">
                  <c:v>91.79245283018868</c:v>
                </c:pt>
                <c:pt idx="139" formatCode="0">
                  <c:v>54.026845637583882</c:v>
                </c:pt>
                <c:pt idx="140" formatCode="0">
                  <c:v>80.294117647058826</c:v>
                </c:pt>
                <c:pt idx="141" formatCode="0">
                  <c:v>118.61111111111111</c:v>
                </c:pt>
                <c:pt idx="142" formatCode="0">
                  <c:v>105.95238095238093</c:v>
                </c:pt>
                <c:pt idx="143" formatCode="0">
                  <c:v>101.21212121212122</c:v>
                </c:pt>
                <c:pt idx="144" formatCode="0">
                  <c:v>91.79245283018868</c:v>
                </c:pt>
                <c:pt idx="145" formatCode="0">
                  <c:v>54.026845637583882</c:v>
                </c:pt>
                <c:pt idx="146" formatCode="0">
                  <c:v>80.294117647058826</c:v>
                </c:pt>
                <c:pt idx="147" formatCode="0">
                  <c:v>118.61111111111111</c:v>
                </c:pt>
                <c:pt idx="148" formatCode="0">
                  <c:v>105.95238095238093</c:v>
                </c:pt>
                <c:pt idx="149" formatCode="0">
                  <c:v>101.21212121212122</c:v>
                </c:pt>
                <c:pt idx="150" formatCode="0">
                  <c:v>91.79245283018868</c:v>
                </c:pt>
                <c:pt idx="151" formatCode="0">
                  <c:v>54.026845637583882</c:v>
                </c:pt>
                <c:pt idx="152" formatCode="0">
                  <c:v>80.294117647058826</c:v>
                </c:pt>
                <c:pt idx="153" formatCode="0">
                  <c:v>118.61111111111111</c:v>
                </c:pt>
                <c:pt idx="154" formatCode="0">
                  <c:v>105.95238095238093</c:v>
                </c:pt>
                <c:pt idx="155" formatCode="0">
                  <c:v>101.21212121212122</c:v>
                </c:pt>
                <c:pt idx="156" formatCode="0">
                  <c:v>91.79245283018868</c:v>
                </c:pt>
                <c:pt idx="157" formatCode="0">
                  <c:v>54.026845637583882</c:v>
                </c:pt>
                <c:pt idx="158" formatCode="0">
                  <c:v>80.294117647058826</c:v>
                </c:pt>
                <c:pt idx="159" formatCode="0">
                  <c:v>118.61111111111111</c:v>
                </c:pt>
                <c:pt idx="160" formatCode="0">
                  <c:v>105.95238095238093</c:v>
                </c:pt>
                <c:pt idx="161" formatCode="0">
                  <c:v>101.21212121212122</c:v>
                </c:pt>
                <c:pt idx="162" formatCode="0">
                  <c:v>91.79245283018868</c:v>
                </c:pt>
                <c:pt idx="163" formatCode="0">
                  <c:v>54.026845637583882</c:v>
                </c:pt>
                <c:pt idx="164" formatCode="0">
                  <c:v>80.294117647058826</c:v>
                </c:pt>
                <c:pt idx="165" formatCode="0">
                  <c:v>118.61111111111111</c:v>
                </c:pt>
                <c:pt idx="166" formatCode="0">
                  <c:v>105.95238095238093</c:v>
                </c:pt>
                <c:pt idx="167" formatCode="0">
                  <c:v>101.21212121212122</c:v>
                </c:pt>
                <c:pt idx="168" formatCode="0">
                  <c:v>91.79245283018868</c:v>
                </c:pt>
                <c:pt idx="169" formatCode="0">
                  <c:v>54.026845637583882</c:v>
                </c:pt>
                <c:pt idx="170" formatCode="0">
                  <c:v>80.294117647058826</c:v>
                </c:pt>
                <c:pt idx="171" formatCode="0">
                  <c:v>118.61111111111111</c:v>
                </c:pt>
                <c:pt idx="172" formatCode="0">
                  <c:v>105.95238095238093</c:v>
                </c:pt>
                <c:pt idx="173" formatCode="0">
                  <c:v>101.21212121212122</c:v>
                </c:pt>
                <c:pt idx="174" formatCode="0">
                  <c:v>91.79245283018868</c:v>
                </c:pt>
                <c:pt idx="175" formatCode="0">
                  <c:v>54.026845637583882</c:v>
                </c:pt>
                <c:pt idx="176" formatCode="0">
                  <c:v>80.294117647058826</c:v>
                </c:pt>
                <c:pt idx="177" formatCode="0">
                  <c:v>118.61111111111111</c:v>
                </c:pt>
                <c:pt idx="178" formatCode="0">
                  <c:v>105.95238095238093</c:v>
                </c:pt>
                <c:pt idx="179" formatCode="0">
                  <c:v>101.21212121212122</c:v>
                </c:pt>
                <c:pt idx="180" formatCode="0">
                  <c:v>91.79245283018868</c:v>
                </c:pt>
                <c:pt idx="181" formatCode="0">
                  <c:v>54.026845637583882</c:v>
                </c:pt>
                <c:pt idx="182" formatCode="0">
                  <c:v>80.294117647058826</c:v>
                </c:pt>
                <c:pt idx="183" formatCode="0">
                  <c:v>118.61111111111111</c:v>
                </c:pt>
                <c:pt idx="184" formatCode="0">
                  <c:v>105.95238095238093</c:v>
                </c:pt>
                <c:pt idx="185" formatCode="0">
                  <c:v>101.21212121212122</c:v>
                </c:pt>
                <c:pt idx="186" formatCode="0">
                  <c:v>91.79245283018868</c:v>
                </c:pt>
                <c:pt idx="187" formatCode="0">
                  <c:v>54.026845637583882</c:v>
                </c:pt>
                <c:pt idx="188" formatCode="0">
                  <c:v>80.294117647058826</c:v>
                </c:pt>
                <c:pt idx="189" formatCode="0">
                  <c:v>118.61111111111111</c:v>
                </c:pt>
                <c:pt idx="190" formatCode="0">
                  <c:v>105.95238095238093</c:v>
                </c:pt>
                <c:pt idx="191" formatCode="0">
                  <c:v>101.21212121212122</c:v>
                </c:pt>
                <c:pt idx="192" formatCode="0">
                  <c:v>91.79245283018868</c:v>
                </c:pt>
                <c:pt idx="193" formatCode="0">
                  <c:v>54.026845637583882</c:v>
                </c:pt>
                <c:pt idx="194" formatCode="0">
                  <c:v>80.294117647058826</c:v>
                </c:pt>
                <c:pt idx="195" formatCode="0">
                  <c:v>118.61111111111111</c:v>
                </c:pt>
                <c:pt idx="196" formatCode="0">
                  <c:v>105.95238095238093</c:v>
                </c:pt>
                <c:pt idx="197" formatCode="0">
                  <c:v>101.21212121212122</c:v>
                </c:pt>
                <c:pt idx="198" formatCode="0">
                  <c:v>91.79245283018868</c:v>
                </c:pt>
                <c:pt idx="199" formatCode="0">
                  <c:v>54.026845637583882</c:v>
                </c:pt>
                <c:pt idx="200" formatCode="0">
                  <c:v>80.294117647058826</c:v>
                </c:pt>
                <c:pt idx="201" formatCode="0">
                  <c:v>118.61111111111111</c:v>
                </c:pt>
                <c:pt idx="202" formatCode="0">
                  <c:v>105.95238095238093</c:v>
                </c:pt>
                <c:pt idx="203" formatCode="0">
                  <c:v>101.21212121212122</c:v>
                </c:pt>
                <c:pt idx="204" formatCode="0">
                  <c:v>91.79245283018868</c:v>
                </c:pt>
                <c:pt idx="205" formatCode="0">
                  <c:v>54.026845637583882</c:v>
                </c:pt>
                <c:pt idx="206" formatCode="0">
                  <c:v>80.294117647058826</c:v>
                </c:pt>
                <c:pt idx="207" formatCode="0">
                  <c:v>118.61111111111111</c:v>
                </c:pt>
                <c:pt idx="208" formatCode="0">
                  <c:v>105.95238095238093</c:v>
                </c:pt>
                <c:pt idx="209" formatCode="0">
                  <c:v>101.21212121212122</c:v>
                </c:pt>
                <c:pt idx="210" formatCode="0">
                  <c:v>91.79245283018868</c:v>
                </c:pt>
                <c:pt idx="211" formatCode="0">
                  <c:v>54.026845637583882</c:v>
                </c:pt>
                <c:pt idx="212" formatCode="0">
                  <c:v>80.294117647058826</c:v>
                </c:pt>
                <c:pt idx="213" formatCode="0">
                  <c:v>118.61111111111111</c:v>
                </c:pt>
                <c:pt idx="214" formatCode="0">
                  <c:v>105.95238095238093</c:v>
                </c:pt>
                <c:pt idx="215" formatCode="0">
                  <c:v>101.21212121212122</c:v>
                </c:pt>
                <c:pt idx="216" formatCode="0">
                  <c:v>91.79245283018868</c:v>
                </c:pt>
                <c:pt idx="217" formatCode="0">
                  <c:v>54.026845637583882</c:v>
                </c:pt>
                <c:pt idx="218" formatCode="0">
                  <c:v>80.294117647058826</c:v>
                </c:pt>
                <c:pt idx="219" formatCode="0">
                  <c:v>118.61111111111111</c:v>
                </c:pt>
                <c:pt idx="220" formatCode="0">
                  <c:v>105.95238095238093</c:v>
                </c:pt>
                <c:pt idx="221" formatCode="0">
                  <c:v>101.21212121212122</c:v>
                </c:pt>
                <c:pt idx="222" formatCode="0">
                  <c:v>91.79245283018868</c:v>
                </c:pt>
                <c:pt idx="223" formatCode="0">
                  <c:v>54.026845637583882</c:v>
                </c:pt>
                <c:pt idx="224" formatCode="0">
                  <c:v>80.294117647058826</c:v>
                </c:pt>
                <c:pt idx="225" formatCode="0">
                  <c:v>118.61111111111111</c:v>
                </c:pt>
                <c:pt idx="226" formatCode="0">
                  <c:v>105.95238095238093</c:v>
                </c:pt>
                <c:pt idx="227" formatCode="0">
                  <c:v>101.21212121212122</c:v>
                </c:pt>
                <c:pt idx="228" formatCode="0">
                  <c:v>91.79245283018868</c:v>
                </c:pt>
                <c:pt idx="229" formatCode="0">
                  <c:v>54.026845637583882</c:v>
                </c:pt>
                <c:pt idx="230" formatCode="0">
                  <c:v>80.294117647058826</c:v>
                </c:pt>
                <c:pt idx="231" formatCode="0">
                  <c:v>118.61111111111111</c:v>
                </c:pt>
                <c:pt idx="232" formatCode="0">
                  <c:v>105.95238095238093</c:v>
                </c:pt>
                <c:pt idx="233" formatCode="0">
                  <c:v>101.21212121212122</c:v>
                </c:pt>
                <c:pt idx="234" formatCode="0">
                  <c:v>91.79245283018868</c:v>
                </c:pt>
                <c:pt idx="235" formatCode="0">
                  <c:v>54.026845637583882</c:v>
                </c:pt>
                <c:pt idx="236" formatCode="0">
                  <c:v>80.294117647058826</c:v>
                </c:pt>
                <c:pt idx="237" formatCode="0">
                  <c:v>118.61111111111111</c:v>
                </c:pt>
                <c:pt idx="238" formatCode="0">
                  <c:v>105.95238095238093</c:v>
                </c:pt>
                <c:pt idx="239" formatCode="0">
                  <c:v>101.21212121212122</c:v>
                </c:pt>
                <c:pt idx="240" formatCode="0">
                  <c:v>91.79245283018868</c:v>
                </c:pt>
                <c:pt idx="241" formatCode="0">
                  <c:v>54.026845637583882</c:v>
                </c:pt>
                <c:pt idx="242" formatCode="0">
                  <c:v>80.294117647058826</c:v>
                </c:pt>
                <c:pt idx="243" formatCode="0">
                  <c:v>118.61111111111111</c:v>
                </c:pt>
                <c:pt idx="244" formatCode="0">
                  <c:v>105.95238095238093</c:v>
                </c:pt>
                <c:pt idx="245" formatCode="0">
                  <c:v>101.21212121212122</c:v>
                </c:pt>
                <c:pt idx="246" formatCode="0">
                  <c:v>91.79245283018868</c:v>
                </c:pt>
                <c:pt idx="247" formatCode="0">
                  <c:v>54.026845637583882</c:v>
                </c:pt>
                <c:pt idx="248" formatCode="0">
                  <c:v>80.294117647058826</c:v>
                </c:pt>
                <c:pt idx="249" formatCode="0">
                  <c:v>118.61111111111111</c:v>
                </c:pt>
                <c:pt idx="250" formatCode="0">
                  <c:v>105.95238095238093</c:v>
                </c:pt>
                <c:pt idx="251" formatCode="0">
                  <c:v>101.21212121212122</c:v>
                </c:pt>
                <c:pt idx="252" formatCode="0">
                  <c:v>91.79245283018868</c:v>
                </c:pt>
                <c:pt idx="253" formatCode="0">
                  <c:v>54.026845637583882</c:v>
                </c:pt>
                <c:pt idx="254" formatCode="0">
                  <c:v>80.294117647058826</c:v>
                </c:pt>
                <c:pt idx="255" formatCode="0">
                  <c:v>118.61111111111111</c:v>
                </c:pt>
                <c:pt idx="256" formatCode="0">
                  <c:v>105.95238095238093</c:v>
                </c:pt>
                <c:pt idx="257" formatCode="0">
                  <c:v>101.21212121212122</c:v>
                </c:pt>
                <c:pt idx="258" formatCode="0">
                  <c:v>91.79245283018868</c:v>
                </c:pt>
                <c:pt idx="259" formatCode="0">
                  <c:v>54.026845637583882</c:v>
                </c:pt>
                <c:pt idx="260" formatCode="0">
                  <c:v>80.294117647058826</c:v>
                </c:pt>
                <c:pt idx="261" formatCode="0">
                  <c:v>118.61111111111111</c:v>
                </c:pt>
                <c:pt idx="262" formatCode="0">
                  <c:v>105.95238095238093</c:v>
                </c:pt>
                <c:pt idx="263" formatCode="0">
                  <c:v>101.21212121212122</c:v>
                </c:pt>
                <c:pt idx="264" formatCode="0">
                  <c:v>91.79245283018868</c:v>
                </c:pt>
                <c:pt idx="265" formatCode="0">
                  <c:v>54.026845637583882</c:v>
                </c:pt>
                <c:pt idx="266" formatCode="0">
                  <c:v>80.294117647058826</c:v>
                </c:pt>
                <c:pt idx="267" formatCode="0">
                  <c:v>118.61111111111111</c:v>
                </c:pt>
                <c:pt idx="268" formatCode="0">
                  <c:v>105.95238095238093</c:v>
                </c:pt>
                <c:pt idx="269" formatCode="0">
                  <c:v>101.21212121212122</c:v>
                </c:pt>
                <c:pt idx="270" formatCode="0">
                  <c:v>91.79245283018868</c:v>
                </c:pt>
                <c:pt idx="271" formatCode="0">
                  <c:v>54.026845637583882</c:v>
                </c:pt>
                <c:pt idx="272" formatCode="0">
                  <c:v>80.294117647058826</c:v>
                </c:pt>
                <c:pt idx="273" formatCode="0">
                  <c:v>118.61111111111111</c:v>
                </c:pt>
                <c:pt idx="274" formatCode="0">
                  <c:v>105.95238095238093</c:v>
                </c:pt>
                <c:pt idx="275" formatCode="0">
                  <c:v>101.21212121212122</c:v>
                </c:pt>
                <c:pt idx="276" formatCode="0">
                  <c:v>91.79245283018868</c:v>
                </c:pt>
                <c:pt idx="277" formatCode="0">
                  <c:v>54.026845637583882</c:v>
                </c:pt>
                <c:pt idx="278" formatCode="0">
                  <c:v>80.294117647058826</c:v>
                </c:pt>
                <c:pt idx="279" formatCode="0">
                  <c:v>118.61111111111111</c:v>
                </c:pt>
                <c:pt idx="280" formatCode="0">
                  <c:v>105.95238095238093</c:v>
                </c:pt>
                <c:pt idx="281" formatCode="0">
                  <c:v>101.21212121212122</c:v>
                </c:pt>
                <c:pt idx="282" formatCode="0">
                  <c:v>91.79245283018868</c:v>
                </c:pt>
                <c:pt idx="283" formatCode="0">
                  <c:v>54.026845637583882</c:v>
                </c:pt>
                <c:pt idx="284" formatCode="0">
                  <c:v>80.294117647058826</c:v>
                </c:pt>
                <c:pt idx="285" formatCode="0">
                  <c:v>118.61111111111111</c:v>
                </c:pt>
                <c:pt idx="286" formatCode="0">
                  <c:v>105.95238095238093</c:v>
                </c:pt>
                <c:pt idx="287" formatCode="0">
                  <c:v>101.21212121212122</c:v>
                </c:pt>
                <c:pt idx="288" formatCode="0">
                  <c:v>91.79245283018868</c:v>
                </c:pt>
                <c:pt idx="289" formatCode="0">
                  <c:v>54.026845637583882</c:v>
                </c:pt>
                <c:pt idx="290" formatCode="0">
                  <c:v>80.294117647058826</c:v>
                </c:pt>
                <c:pt idx="291" formatCode="0">
                  <c:v>118.61111111111111</c:v>
                </c:pt>
                <c:pt idx="292" formatCode="0">
                  <c:v>105.95238095238093</c:v>
                </c:pt>
                <c:pt idx="293" formatCode="0">
                  <c:v>101.21212121212122</c:v>
                </c:pt>
                <c:pt idx="294" formatCode="0">
                  <c:v>91.79245283018868</c:v>
                </c:pt>
                <c:pt idx="295" formatCode="0">
                  <c:v>54.026845637583882</c:v>
                </c:pt>
                <c:pt idx="296" formatCode="0">
                  <c:v>80.294117647058826</c:v>
                </c:pt>
                <c:pt idx="297" formatCode="0">
                  <c:v>118.61111111111111</c:v>
                </c:pt>
                <c:pt idx="298" formatCode="0">
                  <c:v>105.95238095238093</c:v>
                </c:pt>
                <c:pt idx="299" formatCode="0">
                  <c:v>101.21212121212122</c:v>
                </c:pt>
                <c:pt idx="300" formatCode="0">
                  <c:v>91.79245283018868</c:v>
                </c:pt>
                <c:pt idx="301" formatCode="0">
                  <c:v>54.026845637583882</c:v>
                </c:pt>
                <c:pt idx="302" formatCode="0">
                  <c:v>80.294117647058826</c:v>
                </c:pt>
                <c:pt idx="303" formatCode="0">
                  <c:v>118.61111111111111</c:v>
                </c:pt>
                <c:pt idx="304" formatCode="0">
                  <c:v>105.95238095238093</c:v>
                </c:pt>
                <c:pt idx="305" formatCode="0">
                  <c:v>101.21212121212122</c:v>
                </c:pt>
                <c:pt idx="306" formatCode="0">
                  <c:v>91.79245283018868</c:v>
                </c:pt>
                <c:pt idx="307" formatCode="0">
                  <c:v>54.026845637583882</c:v>
                </c:pt>
                <c:pt idx="308" formatCode="0">
                  <c:v>80.294117647058826</c:v>
                </c:pt>
                <c:pt idx="309" formatCode="0">
                  <c:v>118.61111111111111</c:v>
                </c:pt>
                <c:pt idx="310" formatCode="0">
                  <c:v>105.95238095238093</c:v>
                </c:pt>
                <c:pt idx="311" formatCode="0">
                  <c:v>101.21212121212122</c:v>
                </c:pt>
                <c:pt idx="312" formatCode="0">
                  <c:v>91.79245283018868</c:v>
                </c:pt>
                <c:pt idx="313" formatCode="0">
                  <c:v>54.026845637583882</c:v>
                </c:pt>
                <c:pt idx="314" formatCode="0">
                  <c:v>80.294117647058826</c:v>
                </c:pt>
              </c:numCache>
            </c:numRef>
          </c:yVal>
          <c:smooth val="0"/>
          <c:extLst>
            <c:ext xmlns:c16="http://schemas.microsoft.com/office/drawing/2014/chart" uri="{C3380CC4-5D6E-409C-BE32-E72D297353CC}">
              <c16:uniqueId val="{00000000-1332-43D6-A941-D9516C14B3A1}"/>
            </c:ext>
          </c:extLst>
        </c:ser>
        <c:ser>
          <c:idx val="1"/>
          <c:order val="1"/>
          <c:tx>
            <c:strRef>
              <c:f>Feuil1!$G$1</c:f>
              <c:strCache>
                <c:ptCount val="1"/>
                <c:pt idx="0">
                  <c:v>TMP Nominal (%)</c:v>
                </c:pt>
              </c:strCache>
            </c:strRef>
          </c:tx>
          <c:spPr>
            <a:ln w="19050" cap="rnd">
              <a:solidFill>
                <a:schemeClr val="tx1"/>
              </a:solidFill>
              <a:round/>
            </a:ln>
            <a:effectLst/>
          </c:spPr>
          <c:marker>
            <c:symbol val="circle"/>
            <c:size val="5"/>
            <c:spPr>
              <a:noFill/>
              <a:ln w="9525">
                <a:noFill/>
              </a:ln>
              <a:effectLst/>
            </c:spPr>
          </c:marker>
          <c:xVal>
            <c:strRef>
              <c:f>Feuil1!$B$2:$B$316</c:f>
              <c:strCache>
                <c:ptCount val="313"/>
                <c:pt idx="0">
                  <c:v>-4</c:v>
                </c:pt>
                <c:pt idx="1">
                  <c:v>-3</c:v>
                </c:pt>
                <c:pt idx="2">
                  <c:v>0</c:v>
                </c:pt>
                <c:pt idx="3">
                  <c:v>1</c:v>
                </c:pt>
                <c:pt idx="4">
                  <c:v>2</c:v>
                </c:pt>
                <c:pt idx="5">
                  <c:v>3</c:v>
                </c:pt>
                <c:pt idx="6">
                  <c:v>4</c:v>
                </c:pt>
                <c:pt idx="7">
                  <c:v>5</c:v>
                </c:pt>
                <c:pt idx="8">
                  <c:v>6</c:v>
                </c:pt>
                <c:pt idx="9">
                  <c:v>8</c:v>
                </c:pt>
                <c:pt idx="10">
                  <c:v>9</c:v>
                </c:pt>
                <c:pt idx="11">
                  <c:v>10</c:v>
                </c:pt>
                <c:pt idx="12">
                  <c:v>11</c:v>
                </c:pt>
                <c:pt idx="13">
                  <c:v>12</c:v>
                </c:pt>
                <c:pt idx="14">
                  <c:v>13</c:v>
                </c:pt>
                <c:pt idx="15">
                  <c:v>15</c:v>
                </c:pt>
                <c:pt idx="16">
                  <c:v>16</c:v>
                </c:pt>
                <c:pt idx="17">
                  <c:v>17</c:v>
                </c:pt>
                <c:pt idx="18">
                  <c:v>18</c:v>
                </c:pt>
                <c:pt idx="19">
                  <c:v>19</c:v>
                </c:pt>
                <c:pt idx="20">
                  <c:v>20</c:v>
                </c:pt>
                <c:pt idx="21">
                  <c:v>22</c:v>
                </c:pt>
                <c:pt idx="22">
                  <c:v>23</c:v>
                </c:pt>
                <c:pt idx="23">
                  <c:v>24</c:v>
                </c:pt>
                <c:pt idx="24">
                  <c:v>25</c:v>
                </c:pt>
                <c:pt idx="25">
                  <c:v>26</c:v>
                </c:pt>
                <c:pt idx="26">
                  <c:v>27</c:v>
                </c:pt>
                <c:pt idx="27">
                  <c:v>29</c:v>
                </c:pt>
                <c:pt idx="28">
                  <c:v>30</c:v>
                </c:pt>
                <c:pt idx="29">
                  <c:v>31</c:v>
                </c:pt>
                <c:pt idx="30">
                  <c:v>32</c:v>
                </c:pt>
                <c:pt idx="31">
                  <c:v>33</c:v>
                </c:pt>
                <c:pt idx="32">
                  <c:v>34</c:v>
                </c:pt>
                <c:pt idx="33">
                  <c:v>36</c:v>
                </c:pt>
                <c:pt idx="34">
                  <c:v>37</c:v>
                </c:pt>
                <c:pt idx="35">
                  <c:v>38</c:v>
                </c:pt>
                <c:pt idx="36">
                  <c:v>39</c:v>
                </c:pt>
                <c:pt idx="37">
                  <c:v>40</c:v>
                </c:pt>
                <c:pt idx="38">
                  <c:v>41</c:v>
                </c:pt>
                <c:pt idx="39">
                  <c:v>43</c:v>
                </c:pt>
                <c:pt idx="40">
                  <c:v>44</c:v>
                </c:pt>
                <c:pt idx="41">
                  <c:v>45</c:v>
                </c:pt>
                <c:pt idx="42">
                  <c:v>46</c:v>
                </c:pt>
                <c:pt idx="43">
                  <c:v>47</c:v>
                </c:pt>
                <c:pt idx="44">
                  <c:v>48</c:v>
                </c:pt>
                <c:pt idx="45">
                  <c:v>50</c:v>
                </c:pt>
                <c:pt idx="46">
                  <c:v>51</c:v>
                </c:pt>
                <c:pt idx="47">
                  <c:v>52</c:v>
                </c:pt>
                <c:pt idx="48">
                  <c:v>53</c:v>
                </c:pt>
                <c:pt idx="49">
                  <c:v>54</c:v>
                </c:pt>
                <c:pt idx="50">
                  <c:v>55</c:v>
                </c:pt>
                <c:pt idx="51">
                  <c:v>57</c:v>
                </c:pt>
                <c:pt idx="52">
                  <c:v>58</c:v>
                </c:pt>
                <c:pt idx="53">
                  <c:v>59</c:v>
                </c:pt>
                <c:pt idx="54">
                  <c:v>60</c:v>
                </c:pt>
                <c:pt idx="55">
                  <c:v>61</c:v>
                </c:pt>
                <c:pt idx="56">
                  <c:v>62</c:v>
                </c:pt>
                <c:pt idx="57">
                  <c:v>64</c:v>
                </c:pt>
                <c:pt idx="58">
                  <c:v>65</c:v>
                </c:pt>
                <c:pt idx="59">
                  <c:v>66</c:v>
                </c:pt>
                <c:pt idx="60">
                  <c:v>67</c:v>
                </c:pt>
                <c:pt idx="61">
                  <c:v>68</c:v>
                </c:pt>
                <c:pt idx="62">
                  <c:v>69</c:v>
                </c:pt>
                <c:pt idx="63">
                  <c:v>71</c:v>
                </c:pt>
                <c:pt idx="64">
                  <c:v>72</c:v>
                </c:pt>
                <c:pt idx="65">
                  <c:v>73</c:v>
                </c:pt>
                <c:pt idx="66">
                  <c:v>74</c:v>
                </c:pt>
                <c:pt idx="67">
                  <c:v>75</c:v>
                </c:pt>
                <c:pt idx="68">
                  <c:v>76</c:v>
                </c:pt>
                <c:pt idx="69">
                  <c:v>78</c:v>
                </c:pt>
                <c:pt idx="70">
                  <c:v>79</c:v>
                </c:pt>
                <c:pt idx="71">
                  <c:v>80</c:v>
                </c:pt>
                <c:pt idx="72">
                  <c:v>81</c:v>
                </c:pt>
                <c:pt idx="73">
                  <c:v>82</c:v>
                </c:pt>
                <c:pt idx="74">
                  <c:v>83</c:v>
                </c:pt>
                <c:pt idx="75">
                  <c:v>85</c:v>
                </c:pt>
                <c:pt idx="76">
                  <c:v>86</c:v>
                </c:pt>
                <c:pt idx="77">
                  <c:v>87</c:v>
                </c:pt>
                <c:pt idx="78">
                  <c:v>88</c:v>
                </c:pt>
                <c:pt idx="79">
                  <c:v>89</c:v>
                </c:pt>
                <c:pt idx="80">
                  <c:v>90</c:v>
                </c:pt>
                <c:pt idx="81">
                  <c:v>92</c:v>
                </c:pt>
                <c:pt idx="82">
                  <c:v>93</c:v>
                </c:pt>
                <c:pt idx="83">
                  <c:v>94</c:v>
                </c:pt>
                <c:pt idx="84">
                  <c:v>95</c:v>
                </c:pt>
                <c:pt idx="85">
                  <c:v>96</c:v>
                </c:pt>
                <c:pt idx="86">
                  <c:v>97</c:v>
                </c:pt>
                <c:pt idx="87">
                  <c:v>99</c:v>
                </c:pt>
                <c:pt idx="88">
                  <c:v>100</c:v>
                </c:pt>
                <c:pt idx="89">
                  <c:v>101</c:v>
                </c:pt>
                <c:pt idx="90">
                  <c:v>102</c:v>
                </c:pt>
                <c:pt idx="91">
                  <c:v>103</c:v>
                </c:pt>
                <c:pt idx="92">
                  <c:v>104</c:v>
                </c:pt>
                <c:pt idx="93">
                  <c:v>106</c:v>
                </c:pt>
                <c:pt idx="94">
                  <c:v>107</c:v>
                </c:pt>
                <c:pt idx="95">
                  <c:v>108</c:v>
                </c:pt>
                <c:pt idx="96">
                  <c:v>109</c:v>
                </c:pt>
                <c:pt idx="97">
                  <c:v>110</c:v>
                </c:pt>
                <c:pt idx="98">
                  <c:v>111</c:v>
                </c:pt>
                <c:pt idx="99">
                  <c:v>113</c:v>
                </c:pt>
                <c:pt idx="100">
                  <c:v>114</c:v>
                </c:pt>
                <c:pt idx="101">
                  <c:v>115</c:v>
                </c:pt>
                <c:pt idx="102">
                  <c:v>116</c:v>
                </c:pt>
                <c:pt idx="103">
                  <c:v>117</c:v>
                </c:pt>
                <c:pt idx="104">
                  <c:v>118</c:v>
                </c:pt>
                <c:pt idx="105">
                  <c:v>120</c:v>
                </c:pt>
                <c:pt idx="106">
                  <c:v>121</c:v>
                </c:pt>
                <c:pt idx="107">
                  <c:v>122</c:v>
                </c:pt>
                <c:pt idx="108">
                  <c:v>123</c:v>
                </c:pt>
                <c:pt idx="109">
                  <c:v>124</c:v>
                </c:pt>
                <c:pt idx="110">
                  <c:v>125</c:v>
                </c:pt>
                <c:pt idx="111">
                  <c:v>127</c:v>
                </c:pt>
                <c:pt idx="112">
                  <c:v>128</c:v>
                </c:pt>
                <c:pt idx="113">
                  <c:v>129</c:v>
                </c:pt>
                <c:pt idx="114">
                  <c:v>130</c:v>
                </c:pt>
                <c:pt idx="115">
                  <c:v>131</c:v>
                </c:pt>
                <c:pt idx="116">
                  <c:v>132</c:v>
                </c:pt>
                <c:pt idx="117">
                  <c:v>134</c:v>
                </c:pt>
                <c:pt idx="118">
                  <c:v>135</c:v>
                </c:pt>
                <c:pt idx="119">
                  <c:v>136</c:v>
                </c:pt>
                <c:pt idx="120">
                  <c:v>137</c:v>
                </c:pt>
                <c:pt idx="121">
                  <c:v>138</c:v>
                </c:pt>
                <c:pt idx="122">
                  <c:v>139</c:v>
                </c:pt>
                <c:pt idx="123">
                  <c:v>141</c:v>
                </c:pt>
                <c:pt idx="124">
                  <c:v>142</c:v>
                </c:pt>
                <c:pt idx="125">
                  <c:v>143</c:v>
                </c:pt>
                <c:pt idx="126">
                  <c:v>144</c:v>
                </c:pt>
                <c:pt idx="127">
                  <c:v>145</c:v>
                </c:pt>
                <c:pt idx="128">
                  <c:v>146</c:v>
                </c:pt>
                <c:pt idx="129">
                  <c:v>148</c:v>
                </c:pt>
                <c:pt idx="130">
                  <c:v>149</c:v>
                </c:pt>
                <c:pt idx="131">
                  <c:v>150</c:v>
                </c:pt>
                <c:pt idx="132">
                  <c:v>151</c:v>
                </c:pt>
                <c:pt idx="133">
                  <c:v>152</c:v>
                </c:pt>
                <c:pt idx="134">
                  <c:v>153</c:v>
                </c:pt>
                <c:pt idx="135">
                  <c:v>155</c:v>
                </c:pt>
                <c:pt idx="136">
                  <c:v>156</c:v>
                </c:pt>
                <c:pt idx="137">
                  <c:v>157</c:v>
                </c:pt>
                <c:pt idx="138">
                  <c:v>158</c:v>
                </c:pt>
                <c:pt idx="139">
                  <c:v>159</c:v>
                </c:pt>
                <c:pt idx="140">
                  <c:v>160</c:v>
                </c:pt>
                <c:pt idx="141">
                  <c:v>162</c:v>
                </c:pt>
                <c:pt idx="142">
                  <c:v>163</c:v>
                </c:pt>
                <c:pt idx="143">
                  <c:v>164</c:v>
                </c:pt>
                <c:pt idx="144">
                  <c:v>165</c:v>
                </c:pt>
                <c:pt idx="145">
                  <c:v>166</c:v>
                </c:pt>
                <c:pt idx="146">
                  <c:v>167</c:v>
                </c:pt>
                <c:pt idx="147">
                  <c:v>169</c:v>
                </c:pt>
                <c:pt idx="148">
                  <c:v>170</c:v>
                </c:pt>
                <c:pt idx="149">
                  <c:v>171</c:v>
                </c:pt>
                <c:pt idx="150">
                  <c:v>172</c:v>
                </c:pt>
                <c:pt idx="151">
                  <c:v>173</c:v>
                </c:pt>
                <c:pt idx="152">
                  <c:v>174</c:v>
                </c:pt>
                <c:pt idx="153">
                  <c:v>176</c:v>
                </c:pt>
                <c:pt idx="154">
                  <c:v>177</c:v>
                </c:pt>
                <c:pt idx="155">
                  <c:v>178</c:v>
                </c:pt>
                <c:pt idx="156">
                  <c:v>179</c:v>
                </c:pt>
                <c:pt idx="157">
                  <c:v>180</c:v>
                </c:pt>
                <c:pt idx="158">
                  <c:v>181</c:v>
                </c:pt>
                <c:pt idx="159">
                  <c:v>183</c:v>
                </c:pt>
                <c:pt idx="160">
                  <c:v>184</c:v>
                </c:pt>
                <c:pt idx="161">
                  <c:v>185</c:v>
                </c:pt>
                <c:pt idx="162">
                  <c:v>186</c:v>
                </c:pt>
                <c:pt idx="163">
                  <c:v>187</c:v>
                </c:pt>
                <c:pt idx="164">
                  <c:v>188</c:v>
                </c:pt>
                <c:pt idx="165">
                  <c:v>190</c:v>
                </c:pt>
                <c:pt idx="166">
                  <c:v>191</c:v>
                </c:pt>
                <c:pt idx="167">
                  <c:v>192</c:v>
                </c:pt>
                <c:pt idx="168">
                  <c:v>193</c:v>
                </c:pt>
                <c:pt idx="169">
                  <c:v>194</c:v>
                </c:pt>
                <c:pt idx="170">
                  <c:v>195</c:v>
                </c:pt>
                <c:pt idx="171">
                  <c:v>197</c:v>
                </c:pt>
                <c:pt idx="172">
                  <c:v>198</c:v>
                </c:pt>
                <c:pt idx="173">
                  <c:v>199</c:v>
                </c:pt>
                <c:pt idx="174">
                  <c:v>200</c:v>
                </c:pt>
                <c:pt idx="175">
                  <c:v>201</c:v>
                </c:pt>
                <c:pt idx="176">
                  <c:v>202</c:v>
                </c:pt>
                <c:pt idx="177">
                  <c:v>204</c:v>
                </c:pt>
                <c:pt idx="178">
                  <c:v>205</c:v>
                </c:pt>
                <c:pt idx="179">
                  <c:v>206</c:v>
                </c:pt>
                <c:pt idx="180">
                  <c:v>207</c:v>
                </c:pt>
                <c:pt idx="181">
                  <c:v>208</c:v>
                </c:pt>
                <c:pt idx="182">
                  <c:v>209</c:v>
                </c:pt>
                <c:pt idx="183">
                  <c:v>211</c:v>
                </c:pt>
                <c:pt idx="184">
                  <c:v>212</c:v>
                </c:pt>
                <c:pt idx="185">
                  <c:v>213</c:v>
                </c:pt>
                <c:pt idx="186">
                  <c:v>214</c:v>
                </c:pt>
                <c:pt idx="187">
                  <c:v>215</c:v>
                </c:pt>
                <c:pt idx="188">
                  <c:v>216</c:v>
                </c:pt>
                <c:pt idx="189">
                  <c:v>218</c:v>
                </c:pt>
                <c:pt idx="190">
                  <c:v>219</c:v>
                </c:pt>
                <c:pt idx="191">
                  <c:v>220</c:v>
                </c:pt>
                <c:pt idx="192">
                  <c:v>221</c:v>
                </c:pt>
                <c:pt idx="193">
                  <c:v>222</c:v>
                </c:pt>
                <c:pt idx="194">
                  <c:v>223</c:v>
                </c:pt>
                <c:pt idx="195">
                  <c:v>225</c:v>
                </c:pt>
                <c:pt idx="196">
                  <c:v>226</c:v>
                </c:pt>
                <c:pt idx="197">
                  <c:v>227</c:v>
                </c:pt>
                <c:pt idx="198">
                  <c:v>228</c:v>
                </c:pt>
                <c:pt idx="199">
                  <c:v>229</c:v>
                </c:pt>
                <c:pt idx="200">
                  <c:v>230</c:v>
                </c:pt>
                <c:pt idx="201">
                  <c:v>232</c:v>
                </c:pt>
                <c:pt idx="202">
                  <c:v>233</c:v>
                </c:pt>
                <c:pt idx="203">
                  <c:v>234</c:v>
                </c:pt>
                <c:pt idx="204">
                  <c:v>235</c:v>
                </c:pt>
                <c:pt idx="205">
                  <c:v>236</c:v>
                </c:pt>
                <c:pt idx="206">
                  <c:v>237</c:v>
                </c:pt>
                <c:pt idx="207">
                  <c:v>239</c:v>
                </c:pt>
                <c:pt idx="208">
                  <c:v>240</c:v>
                </c:pt>
                <c:pt idx="209">
                  <c:v>241</c:v>
                </c:pt>
                <c:pt idx="210">
                  <c:v>242</c:v>
                </c:pt>
                <c:pt idx="211">
                  <c:v>243</c:v>
                </c:pt>
                <c:pt idx="212">
                  <c:v>244</c:v>
                </c:pt>
                <c:pt idx="213">
                  <c:v>246</c:v>
                </c:pt>
                <c:pt idx="214">
                  <c:v>247</c:v>
                </c:pt>
                <c:pt idx="215">
                  <c:v>248</c:v>
                </c:pt>
                <c:pt idx="216">
                  <c:v>249</c:v>
                </c:pt>
                <c:pt idx="217">
                  <c:v>250</c:v>
                </c:pt>
                <c:pt idx="218">
                  <c:v>251</c:v>
                </c:pt>
                <c:pt idx="219">
                  <c:v>253</c:v>
                </c:pt>
                <c:pt idx="220">
                  <c:v>254</c:v>
                </c:pt>
                <c:pt idx="221">
                  <c:v>255</c:v>
                </c:pt>
                <c:pt idx="222">
                  <c:v>256</c:v>
                </c:pt>
                <c:pt idx="223">
                  <c:v>257</c:v>
                </c:pt>
                <c:pt idx="224">
                  <c:v>258</c:v>
                </c:pt>
                <c:pt idx="225">
                  <c:v>260</c:v>
                </c:pt>
                <c:pt idx="226">
                  <c:v>261</c:v>
                </c:pt>
                <c:pt idx="227">
                  <c:v>262</c:v>
                </c:pt>
                <c:pt idx="228">
                  <c:v>263</c:v>
                </c:pt>
                <c:pt idx="229">
                  <c:v>264</c:v>
                </c:pt>
                <c:pt idx="230">
                  <c:v>265</c:v>
                </c:pt>
                <c:pt idx="231">
                  <c:v>267</c:v>
                </c:pt>
                <c:pt idx="232">
                  <c:v>268</c:v>
                </c:pt>
                <c:pt idx="233">
                  <c:v>269</c:v>
                </c:pt>
                <c:pt idx="234">
                  <c:v>270</c:v>
                </c:pt>
                <c:pt idx="235">
                  <c:v>271</c:v>
                </c:pt>
                <c:pt idx="236">
                  <c:v>272</c:v>
                </c:pt>
                <c:pt idx="237">
                  <c:v>274</c:v>
                </c:pt>
                <c:pt idx="238">
                  <c:v>275</c:v>
                </c:pt>
                <c:pt idx="239">
                  <c:v>276</c:v>
                </c:pt>
                <c:pt idx="240">
                  <c:v>277</c:v>
                </c:pt>
                <c:pt idx="241">
                  <c:v>278</c:v>
                </c:pt>
                <c:pt idx="242">
                  <c:v>279</c:v>
                </c:pt>
                <c:pt idx="243">
                  <c:v>281</c:v>
                </c:pt>
                <c:pt idx="244">
                  <c:v>282</c:v>
                </c:pt>
                <c:pt idx="245">
                  <c:v>283</c:v>
                </c:pt>
                <c:pt idx="246">
                  <c:v>284</c:v>
                </c:pt>
                <c:pt idx="247">
                  <c:v>285</c:v>
                </c:pt>
                <c:pt idx="248">
                  <c:v>286</c:v>
                </c:pt>
                <c:pt idx="249">
                  <c:v>288</c:v>
                </c:pt>
                <c:pt idx="250">
                  <c:v>289</c:v>
                </c:pt>
                <c:pt idx="251">
                  <c:v>290</c:v>
                </c:pt>
                <c:pt idx="252">
                  <c:v>291</c:v>
                </c:pt>
                <c:pt idx="253">
                  <c:v>292</c:v>
                </c:pt>
                <c:pt idx="254">
                  <c:v>293</c:v>
                </c:pt>
                <c:pt idx="255">
                  <c:v>295</c:v>
                </c:pt>
                <c:pt idx="256">
                  <c:v>296</c:v>
                </c:pt>
                <c:pt idx="257">
                  <c:v>297</c:v>
                </c:pt>
                <c:pt idx="258">
                  <c:v>298</c:v>
                </c:pt>
                <c:pt idx="259">
                  <c:v>299</c:v>
                </c:pt>
                <c:pt idx="260">
                  <c:v>300</c:v>
                </c:pt>
                <c:pt idx="261">
                  <c:v>302</c:v>
                </c:pt>
                <c:pt idx="262">
                  <c:v>303</c:v>
                </c:pt>
                <c:pt idx="263">
                  <c:v>304</c:v>
                </c:pt>
                <c:pt idx="264">
                  <c:v>305</c:v>
                </c:pt>
                <c:pt idx="265">
                  <c:v>306</c:v>
                </c:pt>
                <c:pt idx="266">
                  <c:v>307</c:v>
                </c:pt>
                <c:pt idx="267">
                  <c:v>309</c:v>
                </c:pt>
                <c:pt idx="268">
                  <c:v>310</c:v>
                </c:pt>
                <c:pt idx="269">
                  <c:v>311</c:v>
                </c:pt>
                <c:pt idx="270">
                  <c:v>312</c:v>
                </c:pt>
                <c:pt idx="271">
                  <c:v>313</c:v>
                </c:pt>
                <c:pt idx="272">
                  <c:v>314</c:v>
                </c:pt>
                <c:pt idx="273">
                  <c:v>316</c:v>
                </c:pt>
                <c:pt idx="274">
                  <c:v>317</c:v>
                </c:pt>
                <c:pt idx="275">
                  <c:v>318</c:v>
                </c:pt>
                <c:pt idx="276">
                  <c:v>319</c:v>
                </c:pt>
                <c:pt idx="277">
                  <c:v>320</c:v>
                </c:pt>
                <c:pt idx="278">
                  <c:v>321</c:v>
                </c:pt>
                <c:pt idx="279">
                  <c:v>323</c:v>
                </c:pt>
                <c:pt idx="280">
                  <c:v>324</c:v>
                </c:pt>
                <c:pt idx="281">
                  <c:v>325</c:v>
                </c:pt>
                <c:pt idx="282">
                  <c:v>326</c:v>
                </c:pt>
                <c:pt idx="283">
                  <c:v>327</c:v>
                </c:pt>
                <c:pt idx="284">
                  <c:v>328</c:v>
                </c:pt>
                <c:pt idx="285">
                  <c:v>330</c:v>
                </c:pt>
                <c:pt idx="286">
                  <c:v>331</c:v>
                </c:pt>
                <c:pt idx="287">
                  <c:v>332</c:v>
                </c:pt>
                <c:pt idx="288">
                  <c:v>333</c:v>
                </c:pt>
                <c:pt idx="289">
                  <c:v>334</c:v>
                </c:pt>
                <c:pt idx="290">
                  <c:v>335</c:v>
                </c:pt>
                <c:pt idx="291">
                  <c:v>337</c:v>
                </c:pt>
                <c:pt idx="292">
                  <c:v>338</c:v>
                </c:pt>
                <c:pt idx="293">
                  <c:v>339</c:v>
                </c:pt>
                <c:pt idx="294">
                  <c:v>340</c:v>
                </c:pt>
                <c:pt idx="295">
                  <c:v>341</c:v>
                </c:pt>
                <c:pt idx="296">
                  <c:v>342</c:v>
                </c:pt>
                <c:pt idx="297">
                  <c:v>344</c:v>
                </c:pt>
                <c:pt idx="298">
                  <c:v>345</c:v>
                </c:pt>
                <c:pt idx="299">
                  <c:v>346</c:v>
                </c:pt>
                <c:pt idx="300">
                  <c:v>347</c:v>
                </c:pt>
                <c:pt idx="301">
                  <c:v>348</c:v>
                </c:pt>
                <c:pt idx="302">
                  <c:v>349</c:v>
                </c:pt>
                <c:pt idx="303">
                  <c:v>351</c:v>
                </c:pt>
                <c:pt idx="304">
                  <c:v>352</c:v>
                </c:pt>
                <c:pt idx="305">
                  <c:v>353</c:v>
                </c:pt>
                <c:pt idx="306">
                  <c:v>354</c:v>
                </c:pt>
                <c:pt idx="307">
                  <c:v>355</c:v>
                </c:pt>
                <c:pt idx="308">
                  <c:v>356</c:v>
                </c:pt>
                <c:pt idx="309">
                  <c:v>358</c:v>
                </c:pt>
                <c:pt idx="310">
                  <c:v>359</c:v>
                </c:pt>
                <c:pt idx="311">
                  <c:v>360</c:v>
                </c:pt>
                <c:pt idx="312">
                  <c:v>361</c:v>
                </c:pt>
              </c:strCache>
            </c:strRef>
          </c:xVal>
          <c:yVal>
            <c:numRef>
              <c:f>Feuil1!$G$2:$G$316</c:f>
              <c:numCache>
                <c:formatCode>General</c:formatCode>
                <c:ptCount val="315"/>
                <c:pt idx="1">
                  <c:v>100</c:v>
                </c:pt>
                <c:pt idx="2">
                  <c:v>100</c:v>
                </c:pt>
                <c:pt idx="3">
                  <c:v>100</c:v>
                </c:pt>
                <c:pt idx="4">
                  <c:v>100</c:v>
                </c:pt>
                <c:pt idx="5">
                  <c:v>100</c:v>
                </c:pt>
                <c:pt idx="6">
                  <c:v>100</c:v>
                </c:pt>
                <c:pt idx="7">
                  <c:v>100</c:v>
                </c:pt>
                <c:pt idx="8">
                  <c:v>100</c:v>
                </c:pt>
                <c:pt idx="9">
                  <c:v>100</c:v>
                </c:pt>
                <c:pt idx="10">
                  <c:v>100</c:v>
                </c:pt>
                <c:pt idx="11">
                  <c:v>100</c:v>
                </c:pt>
                <c:pt idx="12">
                  <c:v>100</c:v>
                </c:pt>
                <c:pt idx="13">
                  <c:v>100</c:v>
                </c:pt>
                <c:pt idx="14">
                  <c:v>100</c:v>
                </c:pt>
                <c:pt idx="15">
                  <c:v>100</c:v>
                </c:pt>
                <c:pt idx="16">
                  <c:v>100</c:v>
                </c:pt>
                <c:pt idx="17">
                  <c:v>100</c:v>
                </c:pt>
                <c:pt idx="18">
                  <c:v>100</c:v>
                </c:pt>
                <c:pt idx="19">
                  <c:v>100</c:v>
                </c:pt>
                <c:pt idx="20">
                  <c:v>100</c:v>
                </c:pt>
                <c:pt idx="21">
                  <c:v>100</c:v>
                </c:pt>
                <c:pt idx="22">
                  <c:v>100</c:v>
                </c:pt>
                <c:pt idx="23">
                  <c:v>100</c:v>
                </c:pt>
                <c:pt idx="24">
                  <c:v>100</c:v>
                </c:pt>
                <c:pt idx="25">
                  <c:v>100</c:v>
                </c:pt>
                <c:pt idx="26">
                  <c:v>100</c:v>
                </c:pt>
                <c:pt idx="27">
                  <c:v>100</c:v>
                </c:pt>
                <c:pt idx="28">
                  <c:v>100</c:v>
                </c:pt>
                <c:pt idx="29">
                  <c:v>100</c:v>
                </c:pt>
                <c:pt idx="30">
                  <c:v>100</c:v>
                </c:pt>
                <c:pt idx="31">
                  <c:v>100</c:v>
                </c:pt>
                <c:pt idx="32">
                  <c:v>100</c:v>
                </c:pt>
                <c:pt idx="33">
                  <c:v>100</c:v>
                </c:pt>
                <c:pt idx="34">
                  <c:v>100</c:v>
                </c:pt>
                <c:pt idx="35">
                  <c:v>100</c:v>
                </c:pt>
                <c:pt idx="36">
                  <c:v>100</c:v>
                </c:pt>
                <c:pt idx="37">
                  <c:v>100</c:v>
                </c:pt>
                <c:pt idx="38">
                  <c:v>100</c:v>
                </c:pt>
                <c:pt idx="39">
                  <c:v>100</c:v>
                </c:pt>
                <c:pt idx="40">
                  <c:v>100</c:v>
                </c:pt>
                <c:pt idx="41">
                  <c:v>100</c:v>
                </c:pt>
                <c:pt idx="42">
                  <c:v>100</c:v>
                </c:pt>
                <c:pt idx="43">
                  <c:v>100</c:v>
                </c:pt>
                <c:pt idx="44">
                  <c:v>100</c:v>
                </c:pt>
                <c:pt idx="45">
                  <c:v>100</c:v>
                </c:pt>
                <c:pt idx="46">
                  <c:v>100</c:v>
                </c:pt>
                <c:pt idx="47">
                  <c:v>100</c:v>
                </c:pt>
                <c:pt idx="48">
                  <c:v>100</c:v>
                </c:pt>
                <c:pt idx="49">
                  <c:v>100</c:v>
                </c:pt>
                <c:pt idx="50">
                  <c:v>100</c:v>
                </c:pt>
                <c:pt idx="51">
                  <c:v>100</c:v>
                </c:pt>
                <c:pt idx="52">
                  <c:v>100</c:v>
                </c:pt>
                <c:pt idx="53">
                  <c:v>100</c:v>
                </c:pt>
                <c:pt idx="54">
                  <c:v>100</c:v>
                </c:pt>
                <c:pt idx="55">
                  <c:v>100</c:v>
                </c:pt>
                <c:pt idx="56">
                  <c:v>100</c:v>
                </c:pt>
                <c:pt idx="57">
                  <c:v>100</c:v>
                </c:pt>
                <c:pt idx="58">
                  <c:v>100</c:v>
                </c:pt>
                <c:pt idx="59">
                  <c:v>100</c:v>
                </c:pt>
                <c:pt idx="60">
                  <c:v>100</c:v>
                </c:pt>
                <c:pt idx="61">
                  <c:v>100</c:v>
                </c:pt>
                <c:pt idx="62">
                  <c:v>100</c:v>
                </c:pt>
                <c:pt idx="63">
                  <c:v>100</c:v>
                </c:pt>
                <c:pt idx="64">
                  <c:v>100</c:v>
                </c:pt>
                <c:pt idx="65">
                  <c:v>100</c:v>
                </c:pt>
                <c:pt idx="66">
                  <c:v>100</c:v>
                </c:pt>
                <c:pt idx="67">
                  <c:v>100</c:v>
                </c:pt>
                <c:pt idx="68">
                  <c:v>100</c:v>
                </c:pt>
                <c:pt idx="69">
                  <c:v>100</c:v>
                </c:pt>
                <c:pt idx="70">
                  <c:v>100</c:v>
                </c:pt>
                <c:pt idx="71">
                  <c:v>100</c:v>
                </c:pt>
                <c:pt idx="72">
                  <c:v>100</c:v>
                </c:pt>
                <c:pt idx="73">
                  <c:v>100</c:v>
                </c:pt>
                <c:pt idx="74">
                  <c:v>100</c:v>
                </c:pt>
                <c:pt idx="75">
                  <c:v>100</c:v>
                </c:pt>
                <c:pt idx="76">
                  <c:v>100</c:v>
                </c:pt>
                <c:pt idx="77">
                  <c:v>100</c:v>
                </c:pt>
                <c:pt idx="78">
                  <c:v>100</c:v>
                </c:pt>
                <c:pt idx="79">
                  <c:v>100</c:v>
                </c:pt>
                <c:pt idx="80">
                  <c:v>100</c:v>
                </c:pt>
                <c:pt idx="81">
                  <c:v>100</c:v>
                </c:pt>
                <c:pt idx="82">
                  <c:v>100</c:v>
                </c:pt>
                <c:pt idx="83">
                  <c:v>100</c:v>
                </c:pt>
                <c:pt idx="84">
                  <c:v>100</c:v>
                </c:pt>
                <c:pt idx="85">
                  <c:v>100</c:v>
                </c:pt>
                <c:pt idx="86">
                  <c:v>100</c:v>
                </c:pt>
                <c:pt idx="87">
                  <c:v>100</c:v>
                </c:pt>
                <c:pt idx="88">
                  <c:v>100</c:v>
                </c:pt>
                <c:pt idx="89">
                  <c:v>100</c:v>
                </c:pt>
                <c:pt idx="90">
                  <c:v>100</c:v>
                </c:pt>
                <c:pt idx="91">
                  <c:v>100</c:v>
                </c:pt>
                <c:pt idx="92">
                  <c:v>100</c:v>
                </c:pt>
                <c:pt idx="93">
                  <c:v>100</c:v>
                </c:pt>
                <c:pt idx="94">
                  <c:v>100</c:v>
                </c:pt>
                <c:pt idx="95">
                  <c:v>100</c:v>
                </c:pt>
                <c:pt idx="96">
                  <c:v>100</c:v>
                </c:pt>
                <c:pt idx="97">
                  <c:v>100</c:v>
                </c:pt>
                <c:pt idx="98">
                  <c:v>100</c:v>
                </c:pt>
                <c:pt idx="99">
                  <c:v>100</c:v>
                </c:pt>
                <c:pt idx="100">
                  <c:v>100</c:v>
                </c:pt>
                <c:pt idx="101">
                  <c:v>100</c:v>
                </c:pt>
                <c:pt idx="102">
                  <c:v>100</c:v>
                </c:pt>
                <c:pt idx="103">
                  <c:v>100</c:v>
                </c:pt>
                <c:pt idx="104">
                  <c:v>100</c:v>
                </c:pt>
                <c:pt idx="105">
                  <c:v>100</c:v>
                </c:pt>
                <c:pt idx="106">
                  <c:v>100</c:v>
                </c:pt>
                <c:pt idx="107">
                  <c:v>100</c:v>
                </c:pt>
                <c:pt idx="108">
                  <c:v>100</c:v>
                </c:pt>
                <c:pt idx="109">
                  <c:v>100</c:v>
                </c:pt>
                <c:pt idx="110">
                  <c:v>100</c:v>
                </c:pt>
                <c:pt idx="111">
                  <c:v>100</c:v>
                </c:pt>
                <c:pt idx="112">
                  <c:v>100</c:v>
                </c:pt>
                <c:pt idx="113">
                  <c:v>100</c:v>
                </c:pt>
                <c:pt idx="114">
                  <c:v>100</c:v>
                </c:pt>
                <c:pt idx="115">
                  <c:v>100</c:v>
                </c:pt>
                <c:pt idx="116">
                  <c:v>100</c:v>
                </c:pt>
                <c:pt idx="117">
                  <c:v>100</c:v>
                </c:pt>
                <c:pt idx="118">
                  <c:v>100</c:v>
                </c:pt>
                <c:pt idx="119">
                  <c:v>100</c:v>
                </c:pt>
                <c:pt idx="120">
                  <c:v>100</c:v>
                </c:pt>
                <c:pt idx="121">
                  <c:v>100</c:v>
                </c:pt>
                <c:pt idx="122">
                  <c:v>100</c:v>
                </c:pt>
                <c:pt idx="123">
                  <c:v>100</c:v>
                </c:pt>
                <c:pt idx="124">
                  <c:v>100</c:v>
                </c:pt>
                <c:pt idx="125">
                  <c:v>100</c:v>
                </c:pt>
                <c:pt idx="126">
                  <c:v>100</c:v>
                </c:pt>
                <c:pt idx="127">
                  <c:v>100</c:v>
                </c:pt>
                <c:pt idx="128">
                  <c:v>100</c:v>
                </c:pt>
                <c:pt idx="129">
                  <c:v>100</c:v>
                </c:pt>
                <c:pt idx="130">
                  <c:v>100</c:v>
                </c:pt>
                <c:pt idx="131">
                  <c:v>100</c:v>
                </c:pt>
                <c:pt idx="132">
                  <c:v>100</c:v>
                </c:pt>
                <c:pt idx="133">
                  <c:v>100</c:v>
                </c:pt>
                <c:pt idx="134">
                  <c:v>100</c:v>
                </c:pt>
                <c:pt idx="135">
                  <c:v>100</c:v>
                </c:pt>
                <c:pt idx="136">
                  <c:v>100</c:v>
                </c:pt>
                <c:pt idx="137">
                  <c:v>100</c:v>
                </c:pt>
                <c:pt idx="138">
                  <c:v>100</c:v>
                </c:pt>
                <c:pt idx="139">
                  <c:v>100</c:v>
                </c:pt>
                <c:pt idx="140">
                  <c:v>100</c:v>
                </c:pt>
                <c:pt idx="141">
                  <c:v>100</c:v>
                </c:pt>
                <c:pt idx="142">
                  <c:v>100</c:v>
                </c:pt>
                <c:pt idx="143">
                  <c:v>100</c:v>
                </c:pt>
                <c:pt idx="144">
                  <c:v>100</c:v>
                </c:pt>
                <c:pt idx="145">
                  <c:v>100</c:v>
                </c:pt>
                <c:pt idx="146">
                  <c:v>100</c:v>
                </c:pt>
                <c:pt idx="147">
                  <c:v>100</c:v>
                </c:pt>
                <c:pt idx="148">
                  <c:v>100</c:v>
                </c:pt>
                <c:pt idx="149">
                  <c:v>100</c:v>
                </c:pt>
                <c:pt idx="150">
                  <c:v>100</c:v>
                </c:pt>
                <c:pt idx="151">
                  <c:v>100</c:v>
                </c:pt>
                <c:pt idx="152">
                  <c:v>100</c:v>
                </c:pt>
                <c:pt idx="153">
                  <c:v>100</c:v>
                </c:pt>
                <c:pt idx="154">
                  <c:v>100</c:v>
                </c:pt>
                <c:pt idx="155">
                  <c:v>100</c:v>
                </c:pt>
                <c:pt idx="156">
                  <c:v>100</c:v>
                </c:pt>
                <c:pt idx="157">
                  <c:v>100</c:v>
                </c:pt>
                <c:pt idx="158">
                  <c:v>100</c:v>
                </c:pt>
                <c:pt idx="159">
                  <c:v>100</c:v>
                </c:pt>
                <c:pt idx="160">
                  <c:v>100</c:v>
                </c:pt>
                <c:pt idx="161">
                  <c:v>100</c:v>
                </c:pt>
                <c:pt idx="162">
                  <c:v>100</c:v>
                </c:pt>
                <c:pt idx="163">
                  <c:v>100</c:v>
                </c:pt>
                <c:pt idx="164">
                  <c:v>100</c:v>
                </c:pt>
                <c:pt idx="165">
                  <c:v>100</c:v>
                </c:pt>
                <c:pt idx="166">
                  <c:v>100</c:v>
                </c:pt>
                <c:pt idx="167">
                  <c:v>100</c:v>
                </c:pt>
                <c:pt idx="168">
                  <c:v>100</c:v>
                </c:pt>
                <c:pt idx="169">
                  <c:v>100</c:v>
                </c:pt>
                <c:pt idx="170">
                  <c:v>100</c:v>
                </c:pt>
                <c:pt idx="171">
                  <c:v>100</c:v>
                </c:pt>
                <c:pt idx="172">
                  <c:v>100</c:v>
                </c:pt>
                <c:pt idx="173">
                  <c:v>100</c:v>
                </c:pt>
                <c:pt idx="174">
                  <c:v>100</c:v>
                </c:pt>
                <c:pt idx="175">
                  <c:v>100</c:v>
                </c:pt>
                <c:pt idx="176">
                  <c:v>100</c:v>
                </c:pt>
                <c:pt idx="177">
                  <c:v>100</c:v>
                </c:pt>
                <c:pt idx="178">
                  <c:v>100</c:v>
                </c:pt>
                <c:pt idx="179">
                  <c:v>100</c:v>
                </c:pt>
                <c:pt idx="180">
                  <c:v>100</c:v>
                </c:pt>
                <c:pt idx="181">
                  <c:v>100</c:v>
                </c:pt>
                <c:pt idx="182">
                  <c:v>100</c:v>
                </c:pt>
                <c:pt idx="183">
                  <c:v>100</c:v>
                </c:pt>
                <c:pt idx="184">
                  <c:v>100</c:v>
                </c:pt>
                <c:pt idx="185">
                  <c:v>100</c:v>
                </c:pt>
                <c:pt idx="186">
                  <c:v>100</c:v>
                </c:pt>
                <c:pt idx="187">
                  <c:v>100</c:v>
                </c:pt>
                <c:pt idx="188">
                  <c:v>100</c:v>
                </c:pt>
                <c:pt idx="189">
                  <c:v>100</c:v>
                </c:pt>
                <c:pt idx="190">
                  <c:v>100</c:v>
                </c:pt>
                <c:pt idx="191">
                  <c:v>100</c:v>
                </c:pt>
                <c:pt idx="192">
                  <c:v>100</c:v>
                </c:pt>
                <c:pt idx="193">
                  <c:v>100</c:v>
                </c:pt>
                <c:pt idx="194">
                  <c:v>100</c:v>
                </c:pt>
                <c:pt idx="195">
                  <c:v>100</c:v>
                </c:pt>
                <c:pt idx="196">
                  <c:v>100</c:v>
                </c:pt>
                <c:pt idx="197">
                  <c:v>100</c:v>
                </c:pt>
                <c:pt idx="198">
                  <c:v>100</c:v>
                </c:pt>
                <c:pt idx="199">
                  <c:v>100</c:v>
                </c:pt>
                <c:pt idx="200">
                  <c:v>100</c:v>
                </c:pt>
                <c:pt idx="201">
                  <c:v>100</c:v>
                </c:pt>
                <c:pt idx="202">
                  <c:v>100</c:v>
                </c:pt>
                <c:pt idx="203">
                  <c:v>100</c:v>
                </c:pt>
                <c:pt idx="204">
                  <c:v>100</c:v>
                </c:pt>
                <c:pt idx="205">
                  <c:v>100</c:v>
                </c:pt>
                <c:pt idx="206">
                  <c:v>100</c:v>
                </c:pt>
                <c:pt idx="207">
                  <c:v>100</c:v>
                </c:pt>
                <c:pt idx="208">
                  <c:v>100</c:v>
                </c:pt>
                <c:pt idx="209">
                  <c:v>100</c:v>
                </c:pt>
                <c:pt idx="210">
                  <c:v>100</c:v>
                </c:pt>
                <c:pt idx="211">
                  <c:v>100</c:v>
                </c:pt>
                <c:pt idx="212">
                  <c:v>100</c:v>
                </c:pt>
                <c:pt idx="213">
                  <c:v>100</c:v>
                </c:pt>
                <c:pt idx="214">
                  <c:v>100</c:v>
                </c:pt>
                <c:pt idx="215">
                  <c:v>100</c:v>
                </c:pt>
                <c:pt idx="216">
                  <c:v>100</c:v>
                </c:pt>
                <c:pt idx="217">
                  <c:v>100</c:v>
                </c:pt>
                <c:pt idx="218">
                  <c:v>100</c:v>
                </c:pt>
                <c:pt idx="219">
                  <c:v>100</c:v>
                </c:pt>
                <c:pt idx="220">
                  <c:v>100</c:v>
                </c:pt>
                <c:pt idx="221">
                  <c:v>100</c:v>
                </c:pt>
                <c:pt idx="222">
                  <c:v>100</c:v>
                </c:pt>
                <c:pt idx="223">
                  <c:v>100</c:v>
                </c:pt>
                <c:pt idx="224">
                  <c:v>100</c:v>
                </c:pt>
                <c:pt idx="225">
                  <c:v>100</c:v>
                </c:pt>
                <c:pt idx="226">
                  <c:v>100</c:v>
                </c:pt>
                <c:pt idx="227">
                  <c:v>100</c:v>
                </c:pt>
                <c:pt idx="228">
                  <c:v>100</c:v>
                </c:pt>
                <c:pt idx="229">
                  <c:v>100</c:v>
                </c:pt>
                <c:pt idx="230">
                  <c:v>100</c:v>
                </c:pt>
                <c:pt idx="231">
                  <c:v>100</c:v>
                </c:pt>
                <c:pt idx="232">
                  <c:v>100</c:v>
                </c:pt>
                <c:pt idx="233">
                  <c:v>100</c:v>
                </c:pt>
                <c:pt idx="234">
                  <c:v>100</c:v>
                </c:pt>
                <c:pt idx="235">
                  <c:v>100</c:v>
                </c:pt>
                <c:pt idx="236">
                  <c:v>100</c:v>
                </c:pt>
                <c:pt idx="237">
                  <c:v>100</c:v>
                </c:pt>
                <c:pt idx="238">
                  <c:v>100</c:v>
                </c:pt>
                <c:pt idx="239">
                  <c:v>100</c:v>
                </c:pt>
                <c:pt idx="240">
                  <c:v>100</c:v>
                </c:pt>
                <c:pt idx="241">
                  <c:v>100</c:v>
                </c:pt>
                <c:pt idx="242">
                  <c:v>100</c:v>
                </c:pt>
                <c:pt idx="243">
                  <c:v>100</c:v>
                </c:pt>
                <c:pt idx="244">
                  <c:v>100</c:v>
                </c:pt>
                <c:pt idx="245">
                  <c:v>100</c:v>
                </c:pt>
                <c:pt idx="246">
                  <c:v>100</c:v>
                </c:pt>
                <c:pt idx="247">
                  <c:v>100</c:v>
                </c:pt>
                <c:pt idx="248">
                  <c:v>100</c:v>
                </c:pt>
                <c:pt idx="249">
                  <c:v>100</c:v>
                </c:pt>
                <c:pt idx="250">
                  <c:v>100</c:v>
                </c:pt>
                <c:pt idx="251">
                  <c:v>100</c:v>
                </c:pt>
                <c:pt idx="252">
                  <c:v>100</c:v>
                </c:pt>
                <c:pt idx="253">
                  <c:v>100</c:v>
                </c:pt>
                <c:pt idx="254">
                  <c:v>100</c:v>
                </c:pt>
                <c:pt idx="255">
                  <c:v>100</c:v>
                </c:pt>
                <c:pt idx="256">
                  <c:v>100</c:v>
                </c:pt>
                <c:pt idx="257">
                  <c:v>100</c:v>
                </c:pt>
                <c:pt idx="258">
                  <c:v>100</c:v>
                </c:pt>
                <c:pt idx="259">
                  <c:v>100</c:v>
                </c:pt>
                <c:pt idx="260">
                  <c:v>100</c:v>
                </c:pt>
                <c:pt idx="261">
                  <c:v>100</c:v>
                </c:pt>
                <c:pt idx="262">
                  <c:v>100</c:v>
                </c:pt>
                <c:pt idx="263">
                  <c:v>100</c:v>
                </c:pt>
                <c:pt idx="264">
                  <c:v>100</c:v>
                </c:pt>
                <c:pt idx="265">
                  <c:v>100</c:v>
                </c:pt>
                <c:pt idx="266">
                  <c:v>100</c:v>
                </c:pt>
                <c:pt idx="267">
                  <c:v>100</c:v>
                </c:pt>
                <c:pt idx="268">
                  <c:v>100</c:v>
                </c:pt>
                <c:pt idx="269">
                  <c:v>100</c:v>
                </c:pt>
                <c:pt idx="270">
                  <c:v>100</c:v>
                </c:pt>
                <c:pt idx="271">
                  <c:v>100</c:v>
                </c:pt>
                <c:pt idx="272">
                  <c:v>100</c:v>
                </c:pt>
                <c:pt idx="273">
                  <c:v>100</c:v>
                </c:pt>
                <c:pt idx="274">
                  <c:v>100</c:v>
                </c:pt>
                <c:pt idx="275">
                  <c:v>100</c:v>
                </c:pt>
                <c:pt idx="276">
                  <c:v>100</c:v>
                </c:pt>
                <c:pt idx="277">
                  <c:v>100</c:v>
                </c:pt>
                <c:pt idx="278">
                  <c:v>100</c:v>
                </c:pt>
                <c:pt idx="279">
                  <c:v>100</c:v>
                </c:pt>
                <c:pt idx="280">
                  <c:v>100</c:v>
                </c:pt>
                <c:pt idx="281">
                  <c:v>100</c:v>
                </c:pt>
                <c:pt idx="282">
                  <c:v>100</c:v>
                </c:pt>
                <c:pt idx="283">
                  <c:v>100</c:v>
                </c:pt>
                <c:pt idx="284">
                  <c:v>100</c:v>
                </c:pt>
                <c:pt idx="285">
                  <c:v>100</c:v>
                </c:pt>
                <c:pt idx="286">
                  <c:v>100</c:v>
                </c:pt>
                <c:pt idx="287">
                  <c:v>100</c:v>
                </c:pt>
                <c:pt idx="288">
                  <c:v>100</c:v>
                </c:pt>
                <c:pt idx="289">
                  <c:v>100</c:v>
                </c:pt>
                <c:pt idx="290">
                  <c:v>100</c:v>
                </c:pt>
                <c:pt idx="291">
                  <c:v>100</c:v>
                </c:pt>
                <c:pt idx="292">
                  <c:v>100</c:v>
                </c:pt>
                <c:pt idx="293">
                  <c:v>100</c:v>
                </c:pt>
                <c:pt idx="294">
                  <c:v>100</c:v>
                </c:pt>
                <c:pt idx="295">
                  <c:v>100</c:v>
                </c:pt>
                <c:pt idx="296">
                  <c:v>100</c:v>
                </c:pt>
                <c:pt idx="297">
                  <c:v>100</c:v>
                </c:pt>
                <c:pt idx="298">
                  <c:v>100</c:v>
                </c:pt>
                <c:pt idx="299">
                  <c:v>100</c:v>
                </c:pt>
                <c:pt idx="300">
                  <c:v>100</c:v>
                </c:pt>
                <c:pt idx="301">
                  <c:v>100</c:v>
                </c:pt>
                <c:pt idx="302">
                  <c:v>100</c:v>
                </c:pt>
                <c:pt idx="303">
                  <c:v>100</c:v>
                </c:pt>
                <c:pt idx="304">
                  <c:v>100</c:v>
                </c:pt>
                <c:pt idx="305">
                  <c:v>100</c:v>
                </c:pt>
                <c:pt idx="306">
                  <c:v>100</c:v>
                </c:pt>
                <c:pt idx="307">
                  <c:v>100</c:v>
                </c:pt>
                <c:pt idx="308">
                  <c:v>100</c:v>
                </c:pt>
                <c:pt idx="309">
                  <c:v>100</c:v>
                </c:pt>
                <c:pt idx="310">
                  <c:v>100</c:v>
                </c:pt>
                <c:pt idx="311">
                  <c:v>100</c:v>
                </c:pt>
                <c:pt idx="312">
                  <c:v>100</c:v>
                </c:pt>
                <c:pt idx="313">
                  <c:v>100</c:v>
                </c:pt>
                <c:pt idx="314">
                  <c:v>100</c:v>
                </c:pt>
              </c:numCache>
            </c:numRef>
          </c:yVal>
          <c:smooth val="0"/>
          <c:extLst>
            <c:ext xmlns:c16="http://schemas.microsoft.com/office/drawing/2014/chart" uri="{C3380CC4-5D6E-409C-BE32-E72D297353CC}">
              <c16:uniqueId val="{00000001-1332-43D6-A941-D9516C14B3A1}"/>
            </c:ext>
          </c:extLst>
        </c:ser>
        <c:ser>
          <c:idx val="2"/>
          <c:order val="2"/>
          <c:tx>
            <c:strRef>
              <c:f>Feuil1!$H$1</c:f>
              <c:strCache>
                <c:ptCount val="1"/>
                <c:pt idx="0">
                  <c:v>TMP Securisé (%)</c:v>
                </c:pt>
              </c:strCache>
            </c:strRef>
          </c:tx>
          <c:spPr>
            <a:ln w="19050" cap="rnd">
              <a:solidFill>
                <a:srgbClr val="FF0000"/>
              </a:solidFill>
              <a:round/>
            </a:ln>
            <a:effectLst/>
          </c:spPr>
          <c:marker>
            <c:symbol val="circle"/>
            <c:size val="5"/>
            <c:spPr>
              <a:noFill/>
              <a:ln w="9525">
                <a:noFill/>
              </a:ln>
              <a:effectLst/>
            </c:spPr>
          </c:marker>
          <c:xVal>
            <c:strRef>
              <c:f>Feuil1!$B$2:$B$316</c:f>
              <c:strCache>
                <c:ptCount val="313"/>
                <c:pt idx="0">
                  <c:v>-4</c:v>
                </c:pt>
                <c:pt idx="1">
                  <c:v>-3</c:v>
                </c:pt>
                <c:pt idx="2">
                  <c:v>0</c:v>
                </c:pt>
                <c:pt idx="3">
                  <c:v>1</c:v>
                </c:pt>
                <c:pt idx="4">
                  <c:v>2</c:v>
                </c:pt>
                <c:pt idx="5">
                  <c:v>3</c:v>
                </c:pt>
                <c:pt idx="6">
                  <c:v>4</c:v>
                </c:pt>
                <c:pt idx="7">
                  <c:v>5</c:v>
                </c:pt>
                <c:pt idx="8">
                  <c:v>6</c:v>
                </c:pt>
                <c:pt idx="9">
                  <c:v>8</c:v>
                </c:pt>
                <c:pt idx="10">
                  <c:v>9</c:v>
                </c:pt>
                <c:pt idx="11">
                  <c:v>10</c:v>
                </c:pt>
                <c:pt idx="12">
                  <c:v>11</c:v>
                </c:pt>
                <c:pt idx="13">
                  <c:v>12</c:v>
                </c:pt>
                <c:pt idx="14">
                  <c:v>13</c:v>
                </c:pt>
                <c:pt idx="15">
                  <c:v>15</c:v>
                </c:pt>
                <c:pt idx="16">
                  <c:v>16</c:v>
                </c:pt>
                <c:pt idx="17">
                  <c:v>17</c:v>
                </c:pt>
                <c:pt idx="18">
                  <c:v>18</c:v>
                </c:pt>
                <c:pt idx="19">
                  <c:v>19</c:v>
                </c:pt>
                <c:pt idx="20">
                  <c:v>20</c:v>
                </c:pt>
                <c:pt idx="21">
                  <c:v>22</c:v>
                </c:pt>
                <c:pt idx="22">
                  <c:v>23</c:v>
                </c:pt>
                <c:pt idx="23">
                  <c:v>24</c:v>
                </c:pt>
                <c:pt idx="24">
                  <c:v>25</c:v>
                </c:pt>
                <c:pt idx="25">
                  <c:v>26</c:v>
                </c:pt>
                <c:pt idx="26">
                  <c:v>27</c:v>
                </c:pt>
                <c:pt idx="27">
                  <c:v>29</c:v>
                </c:pt>
                <c:pt idx="28">
                  <c:v>30</c:v>
                </c:pt>
                <c:pt idx="29">
                  <c:v>31</c:v>
                </c:pt>
                <c:pt idx="30">
                  <c:v>32</c:v>
                </c:pt>
                <c:pt idx="31">
                  <c:v>33</c:v>
                </c:pt>
                <c:pt idx="32">
                  <c:v>34</c:v>
                </c:pt>
                <c:pt idx="33">
                  <c:v>36</c:v>
                </c:pt>
                <c:pt idx="34">
                  <c:v>37</c:v>
                </c:pt>
                <c:pt idx="35">
                  <c:v>38</c:v>
                </c:pt>
                <c:pt idx="36">
                  <c:v>39</c:v>
                </c:pt>
                <c:pt idx="37">
                  <c:v>40</c:v>
                </c:pt>
                <c:pt idx="38">
                  <c:v>41</c:v>
                </c:pt>
                <c:pt idx="39">
                  <c:v>43</c:v>
                </c:pt>
                <c:pt idx="40">
                  <c:v>44</c:v>
                </c:pt>
                <c:pt idx="41">
                  <c:v>45</c:v>
                </c:pt>
                <c:pt idx="42">
                  <c:v>46</c:v>
                </c:pt>
                <c:pt idx="43">
                  <c:v>47</c:v>
                </c:pt>
                <c:pt idx="44">
                  <c:v>48</c:v>
                </c:pt>
                <c:pt idx="45">
                  <c:v>50</c:v>
                </c:pt>
                <c:pt idx="46">
                  <c:v>51</c:v>
                </c:pt>
                <c:pt idx="47">
                  <c:v>52</c:v>
                </c:pt>
                <c:pt idx="48">
                  <c:v>53</c:v>
                </c:pt>
                <c:pt idx="49">
                  <c:v>54</c:v>
                </c:pt>
                <c:pt idx="50">
                  <c:v>55</c:v>
                </c:pt>
                <c:pt idx="51">
                  <c:v>57</c:v>
                </c:pt>
                <c:pt idx="52">
                  <c:v>58</c:v>
                </c:pt>
                <c:pt idx="53">
                  <c:v>59</c:v>
                </c:pt>
                <c:pt idx="54">
                  <c:v>60</c:v>
                </c:pt>
                <c:pt idx="55">
                  <c:v>61</c:v>
                </c:pt>
                <c:pt idx="56">
                  <c:v>62</c:v>
                </c:pt>
                <c:pt idx="57">
                  <c:v>64</c:v>
                </c:pt>
                <c:pt idx="58">
                  <c:v>65</c:v>
                </c:pt>
                <c:pt idx="59">
                  <c:v>66</c:v>
                </c:pt>
                <c:pt idx="60">
                  <c:v>67</c:v>
                </c:pt>
                <c:pt idx="61">
                  <c:v>68</c:v>
                </c:pt>
                <c:pt idx="62">
                  <c:v>69</c:v>
                </c:pt>
                <c:pt idx="63">
                  <c:v>71</c:v>
                </c:pt>
                <c:pt idx="64">
                  <c:v>72</c:v>
                </c:pt>
                <c:pt idx="65">
                  <c:v>73</c:v>
                </c:pt>
                <c:pt idx="66">
                  <c:v>74</c:v>
                </c:pt>
                <c:pt idx="67">
                  <c:v>75</c:v>
                </c:pt>
                <c:pt idx="68">
                  <c:v>76</c:v>
                </c:pt>
                <c:pt idx="69">
                  <c:v>78</c:v>
                </c:pt>
                <c:pt idx="70">
                  <c:v>79</c:v>
                </c:pt>
                <c:pt idx="71">
                  <c:v>80</c:v>
                </c:pt>
                <c:pt idx="72">
                  <c:v>81</c:v>
                </c:pt>
                <c:pt idx="73">
                  <c:v>82</c:v>
                </c:pt>
                <c:pt idx="74">
                  <c:v>83</c:v>
                </c:pt>
                <c:pt idx="75">
                  <c:v>85</c:v>
                </c:pt>
                <c:pt idx="76">
                  <c:v>86</c:v>
                </c:pt>
                <c:pt idx="77">
                  <c:v>87</c:v>
                </c:pt>
                <c:pt idx="78">
                  <c:v>88</c:v>
                </c:pt>
                <c:pt idx="79">
                  <c:v>89</c:v>
                </c:pt>
                <c:pt idx="80">
                  <c:v>90</c:v>
                </c:pt>
                <c:pt idx="81">
                  <c:v>92</c:v>
                </c:pt>
                <c:pt idx="82">
                  <c:v>93</c:v>
                </c:pt>
                <c:pt idx="83">
                  <c:v>94</c:v>
                </c:pt>
                <c:pt idx="84">
                  <c:v>95</c:v>
                </c:pt>
                <c:pt idx="85">
                  <c:v>96</c:v>
                </c:pt>
                <c:pt idx="86">
                  <c:v>97</c:v>
                </c:pt>
                <c:pt idx="87">
                  <c:v>99</c:v>
                </c:pt>
                <c:pt idx="88">
                  <c:v>100</c:v>
                </c:pt>
                <c:pt idx="89">
                  <c:v>101</c:v>
                </c:pt>
                <c:pt idx="90">
                  <c:v>102</c:v>
                </c:pt>
                <c:pt idx="91">
                  <c:v>103</c:v>
                </c:pt>
                <c:pt idx="92">
                  <c:v>104</c:v>
                </c:pt>
                <c:pt idx="93">
                  <c:v>106</c:v>
                </c:pt>
                <c:pt idx="94">
                  <c:v>107</c:v>
                </c:pt>
                <c:pt idx="95">
                  <c:v>108</c:v>
                </c:pt>
                <c:pt idx="96">
                  <c:v>109</c:v>
                </c:pt>
                <c:pt idx="97">
                  <c:v>110</c:v>
                </c:pt>
                <c:pt idx="98">
                  <c:v>111</c:v>
                </c:pt>
                <c:pt idx="99">
                  <c:v>113</c:v>
                </c:pt>
                <c:pt idx="100">
                  <c:v>114</c:v>
                </c:pt>
                <c:pt idx="101">
                  <c:v>115</c:v>
                </c:pt>
                <c:pt idx="102">
                  <c:v>116</c:v>
                </c:pt>
                <c:pt idx="103">
                  <c:v>117</c:v>
                </c:pt>
                <c:pt idx="104">
                  <c:v>118</c:v>
                </c:pt>
                <c:pt idx="105">
                  <c:v>120</c:v>
                </c:pt>
                <c:pt idx="106">
                  <c:v>121</c:v>
                </c:pt>
                <c:pt idx="107">
                  <c:v>122</c:v>
                </c:pt>
                <c:pt idx="108">
                  <c:v>123</c:v>
                </c:pt>
                <c:pt idx="109">
                  <c:v>124</c:v>
                </c:pt>
                <c:pt idx="110">
                  <c:v>125</c:v>
                </c:pt>
                <c:pt idx="111">
                  <c:v>127</c:v>
                </c:pt>
                <c:pt idx="112">
                  <c:v>128</c:v>
                </c:pt>
                <c:pt idx="113">
                  <c:v>129</c:v>
                </c:pt>
                <c:pt idx="114">
                  <c:v>130</c:v>
                </c:pt>
                <c:pt idx="115">
                  <c:v>131</c:v>
                </c:pt>
                <c:pt idx="116">
                  <c:v>132</c:v>
                </c:pt>
                <c:pt idx="117">
                  <c:v>134</c:v>
                </c:pt>
                <c:pt idx="118">
                  <c:v>135</c:v>
                </c:pt>
                <c:pt idx="119">
                  <c:v>136</c:v>
                </c:pt>
                <c:pt idx="120">
                  <c:v>137</c:v>
                </c:pt>
                <c:pt idx="121">
                  <c:v>138</c:v>
                </c:pt>
                <c:pt idx="122">
                  <c:v>139</c:v>
                </c:pt>
                <c:pt idx="123">
                  <c:v>141</c:v>
                </c:pt>
                <c:pt idx="124">
                  <c:v>142</c:v>
                </c:pt>
                <c:pt idx="125">
                  <c:v>143</c:v>
                </c:pt>
                <c:pt idx="126">
                  <c:v>144</c:v>
                </c:pt>
                <c:pt idx="127">
                  <c:v>145</c:v>
                </c:pt>
                <c:pt idx="128">
                  <c:v>146</c:v>
                </c:pt>
                <c:pt idx="129">
                  <c:v>148</c:v>
                </c:pt>
                <c:pt idx="130">
                  <c:v>149</c:v>
                </c:pt>
                <c:pt idx="131">
                  <c:v>150</c:v>
                </c:pt>
                <c:pt idx="132">
                  <c:v>151</c:v>
                </c:pt>
                <c:pt idx="133">
                  <c:v>152</c:v>
                </c:pt>
                <c:pt idx="134">
                  <c:v>153</c:v>
                </c:pt>
                <c:pt idx="135">
                  <c:v>155</c:v>
                </c:pt>
                <c:pt idx="136">
                  <c:v>156</c:v>
                </c:pt>
                <c:pt idx="137">
                  <c:v>157</c:v>
                </c:pt>
                <c:pt idx="138">
                  <c:v>158</c:v>
                </c:pt>
                <c:pt idx="139">
                  <c:v>159</c:v>
                </c:pt>
                <c:pt idx="140">
                  <c:v>160</c:v>
                </c:pt>
                <c:pt idx="141">
                  <c:v>162</c:v>
                </c:pt>
                <c:pt idx="142">
                  <c:v>163</c:v>
                </c:pt>
                <c:pt idx="143">
                  <c:v>164</c:v>
                </c:pt>
                <c:pt idx="144">
                  <c:v>165</c:v>
                </c:pt>
                <c:pt idx="145">
                  <c:v>166</c:v>
                </c:pt>
                <c:pt idx="146">
                  <c:v>167</c:v>
                </c:pt>
                <c:pt idx="147">
                  <c:v>169</c:v>
                </c:pt>
                <c:pt idx="148">
                  <c:v>170</c:v>
                </c:pt>
                <c:pt idx="149">
                  <c:v>171</c:v>
                </c:pt>
                <c:pt idx="150">
                  <c:v>172</c:v>
                </c:pt>
                <c:pt idx="151">
                  <c:v>173</c:v>
                </c:pt>
                <c:pt idx="152">
                  <c:v>174</c:v>
                </c:pt>
                <c:pt idx="153">
                  <c:v>176</c:v>
                </c:pt>
                <c:pt idx="154">
                  <c:v>177</c:v>
                </c:pt>
                <c:pt idx="155">
                  <c:v>178</c:v>
                </c:pt>
                <c:pt idx="156">
                  <c:v>179</c:v>
                </c:pt>
                <c:pt idx="157">
                  <c:v>180</c:v>
                </c:pt>
                <c:pt idx="158">
                  <c:v>181</c:v>
                </c:pt>
                <c:pt idx="159">
                  <c:v>183</c:v>
                </c:pt>
                <c:pt idx="160">
                  <c:v>184</c:v>
                </c:pt>
                <c:pt idx="161">
                  <c:v>185</c:v>
                </c:pt>
                <c:pt idx="162">
                  <c:v>186</c:v>
                </c:pt>
                <c:pt idx="163">
                  <c:v>187</c:v>
                </c:pt>
                <c:pt idx="164">
                  <c:v>188</c:v>
                </c:pt>
                <c:pt idx="165">
                  <c:v>190</c:v>
                </c:pt>
                <c:pt idx="166">
                  <c:v>191</c:v>
                </c:pt>
                <c:pt idx="167">
                  <c:v>192</c:v>
                </c:pt>
                <c:pt idx="168">
                  <c:v>193</c:v>
                </c:pt>
                <c:pt idx="169">
                  <c:v>194</c:v>
                </c:pt>
                <c:pt idx="170">
                  <c:v>195</c:v>
                </c:pt>
                <c:pt idx="171">
                  <c:v>197</c:v>
                </c:pt>
                <c:pt idx="172">
                  <c:v>198</c:v>
                </c:pt>
                <c:pt idx="173">
                  <c:v>199</c:v>
                </c:pt>
                <c:pt idx="174">
                  <c:v>200</c:v>
                </c:pt>
                <c:pt idx="175">
                  <c:v>201</c:v>
                </c:pt>
                <c:pt idx="176">
                  <c:v>202</c:v>
                </c:pt>
                <c:pt idx="177">
                  <c:v>204</c:v>
                </c:pt>
                <c:pt idx="178">
                  <c:v>205</c:v>
                </c:pt>
                <c:pt idx="179">
                  <c:v>206</c:v>
                </c:pt>
                <c:pt idx="180">
                  <c:v>207</c:v>
                </c:pt>
                <c:pt idx="181">
                  <c:v>208</c:v>
                </c:pt>
                <c:pt idx="182">
                  <c:v>209</c:v>
                </c:pt>
                <c:pt idx="183">
                  <c:v>211</c:v>
                </c:pt>
                <c:pt idx="184">
                  <c:v>212</c:v>
                </c:pt>
                <c:pt idx="185">
                  <c:v>213</c:v>
                </c:pt>
                <c:pt idx="186">
                  <c:v>214</c:v>
                </c:pt>
                <c:pt idx="187">
                  <c:v>215</c:v>
                </c:pt>
                <c:pt idx="188">
                  <c:v>216</c:v>
                </c:pt>
                <c:pt idx="189">
                  <c:v>218</c:v>
                </c:pt>
                <c:pt idx="190">
                  <c:v>219</c:v>
                </c:pt>
                <c:pt idx="191">
                  <c:v>220</c:v>
                </c:pt>
                <c:pt idx="192">
                  <c:v>221</c:v>
                </c:pt>
                <c:pt idx="193">
                  <c:v>222</c:v>
                </c:pt>
                <c:pt idx="194">
                  <c:v>223</c:v>
                </c:pt>
                <c:pt idx="195">
                  <c:v>225</c:v>
                </c:pt>
                <c:pt idx="196">
                  <c:v>226</c:v>
                </c:pt>
                <c:pt idx="197">
                  <c:v>227</c:v>
                </c:pt>
                <c:pt idx="198">
                  <c:v>228</c:v>
                </c:pt>
                <c:pt idx="199">
                  <c:v>229</c:v>
                </c:pt>
                <c:pt idx="200">
                  <c:v>230</c:v>
                </c:pt>
                <c:pt idx="201">
                  <c:v>232</c:v>
                </c:pt>
                <c:pt idx="202">
                  <c:v>233</c:v>
                </c:pt>
                <c:pt idx="203">
                  <c:v>234</c:v>
                </c:pt>
                <c:pt idx="204">
                  <c:v>235</c:v>
                </c:pt>
                <c:pt idx="205">
                  <c:v>236</c:v>
                </c:pt>
                <c:pt idx="206">
                  <c:v>237</c:v>
                </c:pt>
                <c:pt idx="207">
                  <c:v>239</c:v>
                </c:pt>
                <c:pt idx="208">
                  <c:v>240</c:v>
                </c:pt>
                <c:pt idx="209">
                  <c:v>241</c:v>
                </c:pt>
                <c:pt idx="210">
                  <c:v>242</c:v>
                </c:pt>
                <c:pt idx="211">
                  <c:v>243</c:v>
                </c:pt>
                <c:pt idx="212">
                  <c:v>244</c:v>
                </c:pt>
                <c:pt idx="213">
                  <c:v>246</c:v>
                </c:pt>
                <c:pt idx="214">
                  <c:v>247</c:v>
                </c:pt>
                <c:pt idx="215">
                  <c:v>248</c:v>
                </c:pt>
                <c:pt idx="216">
                  <c:v>249</c:v>
                </c:pt>
                <c:pt idx="217">
                  <c:v>250</c:v>
                </c:pt>
                <c:pt idx="218">
                  <c:v>251</c:v>
                </c:pt>
                <c:pt idx="219">
                  <c:v>253</c:v>
                </c:pt>
                <c:pt idx="220">
                  <c:v>254</c:v>
                </c:pt>
                <c:pt idx="221">
                  <c:v>255</c:v>
                </c:pt>
                <c:pt idx="222">
                  <c:v>256</c:v>
                </c:pt>
                <c:pt idx="223">
                  <c:v>257</c:v>
                </c:pt>
                <c:pt idx="224">
                  <c:v>258</c:v>
                </c:pt>
                <c:pt idx="225">
                  <c:v>260</c:v>
                </c:pt>
                <c:pt idx="226">
                  <c:v>261</c:v>
                </c:pt>
                <c:pt idx="227">
                  <c:v>262</c:v>
                </c:pt>
                <c:pt idx="228">
                  <c:v>263</c:v>
                </c:pt>
                <c:pt idx="229">
                  <c:v>264</c:v>
                </c:pt>
                <c:pt idx="230">
                  <c:v>265</c:v>
                </c:pt>
                <c:pt idx="231">
                  <c:v>267</c:v>
                </c:pt>
                <c:pt idx="232">
                  <c:v>268</c:v>
                </c:pt>
                <c:pt idx="233">
                  <c:v>269</c:v>
                </c:pt>
                <c:pt idx="234">
                  <c:v>270</c:v>
                </c:pt>
                <c:pt idx="235">
                  <c:v>271</c:v>
                </c:pt>
                <c:pt idx="236">
                  <c:v>272</c:v>
                </c:pt>
                <c:pt idx="237">
                  <c:v>274</c:v>
                </c:pt>
                <c:pt idx="238">
                  <c:v>275</c:v>
                </c:pt>
                <c:pt idx="239">
                  <c:v>276</c:v>
                </c:pt>
                <c:pt idx="240">
                  <c:v>277</c:v>
                </c:pt>
                <c:pt idx="241">
                  <c:v>278</c:v>
                </c:pt>
                <c:pt idx="242">
                  <c:v>279</c:v>
                </c:pt>
                <c:pt idx="243">
                  <c:v>281</c:v>
                </c:pt>
                <c:pt idx="244">
                  <c:v>282</c:v>
                </c:pt>
                <c:pt idx="245">
                  <c:v>283</c:v>
                </c:pt>
                <c:pt idx="246">
                  <c:v>284</c:v>
                </c:pt>
                <c:pt idx="247">
                  <c:v>285</c:v>
                </c:pt>
                <c:pt idx="248">
                  <c:v>286</c:v>
                </c:pt>
                <c:pt idx="249">
                  <c:v>288</c:v>
                </c:pt>
                <c:pt idx="250">
                  <c:v>289</c:v>
                </c:pt>
                <c:pt idx="251">
                  <c:v>290</c:v>
                </c:pt>
                <c:pt idx="252">
                  <c:v>291</c:v>
                </c:pt>
                <c:pt idx="253">
                  <c:v>292</c:v>
                </c:pt>
                <c:pt idx="254">
                  <c:v>293</c:v>
                </c:pt>
                <c:pt idx="255">
                  <c:v>295</c:v>
                </c:pt>
                <c:pt idx="256">
                  <c:v>296</c:v>
                </c:pt>
                <c:pt idx="257">
                  <c:v>297</c:v>
                </c:pt>
                <c:pt idx="258">
                  <c:v>298</c:v>
                </c:pt>
                <c:pt idx="259">
                  <c:v>299</c:v>
                </c:pt>
                <c:pt idx="260">
                  <c:v>300</c:v>
                </c:pt>
                <c:pt idx="261">
                  <c:v>302</c:v>
                </c:pt>
                <c:pt idx="262">
                  <c:v>303</c:v>
                </c:pt>
                <c:pt idx="263">
                  <c:v>304</c:v>
                </c:pt>
                <c:pt idx="264">
                  <c:v>305</c:v>
                </c:pt>
                <c:pt idx="265">
                  <c:v>306</c:v>
                </c:pt>
                <c:pt idx="266">
                  <c:v>307</c:v>
                </c:pt>
                <c:pt idx="267">
                  <c:v>309</c:v>
                </c:pt>
                <c:pt idx="268">
                  <c:v>310</c:v>
                </c:pt>
                <c:pt idx="269">
                  <c:v>311</c:v>
                </c:pt>
                <c:pt idx="270">
                  <c:v>312</c:v>
                </c:pt>
                <c:pt idx="271">
                  <c:v>313</c:v>
                </c:pt>
                <c:pt idx="272">
                  <c:v>314</c:v>
                </c:pt>
                <c:pt idx="273">
                  <c:v>316</c:v>
                </c:pt>
                <c:pt idx="274">
                  <c:v>317</c:v>
                </c:pt>
                <c:pt idx="275">
                  <c:v>318</c:v>
                </c:pt>
                <c:pt idx="276">
                  <c:v>319</c:v>
                </c:pt>
                <c:pt idx="277">
                  <c:v>320</c:v>
                </c:pt>
                <c:pt idx="278">
                  <c:v>321</c:v>
                </c:pt>
                <c:pt idx="279">
                  <c:v>323</c:v>
                </c:pt>
                <c:pt idx="280">
                  <c:v>324</c:v>
                </c:pt>
                <c:pt idx="281">
                  <c:v>325</c:v>
                </c:pt>
                <c:pt idx="282">
                  <c:v>326</c:v>
                </c:pt>
                <c:pt idx="283">
                  <c:v>327</c:v>
                </c:pt>
                <c:pt idx="284">
                  <c:v>328</c:v>
                </c:pt>
                <c:pt idx="285">
                  <c:v>330</c:v>
                </c:pt>
                <c:pt idx="286">
                  <c:v>331</c:v>
                </c:pt>
                <c:pt idx="287">
                  <c:v>332</c:v>
                </c:pt>
                <c:pt idx="288">
                  <c:v>333</c:v>
                </c:pt>
                <c:pt idx="289">
                  <c:v>334</c:v>
                </c:pt>
                <c:pt idx="290">
                  <c:v>335</c:v>
                </c:pt>
                <c:pt idx="291">
                  <c:v>337</c:v>
                </c:pt>
                <c:pt idx="292">
                  <c:v>338</c:v>
                </c:pt>
                <c:pt idx="293">
                  <c:v>339</c:v>
                </c:pt>
                <c:pt idx="294">
                  <c:v>340</c:v>
                </c:pt>
                <c:pt idx="295">
                  <c:v>341</c:v>
                </c:pt>
                <c:pt idx="296">
                  <c:v>342</c:v>
                </c:pt>
                <c:pt idx="297">
                  <c:v>344</c:v>
                </c:pt>
                <c:pt idx="298">
                  <c:v>345</c:v>
                </c:pt>
                <c:pt idx="299">
                  <c:v>346</c:v>
                </c:pt>
                <c:pt idx="300">
                  <c:v>347</c:v>
                </c:pt>
                <c:pt idx="301">
                  <c:v>348</c:v>
                </c:pt>
                <c:pt idx="302">
                  <c:v>349</c:v>
                </c:pt>
                <c:pt idx="303">
                  <c:v>351</c:v>
                </c:pt>
                <c:pt idx="304">
                  <c:v>352</c:v>
                </c:pt>
                <c:pt idx="305">
                  <c:v>353</c:v>
                </c:pt>
                <c:pt idx="306">
                  <c:v>354</c:v>
                </c:pt>
                <c:pt idx="307">
                  <c:v>355</c:v>
                </c:pt>
                <c:pt idx="308">
                  <c:v>356</c:v>
                </c:pt>
                <c:pt idx="309">
                  <c:v>358</c:v>
                </c:pt>
                <c:pt idx="310">
                  <c:v>359</c:v>
                </c:pt>
                <c:pt idx="311">
                  <c:v>360</c:v>
                </c:pt>
                <c:pt idx="312">
                  <c:v>361</c:v>
                </c:pt>
              </c:strCache>
            </c:strRef>
          </c:xVal>
          <c:yVal>
            <c:numRef>
              <c:f>Feuil1!$H$2:$H$316</c:f>
              <c:numCache>
                <c:formatCode>General</c:formatCode>
                <c:ptCount val="315"/>
                <c:pt idx="1">
                  <c:v>80</c:v>
                </c:pt>
                <c:pt idx="2">
                  <c:v>80</c:v>
                </c:pt>
                <c:pt idx="3">
                  <c:v>80</c:v>
                </c:pt>
                <c:pt idx="4">
                  <c:v>80</c:v>
                </c:pt>
                <c:pt idx="5">
                  <c:v>80</c:v>
                </c:pt>
                <c:pt idx="6">
                  <c:v>80</c:v>
                </c:pt>
                <c:pt idx="7">
                  <c:v>80</c:v>
                </c:pt>
                <c:pt idx="8">
                  <c:v>80</c:v>
                </c:pt>
                <c:pt idx="9">
                  <c:v>80</c:v>
                </c:pt>
                <c:pt idx="10">
                  <c:v>80</c:v>
                </c:pt>
                <c:pt idx="11">
                  <c:v>80</c:v>
                </c:pt>
                <c:pt idx="12">
                  <c:v>80</c:v>
                </c:pt>
                <c:pt idx="13">
                  <c:v>80</c:v>
                </c:pt>
                <c:pt idx="14">
                  <c:v>80</c:v>
                </c:pt>
                <c:pt idx="15">
                  <c:v>80</c:v>
                </c:pt>
                <c:pt idx="16">
                  <c:v>80</c:v>
                </c:pt>
                <c:pt idx="17">
                  <c:v>80</c:v>
                </c:pt>
                <c:pt idx="18">
                  <c:v>80</c:v>
                </c:pt>
                <c:pt idx="19">
                  <c:v>80</c:v>
                </c:pt>
                <c:pt idx="20">
                  <c:v>80</c:v>
                </c:pt>
                <c:pt idx="21">
                  <c:v>80</c:v>
                </c:pt>
                <c:pt idx="22">
                  <c:v>80</c:v>
                </c:pt>
                <c:pt idx="23">
                  <c:v>80</c:v>
                </c:pt>
                <c:pt idx="24">
                  <c:v>80</c:v>
                </c:pt>
                <c:pt idx="25">
                  <c:v>80</c:v>
                </c:pt>
                <c:pt idx="26">
                  <c:v>80</c:v>
                </c:pt>
                <c:pt idx="27">
                  <c:v>80</c:v>
                </c:pt>
                <c:pt idx="28">
                  <c:v>80</c:v>
                </c:pt>
                <c:pt idx="29">
                  <c:v>80</c:v>
                </c:pt>
                <c:pt idx="30">
                  <c:v>80</c:v>
                </c:pt>
                <c:pt idx="31">
                  <c:v>80</c:v>
                </c:pt>
                <c:pt idx="32">
                  <c:v>80</c:v>
                </c:pt>
                <c:pt idx="33">
                  <c:v>80</c:v>
                </c:pt>
                <c:pt idx="34">
                  <c:v>80</c:v>
                </c:pt>
                <c:pt idx="35">
                  <c:v>80</c:v>
                </c:pt>
                <c:pt idx="36">
                  <c:v>80</c:v>
                </c:pt>
                <c:pt idx="37">
                  <c:v>80</c:v>
                </c:pt>
                <c:pt idx="38">
                  <c:v>80</c:v>
                </c:pt>
                <c:pt idx="39">
                  <c:v>80</c:v>
                </c:pt>
                <c:pt idx="40">
                  <c:v>80</c:v>
                </c:pt>
                <c:pt idx="41">
                  <c:v>80</c:v>
                </c:pt>
                <c:pt idx="42">
                  <c:v>80</c:v>
                </c:pt>
                <c:pt idx="43">
                  <c:v>80</c:v>
                </c:pt>
                <c:pt idx="44">
                  <c:v>80</c:v>
                </c:pt>
                <c:pt idx="45">
                  <c:v>80</c:v>
                </c:pt>
                <c:pt idx="46">
                  <c:v>80</c:v>
                </c:pt>
                <c:pt idx="47">
                  <c:v>80</c:v>
                </c:pt>
                <c:pt idx="48">
                  <c:v>80</c:v>
                </c:pt>
                <c:pt idx="49">
                  <c:v>80</c:v>
                </c:pt>
                <c:pt idx="50">
                  <c:v>80</c:v>
                </c:pt>
                <c:pt idx="51">
                  <c:v>80</c:v>
                </c:pt>
                <c:pt idx="52">
                  <c:v>80</c:v>
                </c:pt>
                <c:pt idx="53">
                  <c:v>80</c:v>
                </c:pt>
                <c:pt idx="54">
                  <c:v>80</c:v>
                </c:pt>
                <c:pt idx="55">
                  <c:v>80</c:v>
                </c:pt>
                <c:pt idx="56">
                  <c:v>80</c:v>
                </c:pt>
                <c:pt idx="57">
                  <c:v>80</c:v>
                </c:pt>
                <c:pt idx="58">
                  <c:v>80</c:v>
                </c:pt>
                <c:pt idx="59">
                  <c:v>80</c:v>
                </c:pt>
                <c:pt idx="60">
                  <c:v>80</c:v>
                </c:pt>
                <c:pt idx="61">
                  <c:v>80</c:v>
                </c:pt>
                <c:pt idx="62">
                  <c:v>80</c:v>
                </c:pt>
                <c:pt idx="63">
                  <c:v>80</c:v>
                </c:pt>
                <c:pt idx="64">
                  <c:v>80</c:v>
                </c:pt>
                <c:pt idx="65">
                  <c:v>80</c:v>
                </c:pt>
                <c:pt idx="66">
                  <c:v>80</c:v>
                </c:pt>
                <c:pt idx="67">
                  <c:v>80</c:v>
                </c:pt>
                <c:pt idx="68">
                  <c:v>80</c:v>
                </c:pt>
                <c:pt idx="69">
                  <c:v>80</c:v>
                </c:pt>
                <c:pt idx="70">
                  <c:v>80</c:v>
                </c:pt>
                <c:pt idx="71">
                  <c:v>80</c:v>
                </c:pt>
                <c:pt idx="72">
                  <c:v>80</c:v>
                </c:pt>
                <c:pt idx="73">
                  <c:v>80</c:v>
                </c:pt>
                <c:pt idx="74">
                  <c:v>80</c:v>
                </c:pt>
                <c:pt idx="75">
                  <c:v>80</c:v>
                </c:pt>
                <c:pt idx="76">
                  <c:v>80</c:v>
                </c:pt>
                <c:pt idx="77">
                  <c:v>80</c:v>
                </c:pt>
                <c:pt idx="78">
                  <c:v>80</c:v>
                </c:pt>
                <c:pt idx="79">
                  <c:v>80</c:v>
                </c:pt>
                <c:pt idx="80">
                  <c:v>80</c:v>
                </c:pt>
                <c:pt idx="81">
                  <c:v>80</c:v>
                </c:pt>
                <c:pt idx="82">
                  <c:v>80</c:v>
                </c:pt>
                <c:pt idx="83">
                  <c:v>80</c:v>
                </c:pt>
                <c:pt idx="84">
                  <c:v>80</c:v>
                </c:pt>
                <c:pt idx="85">
                  <c:v>80</c:v>
                </c:pt>
                <c:pt idx="86">
                  <c:v>80</c:v>
                </c:pt>
                <c:pt idx="87">
                  <c:v>80</c:v>
                </c:pt>
                <c:pt idx="88">
                  <c:v>80</c:v>
                </c:pt>
                <c:pt idx="89">
                  <c:v>80</c:v>
                </c:pt>
                <c:pt idx="90">
                  <c:v>80</c:v>
                </c:pt>
                <c:pt idx="91">
                  <c:v>80</c:v>
                </c:pt>
                <c:pt idx="92">
                  <c:v>80</c:v>
                </c:pt>
                <c:pt idx="93">
                  <c:v>80</c:v>
                </c:pt>
                <c:pt idx="94">
                  <c:v>80</c:v>
                </c:pt>
                <c:pt idx="95">
                  <c:v>80</c:v>
                </c:pt>
                <c:pt idx="96">
                  <c:v>80</c:v>
                </c:pt>
                <c:pt idx="97">
                  <c:v>80</c:v>
                </c:pt>
                <c:pt idx="98">
                  <c:v>80</c:v>
                </c:pt>
                <c:pt idx="99">
                  <c:v>80</c:v>
                </c:pt>
                <c:pt idx="100">
                  <c:v>80</c:v>
                </c:pt>
                <c:pt idx="101">
                  <c:v>80</c:v>
                </c:pt>
                <c:pt idx="102">
                  <c:v>80</c:v>
                </c:pt>
                <c:pt idx="103">
                  <c:v>80</c:v>
                </c:pt>
                <c:pt idx="104">
                  <c:v>80</c:v>
                </c:pt>
                <c:pt idx="105">
                  <c:v>80</c:v>
                </c:pt>
                <c:pt idx="106">
                  <c:v>80</c:v>
                </c:pt>
                <c:pt idx="107">
                  <c:v>80</c:v>
                </c:pt>
                <c:pt idx="108">
                  <c:v>80</c:v>
                </c:pt>
                <c:pt idx="109">
                  <c:v>80</c:v>
                </c:pt>
                <c:pt idx="110">
                  <c:v>80</c:v>
                </c:pt>
                <c:pt idx="111">
                  <c:v>80</c:v>
                </c:pt>
                <c:pt idx="112">
                  <c:v>80</c:v>
                </c:pt>
                <c:pt idx="113">
                  <c:v>80</c:v>
                </c:pt>
                <c:pt idx="114">
                  <c:v>80</c:v>
                </c:pt>
                <c:pt idx="115">
                  <c:v>80</c:v>
                </c:pt>
                <c:pt idx="116">
                  <c:v>80</c:v>
                </c:pt>
                <c:pt idx="117">
                  <c:v>80</c:v>
                </c:pt>
                <c:pt idx="118">
                  <c:v>80</c:v>
                </c:pt>
                <c:pt idx="119">
                  <c:v>80</c:v>
                </c:pt>
                <c:pt idx="120">
                  <c:v>80</c:v>
                </c:pt>
                <c:pt idx="121">
                  <c:v>80</c:v>
                </c:pt>
                <c:pt idx="122">
                  <c:v>80</c:v>
                </c:pt>
                <c:pt idx="123">
                  <c:v>80</c:v>
                </c:pt>
                <c:pt idx="124">
                  <c:v>80</c:v>
                </c:pt>
                <c:pt idx="125">
                  <c:v>80</c:v>
                </c:pt>
                <c:pt idx="126">
                  <c:v>80</c:v>
                </c:pt>
                <c:pt idx="127">
                  <c:v>80</c:v>
                </c:pt>
                <c:pt idx="128">
                  <c:v>80</c:v>
                </c:pt>
                <c:pt idx="129">
                  <c:v>80</c:v>
                </c:pt>
                <c:pt idx="130">
                  <c:v>80</c:v>
                </c:pt>
                <c:pt idx="131">
                  <c:v>80</c:v>
                </c:pt>
                <c:pt idx="132">
                  <c:v>80</c:v>
                </c:pt>
                <c:pt idx="133">
                  <c:v>80</c:v>
                </c:pt>
                <c:pt idx="134">
                  <c:v>80</c:v>
                </c:pt>
                <c:pt idx="135">
                  <c:v>80</c:v>
                </c:pt>
                <c:pt idx="136">
                  <c:v>80</c:v>
                </c:pt>
                <c:pt idx="137">
                  <c:v>80</c:v>
                </c:pt>
                <c:pt idx="138">
                  <c:v>80</c:v>
                </c:pt>
                <c:pt idx="139">
                  <c:v>80</c:v>
                </c:pt>
                <c:pt idx="140">
                  <c:v>80</c:v>
                </c:pt>
                <c:pt idx="141">
                  <c:v>80</c:v>
                </c:pt>
                <c:pt idx="142">
                  <c:v>80</c:v>
                </c:pt>
                <c:pt idx="143">
                  <c:v>80</c:v>
                </c:pt>
                <c:pt idx="144">
                  <c:v>80</c:v>
                </c:pt>
                <c:pt idx="145">
                  <c:v>80</c:v>
                </c:pt>
                <c:pt idx="146">
                  <c:v>80</c:v>
                </c:pt>
                <c:pt idx="147">
                  <c:v>80</c:v>
                </c:pt>
                <c:pt idx="148">
                  <c:v>80</c:v>
                </c:pt>
                <c:pt idx="149">
                  <c:v>80</c:v>
                </c:pt>
                <c:pt idx="150">
                  <c:v>80</c:v>
                </c:pt>
                <c:pt idx="151">
                  <c:v>80</c:v>
                </c:pt>
                <c:pt idx="152">
                  <c:v>80</c:v>
                </c:pt>
                <c:pt idx="153">
                  <c:v>80</c:v>
                </c:pt>
                <c:pt idx="154">
                  <c:v>80</c:v>
                </c:pt>
                <c:pt idx="155">
                  <c:v>80</c:v>
                </c:pt>
                <c:pt idx="156">
                  <c:v>80</c:v>
                </c:pt>
                <c:pt idx="157">
                  <c:v>80</c:v>
                </c:pt>
                <c:pt idx="158">
                  <c:v>80</c:v>
                </c:pt>
                <c:pt idx="159">
                  <c:v>80</c:v>
                </c:pt>
                <c:pt idx="160">
                  <c:v>80</c:v>
                </c:pt>
                <c:pt idx="161">
                  <c:v>80</c:v>
                </c:pt>
                <c:pt idx="162">
                  <c:v>80</c:v>
                </c:pt>
                <c:pt idx="163">
                  <c:v>80</c:v>
                </c:pt>
                <c:pt idx="164">
                  <c:v>80</c:v>
                </c:pt>
                <c:pt idx="165">
                  <c:v>80</c:v>
                </c:pt>
                <c:pt idx="166">
                  <c:v>80</c:v>
                </c:pt>
                <c:pt idx="167">
                  <c:v>80</c:v>
                </c:pt>
                <c:pt idx="168">
                  <c:v>80</c:v>
                </c:pt>
                <c:pt idx="169">
                  <c:v>80</c:v>
                </c:pt>
                <c:pt idx="170">
                  <c:v>80</c:v>
                </c:pt>
                <c:pt idx="171">
                  <c:v>80</c:v>
                </c:pt>
                <c:pt idx="172">
                  <c:v>80</c:v>
                </c:pt>
                <c:pt idx="173">
                  <c:v>80</c:v>
                </c:pt>
                <c:pt idx="174">
                  <c:v>80</c:v>
                </c:pt>
                <c:pt idx="175">
                  <c:v>80</c:v>
                </c:pt>
                <c:pt idx="176">
                  <c:v>80</c:v>
                </c:pt>
                <c:pt idx="177">
                  <c:v>80</c:v>
                </c:pt>
                <c:pt idx="178">
                  <c:v>80</c:v>
                </c:pt>
                <c:pt idx="179">
                  <c:v>80</c:v>
                </c:pt>
                <c:pt idx="180">
                  <c:v>80</c:v>
                </c:pt>
                <c:pt idx="181">
                  <c:v>80</c:v>
                </c:pt>
                <c:pt idx="182">
                  <c:v>80</c:v>
                </c:pt>
                <c:pt idx="183">
                  <c:v>80</c:v>
                </c:pt>
                <c:pt idx="184">
                  <c:v>80</c:v>
                </c:pt>
                <c:pt idx="185">
                  <c:v>80</c:v>
                </c:pt>
                <c:pt idx="186">
                  <c:v>80</c:v>
                </c:pt>
                <c:pt idx="187">
                  <c:v>80</c:v>
                </c:pt>
                <c:pt idx="188">
                  <c:v>80</c:v>
                </c:pt>
                <c:pt idx="189">
                  <c:v>80</c:v>
                </c:pt>
                <c:pt idx="190">
                  <c:v>80</c:v>
                </c:pt>
                <c:pt idx="191">
                  <c:v>80</c:v>
                </c:pt>
                <c:pt idx="192">
                  <c:v>80</c:v>
                </c:pt>
                <c:pt idx="193">
                  <c:v>80</c:v>
                </c:pt>
                <c:pt idx="194">
                  <c:v>80</c:v>
                </c:pt>
                <c:pt idx="195">
                  <c:v>80</c:v>
                </c:pt>
                <c:pt idx="196">
                  <c:v>80</c:v>
                </c:pt>
                <c:pt idx="197">
                  <c:v>80</c:v>
                </c:pt>
                <c:pt idx="198">
                  <c:v>80</c:v>
                </c:pt>
                <c:pt idx="199">
                  <c:v>80</c:v>
                </c:pt>
                <c:pt idx="200">
                  <c:v>80</c:v>
                </c:pt>
                <c:pt idx="201">
                  <c:v>80</c:v>
                </c:pt>
                <c:pt idx="202">
                  <c:v>80</c:v>
                </c:pt>
                <c:pt idx="203">
                  <c:v>80</c:v>
                </c:pt>
                <c:pt idx="204">
                  <c:v>80</c:v>
                </c:pt>
                <c:pt idx="205">
                  <c:v>80</c:v>
                </c:pt>
                <c:pt idx="206">
                  <c:v>80</c:v>
                </c:pt>
                <c:pt idx="207">
                  <c:v>80</c:v>
                </c:pt>
                <c:pt idx="208">
                  <c:v>80</c:v>
                </c:pt>
                <c:pt idx="209">
                  <c:v>80</c:v>
                </c:pt>
                <c:pt idx="210">
                  <c:v>80</c:v>
                </c:pt>
                <c:pt idx="211">
                  <c:v>80</c:v>
                </c:pt>
                <c:pt idx="212">
                  <c:v>80</c:v>
                </c:pt>
                <c:pt idx="213">
                  <c:v>80</c:v>
                </c:pt>
                <c:pt idx="214">
                  <c:v>80</c:v>
                </c:pt>
                <c:pt idx="215">
                  <c:v>80</c:v>
                </c:pt>
                <c:pt idx="216">
                  <c:v>80</c:v>
                </c:pt>
                <c:pt idx="217">
                  <c:v>80</c:v>
                </c:pt>
                <c:pt idx="218">
                  <c:v>80</c:v>
                </c:pt>
                <c:pt idx="219">
                  <c:v>80</c:v>
                </c:pt>
                <c:pt idx="220">
                  <c:v>80</c:v>
                </c:pt>
                <c:pt idx="221">
                  <c:v>80</c:v>
                </c:pt>
                <c:pt idx="222">
                  <c:v>80</c:v>
                </c:pt>
                <c:pt idx="223">
                  <c:v>80</c:v>
                </c:pt>
                <c:pt idx="224">
                  <c:v>80</c:v>
                </c:pt>
                <c:pt idx="225">
                  <c:v>80</c:v>
                </c:pt>
                <c:pt idx="226">
                  <c:v>80</c:v>
                </c:pt>
                <c:pt idx="227">
                  <c:v>80</c:v>
                </c:pt>
                <c:pt idx="228">
                  <c:v>80</c:v>
                </c:pt>
                <c:pt idx="229">
                  <c:v>80</c:v>
                </c:pt>
                <c:pt idx="230">
                  <c:v>80</c:v>
                </c:pt>
                <c:pt idx="231">
                  <c:v>80</c:v>
                </c:pt>
                <c:pt idx="232">
                  <c:v>80</c:v>
                </c:pt>
                <c:pt idx="233">
                  <c:v>80</c:v>
                </c:pt>
                <c:pt idx="234">
                  <c:v>80</c:v>
                </c:pt>
                <c:pt idx="235">
                  <c:v>80</c:v>
                </c:pt>
                <c:pt idx="236">
                  <c:v>80</c:v>
                </c:pt>
                <c:pt idx="237">
                  <c:v>80</c:v>
                </c:pt>
                <c:pt idx="238">
                  <c:v>80</c:v>
                </c:pt>
                <c:pt idx="239">
                  <c:v>80</c:v>
                </c:pt>
                <c:pt idx="240">
                  <c:v>80</c:v>
                </c:pt>
                <c:pt idx="241">
                  <c:v>80</c:v>
                </c:pt>
                <c:pt idx="242">
                  <c:v>80</c:v>
                </c:pt>
                <c:pt idx="243">
                  <c:v>80</c:v>
                </c:pt>
                <c:pt idx="244">
                  <c:v>80</c:v>
                </c:pt>
                <c:pt idx="245">
                  <c:v>80</c:v>
                </c:pt>
                <c:pt idx="246">
                  <c:v>80</c:v>
                </c:pt>
                <c:pt idx="247">
                  <c:v>80</c:v>
                </c:pt>
                <c:pt idx="248">
                  <c:v>80</c:v>
                </c:pt>
                <c:pt idx="249">
                  <c:v>80</c:v>
                </c:pt>
                <c:pt idx="250">
                  <c:v>80</c:v>
                </c:pt>
                <c:pt idx="251">
                  <c:v>80</c:v>
                </c:pt>
                <c:pt idx="252">
                  <c:v>80</c:v>
                </c:pt>
                <c:pt idx="253">
                  <c:v>80</c:v>
                </c:pt>
                <c:pt idx="254">
                  <c:v>80</c:v>
                </c:pt>
                <c:pt idx="255">
                  <c:v>80</c:v>
                </c:pt>
                <c:pt idx="256">
                  <c:v>80</c:v>
                </c:pt>
                <c:pt idx="257">
                  <c:v>80</c:v>
                </c:pt>
                <c:pt idx="258">
                  <c:v>80</c:v>
                </c:pt>
                <c:pt idx="259">
                  <c:v>80</c:v>
                </c:pt>
                <c:pt idx="260">
                  <c:v>80</c:v>
                </c:pt>
                <c:pt idx="261">
                  <c:v>80</c:v>
                </c:pt>
                <c:pt idx="262">
                  <c:v>80</c:v>
                </c:pt>
                <c:pt idx="263">
                  <c:v>80</c:v>
                </c:pt>
                <c:pt idx="264">
                  <c:v>80</c:v>
                </c:pt>
                <c:pt idx="265">
                  <c:v>80</c:v>
                </c:pt>
                <c:pt idx="266">
                  <c:v>80</c:v>
                </c:pt>
                <c:pt idx="267">
                  <c:v>80</c:v>
                </c:pt>
                <c:pt idx="268">
                  <c:v>80</c:v>
                </c:pt>
                <c:pt idx="269">
                  <c:v>80</c:v>
                </c:pt>
                <c:pt idx="270">
                  <c:v>80</c:v>
                </c:pt>
                <c:pt idx="271">
                  <c:v>80</c:v>
                </c:pt>
                <c:pt idx="272">
                  <c:v>80</c:v>
                </c:pt>
                <c:pt idx="273">
                  <c:v>80</c:v>
                </c:pt>
                <c:pt idx="274">
                  <c:v>80</c:v>
                </c:pt>
                <c:pt idx="275">
                  <c:v>80</c:v>
                </c:pt>
                <c:pt idx="276">
                  <c:v>80</c:v>
                </c:pt>
                <c:pt idx="277">
                  <c:v>80</c:v>
                </c:pt>
                <c:pt idx="278">
                  <c:v>80</c:v>
                </c:pt>
                <c:pt idx="279">
                  <c:v>80</c:v>
                </c:pt>
                <c:pt idx="280">
                  <c:v>80</c:v>
                </c:pt>
                <c:pt idx="281">
                  <c:v>80</c:v>
                </c:pt>
                <c:pt idx="282">
                  <c:v>80</c:v>
                </c:pt>
                <c:pt idx="283">
                  <c:v>80</c:v>
                </c:pt>
                <c:pt idx="284">
                  <c:v>80</c:v>
                </c:pt>
                <c:pt idx="285">
                  <c:v>80</c:v>
                </c:pt>
                <c:pt idx="286">
                  <c:v>80</c:v>
                </c:pt>
                <c:pt idx="287">
                  <c:v>80</c:v>
                </c:pt>
                <c:pt idx="288">
                  <c:v>80</c:v>
                </c:pt>
                <c:pt idx="289">
                  <c:v>80</c:v>
                </c:pt>
                <c:pt idx="290">
                  <c:v>80</c:v>
                </c:pt>
                <c:pt idx="291">
                  <c:v>80</c:v>
                </c:pt>
                <c:pt idx="292">
                  <c:v>80</c:v>
                </c:pt>
                <c:pt idx="293">
                  <c:v>80</c:v>
                </c:pt>
                <c:pt idx="294">
                  <c:v>80</c:v>
                </c:pt>
                <c:pt idx="295">
                  <c:v>80</c:v>
                </c:pt>
                <c:pt idx="296">
                  <c:v>80</c:v>
                </c:pt>
                <c:pt idx="297">
                  <c:v>80</c:v>
                </c:pt>
                <c:pt idx="298">
                  <c:v>80</c:v>
                </c:pt>
                <c:pt idx="299">
                  <c:v>80</c:v>
                </c:pt>
                <c:pt idx="300">
                  <c:v>80</c:v>
                </c:pt>
                <c:pt idx="301">
                  <c:v>80</c:v>
                </c:pt>
                <c:pt idx="302">
                  <c:v>80</c:v>
                </c:pt>
                <c:pt idx="303">
                  <c:v>80</c:v>
                </c:pt>
                <c:pt idx="304">
                  <c:v>80</c:v>
                </c:pt>
                <c:pt idx="305">
                  <c:v>80</c:v>
                </c:pt>
                <c:pt idx="306">
                  <c:v>80</c:v>
                </c:pt>
                <c:pt idx="307">
                  <c:v>80</c:v>
                </c:pt>
                <c:pt idx="308">
                  <c:v>80</c:v>
                </c:pt>
                <c:pt idx="309">
                  <c:v>80</c:v>
                </c:pt>
                <c:pt idx="310">
                  <c:v>80</c:v>
                </c:pt>
                <c:pt idx="311">
                  <c:v>80</c:v>
                </c:pt>
                <c:pt idx="312">
                  <c:v>80</c:v>
                </c:pt>
                <c:pt idx="313">
                  <c:v>80</c:v>
                </c:pt>
                <c:pt idx="314">
                  <c:v>80</c:v>
                </c:pt>
              </c:numCache>
            </c:numRef>
          </c:yVal>
          <c:smooth val="0"/>
          <c:extLst>
            <c:ext xmlns:c16="http://schemas.microsoft.com/office/drawing/2014/chart" uri="{C3380CC4-5D6E-409C-BE32-E72D297353CC}">
              <c16:uniqueId val="{00000002-1332-43D6-A941-D9516C14B3A1}"/>
            </c:ext>
          </c:extLst>
        </c:ser>
        <c:ser>
          <c:idx val="3"/>
          <c:order val="3"/>
          <c:tx>
            <c:strRef>
              <c:f>Feuil1!$J$1</c:f>
              <c:strCache>
                <c:ptCount val="1"/>
                <c:pt idx="0">
                  <c:v>Moyenne semaine</c:v>
                </c:pt>
              </c:strCache>
            </c:strRef>
          </c:tx>
          <c:spPr>
            <a:ln w="38100" cap="rnd">
              <a:gradFill>
                <a:gsLst>
                  <a:gs pos="0">
                    <a:srgbClr val="00B050"/>
                  </a:gs>
                  <a:gs pos="50000">
                    <a:srgbClr val="FFFF00"/>
                  </a:gs>
                  <a:gs pos="100000">
                    <a:srgbClr val="FF0000"/>
                  </a:gs>
                </a:gsLst>
                <a:lin ang="5400000" scaled="1"/>
              </a:gradFill>
              <a:round/>
            </a:ln>
            <a:effectLst/>
          </c:spPr>
          <c:marker>
            <c:symbol val="circle"/>
            <c:size val="5"/>
            <c:spPr>
              <a:noFill/>
              <a:ln w="9525">
                <a:noFill/>
              </a:ln>
              <a:effectLst/>
            </c:spPr>
          </c:marker>
          <c:xVal>
            <c:strRef>
              <c:f>Feuil1!$B$2:$B$316</c:f>
              <c:strCache>
                <c:ptCount val="313"/>
                <c:pt idx="0">
                  <c:v>-4</c:v>
                </c:pt>
                <c:pt idx="1">
                  <c:v>-3</c:v>
                </c:pt>
                <c:pt idx="2">
                  <c:v>0</c:v>
                </c:pt>
                <c:pt idx="3">
                  <c:v>1</c:v>
                </c:pt>
                <c:pt idx="4">
                  <c:v>2</c:v>
                </c:pt>
                <c:pt idx="5">
                  <c:v>3</c:v>
                </c:pt>
                <c:pt idx="6">
                  <c:v>4</c:v>
                </c:pt>
                <c:pt idx="7">
                  <c:v>5</c:v>
                </c:pt>
                <c:pt idx="8">
                  <c:v>6</c:v>
                </c:pt>
                <c:pt idx="9">
                  <c:v>8</c:v>
                </c:pt>
                <c:pt idx="10">
                  <c:v>9</c:v>
                </c:pt>
                <c:pt idx="11">
                  <c:v>10</c:v>
                </c:pt>
                <c:pt idx="12">
                  <c:v>11</c:v>
                </c:pt>
                <c:pt idx="13">
                  <c:v>12</c:v>
                </c:pt>
                <c:pt idx="14">
                  <c:v>13</c:v>
                </c:pt>
                <c:pt idx="15">
                  <c:v>15</c:v>
                </c:pt>
                <c:pt idx="16">
                  <c:v>16</c:v>
                </c:pt>
                <c:pt idx="17">
                  <c:v>17</c:v>
                </c:pt>
                <c:pt idx="18">
                  <c:v>18</c:v>
                </c:pt>
                <c:pt idx="19">
                  <c:v>19</c:v>
                </c:pt>
                <c:pt idx="20">
                  <c:v>20</c:v>
                </c:pt>
                <c:pt idx="21">
                  <c:v>22</c:v>
                </c:pt>
                <c:pt idx="22">
                  <c:v>23</c:v>
                </c:pt>
                <c:pt idx="23">
                  <c:v>24</c:v>
                </c:pt>
                <c:pt idx="24">
                  <c:v>25</c:v>
                </c:pt>
                <c:pt idx="25">
                  <c:v>26</c:v>
                </c:pt>
                <c:pt idx="26">
                  <c:v>27</c:v>
                </c:pt>
                <c:pt idx="27">
                  <c:v>29</c:v>
                </c:pt>
                <c:pt idx="28">
                  <c:v>30</c:v>
                </c:pt>
                <c:pt idx="29">
                  <c:v>31</c:v>
                </c:pt>
                <c:pt idx="30">
                  <c:v>32</c:v>
                </c:pt>
                <c:pt idx="31">
                  <c:v>33</c:v>
                </c:pt>
                <c:pt idx="32">
                  <c:v>34</c:v>
                </c:pt>
                <c:pt idx="33">
                  <c:v>36</c:v>
                </c:pt>
                <c:pt idx="34">
                  <c:v>37</c:v>
                </c:pt>
                <c:pt idx="35">
                  <c:v>38</c:v>
                </c:pt>
                <c:pt idx="36">
                  <c:v>39</c:v>
                </c:pt>
                <c:pt idx="37">
                  <c:v>40</c:v>
                </c:pt>
                <c:pt idx="38">
                  <c:v>41</c:v>
                </c:pt>
                <c:pt idx="39">
                  <c:v>43</c:v>
                </c:pt>
                <c:pt idx="40">
                  <c:v>44</c:v>
                </c:pt>
                <c:pt idx="41">
                  <c:v>45</c:v>
                </c:pt>
                <c:pt idx="42">
                  <c:v>46</c:v>
                </c:pt>
                <c:pt idx="43">
                  <c:v>47</c:v>
                </c:pt>
                <c:pt idx="44">
                  <c:v>48</c:v>
                </c:pt>
                <c:pt idx="45">
                  <c:v>50</c:v>
                </c:pt>
                <c:pt idx="46">
                  <c:v>51</c:v>
                </c:pt>
                <c:pt idx="47">
                  <c:v>52</c:v>
                </c:pt>
                <c:pt idx="48">
                  <c:v>53</c:v>
                </c:pt>
                <c:pt idx="49">
                  <c:v>54</c:v>
                </c:pt>
                <c:pt idx="50">
                  <c:v>55</c:v>
                </c:pt>
                <c:pt idx="51">
                  <c:v>57</c:v>
                </c:pt>
                <c:pt idx="52">
                  <c:v>58</c:v>
                </c:pt>
                <c:pt idx="53">
                  <c:v>59</c:v>
                </c:pt>
                <c:pt idx="54">
                  <c:v>60</c:v>
                </c:pt>
                <c:pt idx="55">
                  <c:v>61</c:v>
                </c:pt>
                <c:pt idx="56">
                  <c:v>62</c:v>
                </c:pt>
                <c:pt idx="57">
                  <c:v>64</c:v>
                </c:pt>
                <c:pt idx="58">
                  <c:v>65</c:v>
                </c:pt>
                <c:pt idx="59">
                  <c:v>66</c:v>
                </c:pt>
                <c:pt idx="60">
                  <c:v>67</c:v>
                </c:pt>
                <c:pt idx="61">
                  <c:v>68</c:v>
                </c:pt>
                <c:pt idx="62">
                  <c:v>69</c:v>
                </c:pt>
                <c:pt idx="63">
                  <c:v>71</c:v>
                </c:pt>
                <c:pt idx="64">
                  <c:v>72</c:v>
                </c:pt>
                <c:pt idx="65">
                  <c:v>73</c:v>
                </c:pt>
                <c:pt idx="66">
                  <c:v>74</c:v>
                </c:pt>
                <c:pt idx="67">
                  <c:v>75</c:v>
                </c:pt>
                <c:pt idx="68">
                  <c:v>76</c:v>
                </c:pt>
                <c:pt idx="69">
                  <c:v>78</c:v>
                </c:pt>
                <c:pt idx="70">
                  <c:v>79</c:v>
                </c:pt>
                <c:pt idx="71">
                  <c:v>80</c:v>
                </c:pt>
                <c:pt idx="72">
                  <c:v>81</c:v>
                </c:pt>
                <c:pt idx="73">
                  <c:v>82</c:v>
                </c:pt>
                <c:pt idx="74">
                  <c:v>83</c:v>
                </c:pt>
                <c:pt idx="75">
                  <c:v>85</c:v>
                </c:pt>
                <c:pt idx="76">
                  <c:v>86</c:v>
                </c:pt>
                <c:pt idx="77">
                  <c:v>87</c:v>
                </c:pt>
                <c:pt idx="78">
                  <c:v>88</c:v>
                </c:pt>
                <c:pt idx="79">
                  <c:v>89</c:v>
                </c:pt>
                <c:pt idx="80">
                  <c:v>90</c:v>
                </c:pt>
                <c:pt idx="81">
                  <c:v>92</c:v>
                </c:pt>
                <c:pt idx="82">
                  <c:v>93</c:v>
                </c:pt>
                <c:pt idx="83">
                  <c:v>94</c:v>
                </c:pt>
                <c:pt idx="84">
                  <c:v>95</c:v>
                </c:pt>
                <c:pt idx="85">
                  <c:v>96</c:v>
                </c:pt>
                <c:pt idx="86">
                  <c:v>97</c:v>
                </c:pt>
                <c:pt idx="87">
                  <c:v>99</c:v>
                </c:pt>
                <c:pt idx="88">
                  <c:v>100</c:v>
                </c:pt>
                <c:pt idx="89">
                  <c:v>101</c:v>
                </c:pt>
                <c:pt idx="90">
                  <c:v>102</c:v>
                </c:pt>
                <c:pt idx="91">
                  <c:v>103</c:v>
                </c:pt>
                <c:pt idx="92">
                  <c:v>104</c:v>
                </c:pt>
                <c:pt idx="93">
                  <c:v>106</c:v>
                </c:pt>
                <c:pt idx="94">
                  <c:v>107</c:v>
                </c:pt>
                <c:pt idx="95">
                  <c:v>108</c:v>
                </c:pt>
                <c:pt idx="96">
                  <c:v>109</c:v>
                </c:pt>
                <c:pt idx="97">
                  <c:v>110</c:v>
                </c:pt>
                <c:pt idx="98">
                  <c:v>111</c:v>
                </c:pt>
                <c:pt idx="99">
                  <c:v>113</c:v>
                </c:pt>
                <c:pt idx="100">
                  <c:v>114</c:v>
                </c:pt>
                <c:pt idx="101">
                  <c:v>115</c:v>
                </c:pt>
                <c:pt idx="102">
                  <c:v>116</c:v>
                </c:pt>
                <c:pt idx="103">
                  <c:v>117</c:v>
                </c:pt>
                <c:pt idx="104">
                  <c:v>118</c:v>
                </c:pt>
                <c:pt idx="105">
                  <c:v>120</c:v>
                </c:pt>
                <c:pt idx="106">
                  <c:v>121</c:v>
                </c:pt>
                <c:pt idx="107">
                  <c:v>122</c:v>
                </c:pt>
                <c:pt idx="108">
                  <c:v>123</c:v>
                </c:pt>
                <c:pt idx="109">
                  <c:v>124</c:v>
                </c:pt>
                <c:pt idx="110">
                  <c:v>125</c:v>
                </c:pt>
                <c:pt idx="111">
                  <c:v>127</c:v>
                </c:pt>
                <c:pt idx="112">
                  <c:v>128</c:v>
                </c:pt>
                <c:pt idx="113">
                  <c:v>129</c:v>
                </c:pt>
                <c:pt idx="114">
                  <c:v>130</c:v>
                </c:pt>
                <c:pt idx="115">
                  <c:v>131</c:v>
                </c:pt>
                <c:pt idx="116">
                  <c:v>132</c:v>
                </c:pt>
                <c:pt idx="117">
                  <c:v>134</c:v>
                </c:pt>
                <c:pt idx="118">
                  <c:v>135</c:v>
                </c:pt>
                <c:pt idx="119">
                  <c:v>136</c:v>
                </c:pt>
                <c:pt idx="120">
                  <c:v>137</c:v>
                </c:pt>
                <c:pt idx="121">
                  <c:v>138</c:v>
                </c:pt>
                <c:pt idx="122">
                  <c:v>139</c:v>
                </c:pt>
                <c:pt idx="123">
                  <c:v>141</c:v>
                </c:pt>
                <c:pt idx="124">
                  <c:v>142</c:v>
                </c:pt>
                <c:pt idx="125">
                  <c:v>143</c:v>
                </c:pt>
                <c:pt idx="126">
                  <c:v>144</c:v>
                </c:pt>
                <c:pt idx="127">
                  <c:v>145</c:v>
                </c:pt>
                <c:pt idx="128">
                  <c:v>146</c:v>
                </c:pt>
                <c:pt idx="129">
                  <c:v>148</c:v>
                </c:pt>
                <c:pt idx="130">
                  <c:v>149</c:v>
                </c:pt>
                <c:pt idx="131">
                  <c:v>150</c:v>
                </c:pt>
                <c:pt idx="132">
                  <c:v>151</c:v>
                </c:pt>
                <c:pt idx="133">
                  <c:v>152</c:v>
                </c:pt>
                <c:pt idx="134">
                  <c:v>153</c:v>
                </c:pt>
                <c:pt idx="135">
                  <c:v>155</c:v>
                </c:pt>
                <c:pt idx="136">
                  <c:v>156</c:v>
                </c:pt>
                <c:pt idx="137">
                  <c:v>157</c:v>
                </c:pt>
                <c:pt idx="138">
                  <c:v>158</c:v>
                </c:pt>
                <c:pt idx="139">
                  <c:v>159</c:v>
                </c:pt>
                <c:pt idx="140">
                  <c:v>160</c:v>
                </c:pt>
                <c:pt idx="141">
                  <c:v>162</c:v>
                </c:pt>
                <c:pt idx="142">
                  <c:v>163</c:v>
                </c:pt>
                <c:pt idx="143">
                  <c:v>164</c:v>
                </c:pt>
                <c:pt idx="144">
                  <c:v>165</c:v>
                </c:pt>
                <c:pt idx="145">
                  <c:v>166</c:v>
                </c:pt>
                <c:pt idx="146">
                  <c:v>167</c:v>
                </c:pt>
                <c:pt idx="147">
                  <c:v>169</c:v>
                </c:pt>
                <c:pt idx="148">
                  <c:v>170</c:v>
                </c:pt>
                <c:pt idx="149">
                  <c:v>171</c:v>
                </c:pt>
                <c:pt idx="150">
                  <c:v>172</c:v>
                </c:pt>
                <c:pt idx="151">
                  <c:v>173</c:v>
                </c:pt>
                <c:pt idx="152">
                  <c:v>174</c:v>
                </c:pt>
                <c:pt idx="153">
                  <c:v>176</c:v>
                </c:pt>
                <c:pt idx="154">
                  <c:v>177</c:v>
                </c:pt>
                <c:pt idx="155">
                  <c:v>178</c:v>
                </c:pt>
                <c:pt idx="156">
                  <c:v>179</c:v>
                </c:pt>
                <c:pt idx="157">
                  <c:v>180</c:v>
                </c:pt>
                <c:pt idx="158">
                  <c:v>181</c:v>
                </c:pt>
                <c:pt idx="159">
                  <c:v>183</c:v>
                </c:pt>
                <c:pt idx="160">
                  <c:v>184</c:v>
                </c:pt>
                <c:pt idx="161">
                  <c:v>185</c:v>
                </c:pt>
                <c:pt idx="162">
                  <c:v>186</c:v>
                </c:pt>
                <c:pt idx="163">
                  <c:v>187</c:v>
                </c:pt>
                <c:pt idx="164">
                  <c:v>188</c:v>
                </c:pt>
                <c:pt idx="165">
                  <c:v>190</c:v>
                </c:pt>
                <c:pt idx="166">
                  <c:v>191</c:v>
                </c:pt>
                <c:pt idx="167">
                  <c:v>192</c:v>
                </c:pt>
                <c:pt idx="168">
                  <c:v>193</c:v>
                </c:pt>
                <c:pt idx="169">
                  <c:v>194</c:v>
                </c:pt>
                <c:pt idx="170">
                  <c:v>195</c:v>
                </c:pt>
                <c:pt idx="171">
                  <c:v>197</c:v>
                </c:pt>
                <c:pt idx="172">
                  <c:v>198</c:v>
                </c:pt>
                <c:pt idx="173">
                  <c:v>199</c:v>
                </c:pt>
                <c:pt idx="174">
                  <c:v>200</c:v>
                </c:pt>
                <c:pt idx="175">
                  <c:v>201</c:v>
                </c:pt>
                <c:pt idx="176">
                  <c:v>202</c:v>
                </c:pt>
                <c:pt idx="177">
                  <c:v>204</c:v>
                </c:pt>
                <c:pt idx="178">
                  <c:v>205</c:v>
                </c:pt>
                <c:pt idx="179">
                  <c:v>206</c:v>
                </c:pt>
                <c:pt idx="180">
                  <c:v>207</c:v>
                </c:pt>
                <c:pt idx="181">
                  <c:v>208</c:v>
                </c:pt>
                <c:pt idx="182">
                  <c:v>209</c:v>
                </c:pt>
                <c:pt idx="183">
                  <c:v>211</c:v>
                </c:pt>
                <c:pt idx="184">
                  <c:v>212</c:v>
                </c:pt>
                <c:pt idx="185">
                  <c:v>213</c:v>
                </c:pt>
                <c:pt idx="186">
                  <c:v>214</c:v>
                </c:pt>
                <c:pt idx="187">
                  <c:v>215</c:v>
                </c:pt>
                <c:pt idx="188">
                  <c:v>216</c:v>
                </c:pt>
                <c:pt idx="189">
                  <c:v>218</c:v>
                </c:pt>
                <c:pt idx="190">
                  <c:v>219</c:v>
                </c:pt>
                <c:pt idx="191">
                  <c:v>220</c:v>
                </c:pt>
                <c:pt idx="192">
                  <c:v>221</c:v>
                </c:pt>
                <c:pt idx="193">
                  <c:v>222</c:v>
                </c:pt>
                <c:pt idx="194">
                  <c:v>223</c:v>
                </c:pt>
                <c:pt idx="195">
                  <c:v>225</c:v>
                </c:pt>
                <c:pt idx="196">
                  <c:v>226</c:v>
                </c:pt>
                <c:pt idx="197">
                  <c:v>227</c:v>
                </c:pt>
                <c:pt idx="198">
                  <c:v>228</c:v>
                </c:pt>
                <c:pt idx="199">
                  <c:v>229</c:v>
                </c:pt>
                <c:pt idx="200">
                  <c:v>230</c:v>
                </c:pt>
                <c:pt idx="201">
                  <c:v>232</c:v>
                </c:pt>
                <c:pt idx="202">
                  <c:v>233</c:v>
                </c:pt>
                <c:pt idx="203">
                  <c:v>234</c:v>
                </c:pt>
                <c:pt idx="204">
                  <c:v>235</c:v>
                </c:pt>
                <c:pt idx="205">
                  <c:v>236</c:v>
                </c:pt>
                <c:pt idx="206">
                  <c:v>237</c:v>
                </c:pt>
                <c:pt idx="207">
                  <c:v>239</c:v>
                </c:pt>
                <c:pt idx="208">
                  <c:v>240</c:v>
                </c:pt>
                <c:pt idx="209">
                  <c:v>241</c:v>
                </c:pt>
                <c:pt idx="210">
                  <c:v>242</c:v>
                </c:pt>
                <c:pt idx="211">
                  <c:v>243</c:v>
                </c:pt>
                <c:pt idx="212">
                  <c:v>244</c:v>
                </c:pt>
                <c:pt idx="213">
                  <c:v>246</c:v>
                </c:pt>
                <c:pt idx="214">
                  <c:v>247</c:v>
                </c:pt>
                <c:pt idx="215">
                  <c:v>248</c:v>
                </c:pt>
                <c:pt idx="216">
                  <c:v>249</c:v>
                </c:pt>
                <c:pt idx="217">
                  <c:v>250</c:v>
                </c:pt>
                <c:pt idx="218">
                  <c:v>251</c:v>
                </c:pt>
                <c:pt idx="219">
                  <c:v>253</c:v>
                </c:pt>
                <c:pt idx="220">
                  <c:v>254</c:v>
                </c:pt>
                <c:pt idx="221">
                  <c:v>255</c:v>
                </c:pt>
                <c:pt idx="222">
                  <c:v>256</c:v>
                </c:pt>
                <c:pt idx="223">
                  <c:v>257</c:v>
                </c:pt>
                <c:pt idx="224">
                  <c:v>258</c:v>
                </c:pt>
                <c:pt idx="225">
                  <c:v>260</c:v>
                </c:pt>
                <c:pt idx="226">
                  <c:v>261</c:v>
                </c:pt>
                <c:pt idx="227">
                  <c:v>262</c:v>
                </c:pt>
                <c:pt idx="228">
                  <c:v>263</c:v>
                </c:pt>
                <c:pt idx="229">
                  <c:v>264</c:v>
                </c:pt>
                <c:pt idx="230">
                  <c:v>265</c:v>
                </c:pt>
                <c:pt idx="231">
                  <c:v>267</c:v>
                </c:pt>
                <c:pt idx="232">
                  <c:v>268</c:v>
                </c:pt>
                <c:pt idx="233">
                  <c:v>269</c:v>
                </c:pt>
                <c:pt idx="234">
                  <c:v>270</c:v>
                </c:pt>
                <c:pt idx="235">
                  <c:v>271</c:v>
                </c:pt>
                <c:pt idx="236">
                  <c:v>272</c:v>
                </c:pt>
                <c:pt idx="237">
                  <c:v>274</c:v>
                </c:pt>
                <c:pt idx="238">
                  <c:v>275</c:v>
                </c:pt>
                <c:pt idx="239">
                  <c:v>276</c:v>
                </c:pt>
                <c:pt idx="240">
                  <c:v>277</c:v>
                </c:pt>
                <c:pt idx="241">
                  <c:v>278</c:v>
                </c:pt>
                <c:pt idx="242">
                  <c:v>279</c:v>
                </c:pt>
                <c:pt idx="243">
                  <c:v>281</c:v>
                </c:pt>
                <c:pt idx="244">
                  <c:v>282</c:v>
                </c:pt>
                <c:pt idx="245">
                  <c:v>283</c:v>
                </c:pt>
                <c:pt idx="246">
                  <c:v>284</c:v>
                </c:pt>
                <c:pt idx="247">
                  <c:v>285</c:v>
                </c:pt>
                <c:pt idx="248">
                  <c:v>286</c:v>
                </c:pt>
                <c:pt idx="249">
                  <c:v>288</c:v>
                </c:pt>
                <c:pt idx="250">
                  <c:v>289</c:v>
                </c:pt>
                <c:pt idx="251">
                  <c:v>290</c:v>
                </c:pt>
                <c:pt idx="252">
                  <c:v>291</c:v>
                </c:pt>
                <c:pt idx="253">
                  <c:v>292</c:v>
                </c:pt>
                <c:pt idx="254">
                  <c:v>293</c:v>
                </c:pt>
                <c:pt idx="255">
                  <c:v>295</c:v>
                </c:pt>
                <c:pt idx="256">
                  <c:v>296</c:v>
                </c:pt>
                <c:pt idx="257">
                  <c:v>297</c:v>
                </c:pt>
                <c:pt idx="258">
                  <c:v>298</c:v>
                </c:pt>
                <c:pt idx="259">
                  <c:v>299</c:v>
                </c:pt>
                <c:pt idx="260">
                  <c:v>300</c:v>
                </c:pt>
                <c:pt idx="261">
                  <c:v>302</c:v>
                </c:pt>
                <c:pt idx="262">
                  <c:v>303</c:v>
                </c:pt>
                <c:pt idx="263">
                  <c:v>304</c:v>
                </c:pt>
                <c:pt idx="264">
                  <c:v>305</c:v>
                </c:pt>
                <c:pt idx="265">
                  <c:v>306</c:v>
                </c:pt>
                <c:pt idx="266">
                  <c:v>307</c:v>
                </c:pt>
                <c:pt idx="267">
                  <c:v>309</c:v>
                </c:pt>
                <c:pt idx="268">
                  <c:v>310</c:v>
                </c:pt>
                <c:pt idx="269">
                  <c:v>311</c:v>
                </c:pt>
                <c:pt idx="270">
                  <c:v>312</c:v>
                </c:pt>
                <c:pt idx="271">
                  <c:v>313</c:v>
                </c:pt>
                <c:pt idx="272">
                  <c:v>314</c:v>
                </c:pt>
                <c:pt idx="273">
                  <c:v>316</c:v>
                </c:pt>
                <c:pt idx="274">
                  <c:v>317</c:v>
                </c:pt>
                <c:pt idx="275">
                  <c:v>318</c:v>
                </c:pt>
                <c:pt idx="276">
                  <c:v>319</c:v>
                </c:pt>
                <c:pt idx="277">
                  <c:v>320</c:v>
                </c:pt>
                <c:pt idx="278">
                  <c:v>321</c:v>
                </c:pt>
                <c:pt idx="279">
                  <c:v>323</c:v>
                </c:pt>
                <c:pt idx="280">
                  <c:v>324</c:v>
                </c:pt>
                <c:pt idx="281">
                  <c:v>325</c:v>
                </c:pt>
                <c:pt idx="282">
                  <c:v>326</c:v>
                </c:pt>
                <c:pt idx="283">
                  <c:v>327</c:v>
                </c:pt>
                <c:pt idx="284">
                  <c:v>328</c:v>
                </c:pt>
                <c:pt idx="285">
                  <c:v>330</c:v>
                </c:pt>
                <c:pt idx="286">
                  <c:v>331</c:v>
                </c:pt>
                <c:pt idx="287">
                  <c:v>332</c:v>
                </c:pt>
                <c:pt idx="288">
                  <c:v>333</c:v>
                </c:pt>
                <c:pt idx="289">
                  <c:v>334</c:v>
                </c:pt>
                <c:pt idx="290">
                  <c:v>335</c:v>
                </c:pt>
                <c:pt idx="291">
                  <c:v>337</c:v>
                </c:pt>
                <c:pt idx="292">
                  <c:v>338</c:v>
                </c:pt>
                <c:pt idx="293">
                  <c:v>339</c:v>
                </c:pt>
                <c:pt idx="294">
                  <c:v>340</c:v>
                </c:pt>
                <c:pt idx="295">
                  <c:v>341</c:v>
                </c:pt>
                <c:pt idx="296">
                  <c:v>342</c:v>
                </c:pt>
                <c:pt idx="297">
                  <c:v>344</c:v>
                </c:pt>
                <c:pt idx="298">
                  <c:v>345</c:v>
                </c:pt>
                <c:pt idx="299">
                  <c:v>346</c:v>
                </c:pt>
                <c:pt idx="300">
                  <c:v>347</c:v>
                </c:pt>
                <c:pt idx="301">
                  <c:v>348</c:v>
                </c:pt>
                <c:pt idx="302">
                  <c:v>349</c:v>
                </c:pt>
                <c:pt idx="303">
                  <c:v>351</c:v>
                </c:pt>
                <c:pt idx="304">
                  <c:v>352</c:v>
                </c:pt>
                <c:pt idx="305">
                  <c:v>353</c:v>
                </c:pt>
                <c:pt idx="306">
                  <c:v>354</c:v>
                </c:pt>
                <c:pt idx="307">
                  <c:v>355</c:v>
                </c:pt>
                <c:pt idx="308">
                  <c:v>356</c:v>
                </c:pt>
                <c:pt idx="309">
                  <c:v>358</c:v>
                </c:pt>
                <c:pt idx="310">
                  <c:v>359</c:v>
                </c:pt>
                <c:pt idx="311">
                  <c:v>360</c:v>
                </c:pt>
                <c:pt idx="312">
                  <c:v>361</c:v>
                </c:pt>
              </c:strCache>
            </c:strRef>
          </c:xVal>
          <c:yVal>
            <c:numRef>
              <c:f>Feuil1!$J$2:$J$316</c:f>
              <c:numCache>
                <c:formatCode>0.0</c:formatCode>
                <c:ptCount val="315"/>
                <c:pt idx="0">
                  <c:v>80</c:v>
                </c:pt>
                <c:pt idx="1">
                  <c:v>110</c:v>
                </c:pt>
                <c:pt idx="2">
                  <c:v>95.777507302357961</c:v>
                </c:pt>
                <c:pt idx="3">
                  <c:v>95.777507302357961</c:v>
                </c:pt>
                <c:pt idx="4">
                  <c:v>95.777507302357961</c:v>
                </c:pt>
                <c:pt idx="5">
                  <c:v>95.777507302357961</c:v>
                </c:pt>
                <c:pt idx="6">
                  <c:v>95.777507302357961</c:v>
                </c:pt>
                <c:pt idx="7">
                  <c:v>95.777507302357961</c:v>
                </c:pt>
                <c:pt idx="8">
                  <c:v>95.777507302357961</c:v>
                </c:pt>
                <c:pt idx="9">
                  <c:v>100.88047048538651</c:v>
                </c:pt>
                <c:pt idx="10">
                  <c:v>100.88047048538651</c:v>
                </c:pt>
                <c:pt idx="11">
                  <c:v>100.88047048538651</c:v>
                </c:pt>
                <c:pt idx="12">
                  <c:v>100.88047048538651</c:v>
                </c:pt>
                <c:pt idx="13">
                  <c:v>100.88047048538651</c:v>
                </c:pt>
                <c:pt idx="14">
                  <c:v>100.88047048538651</c:v>
                </c:pt>
                <c:pt idx="15">
                  <c:v>94.043536152433987</c:v>
                </c:pt>
                <c:pt idx="16">
                  <c:v>94.043536152433987</c:v>
                </c:pt>
                <c:pt idx="17">
                  <c:v>94.043536152433987</c:v>
                </c:pt>
                <c:pt idx="18">
                  <c:v>94.043536152433987</c:v>
                </c:pt>
                <c:pt idx="19">
                  <c:v>94.043536152433987</c:v>
                </c:pt>
                <c:pt idx="20">
                  <c:v>94.043536152433987</c:v>
                </c:pt>
                <c:pt idx="21">
                  <c:v>91.981504898407437</c:v>
                </c:pt>
                <c:pt idx="22">
                  <c:v>91.981504898407437</c:v>
                </c:pt>
                <c:pt idx="23">
                  <c:v>91.981504898407437</c:v>
                </c:pt>
                <c:pt idx="24">
                  <c:v>91.981504898407437</c:v>
                </c:pt>
                <c:pt idx="25">
                  <c:v>91.981504898407437</c:v>
                </c:pt>
                <c:pt idx="26">
                  <c:v>91.981504898407437</c:v>
                </c:pt>
                <c:pt idx="27">
                  <c:v>91.981504898407437</c:v>
                </c:pt>
                <c:pt idx="28">
                  <c:v>91.981504898407437</c:v>
                </c:pt>
                <c:pt idx="29">
                  <c:v>91.981504898407437</c:v>
                </c:pt>
                <c:pt idx="30">
                  <c:v>91.981504898407437</c:v>
                </c:pt>
                <c:pt idx="31">
                  <c:v>91.981504898407437</c:v>
                </c:pt>
                <c:pt idx="32">
                  <c:v>91.981504898407437</c:v>
                </c:pt>
                <c:pt idx="33">
                  <c:v>91.981504898407437</c:v>
                </c:pt>
                <c:pt idx="34">
                  <c:v>91.981504898407437</c:v>
                </c:pt>
                <c:pt idx="35">
                  <c:v>91.981504898407437</c:v>
                </c:pt>
                <c:pt idx="36">
                  <c:v>91.981504898407437</c:v>
                </c:pt>
                <c:pt idx="37">
                  <c:v>91.981504898407437</c:v>
                </c:pt>
                <c:pt idx="38">
                  <c:v>91.981504898407437</c:v>
                </c:pt>
                <c:pt idx="39">
                  <c:v>91.981504898407437</c:v>
                </c:pt>
                <c:pt idx="40">
                  <c:v>91.981504898407437</c:v>
                </c:pt>
                <c:pt idx="41">
                  <c:v>91.981504898407437</c:v>
                </c:pt>
                <c:pt idx="42">
                  <c:v>91.981504898407437</c:v>
                </c:pt>
                <c:pt idx="43">
                  <c:v>91.981504898407437</c:v>
                </c:pt>
                <c:pt idx="44">
                  <c:v>91.981504898407437</c:v>
                </c:pt>
                <c:pt idx="45">
                  <c:v>91.981504898407437</c:v>
                </c:pt>
                <c:pt idx="46">
                  <c:v>91.981504898407437</c:v>
                </c:pt>
                <c:pt idx="47">
                  <c:v>91.981504898407437</c:v>
                </c:pt>
                <c:pt idx="48">
                  <c:v>91.981504898407437</c:v>
                </c:pt>
                <c:pt idx="49">
                  <c:v>91.981504898407437</c:v>
                </c:pt>
                <c:pt idx="50">
                  <c:v>91.981504898407437</c:v>
                </c:pt>
                <c:pt idx="51">
                  <c:v>91.981504898407437</c:v>
                </c:pt>
                <c:pt idx="52">
                  <c:v>91.981504898407437</c:v>
                </c:pt>
                <c:pt idx="53">
                  <c:v>91.981504898407437</c:v>
                </c:pt>
                <c:pt idx="54">
                  <c:v>91.981504898407437</c:v>
                </c:pt>
                <c:pt idx="55">
                  <c:v>91.981504898407437</c:v>
                </c:pt>
                <c:pt idx="56">
                  <c:v>91.981504898407437</c:v>
                </c:pt>
                <c:pt idx="57">
                  <c:v>91.981504898407437</c:v>
                </c:pt>
                <c:pt idx="58">
                  <c:v>91.981504898407437</c:v>
                </c:pt>
                <c:pt idx="59">
                  <c:v>91.981504898407437</c:v>
                </c:pt>
                <c:pt idx="60">
                  <c:v>91.981504898407437</c:v>
                </c:pt>
                <c:pt idx="61">
                  <c:v>91.981504898407437</c:v>
                </c:pt>
                <c:pt idx="62">
                  <c:v>91.981504898407437</c:v>
                </c:pt>
                <c:pt idx="63">
                  <c:v>91.981504898407437</c:v>
                </c:pt>
                <c:pt idx="64">
                  <c:v>91.981504898407437</c:v>
                </c:pt>
                <c:pt idx="65">
                  <c:v>91.981504898407437</c:v>
                </c:pt>
                <c:pt idx="66">
                  <c:v>91.981504898407437</c:v>
                </c:pt>
                <c:pt idx="67">
                  <c:v>91.981504898407437</c:v>
                </c:pt>
                <c:pt idx="68">
                  <c:v>91.981504898407437</c:v>
                </c:pt>
                <c:pt idx="69">
                  <c:v>91.981504898407437</c:v>
                </c:pt>
                <c:pt idx="70">
                  <c:v>91.981504898407437</c:v>
                </c:pt>
                <c:pt idx="71">
                  <c:v>91.981504898407437</c:v>
                </c:pt>
                <c:pt idx="72">
                  <c:v>91.981504898407437</c:v>
                </c:pt>
                <c:pt idx="73">
                  <c:v>91.981504898407437</c:v>
                </c:pt>
                <c:pt idx="74">
                  <c:v>91.981504898407437</c:v>
                </c:pt>
                <c:pt idx="75">
                  <c:v>91.981504898407437</c:v>
                </c:pt>
                <c:pt idx="76">
                  <c:v>91.981504898407437</c:v>
                </c:pt>
                <c:pt idx="77">
                  <c:v>91.981504898407437</c:v>
                </c:pt>
                <c:pt idx="78">
                  <c:v>91.981504898407437</c:v>
                </c:pt>
                <c:pt idx="79">
                  <c:v>91.981504898407437</c:v>
                </c:pt>
                <c:pt idx="80">
                  <c:v>91.981504898407437</c:v>
                </c:pt>
                <c:pt idx="81">
                  <c:v>91.981504898407437</c:v>
                </c:pt>
                <c:pt idx="82">
                  <c:v>91.981504898407437</c:v>
                </c:pt>
                <c:pt idx="83">
                  <c:v>91.981504898407437</c:v>
                </c:pt>
                <c:pt idx="84">
                  <c:v>91.981504898407437</c:v>
                </c:pt>
                <c:pt idx="85">
                  <c:v>91.981504898407437</c:v>
                </c:pt>
                <c:pt idx="86">
                  <c:v>91.981504898407437</c:v>
                </c:pt>
                <c:pt idx="87">
                  <c:v>91.981504898407437</c:v>
                </c:pt>
                <c:pt idx="88">
                  <c:v>91.981504898407437</c:v>
                </c:pt>
                <c:pt idx="89">
                  <c:v>91.981504898407437</c:v>
                </c:pt>
                <c:pt idx="90">
                  <c:v>91.981504898407437</c:v>
                </c:pt>
                <c:pt idx="91">
                  <c:v>91.981504898407437</c:v>
                </c:pt>
                <c:pt idx="92">
                  <c:v>91.981504898407437</c:v>
                </c:pt>
                <c:pt idx="93">
                  <c:v>91.981504898407437</c:v>
                </c:pt>
                <c:pt idx="94">
                  <c:v>91.981504898407437</c:v>
                </c:pt>
                <c:pt idx="95">
                  <c:v>91.981504898407437</c:v>
                </c:pt>
                <c:pt idx="96">
                  <c:v>91.981504898407437</c:v>
                </c:pt>
                <c:pt idx="97">
                  <c:v>91.981504898407437</c:v>
                </c:pt>
                <c:pt idx="98">
                  <c:v>91.981504898407437</c:v>
                </c:pt>
                <c:pt idx="99">
                  <c:v>91.981504898407437</c:v>
                </c:pt>
                <c:pt idx="100">
                  <c:v>91.981504898407437</c:v>
                </c:pt>
                <c:pt idx="101">
                  <c:v>91.981504898407437</c:v>
                </c:pt>
                <c:pt idx="102">
                  <c:v>91.981504898407437</c:v>
                </c:pt>
                <c:pt idx="103">
                  <c:v>91.981504898407437</c:v>
                </c:pt>
                <c:pt idx="104">
                  <c:v>91.981504898407437</c:v>
                </c:pt>
                <c:pt idx="105">
                  <c:v>91.981504898407437</c:v>
                </c:pt>
                <c:pt idx="106">
                  <c:v>91.981504898407437</c:v>
                </c:pt>
                <c:pt idx="107">
                  <c:v>91.981504898407437</c:v>
                </c:pt>
                <c:pt idx="108">
                  <c:v>91.981504898407437</c:v>
                </c:pt>
                <c:pt idx="109">
                  <c:v>91.981504898407437</c:v>
                </c:pt>
                <c:pt idx="110">
                  <c:v>91.981504898407437</c:v>
                </c:pt>
                <c:pt idx="111">
                  <c:v>91.981504898407437</c:v>
                </c:pt>
                <c:pt idx="112">
                  <c:v>91.981504898407437</c:v>
                </c:pt>
                <c:pt idx="113">
                  <c:v>91.981504898407437</c:v>
                </c:pt>
                <c:pt idx="114">
                  <c:v>91.981504898407437</c:v>
                </c:pt>
                <c:pt idx="115">
                  <c:v>91.981504898407437</c:v>
                </c:pt>
                <c:pt idx="116">
                  <c:v>91.981504898407437</c:v>
                </c:pt>
                <c:pt idx="117">
                  <c:v>91.981504898407437</c:v>
                </c:pt>
                <c:pt idx="118">
                  <c:v>91.981504898407437</c:v>
                </c:pt>
                <c:pt idx="119">
                  <c:v>91.981504898407437</c:v>
                </c:pt>
                <c:pt idx="120">
                  <c:v>91.981504898407437</c:v>
                </c:pt>
                <c:pt idx="121">
                  <c:v>91.981504898407437</c:v>
                </c:pt>
                <c:pt idx="122">
                  <c:v>91.981504898407437</c:v>
                </c:pt>
                <c:pt idx="123">
                  <c:v>91.981504898407437</c:v>
                </c:pt>
                <c:pt idx="124">
                  <c:v>91.981504898407437</c:v>
                </c:pt>
                <c:pt idx="125">
                  <c:v>91.981504898407437</c:v>
                </c:pt>
                <c:pt idx="126">
                  <c:v>91.981504898407437</c:v>
                </c:pt>
                <c:pt idx="127">
                  <c:v>91.981504898407437</c:v>
                </c:pt>
                <c:pt idx="128">
                  <c:v>91.981504898407437</c:v>
                </c:pt>
                <c:pt idx="129">
                  <c:v>91.981504898407437</c:v>
                </c:pt>
                <c:pt idx="130">
                  <c:v>91.981504898407437</c:v>
                </c:pt>
                <c:pt idx="131">
                  <c:v>91.981504898407437</c:v>
                </c:pt>
                <c:pt idx="132">
                  <c:v>91.981504898407437</c:v>
                </c:pt>
                <c:pt idx="133">
                  <c:v>91.981504898407437</c:v>
                </c:pt>
                <c:pt idx="134">
                  <c:v>91.981504898407437</c:v>
                </c:pt>
                <c:pt idx="135">
                  <c:v>91.981504898407437</c:v>
                </c:pt>
                <c:pt idx="136">
                  <c:v>91.981504898407437</c:v>
                </c:pt>
                <c:pt idx="137">
                  <c:v>91.981504898407437</c:v>
                </c:pt>
                <c:pt idx="138">
                  <c:v>91.981504898407437</c:v>
                </c:pt>
                <c:pt idx="139">
                  <c:v>91.981504898407437</c:v>
                </c:pt>
                <c:pt idx="140">
                  <c:v>91.981504898407437</c:v>
                </c:pt>
                <c:pt idx="141">
                  <c:v>91.981504898407437</c:v>
                </c:pt>
                <c:pt idx="142">
                  <c:v>91.981504898407437</c:v>
                </c:pt>
                <c:pt idx="143">
                  <c:v>91.981504898407437</c:v>
                </c:pt>
                <c:pt idx="144">
                  <c:v>91.981504898407437</c:v>
                </c:pt>
                <c:pt idx="145">
                  <c:v>91.981504898407437</c:v>
                </c:pt>
                <c:pt idx="146">
                  <c:v>91.981504898407437</c:v>
                </c:pt>
                <c:pt idx="147">
                  <c:v>91.981504898407437</c:v>
                </c:pt>
                <c:pt idx="148">
                  <c:v>91.981504898407437</c:v>
                </c:pt>
                <c:pt idx="149">
                  <c:v>91.981504898407437</c:v>
                </c:pt>
                <c:pt idx="150">
                  <c:v>91.981504898407437</c:v>
                </c:pt>
                <c:pt idx="151">
                  <c:v>91.981504898407437</c:v>
                </c:pt>
                <c:pt idx="152">
                  <c:v>91.981504898407437</c:v>
                </c:pt>
                <c:pt idx="153">
                  <c:v>91.981504898407437</c:v>
                </c:pt>
                <c:pt idx="154">
                  <c:v>91.981504898407437</c:v>
                </c:pt>
                <c:pt idx="155">
                  <c:v>91.981504898407437</c:v>
                </c:pt>
                <c:pt idx="156">
                  <c:v>91.981504898407437</c:v>
                </c:pt>
                <c:pt idx="157">
                  <c:v>91.981504898407437</c:v>
                </c:pt>
                <c:pt idx="158">
                  <c:v>91.981504898407437</c:v>
                </c:pt>
                <c:pt idx="159">
                  <c:v>91.981504898407437</c:v>
                </c:pt>
                <c:pt idx="160">
                  <c:v>91.981504898407437</c:v>
                </c:pt>
                <c:pt idx="161">
                  <c:v>91.981504898407437</c:v>
                </c:pt>
                <c:pt idx="162">
                  <c:v>91.981504898407437</c:v>
                </c:pt>
                <c:pt idx="163">
                  <c:v>91.981504898407437</c:v>
                </c:pt>
                <c:pt idx="164">
                  <c:v>91.981504898407437</c:v>
                </c:pt>
                <c:pt idx="165">
                  <c:v>91.981504898407437</c:v>
                </c:pt>
                <c:pt idx="166">
                  <c:v>91.981504898407437</c:v>
                </c:pt>
                <c:pt idx="167">
                  <c:v>91.981504898407437</c:v>
                </c:pt>
                <c:pt idx="168">
                  <c:v>91.981504898407437</c:v>
                </c:pt>
                <c:pt idx="169">
                  <c:v>91.981504898407437</c:v>
                </c:pt>
                <c:pt idx="170">
                  <c:v>91.981504898407437</c:v>
                </c:pt>
                <c:pt idx="171">
                  <c:v>91.981504898407437</c:v>
                </c:pt>
                <c:pt idx="172">
                  <c:v>91.981504898407437</c:v>
                </c:pt>
                <c:pt idx="173">
                  <c:v>91.981504898407437</c:v>
                </c:pt>
                <c:pt idx="174">
                  <c:v>91.981504898407437</c:v>
                </c:pt>
                <c:pt idx="175">
                  <c:v>91.981504898407437</c:v>
                </c:pt>
                <c:pt idx="176">
                  <c:v>91.981504898407437</c:v>
                </c:pt>
                <c:pt idx="177">
                  <c:v>91.981504898407437</c:v>
                </c:pt>
                <c:pt idx="178">
                  <c:v>91.981504898407437</c:v>
                </c:pt>
                <c:pt idx="179">
                  <c:v>91.981504898407437</c:v>
                </c:pt>
                <c:pt idx="180">
                  <c:v>91.981504898407437</c:v>
                </c:pt>
                <c:pt idx="181">
                  <c:v>91.981504898407437</c:v>
                </c:pt>
                <c:pt idx="182">
                  <c:v>91.981504898407437</c:v>
                </c:pt>
                <c:pt idx="183">
                  <c:v>91.981504898407437</c:v>
                </c:pt>
                <c:pt idx="184">
                  <c:v>91.981504898407437</c:v>
                </c:pt>
                <c:pt idx="185">
                  <c:v>91.981504898407437</c:v>
                </c:pt>
                <c:pt idx="186">
                  <c:v>91.981504898407437</c:v>
                </c:pt>
                <c:pt idx="187">
                  <c:v>91.981504898407437</c:v>
                </c:pt>
                <c:pt idx="188">
                  <c:v>91.981504898407437</c:v>
                </c:pt>
                <c:pt idx="189">
                  <c:v>91.981504898407437</c:v>
                </c:pt>
                <c:pt idx="190">
                  <c:v>91.981504898407437</c:v>
                </c:pt>
                <c:pt idx="191">
                  <c:v>91.981504898407437</c:v>
                </c:pt>
                <c:pt idx="192">
                  <c:v>91.981504898407437</c:v>
                </c:pt>
                <c:pt idx="193">
                  <c:v>91.981504898407437</c:v>
                </c:pt>
                <c:pt idx="194">
                  <c:v>91.981504898407437</c:v>
                </c:pt>
                <c:pt idx="195">
                  <c:v>91.981504898407437</c:v>
                </c:pt>
                <c:pt idx="196">
                  <c:v>91.981504898407437</c:v>
                </c:pt>
                <c:pt idx="197">
                  <c:v>91.981504898407437</c:v>
                </c:pt>
                <c:pt idx="198">
                  <c:v>91.981504898407437</c:v>
                </c:pt>
                <c:pt idx="199">
                  <c:v>91.981504898407437</c:v>
                </c:pt>
                <c:pt idx="200">
                  <c:v>91.981504898407437</c:v>
                </c:pt>
                <c:pt idx="201">
                  <c:v>91.981504898407437</c:v>
                </c:pt>
                <c:pt idx="202">
                  <c:v>91.981504898407437</c:v>
                </c:pt>
                <c:pt idx="203">
                  <c:v>91.981504898407437</c:v>
                </c:pt>
                <c:pt idx="204">
                  <c:v>91.981504898407437</c:v>
                </c:pt>
                <c:pt idx="205">
                  <c:v>91.981504898407437</c:v>
                </c:pt>
                <c:pt idx="206">
                  <c:v>91.981504898407437</c:v>
                </c:pt>
                <c:pt idx="207">
                  <c:v>91.981504898407437</c:v>
                </c:pt>
                <c:pt idx="208">
                  <c:v>91.981504898407437</c:v>
                </c:pt>
                <c:pt idx="209">
                  <c:v>91.981504898407437</c:v>
                </c:pt>
                <c:pt idx="210">
                  <c:v>91.981504898407437</c:v>
                </c:pt>
                <c:pt idx="211">
                  <c:v>91.981504898407437</c:v>
                </c:pt>
                <c:pt idx="212">
                  <c:v>91.981504898407437</c:v>
                </c:pt>
                <c:pt idx="213">
                  <c:v>91.981504898407437</c:v>
                </c:pt>
                <c:pt idx="214">
                  <c:v>91.981504898407437</c:v>
                </c:pt>
                <c:pt idx="215">
                  <c:v>91.981504898407437</c:v>
                </c:pt>
                <c:pt idx="216">
                  <c:v>91.981504898407437</c:v>
                </c:pt>
                <c:pt idx="217">
                  <c:v>91.981504898407437</c:v>
                </c:pt>
                <c:pt idx="218">
                  <c:v>91.981504898407437</c:v>
                </c:pt>
                <c:pt idx="219">
                  <c:v>91.981504898407437</c:v>
                </c:pt>
                <c:pt idx="220">
                  <c:v>91.981504898407437</c:v>
                </c:pt>
                <c:pt idx="221">
                  <c:v>91.981504898407437</c:v>
                </c:pt>
                <c:pt idx="222">
                  <c:v>91.981504898407437</c:v>
                </c:pt>
                <c:pt idx="223">
                  <c:v>91.981504898407437</c:v>
                </c:pt>
                <c:pt idx="224">
                  <c:v>91.981504898407437</c:v>
                </c:pt>
                <c:pt idx="225">
                  <c:v>91.981504898407437</c:v>
                </c:pt>
                <c:pt idx="226">
                  <c:v>91.981504898407437</c:v>
                </c:pt>
                <c:pt idx="227">
                  <c:v>91.981504898407437</c:v>
                </c:pt>
                <c:pt idx="228">
                  <c:v>91.981504898407437</c:v>
                </c:pt>
                <c:pt idx="229">
                  <c:v>91.981504898407437</c:v>
                </c:pt>
                <c:pt idx="230">
                  <c:v>91.981504898407437</c:v>
                </c:pt>
                <c:pt idx="231">
                  <c:v>91.981504898407437</c:v>
                </c:pt>
                <c:pt idx="232">
                  <c:v>91.981504898407437</c:v>
                </c:pt>
                <c:pt idx="233">
                  <c:v>91.981504898407437</c:v>
                </c:pt>
                <c:pt idx="234">
                  <c:v>91.981504898407437</c:v>
                </c:pt>
                <c:pt idx="235">
                  <c:v>91.981504898407437</c:v>
                </c:pt>
                <c:pt idx="236">
                  <c:v>91.981504898407437</c:v>
                </c:pt>
                <c:pt idx="237">
                  <c:v>91.981504898407437</c:v>
                </c:pt>
                <c:pt idx="238">
                  <c:v>91.981504898407437</c:v>
                </c:pt>
                <c:pt idx="239">
                  <c:v>91.981504898407437</c:v>
                </c:pt>
                <c:pt idx="240">
                  <c:v>91.981504898407437</c:v>
                </c:pt>
                <c:pt idx="241">
                  <c:v>91.981504898407437</c:v>
                </c:pt>
                <c:pt idx="242">
                  <c:v>91.981504898407437</c:v>
                </c:pt>
                <c:pt idx="243">
                  <c:v>91.981504898407437</c:v>
                </c:pt>
                <c:pt idx="244">
                  <c:v>91.981504898407437</c:v>
                </c:pt>
                <c:pt idx="245">
                  <c:v>91.981504898407437</c:v>
                </c:pt>
                <c:pt idx="246">
                  <c:v>91.981504898407437</c:v>
                </c:pt>
                <c:pt idx="247">
                  <c:v>91.981504898407437</c:v>
                </c:pt>
                <c:pt idx="248">
                  <c:v>91.981504898407437</c:v>
                </c:pt>
                <c:pt idx="249">
                  <c:v>91.981504898407437</c:v>
                </c:pt>
                <c:pt idx="250">
                  <c:v>91.981504898407437</c:v>
                </c:pt>
                <c:pt idx="251">
                  <c:v>91.981504898407437</c:v>
                </c:pt>
                <c:pt idx="252">
                  <c:v>91.981504898407437</c:v>
                </c:pt>
                <c:pt idx="253">
                  <c:v>91.981504898407437</c:v>
                </c:pt>
                <c:pt idx="254">
                  <c:v>91.981504898407437</c:v>
                </c:pt>
                <c:pt idx="255">
                  <c:v>91.981504898407437</c:v>
                </c:pt>
                <c:pt idx="256">
                  <c:v>91.981504898407437</c:v>
                </c:pt>
                <c:pt idx="257">
                  <c:v>91.981504898407437</c:v>
                </c:pt>
                <c:pt idx="258">
                  <c:v>91.981504898407437</c:v>
                </c:pt>
                <c:pt idx="259">
                  <c:v>91.981504898407437</c:v>
                </c:pt>
                <c:pt idx="260">
                  <c:v>91.981504898407437</c:v>
                </c:pt>
                <c:pt idx="261">
                  <c:v>91.981504898407437</c:v>
                </c:pt>
                <c:pt idx="262">
                  <c:v>91.981504898407437</c:v>
                </c:pt>
                <c:pt idx="263">
                  <c:v>91.981504898407437</c:v>
                </c:pt>
                <c:pt idx="264">
                  <c:v>91.981504898407437</c:v>
                </c:pt>
                <c:pt idx="265">
                  <c:v>91.981504898407437</c:v>
                </c:pt>
                <c:pt idx="266">
                  <c:v>91.981504898407437</c:v>
                </c:pt>
                <c:pt idx="267">
                  <c:v>91.981504898407437</c:v>
                </c:pt>
                <c:pt idx="268">
                  <c:v>91.981504898407437</c:v>
                </c:pt>
                <c:pt idx="269">
                  <c:v>91.981504898407437</c:v>
                </c:pt>
                <c:pt idx="270">
                  <c:v>91.981504898407437</c:v>
                </c:pt>
                <c:pt idx="271">
                  <c:v>91.981504898407437</c:v>
                </c:pt>
                <c:pt idx="272">
                  <c:v>91.981504898407437</c:v>
                </c:pt>
                <c:pt idx="273">
                  <c:v>91.981504898407437</c:v>
                </c:pt>
                <c:pt idx="274">
                  <c:v>91.981504898407437</c:v>
                </c:pt>
                <c:pt idx="275">
                  <c:v>91.981504898407437</c:v>
                </c:pt>
                <c:pt idx="276">
                  <c:v>91.981504898407437</c:v>
                </c:pt>
                <c:pt idx="277">
                  <c:v>91.981504898407437</c:v>
                </c:pt>
                <c:pt idx="278">
                  <c:v>91.981504898407437</c:v>
                </c:pt>
                <c:pt idx="279">
                  <c:v>91.981504898407437</c:v>
                </c:pt>
                <c:pt idx="280">
                  <c:v>91.981504898407437</c:v>
                </c:pt>
                <c:pt idx="281">
                  <c:v>91.981504898407437</c:v>
                </c:pt>
                <c:pt idx="282">
                  <c:v>91.981504898407437</c:v>
                </c:pt>
                <c:pt idx="283">
                  <c:v>91.981504898407437</c:v>
                </c:pt>
                <c:pt idx="284">
                  <c:v>91.981504898407437</c:v>
                </c:pt>
                <c:pt idx="285">
                  <c:v>91.981504898407437</c:v>
                </c:pt>
                <c:pt idx="286">
                  <c:v>91.981504898407437</c:v>
                </c:pt>
                <c:pt idx="287">
                  <c:v>91.981504898407437</c:v>
                </c:pt>
                <c:pt idx="288">
                  <c:v>91.981504898407437</c:v>
                </c:pt>
                <c:pt idx="289">
                  <c:v>91.981504898407437</c:v>
                </c:pt>
                <c:pt idx="290">
                  <c:v>91.981504898407437</c:v>
                </c:pt>
                <c:pt idx="291">
                  <c:v>91.981504898407437</c:v>
                </c:pt>
                <c:pt idx="292">
                  <c:v>91.981504898407437</c:v>
                </c:pt>
                <c:pt idx="293">
                  <c:v>91.981504898407437</c:v>
                </c:pt>
                <c:pt idx="294">
                  <c:v>91.981504898407437</c:v>
                </c:pt>
                <c:pt idx="295">
                  <c:v>91.981504898407437</c:v>
                </c:pt>
                <c:pt idx="296">
                  <c:v>91.981504898407437</c:v>
                </c:pt>
                <c:pt idx="297">
                  <c:v>91.981504898407437</c:v>
                </c:pt>
                <c:pt idx="298">
                  <c:v>91.981504898407437</c:v>
                </c:pt>
                <c:pt idx="299">
                  <c:v>91.981504898407437</c:v>
                </c:pt>
                <c:pt idx="300">
                  <c:v>91.981504898407437</c:v>
                </c:pt>
                <c:pt idx="301">
                  <c:v>91.981504898407437</c:v>
                </c:pt>
                <c:pt idx="302">
                  <c:v>91.981504898407437</c:v>
                </c:pt>
                <c:pt idx="303">
                  <c:v>91.981504898407437</c:v>
                </c:pt>
                <c:pt idx="304">
                  <c:v>91.981504898407437</c:v>
                </c:pt>
                <c:pt idx="305">
                  <c:v>91.981504898407437</c:v>
                </c:pt>
                <c:pt idx="306">
                  <c:v>91.981504898407437</c:v>
                </c:pt>
                <c:pt idx="307">
                  <c:v>91.981504898407437</c:v>
                </c:pt>
                <c:pt idx="308">
                  <c:v>91.981504898407437</c:v>
                </c:pt>
                <c:pt idx="309">
                  <c:v>91.981504898407437</c:v>
                </c:pt>
                <c:pt idx="310">
                  <c:v>91.981504898407437</c:v>
                </c:pt>
                <c:pt idx="311">
                  <c:v>91.981504898407437</c:v>
                </c:pt>
                <c:pt idx="312">
                  <c:v>91.981504898407437</c:v>
                </c:pt>
                <c:pt idx="313">
                  <c:v>91.981504898407437</c:v>
                </c:pt>
                <c:pt idx="314">
                  <c:v>91.981504898407437</c:v>
                </c:pt>
              </c:numCache>
            </c:numRef>
          </c:yVal>
          <c:smooth val="0"/>
          <c:extLst>
            <c:ext xmlns:c16="http://schemas.microsoft.com/office/drawing/2014/chart" uri="{C3380CC4-5D6E-409C-BE32-E72D297353CC}">
              <c16:uniqueId val="{00000003-1332-43D6-A941-D9516C14B3A1}"/>
            </c:ext>
          </c:extLst>
        </c:ser>
        <c:dLbls>
          <c:showLegendKey val="0"/>
          <c:showVal val="0"/>
          <c:showCatName val="0"/>
          <c:showSerName val="0"/>
          <c:showPercent val="0"/>
          <c:showBubbleSize val="0"/>
        </c:dLbls>
        <c:axId val="429518248"/>
        <c:axId val="429518576"/>
      </c:scatterChart>
      <c:valAx>
        <c:axId val="429518248"/>
        <c:scaling>
          <c:orientation val="minMax"/>
          <c:max val="40"/>
          <c:min val="0"/>
        </c:scaling>
        <c:delete val="0"/>
        <c:axPos val="b"/>
        <c:majorGridlines>
          <c:spPr>
            <a:ln w="9525" cap="flat" cmpd="sng" algn="ctr">
              <a:solidFill>
                <a:schemeClr val="bg1">
                  <a:lumMod val="65000"/>
                </a:schemeClr>
              </a:solidFill>
              <a:round/>
            </a:ln>
            <a:effectLst/>
          </c:spPr>
        </c:majorGridlines>
        <c:minorGridlines>
          <c:spPr>
            <a:ln w="9525" cap="flat" cmpd="sng" algn="ctr">
              <a:solidFill>
                <a:schemeClr val="tx1">
                  <a:lumMod val="5000"/>
                  <a:lumOff val="95000"/>
                </a:schemeClr>
              </a:solidFill>
              <a:round/>
            </a:ln>
            <a:effectLst/>
          </c:spPr>
        </c:minorGridlines>
        <c:numFmt formatCode="General" sourceLinked="1"/>
        <c:majorTickMark val="none"/>
        <c:minorTickMark val="none"/>
        <c:tickLblPos val="nextTo"/>
        <c:spPr>
          <a:noFill/>
          <a:ln w="9525" cap="flat" cmpd="sng" algn="ctr">
            <a:solidFill>
              <a:schemeClr val="tx1"/>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29518576"/>
        <c:crosses val="autoZero"/>
        <c:crossBetween val="midCat"/>
        <c:majorUnit val="7"/>
        <c:minorUnit val="1"/>
      </c:valAx>
      <c:valAx>
        <c:axId val="429518576"/>
        <c:scaling>
          <c:orientation val="minMax"/>
        </c:scaling>
        <c:delete val="0"/>
        <c:axPos val="l"/>
        <c:majorGridlines>
          <c:spPr>
            <a:ln w="9525" cap="flat" cmpd="sng" algn="ctr">
              <a:solidFill>
                <a:schemeClr val="bg1">
                  <a:lumMod val="65000"/>
                </a:schemeClr>
              </a:solidFill>
              <a:round/>
            </a:ln>
            <a:effectLst/>
          </c:spPr>
        </c:majorGridlines>
        <c:minorGridlines>
          <c:spPr>
            <a:ln w="9525" cap="flat" cmpd="sng" algn="ctr">
              <a:solidFill>
                <a:schemeClr val="bg1">
                  <a:lumMod val="75000"/>
                </a:schemeClr>
              </a:solidFill>
              <a:round/>
            </a:ln>
            <a:effectLst/>
          </c:spPr>
        </c:minorGridlines>
        <c:numFmt formatCode="General" sourceLinked="1"/>
        <c:majorTickMark val="none"/>
        <c:minorTickMark val="none"/>
        <c:tickLblPos val="nextTo"/>
        <c:spPr>
          <a:noFill/>
          <a:ln w="9525" cap="flat" cmpd="sng" algn="ctr">
            <a:solidFill>
              <a:schemeClr val="tx1"/>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29518248"/>
        <c:crossesAt val="0"/>
        <c:crossBetween val="midCat"/>
        <c:majorUnit val="20"/>
        <c:minorUnit val="10"/>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17</xdr:col>
      <xdr:colOff>139092</xdr:colOff>
      <xdr:row>1</xdr:row>
      <xdr:rowOff>62732</xdr:rowOff>
    </xdr:from>
    <xdr:to>
      <xdr:col>28</xdr:col>
      <xdr:colOff>627530</xdr:colOff>
      <xdr:row>34</xdr:row>
      <xdr:rowOff>123265</xdr:rowOff>
    </xdr:to>
    <xdr:graphicFrame macro="">
      <xdr:nvGraphicFramePr>
        <xdr:cNvPr id="3" name="Graphique 2">
          <a:extLst>
            <a:ext uri="{FF2B5EF4-FFF2-40B4-BE49-F238E27FC236}">
              <a16:creationId xmlns:a16="http://schemas.microsoft.com/office/drawing/2014/main" id="{461970DC-A175-4EF3-86D8-88897AA33149}"/>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xdr:col>
      <xdr:colOff>431426</xdr:colOff>
      <xdr:row>5</xdr:row>
      <xdr:rowOff>146795</xdr:rowOff>
    </xdr:from>
    <xdr:to>
      <xdr:col>16</xdr:col>
      <xdr:colOff>392207</xdr:colOff>
      <xdr:row>40</xdr:row>
      <xdr:rowOff>112059</xdr:rowOff>
    </xdr:to>
    <xdr:graphicFrame macro="">
      <xdr:nvGraphicFramePr>
        <xdr:cNvPr id="4" name="Graphique 3">
          <a:extLst>
            <a:ext uri="{FF2B5EF4-FFF2-40B4-BE49-F238E27FC236}">
              <a16:creationId xmlns:a16="http://schemas.microsoft.com/office/drawing/2014/main" id="{00CE78DB-E3FF-478B-92AB-A712C18A7BCE}"/>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5C945F-8674-4A0B-9F03-E6F799344FE9}">
  <dimension ref="A1:AC319"/>
  <sheetViews>
    <sheetView tabSelected="1" zoomScale="85" zoomScaleNormal="85" workbookViewId="0">
      <selection activeCell="I4" sqref="I4"/>
    </sheetView>
  </sheetViews>
  <sheetFormatPr baseColWidth="10" defaultRowHeight="15" x14ac:dyDescent="0.25"/>
  <cols>
    <col min="1" max="1" width="7" style="3" customWidth="1"/>
    <col min="2" max="2" width="11.42578125" style="3"/>
    <col min="3" max="3" width="15.28515625" style="3" customWidth="1"/>
    <col min="4" max="5" width="11.42578125" style="3"/>
    <col min="6" max="6" width="10.5703125" style="3" bestFit="1" customWidth="1"/>
    <col min="7" max="9" width="8.7109375" style="3" customWidth="1"/>
    <col min="10" max="11" width="11.42578125" style="3"/>
    <col min="12" max="12" width="2.140625" style="3" customWidth="1"/>
    <col min="13" max="28" width="11.42578125" style="3"/>
    <col min="29" max="29" width="17.28515625" style="3" customWidth="1"/>
    <col min="30" max="16384" width="11.42578125" style="3"/>
  </cols>
  <sheetData>
    <row r="1" spans="1:29" s="2" customFormat="1" ht="45" x14ac:dyDescent="0.25">
      <c r="A1" s="52" t="s">
        <v>87</v>
      </c>
      <c r="B1" s="13" t="s">
        <v>3</v>
      </c>
      <c r="C1" s="13" t="s">
        <v>2</v>
      </c>
      <c r="D1" s="13" t="s">
        <v>0</v>
      </c>
      <c r="E1" s="13" t="s">
        <v>1</v>
      </c>
      <c r="F1" s="13" t="s">
        <v>13</v>
      </c>
      <c r="G1" s="13" t="s">
        <v>5</v>
      </c>
      <c r="H1" s="13" t="s">
        <v>6</v>
      </c>
      <c r="I1" s="13"/>
      <c r="J1" s="13" t="s">
        <v>7</v>
      </c>
      <c r="K1" s="13" t="s">
        <v>4</v>
      </c>
      <c r="M1" s="13" t="s">
        <v>9</v>
      </c>
      <c r="N1" s="13" t="s">
        <v>10</v>
      </c>
      <c r="O1" s="13" t="s">
        <v>11</v>
      </c>
      <c r="P1" s="13" t="s">
        <v>12</v>
      </c>
      <c r="Q1" s="13" t="s">
        <v>12</v>
      </c>
    </row>
    <row r="2" spans="1:29" x14ac:dyDescent="0.25">
      <c r="B2" s="4">
        <v>-4</v>
      </c>
      <c r="C2" s="5"/>
      <c r="D2" s="4"/>
      <c r="E2" s="4"/>
      <c r="F2" s="4"/>
      <c r="G2" s="5"/>
      <c r="H2" s="5"/>
      <c r="I2" s="5">
        <f>B2</f>
        <v>-4</v>
      </c>
      <c r="J2" s="6">
        <v>80</v>
      </c>
      <c r="K2" s="4"/>
      <c r="L2" s="2"/>
      <c r="M2" s="4">
        <f ca="1">B5</f>
        <v>1</v>
      </c>
      <c r="N2" s="4">
        <f t="shared" ref="N2:N25" si="0">D5</f>
        <v>500</v>
      </c>
      <c r="O2" s="4">
        <f>Feuil2!AE2</f>
        <v>12</v>
      </c>
      <c r="P2" s="11">
        <f>100*(O2/N2)</f>
        <v>2.4</v>
      </c>
      <c r="Q2" s="12">
        <f>100-P2</f>
        <v>97.6</v>
      </c>
    </row>
    <row r="3" spans="1:29" x14ac:dyDescent="0.25">
      <c r="B3" s="4">
        <v>-3</v>
      </c>
      <c r="C3" s="5"/>
      <c r="D3" s="4"/>
      <c r="E3" s="4"/>
      <c r="F3" s="4"/>
      <c r="G3" s="5">
        <v>100</v>
      </c>
      <c r="H3" s="7">
        <v>80</v>
      </c>
      <c r="I3" s="5">
        <f t="shared" ref="I3:I66" si="1">B3</f>
        <v>-3</v>
      </c>
      <c r="J3" s="6">
        <v>110</v>
      </c>
      <c r="K3" s="4"/>
      <c r="L3" s="2"/>
      <c r="M3" s="4">
        <f t="shared" ref="M3:M66" ca="1" si="2">B6</f>
        <v>2</v>
      </c>
      <c r="N3" s="4">
        <f t="shared" si="0"/>
        <v>450</v>
      </c>
      <c r="O3" s="4">
        <f>Feuil2!AE3</f>
        <v>5</v>
      </c>
      <c r="P3" s="11">
        <f t="shared" ref="P3:P25" si="3">100*(O3/N3)</f>
        <v>1.1111111111111112</v>
      </c>
      <c r="Q3" s="12">
        <f t="shared" ref="Q3:Q66" si="4">100-P3</f>
        <v>98.888888888888886</v>
      </c>
    </row>
    <row r="4" spans="1:29" x14ac:dyDescent="0.25">
      <c r="B4" s="4">
        <v>0</v>
      </c>
      <c r="C4" s="5"/>
      <c r="D4" s="4"/>
      <c r="E4" s="4"/>
      <c r="F4" s="4"/>
      <c r="G4" s="5">
        <v>100</v>
      </c>
      <c r="H4" s="7">
        <v>80</v>
      </c>
      <c r="I4" s="5">
        <f t="shared" si="1"/>
        <v>0</v>
      </c>
      <c r="J4" s="6">
        <f>J5</f>
        <v>95.777507302357961</v>
      </c>
      <c r="K4" s="4"/>
      <c r="L4" s="2"/>
      <c r="M4" s="4">
        <f t="shared" ca="1" si="2"/>
        <v>3</v>
      </c>
      <c r="N4" s="4">
        <f t="shared" si="0"/>
        <v>350</v>
      </c>
      <c r="O4" s="4">
        <f>Feuil2!AE4</f>
        <v>16</v>
      </c>
      <c r="P4" s="11">
        <f t="shared" si="3"/>
        <v>4.5714285714285712</v>
      </c>
      <c r="Q4" s="12">
        <f t="shared" si="4"/>
        <v>95.428571428571431</v>
      </c>
    </row>
    <row r="5" spans="1:29" x14ac:dyDescent="0.25">
      <c r="A5" s="14">
        <v>43275</v>
      </c>
      <c r="B5" s="4">
        <f ca="1">IF((TODAY()&gt;=A5), B4+1, "")</f>
        <v>1</v>
      </c>
      <c r="C5" s="4">
        <f>Feuil2!AC2*5</f>
        <v>2400</v>
      </c>
      <c r="D5" s="4">
        <f>Feuil2!AD2</f>
        <v>500</v>
      </c>
      <c r="E5" s="8">
        <f>60*C5/D5</f>
        <v>288</v>
      </c>
      <c r="F5" s="9">
        <f t="shared" ref="F5:F68" si="5">Q2*$K$5/E5</f>
        <v>118.61111111111111</v>
      </c>
      <c r="G5" s="4">
        <v>100</v>
      </c>
      <c r="H5" s="10">
        <v>80</v>
      </c>
      <c r="I5" s="5">
        <f t="shared" ca="1" si="1"/>
        <v>1</v>
      </c>
      <c r="J5" s="6">
        <f>AVERAGE(F5:F10)</f>
        <v>95.777507302357961</v>
      </c>
      <c r="K5" s="14">
        <v>350</v>
      </c>
      <c r="M5" s="4">
        <f t="shared" ca="1" si="2"/>
        <v>4</v>
      </c>
      <c r="N5" s="4">
        <f t="shared" si="0"/>
        <v>420</v>
      </c>
      <c r="O5" s="4">
        <f>Feuil2!AE5</f>
        <v>3</v>
      </c>
      <c r="P5" s="11">
        <f t="shared" si="3"/>
        <v>0.7142857142857143</v>
      </c>
      <c r="Q5" s="12">
        <f t="shared" si="4"/>
        <v>99.285714285714292</v>
      </c>
    </row>
    <row r="6" spans="1:29" x14ac:dyDescent="0.25">
      <c r="A6" s="4">
        <f>A5+1</f>
        <v>43276</v>
      </c>
      <c r="B6" s="4">
        <f t="shared" ref="B6:B69" ca="1" si="6">IF((TODAY()&gt;=A6), B5+1, "")</f>
        <v>2</v>
      </c>
      <c r="C6" s="4">
        <f>Feuil2!AC3*5</f>
        <v>2450</v>
      </c>
      <c r="D6" s="4">
        <f>Feuil2!AD3</f>
        <v>450</v>
      </c>
      <c r="E6" s="8">
        <f t="shared" ref="E6:E9" si="7">60*C6/D6</f>
        <v>326.66666666666669</v>
      </c>
      <c r="F6" s="9">
        <f t="shared" si="5"/>
        <v>105.95238095238093</v>
      </c>
      <c r="G6" s="4">
        <v>100</v>
      </c>
      <c r="H6" s="10">
        <v>80</v>
      </c>
      <c r="I6" s="5">
        <f t="shared" ca="1" si="1"/>
        <v>2</v>
      </c>
      <c r="J6" s="6">
        <f>J5</f>
        <v>95.777507302357961</v>
      </c>
      <c r="K6" s="4"/>
      <c r="M6" s="4">
        <f t="shared" ca="1" si="2"/>
        <v>5</v>
      </c>
      <c r="N6" s="4">
        <f t="shared" si="0"/>
        <v>360</v>
      </c>
      <c r="O6" s="4">
        <f>Feuil2!AE6</f>
        <v>15</v>
      </c>
      <c r="P6" s="11">
        <f t="shared" si="3"/>
        <v>4.1666666666666661</v>
      </c>
      <c r="Q6" s="12">
        <f t="shared" si="4"/>
        <v>95.833333333333329</v>
      </c>
    </row>
    <row r="7" spans="1:29" x14ac:dyDescent="0.25">
      <c r="A7" s="4">
        <f t="shared" ref="A7:A70" si="8">A6+1</f>
        <v>43277</v>
      </c>
      <c r="B7" s="4">
        <f t="shared" ca="1" si="6"/>
        <v>3</v>
      </c>
      <c r="C7" s="4">
        <f>Feuil2!AC4*5</f>
        <v>2225</v>
      </c>
      <c r="D7" s="4">
        <f>Feuil2!AD4</f>
        <v>350</v>
      </c>
      <c r="E7" s="8">
        <f t="shared" si="7"/>
        <v>381.42857142857144</v>
      </c>
      <c r="F7" s="9">
        <f t="shared" si="5"/>
        <v>87.565543071161045</v>
      </c>
      <c r="G7" s="4">
        <v>100</v>
      </c>
      <c r="H7" s="10">
        <v>80</v>
      </c>
      <c r="I7" s="5">
        <f t="shared" ca="1" si="1"/>
        <v>3</v>
      </c>
      <c r="J7" s="6">
        <f>J6</f>
        <v>95.777507302357961</v>
      </c>
      <c r="K7" s="4"/>
      <c r="M7" s="4">
        <f t="shared" ca="1" si="2"/>
        <v>6</v>
      </c>
      <c r="N7" s="4">
        <f t="shared" si="0"/>
        <v>120</v>
      </c>
      <c r="O7" s="4">
        <f>Feuil2!AE7</f>
        <v>3</v>
      </c>
      <c r="P7" s="11">
        <f t="shared" si="3"/>
        <v>2.5</v>
      </c>
      <c r="Q7" s="12">
        <f t="shared" si="4"/>
        <v>97.5</v>
      </c>
    </row>
    <row r="8" spans="1:29" x14ac:dyDescent="0.25">
      <c r="A8" s="4">
        <f t="shared" si="8"/>
        <v>43278</v>
      </c>
      <c r="B8" s="4">
        <f t="shared" ca="1" si="6"/>
        <v>4</v>
      </c>
      <c r="C8" s="4">
        <f>Feuil2!AC5*5</f>
        <v>2650</v>
      </c>
      <c r="D8" s="4">
        <f>Feuil2!AD5</f>
        <v>420</v>
      </c>
      <c r="E8" s="8">
        <f t="shared" si="7"/>
        <v>378.57142857142856</v>
      </c>
      <c r="F8" s="9">
        <f t="shared" si="5"/>
        <v>91.79245283018868</v>
      </c>
      <c r="G8" s="4">
        <v>100</v>
      </c>
      <c r="H8" s="10">
        <v>80</v>
      </c>
      <c r="I8" s="5">
        <f t="shared" ca="1" si="1"/>
        <v>4</v>
      </c>
      <c r="J8" s="6">
        <f>J7</f>
        <v>95.777507302357961</v>
      </c>
      <c r="K8" s="4"/>
      <c r="M8" s="4">
        <f t="shared" ca="1" si="2"/>
        <v>8</v>
      </c>
      <c r="N8" s="4">
        <f t="shared" si="0"/>
        <v>500</v>
      </c>
      <c r="O8" s="4">
        <f>Feuil2!AE8</f>
        <v>12</v>
      </c>
      <c r="P8" s="11">
        <f t="shared" si="3"/>
        <v>2.4</v>
      </c>
      <c r="Q8" s="12">
        <f t="shared" si="4"/>
        <v>97.6</v>
      </c>
    </row>
    <row r="9" spans="1:29" x14ac:dyDescent="0.25">
      <c r="A9" s="4">
        <f t="shared" si="8"/>
        <v>43279</v>
      </c>
      <c r="B9" s="4">
        <f t="shared" ca="1" si="6"/>
        <v>5</v>
      </c>
      <c r="C9" s="4">
        <f>Feuil2!AC6*5</f>
        <v>2225</v>
      </c>
      <c r="D9" s="4">
        <f>Feuil2!AD6</f>
        <v>360</v>
      </c>
      <c r="E9" s="8">
        <f t="shared" si="7"/>
        <v>370.83333333333331</v>
      </c>
      <c r="F9" s="9">
        <f t="shared" si="5"/>
        <v>90.449438202247194</v>
      </c>
      <c r="G9" s="4">
        <v>100</v>
      </c>
      <c r="H9" s="10">
        <v>80</v>
      </c>
      <c r="I9" s="5">
        <f t="shared" ca="1" si="1"/>
        <v>5</v>
      </c>
      <c r="J9" s="6">
        <f>J8</f>
        <v>95.777507302357961</v>
      </c>
      <c r="K9" s="4"/>
      <c r="M9" s="4">
        <f t="shared" ca="1" si="2"/>
        <v>9</v>
      </c>
      <c r="N9" s="4">
        <f t="shared" si="0"/>
        <v>450</v>
      </c>
      <c r="O9" s="4">
        <f>Feuil2!AE9</f>
        <v>5</v>
      </c>
      <c r="P9" s="11">
        <f t="shared" si="3"/>
        <v>1.1111111111111112</v>
      </c>
      <c r="Q9" s="12">
        <f t="shared" si="4"/>
        <v>98.888888888888886</v>
      </c>
    </row>
    <row r="10" spans="1:29" x14ac:dyDescent="0.25">
      <c r="A10" s="4">
        <f t="shared" si="8"/>
        <v>43280</v>
      </c>
      <c r="B10" s="4">
        <f t="shared" ca="1" si="6"/>
        <v>6</v>
      </c>
      <c r="C10" s="4">
        <f>Feuil2!AC7*5</f>
        <v>850</v>
      </c>
      <c r="D10" s="4">
        <f>Feuil2!AD7</f>
        <v>120</v>
      </c>
      <c r="E10" s="8">
        <f t="shared" ref="E10:E28" si="9">60*C10/D10</f>
        <v>425</v>
      </c>
      <c r="F10" s="9">
        <f t="shared" si="5"/>
        <v>80.294117647058826</v>
      </c>
      <c r="G10" s="4">
        <v>100</v>
      </c>
      <c r="H10" s="10">
        <v>80</v>
      </c>
      <c r="I10" s="5">
        <f t="shared" ca="1" si="1"/>
        <v>6</v>
      </c>
      <c r="J10" s="6">
        <f>J9</f>
        <v>95.777507302357961</v>
      </c>
      <c r="K10" s="4"/>
      <c r="M10" s="4">
        <f t="shared" ca="1" si="2"/>
        <v>10</v>
      </c>
      <c r="N10" s="4">
        <f t="shared" si="0"/>
        <v>350</v>
      </c>
      <c r="O10" s="4">
        <f>Feuil2!AE10</f>
        <v>16</v>
      </c>
      <c r="P10" s="11">
        <f t="shared" si="3"/>
        <v>4.5714285714285712</v>
      </c>
      <c r="Q10" s="12">
        <f t="shared" si="4"/>
        <v>95.428571428571431</v>
      </c>
    </row>
    <row r="11" spans="1:29" x14ac:dyDescent="0.25">
      <c r="A11" s="4">
        <f>A10+2</f>
        <v>43282</v>
      </c>
      <c r="B11" s="4">
        <f ca="1">IF((TODAY()&gt;=A11), B10+2, "")</f>
        <v>8</v>
      </c>
      <c r="C11" s="4">
        <f>Feuil2!AC8*5</f>
        <v>2700</v>
      </c>
      <c r="D11" s="4">
        <f>Feuil2!AD8</f>
        <v>500</v>
      </c>
      <c r="E11" s="8">
        <f t="shared" si="9"/>
        <v>324</v>
      </c>
      <c r="F11" s="9">
        <f t="shared" si="5"/>
        <v>105.4320987654321</v>
      </c>
      <c r="G11" s="4">
        <v>100</v>
      </c>
      <c r="H11" s="10">
        <v>80</v>
      </c>
      <c r="I11" s="5">
        <f t="shared" ca="1" si="1"/>
        <v>8</v>
      </c>
      <c r="J11" s="6">
        <f t="shared" ref="J11" si="10">AVERAGE(F11:F16)</f>
        <v>100.88047048538651</v>
      </c>
      <c r="K11" s="4"/>
      <c r="M11" s="4">
        <f t="shared" ca="1" si="2"/>
        <v>11</v>
      </c>
      <c r="N11" s="4">
        <f t="shared" si="0"/>
        <v>420</v>
      </c>
      <c r="O11" s="4">
        <f>Feuil2!AE11</f>
        <v>3</v>
      </c>
      <c r="P11" s="11">
        <f t="shared" si="3"/>
        <v>0.7142857142857143</v>
      </c>
      <c r="Q11" s="12">
        <f t="shared" si="4"/>
        <v>99.285714285714292</v>
      </c>
    </row>
    <row r="12" spans="1:29" x14ac:dyDescent="0.25">
      <c r="A12" s="4">
        <f t="shared" si="8"/>
        <v>43283</v>
      </c>
      <c r="B12" s="4">
        <f t="shared" ca="1" si="6"/>
        <v>9</v>
      </c>
      <c r="C12" s="4">
        <f>Feuil2!AC9*5</f>
        <v>2450</v>
      </c>
      <c r="D12" s="4">
        <f>Feuil2!AD9</f>
        <v>450</v>
      </c>
      <c r="E12" s="8">
        <f t="shared" si="9"/>
        <v>326.66666666666669</v>
      </c>
      <c r="F12" s="9">
        <f t="shared" si="5"/>
        <v>105.95238095238093</v>
      </c>
      <c r="G12" s="4">
        <v>100</v>
      </c>
      <c r="H12" s="10">
        <v>80</v>
      </c>
      <c r="I12" s="5">
        <f t="shared" ca="1" si="1"/>
        <v>9</v>
      </c>
      <c r="J12" s="6">
        <f t="shared" ref="J12:J16" si="11">J11</f>
        <v>100.88047048538651</v>
      </c>
      <c r="K12" s="4"/>
      <c r="M12" s="4">
        <f t="shared" ca="1" si="2"/>
        <v>12</v>
      </c>
      <c r="N12" s="4">
        <f t="shared" si="0"/>
        <v>360</v>
      </c>
      <c r="O12" s="4">
        <f>Feuil2!AE12</f>
        <v>15</v>
      </c>
      <c r="P12" s="11">
        <f t="shared" si="3"/>
        <v>4.1666666666666661</v>
      </c>
      <c r="Q12" s="12">
        <f t="shared" si="4"/>
        <v>95.833333333333329</v>
      </c>
    </row>
    <row r="13" spans="1:29" x14ac:dyDescent="0.25">
      <c r="A13" s="4">
        <f t="shared" si="8"/>
        <v>43284</v>
      </c>
      <c r="B13" s="4">
        <f t="shared" ca="1" si="6"/>
        <v>10</v>
      </c>
      <c r="C13" s="4">
        <f>Feuil2!AC10*5</f>
        <v>2225</v>
      </c>
      <c r="D13" s="4">
        <f>Feuil2!AD10</f>
        <v>350</v>
      </c>
      <c r="E13" s="8">
        <f t="shared" si="9"/>
        <v>381.42857142857144</v>
      </c>
      <c r="F13" s="9">
        <f t="shared" si="5"/>
        <v>87.565543071161045</v>
      </c>
      <c r="G13" s="4">
        <v>100</v>
      </c>
      <c r="H13" s="10">
        <v>80</v>
      </c>
      <c r="I13" s="5">
        <f t="shared" ca="1" si="1"/>
        <v>10</v>
      </c>
      <c r="J13" s="6">
        <f t="shared" si="11"/>
        <v>100.88047048538651</v>
      </c>
      <c r="K13" s="4"/>
      <c r="M13" s="4">
        <f t="shared" ca="1" si="2"/>
        <v>13</v>
      </c>
      <c r="N13" s="4">
        <f t="shared" si="0"/>
        <v>120</v>
      </c>
      <c r="O13" s="4">
        <f>Feuil2!AE13</f>
        <v>3</v>
      </c>
      <c r="P13" s="11">
        <f t="shared" si="3"/>
        <v>2.5</v>
      </c>
      <c r="Q13" s="12">
        <f t="shared" si="4"/>
        <v>97.5</v>
      </c>
      <c r="AC13" s="1">
        <f ca="1">TODAY()-43635</f>
        <v>0</v>
      </c>
    </row>
    <row r="14" spans="1:29" x14ac:dyDescent="0.25">
      <c r="A14" s="4">
        <f t="shared" si="8"/>
        <v>43285</v>
      </c>
      <c r="B14" s="4">
        <f t="shared" ca="1" si="6"/>
        <v>11</v>
      </c>
      <c r="C14" s="4">
        <f>Feuil2!AC11*5</f>
        <v>2650</v>
      </c>
      <c r="D14" s="4">
        <f>Feuil2!AD11</f>
        <v>420</v>
      </c>
      <c r="E14" s="8">
        <f t="shared" si="9"/>
        <v>378.57142857142856</v>
      </c>
      <c r="F14" s="9">
        <f t="shared" si="5"/>
        <v>91.79245283018868</v>
      </c>
      <c r="G14" s="4">
        <v>100</v>
      </c>
      <c r="H14" s="10">
        <v>80</v>
      </c>
      <c r="I14" s="5">
        <f t="shared" ca="1" si="1"/>
        <v>11</v>
      </c>
      <c r="J14" s="6">
        <f t="shared" si="11"/>
        <v>100.88047048538651</v>
      </c>
      <c r="K14" s="4"/>
      <c r="M14" s="4">
        <f t="shared" ca="1" si="2"/>
        <v>15</v>
      </c>
      <c r="N14" s="4">
        <f t="shared" si="0"/>
        <v>500</v>
      </c>
      <c r="O14" s="4">
        <f>Feuil2!AE14</f>
        <v>12</v>
      </c>
      <c r="P14" s="11">
        <f t="shared" si="3"/>
        <v>2.4</v>
      </c>
      <c r="Q14" s="12">
        <f t="shared" si="4"/>
        <v>97.6</v>
      </c>
      <c r="AB14" s="3">
        <v>43636</v>
      </c>
      <c r="AC14" s="3">
        <f ca="1">IF((TODAY()&gt;=AB14), 1, 0)</f>
        <v>0</v>
      </c>
    </row>
    <row r="15" spans="1:29" x14ac:dyDescent="0.25">
      <c r="A15" s="4">
        <f t="shared" si="8"/>
        <v>43286</v>
      </c>
      <c r="B15" s="4">
        <f t="shared" ca="1" si="6"/>
        <v>12</v>
      </c>
      <c r="C15" s="4">
        <f>Feuil2!AC12*5</f>
        <v>2225</v>
      </c>
      <c r="D15" s="4">
        <f>Feuil2!AD12</f>
        <v>360</v>
      </c>
      <c r="E15" s="8">
        <f t="shared" si="9"/>
        <v>370.83333333333331</v>
      </c>
      <c r="F15" s="9">
        <f t="shared" si="5"/>
        <v>90.449438202247194</v>
      </c>
      <c r="G15" s="4">
        <v>100</v>
      </c>
      <c r="H15" s="10">
        <v>80</v>
      </c>
      <c r="I15" s="5">
        <f t="shared" ca="1" si="1"/>
        <v>12</v>
      </c>
      <c r="J15" s="6">
        <f t="shared" si="11"/>
        <v>100.88047048538651</v>
      </c>
      <c r="K15" s="4"/>
      <c r="M15" s="4">
        <f t="shared" ca="1" si="2"/>
        <v>16</v>
      </c>
      <c r="N15" s="4">
        <f t="shared" si="0"/>
        <v>450</v>
      </c>
      <c r="O15" s="4">
        <f>Feuil2!AE15</f>
        <v>5</v>
      </c>
      <c r="P15" s="11">
        <f t="shared" si="3"/>
        <v>1.1111111111111112</v>
      </c>
      <c r="Q15" s="12">
        <f t="shared" si="4"/>
        <v>98.888888888888886</v>
      </c>
    </row>
    <row r="16" spans="1:29" x14ac:dyDescent="0.25">
      <c r="A16" s="4">
        <f t="shared" si="8"/>
        <v>43287</v>
      </c>
      <c r="B16" s="4">
        <f t="shared" ca="1" si="6"/>
        <v>13</v>
      </c>
      <c r="C16" s="4">
        <f>Feuil2!AC13*5</f>
        <v>550</v>
      </c>
      <c r="D16" s="4">
        <f>Feuil2!AD13</f>
        <v>120</v>
      </c>
      <c r="E16" s="8">
        <f t="shared" si="9"/>
        <v>275</v>
      </c>
      <c r="F16" s="9">
        <f t="shared" si="5"/>
        <v>124.09090909090909</v>
      </c>
      <c r="G16" s="4">
        <v>100</v>
      </c>
      <c r="H16" s="10">
        <v>80</v>
      </c>
      <c r="I16" s="5">
        <f t="shared" ca="1" si="1"/>
        <v>13</v>
      </c>
      <c r="J16" s="6">
        <f t="shared" si="11"/>
        <v>100.88047048538651</v>
      </c>
      <c r="K16" s="4"/>
      <c r="M16" s="4">
        <f t="shared" ca="1" si="2"/>
        <v>17</v>
      </c>
      <c r="N16" s="4">
        <f t="shared" si="0"/>
        <v>350</v>
      </c>
      <c r="O16" s="4">
        <f>Feuil2!AE16</f>
        <v>16</v>
      </c>
      <c r="P16" s="11">
        <f t="shared" si="3"/>
        <v>4.5714285714285712</v>
      </c>
      <c r="Q16" s="12">
        <f t="shared" si="4"/>
        <v>95.428571428571431</v>
      </c>
    </row>
    <row r="17" spans="1:17" x14ac:dyDescent="0.25">
      <c r="A17" s="4">
        <f t="shared" ref="A17" si="12">A16+2</f>
        <v>43289</v>
      </c>
      <c r="B17" s="4">
        <f t="shared" ref="B17" ca="1" si="13">IF((TODAY()&gt;=A17), B16+2, "")</f>
        <v>15</v>
      </c>
      <c r="C17" s="4">
        <f>Feuil2!AC14*5</f>
        <v>2400</v>
      </c>
      <c r="D17" s="4">
        <f>Feuil2!AD14</f>
        <v>500</v>
      </c>
      <c r="E17" s="8">
        <f t="shared" si="9"/>
        <v>288</v>
      </c>
      <c r="F17" s="9">
        <f t="shared" si="5"/>
        <v>118.61111111111111</v>
      </c>
      <c r="G17" s="4">
        <v>100</v>
      </c>
      <c r="H17" s="10">
        <v>80</v>
      </c>
      <c r="I17" s="5">
        <f t="shared" ca="1" si="1"/>
        <v>15</v>
      </c>
      <c r="J17" s="6">
        <f t="shared" ref="J17" si="14">AVERAGE(F17:F22)</f>
        <v>94.043536152433987</v>
      </c>
      <c r="K17" s="4"/>
      <c r="M17" s="4">
        <f t="shared" ca="1" si="2"/>
        <v>18</v>
      </c>
      <c r="N17" s="4">
        <f t="shared" si="0"/>
        <v>420</v>
      </c>
      <c r="O17" s="4">
        <f>Feuil2!AE17</f>
        <v>3</v>
      </c>
      <c r="P17" s="11">
        <f t="shared" si="3"/>
        <v>0.7142857142857143</v>
      </c>
      <c r="Q17" s="12">
        <f t="shared" si="4"/>
        <v>99.285714285714292</v>
      </c>
    </row>
    <row r="18" spans="1:17" x14ac:dyDescent="0.25">
      <c r="A18" s="4">
        <f t="shared" si="8"/>
        <v>43290</v>
      </c>
      <c r="B18" s="4">
        <f t="shared" ca="1" si="6"/>
        <v>16</v>
      </c>
      <c r="C18" s="4">
        <f>Feuil2!AC15*5</f>
        <v>2450</v>
      </c>
      <c r="D18" s="4">
        <f>Feuil2!AD15</f>
        <v>450</v>
      </c>
      <c r="E18" s="8">
        <f t="shared" si="9"/>
        <v>326.66666666666669</v>
      </c>
      <c r="F18" s="9">
        <f t="shared" si="5"/>
        <v>105.95238095238093</v>
      </c>
      <c r="G18" s="4">
        <v>100</v>
      </c>
      <c r="H18" s="10">
        <v>80</v>
      </c>
      <c r="I18" s="5">
        <f t="shared" ca="1" si="1"/>
        <v>16</v>
      </c>
      <c r="J18" s="6">
        <f t="shared" ref="J18:J22" si="15">J17</f>
        <v>94.043536152433987</v>
      </c>
      <c r="K18" s="4"/>
      <c r="M18" s="4">
        <f t="shared" ca="1" si="2"/>
        <v>19</v>
      </c>
      <c r="N18" s="4">
        <f t="shared" si="0"/>
        <v>360</v>
      </c>
      <c r="O18" s="4">
        <f>Feuil2!AE18</f>
        <v>15</v>
      </c>
      <c r="P18" s="11">
        <f t="shared" si="3"/>
        <v>4.1666666666666661</v>
      </c>
      <c r="Q18" s="12">
        <f t="shared" si="4"/>
        <v>95.833333333333329</v>
      </c>
    </row>
    <row r="19" spans="1:17" x14ac:dyDescent="0.25">
      <c r="A19" s="4">
        <f t="shared" si="8"/>
        <v>43291</v>
      </c>
      <c r="B19" s="4">
        <f t="shared" ca="1" si="6"/>
        <v>17</v>
      </c>
      <c r="C19" s="4">
        <f>Feuil2!AC16*5</f>
        <v>2525</v>
      </c>
      <c r="D19" s="4">
        <f>Feuil2!AD16</f>
        <v>350</v>
      </c>
      <c r="E19" s="8">
        <f t="shared" si="9"/>
        <v>432.85714285714283</v>
      </c>
      <c r="F19" s="9">
        <f t="shared" si="5"/>
        <v>77.161716171617172</v>
      </c>
      <c r="G19" s="4">
        <v>100</v>
      </c>
      <c r="H19" s="10">
        <v>80</v>
      </c>
      <c r="I19" s="5">
        <f t="shared" ca="1" si="1"/>
        <v>17</v>
      </c>
      <c r="J19" s="6">
        <f t="shared" si="15"/>
        <v>94.043536152433987</v>
      </c>
      <c r="K19" s="4"/>
      <c r="M19" s="4">
        <f t="shared" ca="1" si="2"/>
        <v>20</v>
      </c>
      <c r="N19" s="4">
        <f t="shared" si="0"/>
        <v>120</v>
      </c>
      <c r="O19" s="4">
        <f>Feuil2!AE19</f>
        <v>3</v>
      </c>
      <c r="P19" s="11">
        <f t="shared" si="3"/>
        <v>2.5</v>
      </c>
      <c r="Q19" s="12">
        <f t="shared" si="4"/>
        <v>97.5</v>
      </c>
    </row>
    <row r="20" spans="1:17" x14ac:dyDescent="0.25">
      <c r="A20" s="4">
        <f t="shared" si="8"/>
        <v>43292</v>
      </c>
      <c r="B20" s="4">
        <f t="shared" ca="1" si="6"/>
        <v>18</v>
      </c>
      <c r="C20" s="4">
        <f>Feuil2!AC17*5</f>
        <v>2650</v>
      </c>
      <c r="D20" s="4">
        <f>Feuil2!AD17</f>
        <v>420</v>
      </c>
      <c r="E20" s="8">
        <f t="shared" si="9"/>
        <v>378.57142857142856</v>
      </c>
      <c r="F20" s="9">
        <f t="shared" si="5"/>
        <v>91.79245283018868</v>
      </c>
      <c r="G20" s="4">
        <v>100</v>
      </c>
      <c r="H20" s="10">
        <v>80</v>
      </c>
      <c r="I20" s="5">
        <f t="shared" ca="1" si="1"/>
        <v>18</v>
      </c>
      <c r="J20" s="6">
        <f t="shared" si="15"/>
        <v>94.043536152433987</v>
      </c>
      <c r="K20" s="4" t="s">
        <v>8</v>
      </c>
      <c r="M20" s="4">
        <f t="shared" ca="1" si="2"/>
        <v>22</v>
      </c>
      <c r="N20" s="4">
        <f t="shared" si="0"/>
        <v>500</v>
      </c>
      <c r="O20" s="4">
        <f>Feuil2!AE20</f>
        <v>12</v>
      </c>
      <c r="P20" s="11">
        <f t="shared" si="3"/>
        <v>2.4</v>
      </c>
      <c r="Q20" s="12">
        <f t="shared" si="4"/>
        <v>97.6</v>
      </c>
    </row>
    <row r="21" spans="1:17" x14ac:dyDescent="0.25">
      <c r="A21" s="4">
        <f t="shared" si="8"/>
        <v>43293</v>
      </c>
      <c r="B21" s="4">
        <f t="shared" ca="1" si="6"/>
        <v>19</v>
      </c>
      <c r="C21" s="4">
        <f>Feuil2!AC18*5</f>
        <v>2225</v>
      </c>
      <c r="D21" s="4">
        <f>Feuil2!AD18</f>
        <v>360</v>
      </c>
      <c r="E21" s="8">
        <f t="shared" si="9"/>
        <v>370.83333333333331</v>
      </c>
      <c r="F21" s="9">
        <f t="shared" si="5"/>
        <v>90.449438202247194</v>
      </c>
      <c r="G21" s="4">
        <v>100</v>
      </c>
      <c r="H21" s="10">
        <v>80</v>
      </c>
      <c r="I21" s="5">
        <f t="shared" ca="1" si="1"/>
        <v>19</v>
      </c>
      <c r="J21" s="6">
        <f t="shared" si="15"/>
        <v>94.043536152433987</v>
      </c>
      <c r="K21" s="4"/>
      <c r="M21" s="4">
        <f t="shared" ca="1" si="2"/>
        <v>23</v>
      </c>
      <c r="N21" s="4">
        <f t="shared" si="0"/>
        <v>450</v>
      </c>
      <c r="O21" s="4">
        <f>Feuil2!AE21</f>
        <v>5</v>
      </c>
      <c r="P21" s="11">
        <f t="shared" si="3"/>
        <v>1.1111111111111112</v>
      </c>
      <c r="Q21" s="12">
        <f t="shared" si="4"/>
        <v>98.888888888888886</v>
      </c>
    </row>
    <row r="22" spans="1:17" x14ac:dyDescent="0.25">
      <c r="A22" s="4">
        <f t="shared" si="8"/>
        <v>43294</v>
      </c>
      <c r="B22" s="4">
        <f t="shared" ca="1" si="6"/>
        <v>20</v>
      </c>
      <c r="C22" s="4">
        <f>Feuil2!AC19*5</f>
        <v>850</v>
      </c>
      <c r="D22" s="4">
        <f>Feuil2!AD19</f>
        <v>120</v>
      </c>
      <c r="E22" s="8">
        <f t="shared" si="9"/>
        <v>425</v>
      </c>
      <c r="F22" s="9">
        <f t="shared" si="5"/>
        <v>80.294117647058826</v>
      </c>
      <c r="G22" s="4">
        <v>100</v>
      </c>
      <c r="H22" s="10">
        <v>80</v>
      </c>
      <c r="I22" s="5">
        <f t="shared" ca="1" si="1"/>
        <v>20</v>
      </c>
      <c r="J22" s="6">
        <f t="shared" si="15"/>
        <v>94.043536152433987</v>
      </c>
      <c r="K22" s="4"/>
      <c r="M22" s="4">
        <f t="shared" ca="1" si="2"/>
        <v>24</v>
      </c>
      <c r="N22" s="4">
        <f t="shared" si="0"/>
        <v>350</v>
      </c>
      <c r="O22" s="4">
        <f>Feuil2!AE22</f>
        <v>16</v>
      </c>
      <c r="P22" s="11">
        <f t="shared" si="3"/>
        <v>4.5714285714285712</v>
      </c>
      <c r="Q22" s="12">
        <f t="shared" si="4"/>
        <v>95.428571428571431</v>
      </c>
    </row>
    <row r="23" spans="1:17" x14ac:dyDescent="0.25">
      <c r="A23" s="4">
        <f t="shared" ref="A23" si="16">A22+2</f>
        <v>43296</v>
      </c>
      <c r="B23" s="4">
        <f t="shared" ref="B23" ca="1" si="17">IF((TODAY()&gt;=A23), B22+2, "")</f>
        <v>22</v>
      </c>
      <c r="C23" s="4">
        <f>Feuil2!AC20*5</f>
        <v>2400</v>
      </c>
      <c r="D23" s="4">
        <f>Feuil2!AD20</f>
        <v>500</v>
      </c>
      <c r="E23" s="8">
        <f t="shared" si="9"/>
        <v>288</v>
      </c>
      <c r="F23" s="9">
        <f t="shared" si="5"/>
        <v>118.61111111111111</v>
      </c>
      <c r="G23" s="4">
        <v>100</v>
      </c>
      <c r="H23" s="10">
        <v>80</v>
      </c>
      <c r="I23" s="5">
        <f t="shared" ca="1" si="1"/>
        <v>22</v>
      </c>
      <c r="J23" s="6">
        <f t="shared" ref="J23" si="18">AVERAGE(F23:F28)</f>
        <v>91.981504898407437</v>
      </c>
      <c r="K23" s="4"/>
      <c r="M23" s="4">
        <f t="shared" ca="1" si="2"/>
        <v>25</v>
      </c>
      <c r="N23" s="4">
        <f t="shared" si="0"/>
        <v>420</v>
      </c>
      <c r="O23" s="4">
        <f>Feuil2!AE23</f>
        <v>3</v>
      </c>
      <c r="P23" s="11">
        <f t="shared" si="3"/>
        <v>0.7142857142857143</v>
      </c>
      <c r="Q23" s="12">
        <f t="shared" si="4"/>
        <v>99.285714285714292</v>
      </c>
    </row>
    <row r="24" spans="1:17" x14ac:dyDescent="0.25">
      <c r="A24" s="4">
        <f t="shared" si="8"/>
        <v>43297</v>
      </c>
      <c r="B24" s="4">
        <f t="shared" ca="1" si="6"/>
        <v>23</v>
      </c>
      <c r="C24" s="4">
        <f>Feuil2!AC21*5</f>
        <v>2450</v>
      </c>
      <c r="D24" s="4">
        <f>Feuil2!AD21</f>
        <v>450</v>
      </c>
      <c r="E24" s="8">
        <f t="shared" si="9"/>
        <v>326.66666666666669</v>
      </c>
      <c r="F24" s="9">
        <f t="shared" si="5"/>
        <v>105.95238095238093</v>
      </c>
      <c r="G24" s="4">
        <v>100</v>
      </c>
      <c r="H24" s="10">
        <v>80</v>
      </c>
      <c r="I24" s="5">
        <f t="shared" ca="1" si="1"/>
        <v>23</v>
      </c>
      <c r="J24" s="6">
        <f t="shared" ref="J24:J28" si="19">J23</f>
        <v>91.981504898407437</v>
      </c>
      <c r="K24" s="4"/>
      <c r="M24" s="4">
        <f t="shared" ca="1" si="2"/>
        <v>26</v>
      </c>
      <c r="N24" s="4">
        <f t="shared" si="0"/>
        <v>360</v>
      </c>
      <c r="O24" s="4">
        <f>Feuil2!AE24</f>
        <v>15</v>
      </c>
      <c r="P24" s="11">
        <f t="shared" si="3"/>
        <v>4.1666666666666661</v>
      </c>
      <c r="Q24" s="12">
        <f t="shared" si="4"/>
        <v>95.833333333333329</v>
      </c>
    </row>
    <row r="25" spans="1:17" x14ac:dyDescent="0.25">
      <c r="A25" s="4">
        <f t="shared" si="8"/>
        <v>43298</v>
      </c>
      <c r="B25" s="4">
        <f t="shared" ca="1" si="6"/>
        <v>24</v>
      </c>
      <c r="C25" s="4">
        <f>Feuil2!AC22*5</f>
        <v>1925</v>
      </c>
      <c r="D25" s="4">
        <f>Feuil2!AD22</f>
        <v>350</v>
      </c>
      <c r="E25" s="8">
        <f t="shared" si="9"/>
        <v>330</v>
      </c>
      <c r="F25" s="9">
        <f t="shared" si="5"/>
        <v>101.21212121212122</v>
      </c>
      <c r="G25" s="4">
        <v>100</v>
      </c>
      <c r="H25" s="10">
        <v>80</v>
      </c>
      <c r="I25" s="5">
        <f t="shared" ca="1" si="1"/>
        <v>24</v>
      </c>
      <c r="J25" s="6">
        <f t="shared" si="19"/>
        <v>91.981504898407437</v>
      </c>
      <c r="K25" s="4"/>
      <c r="M25" s="4">
        <f t="shared" ca="1" si="2"/>
        <v>27</v>
      </c>
      <c r="N25" s="4">
        <f t="shared" si="0"/>
        <v>120</v>
      </c>
      <c r="O25" s="4">
        <f>Feuil2!AE25</f>
        <v>3</v>
      </c>
      <c r="P25" s="11">
        <f t="shared" si="3"/>
        <v>2.5</v>
      </c>
      <c r="Q25" s="12">
        <f t="shared" si="4"/>
        <v>97.5</v>
      </c>
    </row>
    <row r="26" spans="1:17" x14ac:dyDescent="0.25">
      <c r="A26" s="4">
        <f t="shared" si="8"/>
        <v>43299</v>
      </c>
      <c r="B26" s="4">
        <f t="shared" ca="1" si="6"/>
        <v>25</v>
      </c>
      <c r="C26" s="4">
        <f>Feuil2!AC23*5</f>
        <v>2650</v>
      </c>
      <c r="D26" s="4">
        <f>Feuil2!AD23</f>
        <v>420</v>
      </c>
      <c r="E26" s="8">
        <f t="shared" si="9"/>
        <v>378.57142857142856</v>
      </c>
      <c r="F26" s="9">
        <f t="shared" si="5"/>
        <v>91.79245283018868</v>
      </c>
      <c r="G26" s="4">
        <v>100</v>
      </c>
      <c r="H26" s="10">
        <v>80</v>
      </c>
      <c r="I26" s="5">
        <f t="shared" ca="1" si="1"/>
        <v>25</v>
      </c>
      <c r="J26" s="6">
        <f t="shared" si="19"/>
        <v>91.981504898407437</v>
      </c>
      <c r="K26" s="4"/>
      <c r="M26" s="4">
        <f t="shared" ca="1" si="2"/>
        <v>29</v>
      </c>
      <c r="N26" s="4">
        <f t="shared" ref="N26:N89" si="20">D29</f>
        <v>500</v>
      </c>
      <c r="O26" s="4">
        <f>Feuil2!AE26</f>
        <v>12</v>
      </c>
      <c r="P26" s="11">
        <f t="shared" ref="P26:P89" si="21">100*(O26/N26)</f>
        <v>2.4</v>
      </c>
      <c r="Q26" s="12">
        <f t="shared" si="4"/>
        <v>97.6</v>
      </c>
    </row>
    <row r="27" spans="1:17" x14ac:dyDescent="0.25">
      <c r="A27" s="4">
        <f t="shared" si="8"/>
        <v>43300</v>
      </c>
      <c r="B27" s="4">
        <f t="shared" ca="1" si="6"/>
        <v>26</v>
      </c>
      <c r="C27" s="4">
        <f>Feuil2!AC24*5</f>
        <v>3725</v>
      </c>
      <c r="D27" s="4">
        <f>Feuil2!AD24</f>
        <v>360</v>
      </c>
      <c r="E27" s="8">
        <f t="shared" si="9"/>
        <v>620.83333333333337</v>
      </c>
      <c r="F27" s="9">
        <f t="shared" si="5"/>
        <v>54.026845637583882</v>
      </c>
      <c r="G27" s="4">
        <v>100</v>
      </c>
      <c r="H27" s="10">
        <v>80</v>
      </c>
      <c r="I27" s="5">
        <f t="shared" ca="1" si="1"/>
        <v>26</v>
      </c>
      <c r="J27" s="6">
        <f t="shared" si="19"/>
        <v>91.981504898407437</v>
      </c>
      <c r="K27" s="4"/>
      <c r="M27" s="4">
        <f t="shared" ca="1" si="2"/>
        <v>30</v>
      </c>
      <c r="N27" s="4">
        <f t="shared" si="20"/>
        <v>450</v>
      </c>
      <c r="O27" s="4">
        <f>Feuil2!AE27</f>
        <v>5</v>
      </c>
      <c r="P27" s="11">
        <f t="shared" si="21"/>
        <v>1.1111111111111112</v>
      </c>
      <c r="Q27" s="12">
        <f t="shared" si="4"/>
        <v>98.888888888888886</v>
      </c>
    </row>
    <row r="28" spans="1:17" x14ac:dyDescent="0.25">
      <c r="A28" s="4">
        <f t="shared" si="8"/>
        <v>43301</v>
      </c>
      <c r="B28" s="4">
        <f t="shared" ca="1" si="6"/>
        <v>27</v>
      </c>
      <c r="C28" s="4">
        <f>Feuil2!AC25*5</f>
        <v>850</v>
      </c>
      <c r="D28" s="4">
        <f>Feuil2!AD25</f>
        <v>120</v>
      </c>
      <c r="E28" s="8">
        <f t="shared" si="9"/>
        <v>425</v>
      </c>
      <c r="F28" s="9">
        <f t="shared" si="5"/>
        <v>80.294117647058826</v>
      </c>
      <c r="G28" s="4">
        <v>100</v>
      </c>
      <c r="H28" s="10">
        <v>80</v>
      </c>
      <c r="I28" s="5">
        <f t="shared" ca="1" si="1"/>
        <v>27</v>
      </c>
      <c r="J28" s="6">
        <f t="shared" si="19"/>
        <v>91.981504898407437</v>
      </c>
      <c r="K28" s="4"/>
      <c r="M28" s="4">
        <f t="shared" ca="1" si="2"/>
        <v>31</v>
      </c>
      <c r="N28" s="4">
        <f t="shared" si="20"/>
        <v>350</v>
      </c>
      <c r="O28" s="4">
        <f>Feuil2!AE28</f>
        <v>16</v>
      </c>
      <c r="P28" s="11">
        <f t="shared" si="21"/>
        <v>4.5714285714285712</v>
      </c>
      <c r="Q28" s="12">
        <f t="shared" si="4"/>
        <v>95.428571428571431</v>
      </c>
    </row>
    <row r="29" spans="1:17" x14ac:dyDescent="0.25">
      <c r="A29" s="4">
        <f t="shared" ref="A29" si="22">A28+2</f>
        <v>43303</v>
      </c>
      <c r="B29" s="4">
        <f t="shared" ref="B29" ca="1" si="23">IF((TODAY()&gt;=A29), B28+2, "")</f>
        <v>29</v>
      </c>
      <c r="C29" s="4">
        <f>Feuil2!AC26*5</f>
        <v>2400</v>
      </c>
      <c r="D29" s="4">
        <f>Feuil2!AD26</f>
        <v>500</v>
      </c>
      <c r="E29" s="8">
        <f t="shared" ref="E29:E92" si="24">60*C29/D29</f>
        <v>288</v>
      </c>
      <c r="F29" s="9">
        <f t="shared" si="5"/>
        <v>118.61111111111111</v>
      </c>
      <c r="G29" s="4">
        <v>100</v>
      </c>
      <c r="H29" s="10">
        <v>80</v>
      </c>
      <c r="I29" s="5">
        <f t="shared" ca="1" si="1"/>
        <v>29</v>
      </c>
      <c r="J29" s="6">
        <f t="shared" ref="J29" si="25">AVERAGE(F29:F34)</f>
        <v>91.981504898407437</v>
      </c>
      <c r="M29" s="4">
        <f t="shared" ca="1" si="2"/>
        <v>32</v>
      </c>
      <c r="N29" s="4">
        <f t="shared" si="20"/>
        <v>420</v>
      </c>
      <c r="O29" s="4">
        <f>Feuil2!AE29</f>
        <v>3</v>
      </c>
      <c r="P29" s="11">
        <f t="shared" si="21"/>
        <v>0.7142857142857143</v>
      </c>
      <c r="Q29" s="12">
        <f t="shared" si="4"/>
        <v>99.285714285714292</v>
      </c>
    </row>
    <row r="30" spans="1:17" x14ac:dyDescent="0.25">
      <c r="A30" s="4">
        <f t="shared" si="8"/>
        <v>43304</v>
      </c>
      <c r="B30" s="4">
        <f t="shared" ca="1" si="6"/>
        <v>30</v>
      </c>
      <c r="C30" s="4">
        <f>Feuil2!AC27*5</f>
        <v>2450</v>
      </c>
      <c r="D30" s="4">
        <f>Feuil2!AD27</f>
        <v>450</v>
      </c>
      <c r="E30" s="8">
        <f t="shared" si="24"/>
        <v>326.66666666666669</v>
      </c>
      <c r="F30" s="9">
        <f t="shared" si="5"/>
        <v>105.95238095238093</v>
      </c>
      <c r="G30" s="4">
        <v>100</v>
      </c>
      <c r="H30" s="10">
        <v>80</v>
      </c>
      <c r="I30" s="5">
        <f t="shared" ca="1" si="1"/>
        <v>30</v>
      </c>
      <c r="J30" s="6">
        <f t="shared" ref="J30:J34" si="26">J29</f>
        <v>91.981504898407437</v>
      </c>
      <c r="M30" s="4">
        <f t="shared" ca="1" si="2"/>
        <v>33</v>
      </c>
      <c r="N30" s="4">
        <f t="shared" si="20"/>
        <v>360</v>
      </c>
      <c r="O30" s="4">
        <f>Feuil2!AE30</f>
        <v>15</v>
      </c>
      <c r="P30" s="11">
        <f t="shared" si="21"/>
        <v>4.1666666666666661</v>
      </c>
      <c r="Q30" s="12">
        <f t="shared" si="4"/>
        <v>95.833333333333329</v>
      </c>
    </row>
    <row r="31" spans="1:17" x14ac:dyDescent="0.25">
      <c r="A31" s="4">
        <f t="shared" si="8"/>
        <v>43305</v>
      </c>
      <c r="B31" s="4">
        <f t="shared" ca="1" si="6"/>
        <v>31</v>
      </c>
      <c r="C31" s="4">
        <f>Feuil2!AC28*5</f>
        <v>1925</v>
      </c>
      <c r="D31" s="4">
        <f>Feuil2!AD28</f>
        <v>350</v>
      </c>
      <c r="E31" s="8">
        <f t="shared" si="24"/>
        <v>330</v>
      </c>
      <c r="F31" s="9">
        <f t="shared" si="5"/>
        <v>101.21212121212122</v>
      </c>
      <c r="G31" s="4">
        <v>100</v>
      </c>
      <c r="H31" s="10">
        <v>80</v>
      </c>
      <c r="I31" s="5">
        <f t="shared" ca="1" si="1"/>
        <v>31</v>
      </c>
      <c r="J31" s="6">
        <f t="shared" si="26"/>
        <v>91.981504898407437</v>
      </c>
      <c r="M31" s="4">
        <f t="shared" ca="1" si="2"/>
        <v>34</v>
      </c>
      <c r="N31" s="4">
        <f t="shared" si="20"/>
        <v>120</v>
      </c>
      <c r="O31" s="4">
        <f>Feuil2!AE31</f>
        <v>3</v>
      </c>
      <c r="P31" s="11">
        <f t="shared" si="21"/>
        <v>2.5</v>
      </c>
      <c r="Q31" s="12">
        <f t="shared" si="4"/>
        <v>97.5</v>
      </c>
    </row>
    <row r="32" spans="1:17" s="2" customFormat="1" x14ac:dyDescent="0.25">
      <c r="A32" s="4">
        <f t="shared" si="8"/>
        <v>43306</v>
      </c>
      <c r="B32" s="4">
        <f t="shared" ca="1" si="6"/>
        <v>32</v>
      </c>
      <c r="C32" s="4">
        <f>Feuil2!AC29*5</f>
        <v>2650</v>
      </c>
      <c r="D32" s="4">
        <f>Feuil2!AD29</f>
        <v>420</v>
      </c>
      <c r="E32" s="8">
        <f t="shared" si="24"/>
        <v>378.57142857142856</v>
      </c>
      <c r="F32" s="9">
        <f t="shared" si="5"/>
        <v>91.79245283018868</v>
      </c>
      <c r="G32" s="4">
        <v>100</v>
      </c>
      <c r="H32" s="10">
        <v>80</v>
      </c>
      <c r="I32" s="5">
        <f t="shared" ca="1" si="1"/>
        <v>32</v>
      </c>
      <c r="J32" s="6">
        <f t="shared" si="26"/>
        <v>91.981504898407437</v>
      </c>
      <c r="M32" s="4">
        <f t="shared" ca="1" si="2"/>
        <v>36</v>
      </c>
      <c r="N32" s="4">
        <f t="shared" si="20"/>
        <v>500</v>
      </c>
      <c r="O32" s="4">
        <f>Feuil2!AE32</f>
        <v>12</v>
      </c>
      <c r="P32" s="11">
        <f t="shared" si="21"/>
        <v>2.4</v>
      </c>
      <c r="Q32" s="12">
        <f t="shared" si="4"/>
        <v>97.6</v>
      </c>
    </row>
    <row r="33" spans="1:17" x14ac:dyDescent="0.25">
      <c r="A33" s="4">
        <f t="shared" si="8"/>
        <v>43307</v>
      </c>
      <c r="B33" s="4">
        <f t="shared" ca="1" si="6"/>
        <v>33</v>
      </c>
      <c r="C33" s="4">
        <f>Feuil2!AC30*5</f>
        <v>3725</v>
      </c>
      <c r="D33" s="4">
        <f>Feuil2!AD30</f>
        <v>360</v>
      </c>
      <c r="E33" s="8">
        <f t="shared" si="24"/>
        <v>620.83333333333337</v>
      </c>
      <c r="F33" s="9">
        <f t="shared" si="5"/>
        <v>54.026845637583882</v>
      </c>
      <c r="G33" s="4">
        <v>100</v>
      </c>
      <c r="H33" s="10">
        <v>80</v>
      </c>
      <c r="I33" s="5">
        <f t="shared" ca="1" si="1"/>
        <v>33</v>
      </c>
      <c r="J33" s="6">
        <f t="shared" si="26"/>
        <v>91.981504898407437</v>
      </c>
      <c r="M33" s="4">
        <f t="shared" ca="1" si="2"/>
        <v>37</v>
      </c>
      <c r="N33" s="4">
        <f t="shared" si="20"/>
        <v>450</v>
      </c>
      <c r="O33" s="4">
        <f>Feuil2!AE33</f>
        <v>5</v>
      </c>
      <c r="P33" s="11">
        <f t="shared" si="21"/>
        <v>1.1111111111111112</v>
      </c>
      <c r="Q33" s="12">
        <f t="shared" si="4"/>
        <v>98.888888888888886</v>
      </c>
    </row>
    <row r="34" spans="1:17" x14ac:dyDescent="0.25">
      <c r="A34" s="4">
        <f t="shared" si="8"/>
        <v>43308</v>
      </c>
      <c r="B34" s="4">
        <f t="shared" ca="1" si="6"/>
        <v>34</v>
      </c>
      <c r="C34" s="4">
        <f>Feuil2!AC31*5</f>
        <v>850</v>
      </c>
      <c r="D34" s="4">
        <f>Feuil2!AD31</f>
        <v>120</v>
      </c>
      <c r="E34" s="8">
        <f t="shared" si="24"/>
        <v>425</v>
      </c>
      <c r="F34" s="9">
        <f t="shared" si="5"/>
        <v>80.294117647058826</v>
      </c>
      <c r="G34" s="4">
        <v>100</v>
      </c>
      <c r="H34" s="10">
        <v>80</v>
      </c>
      <c r="I34" s="5">
        <f t="shared" ca="1" si="1"/>
        <v>34</v>
      </c>
      <c r="J34" s="6">
        <f t="shared" si="26"/>
        <v>91.981504898407437</v>
      </c>
      <c r="M34" s="4">
        <f t="shared" ca="1" si="2"/>
        <v>38</v>
      </c>
      <c r="N34" s="4">
        <f t="shared" si="20"/>
        <v>350</v>
      </c>
      <c r="O34" s="4">
        <f>Feuil2!AE34</f>
        <v>16</v>
      </c>
      <c r="P34" s="11">
        <f t="shared" si="21"/>
        <v>4.5714285714285712</v>
      </c>
      <c r="Q34" s="12">
        <f t="shared" si="4"/>
        <v>95.428571428571431</v>
      </c>
    </row>
    <row r="35" spans="1:17" x14ac:dyDescent="0.25">
      <c r="A35" s="4">
        <f t="shared" ref="A35" si="27">A34+2</f>
        <v>43310</v>
      </c>
      <c r="B35" s="4">
        <f t="shared" ref="B35" ca="1" si="28">IF((TODAY()&gt;=A35), B34+2, "")</f>
        <v>36</v>
      </c>
      <c r="C35" s="4">
        <f>Feuil2!AC32*5</f>
        <v>2400</v>
      </c>
      <c r="D35" s="4">
        <f>Feuil2!AD32</f>
        <v>500</v>
      </c>
      <c r="E35" s="8">
        <f t="shared" si="24"/>
        <v>288</v>
      </c>
      <c r="F35" s="9">
        <f t="shared" si="5"/>
        <v>118.61111111111111</v>
      </c>
      <c r="G35" s="4">
        <v>100</v>
      </c>
      <c r="H35" s="10">
        <v>80</v>
      </c>
      <c r="I35" s="5">
        <f t="shared" ca="1" si="1"/>
        <v>36</v>
      </c>
      <c r="J35" s="6">
        <f t="shared" ref="J35" si="29">AVERAGE(F35:F40)</f>
        <v>91.981504898407437</v>
      </c>
      <c r="M35" s="4">
        <f t="shared" ca="1" si="2"/>
        <v>39</v>
      </c>
      <c r="N35" s="4">
        <f t="shared" si="20"/>
        <v>420</v>
      </c>
      <c r="O35" s="4">
        <f>Feuil2!AE35</f>
        <v>3</v>
      </c>
      <c r="P35" s="11">
        <f t="shared" si="21"/>
        <v>0.7142857142857143</v>
      </c>
      <c r="Q35" s="12">
        <f t="shared" si="4"/>
        <v>99.285714285714292</v>
      </c>
    </row>
    <row r="36" spans="1:17" x14ac:dyDescent="0.25">
      <c r="A36" s="4">
        <f t="shared" si="8"/>
        <v>43311</v>
      </c>
      <c r="B36" s="4">
        <f t="shared" ca="1" si="6"/>
        <v>37</v>
      </c>
      <c r="C36" s="4">
        <f>Feuil2!AC33*5</f>
        <v>2450</v>
      </c>
      <c r="D36" s="4">
        <f>Feuil2!AD33</f>
        <v>450</v>
      </c>
      <c r="E36" s="8">
        <f t="shared" si="24"/>
        <v>326.66666666666669</v>
      </c>
      <c r="F36" s="9">
        <f t="shared" si="5"/>
        <v>105.95238095238093</v>
      </c>
      <c r="G36" s="4">
        <v>100</v>
      </c>
      <c r="H36" s="10">
        <v>80</v>
      </c>
      <c r="I36" s="5">
        <f t="shared" ca="1" si="1"/>
        <v>37</v>
      </c>
      <c r="J36" s="6">
        <f t="shared" ref="J36:J40" si="30">J35</f>
        <v>91.981504898407437</v>
      </c>
      <c r="M36" s="4">
        <f t="shared" ca="1" si="2"/>
        <v>40</v>
      </c>
      <c r="N36" s="4">
        <f t="shared" si="20"/>
        <v>360</v>
      </c>
      <c r="O36" s="4">
        <f>Feuil2!AE36</f>
        <v>15</v>
      </c>
      <c r="P36" s="11">
        <f t="shared" si="21"/>
        <v>4.1666666666666661</v>
      </c>
      <c r="Q36" s="12">
        <f t="shared" si="4"/>
        <v>95.833333333333329</v>
      </c>
    </row>
    <row r="37" spans="1:17" x14ac:dyDescent="0.25">
      <c r="A37" s="4">
        <f t="shared" si="8"/>
        <v>43312</v>
      </c>
      <c r="B37" s="4">
        <f t="shared" ca="1" si="6"/>
        <v>38</v>
      </c>
      <c r="C37" s="4">
        <f>Feuil2!AC34*5</f>
        <v>1925</v>
      </c>
      <c r="D37" s="4">
        <f>Feuil2!AD34</f>
        <v>350</v>
      </c>
      <c r="E37" s="8">
        <f t="shared" si="24"/>
        <v>330</v>
      </c>
      <c r="F37" s="9">
        <f t="shared" si="5"/>
        <v>101.21212121212122</v>
      </c>
      <c r="G37" s="4">
        <v>100</v>
      </c>
      <c r="H37" s="10">
        <v>80</v>
      </c>
      <c r="I37" s="5">
        <f t="shared" ca="1" si="1"/>
        <v>38</v>
      </c>
      <c r="J37" s="6">
        <f t="shared" si="30"/>
        <v>91.981504898407437</v>
      </c>
      <c r="M37" s="4">
        <f t="shared" ca="1" si="2"/>
        <v>41</v>
      </c>
      <c r="N37" s="4">
        <f t="shared" si="20"/>
        <v>120</v>
      </c>
      <c r="O37" s="4">
        <f>Feuil2!AE37</f>
        <v>3</v>
      </c>
      <c r="P37" s="11">
        <f t="shared" si="21"/>
        <v>2.5</v>
      </c>
      <c r="Q37" s="12">
        <f t="shared" si="4"/>
        <v>97.5</v>
      </c>
    </row>
    <row r="38" spans="1:17" x14ac:dyDescent="0.25">
      <c r="A38" s="4">
        <f t="shared" si="8"/>
        <v>43313</v>
      </c>
      <c r="B38" s="4">
        <f t="shared" ca="1" si="6"/>
        <v>39</v>
      </c>
      <c r="C38" s="4">
        <f>Feuil2!AC35*5</f>
        <v>2650</v>
      </c>
      <c r="D38" s="4">
        <f>Feuil2!AD35</f>
        <v>420</v>
      </c>
      <c r="E38" s="8">
        <f t="shared" si="24"/>
        <v>378.57142857142856</v>
      </c>
      <c r="F38" s="9">
        <f t="shared" si="5"/>
        <v>91.79245283018868</v>
      </c>
      <c r="G38" s="4">
        <v>100</v>
      </c>
      <c r="H38" s="10">
        <v>80</v>
      </c>
      <c r="I38" s="5">
        <f t="shared" ca="1" si="1"/>
        <v>39</v>
      </c>
      <c r="J38" s="6">
        <f t="shared" si="30"/>
        <v>91.981504898407437</v>
      </c>
      <c r="M38" s="4">
        <f t="shared" ca="1" si="2"/>
        <v>43</v>
      </c>
      <c r="N38" s="4">
        <f t="shared" si="20"/>
        <v>500</v>
      </c>
      <c r="O38" s="4">
        <f>Feuil2!AE38</f>
        <v>12</v>
      </c>
      <c r="P38" s="11">
        <f t="shared" si="21"/>
        <v>2.4</v>
      </c>
      <c r="Q38" s="12">
        <f t="shared" si="4"/>
        <v>97.6</v>
      </c>
    </row>
    <row r="39" spans="1:17" x14ac:dyDescent="0.25">
      <c r="A39" s="4">
        <f t="shared" si="8"/>
        <v>43314</v>
      </c>
      <c r="B39" s="4">
        <f t="shared" ca="1" si="6"/>
        <v>40</v>
      </c>
      <c r="C39" s="4">
        <f>Feuil2!AC36*5</f>
        <v>3725</v>
      </c>
      <c r="D39" s="4">
        <f>Feuil2!AD36</f>
        <v>360</v>
      </c>
      <c r="E39" s="8">
        <f t="shared" si="24"/>
        <v>620.83333333333337</v>
      </c>
      <c r="F39" s="9">
        <f t="shared" si="5"/>
        <v>54.026845637583882</v>
      </c>
      <c r="G39" s="4">
        <v>100</v>
      </c>
      <c r="H39" s="10">
        <v>80</v>
      </c>
      <c r="I39" s="5">
        <f t="shared" ca="1" si="1"/>
        <v>40</v>
      </c>
      <c r="J39" s="6">
        <f t="shared" si="30"/>
        <v>91.981504898407437</v>
      </c>
      <c r="M39" s="4">
        <f t="shared" ca="1" si="2"/>
        <v>44</v>
      </c>
      <c r="N39" s="4">
        <f t="shared" si="20"/>
        <v>450</v>
      </c>
      <c r="O39" s="4">
        <f>Feuil2!AE39</f>
        <v>5</v>
      </c>
      <c r="P39" s="11">
        <f t="shared" si="21"/>
        <v>1.1111111111111112</v>
      </c>
      <c r="Q39" s="12">
        <f t="shared" si="4"/>
        <v>98.888888888888886</v>
      </c>
    </row>
    <row r="40" spans="1:17" x14ac:dyDescent="0.25">
      <c r="A40" s="4">
        <f t="shared" si="8"/>
        <v>43315</v>
      </c>
      <c r="B40" s="4">
        <f t="shared" ca="1" si="6"/>
        <v>41</v>
      </c>
      <c r="C40" s="4">
        <f>Feuil2!AC37*5</f>
        <v>850</v>
      </c>
      <c r="D40" s="4">
        <f>Feuil2!AD37</f>
        <v>120</v>
      </c>
      <c r="E40" s="8">
        <f t="shared" si="24"/>
        <v>425</v>
      </c>
      <c r="F40" s="9">
        <f t="shared" si="5"/>
        <v>80.294117647058826</v>
      </c>
      <c r="G40" s="4">
        <v>100</v>
      </c>
      <c r="H40" s="10">
        <v>80</v>
      </c>
      <c r="I40" s="5">
        <f t="shared" ca="1" si="1"/>
        <v>41</v>
      </c>
      <c r="J40" s="6">
        <f t="shared" si="30"/>
        <v>91.981504898407437</v>
      </c>
      <c r="M40" s="4">
        <f t="shared" ca="1" si="2"/>
        <v>45</v>
      </c>
      <c r="N40" s="4">
        <f t="shared" si="20"/>
        <v>350</v>
      </c>
      <c r="O40" s="4">
        <f>Feuil2!AE40</f>
        <v>16</v>
      </c>
      <c r="P40" s="11">
        <f t="shared" si="21"/>
        <v>4.5714285714285712</v>
      </c>
      <c r="Q40" s="12">
        <f t="shared" si="4"/>
        <v>95.428571428571431</v>
      </c>
    </row>
    <row r="41" spans="1:17" x14ac:dyDescent="0.25">
      <c r="A41" s="4">
        <f t="shared" ref="A41" si="31">A40+2</f>
        <v>43317</v>
      </c>
      <c r="B41" s="4">
        <f t="shared" ref="B41" ca="1" si="32">IF((TODAY()&gt;=A41), B40+2, "")</f>
        <v>43</v>
      </c>
      <c r="C41" s="4">
        <f>Feuil2!AC38*5</f>
        <v>2400</v>
      </c>
      <c r="D41" s="4">
        <f>Feuil2!AD38</f>
        <v>500</v>
      </c>
      <c r="E41" s="8">
        <f t="shared" si="24"/>
        <v>288</v>
      </c>
      <c r="F41" s="9">
        <f t="shared" si="5"/>
        <v>118.61111111111111</v>
      </c>
      <c r="G41" s="4">
        <v>100</v>
      </c>
      <c r="H41" s="10">
        <v>80</v>
      </c>
      <c r="I41" s="5">
        <f t="shared" ca="1" si="1"/>
        <v>43</v>
      </c>
      <c r="J41" s="6">
        <f t="shared" ref="J41" si="33">AVERAGE(F41:F46)</f>
        <v>91.981504898407437</v>
      </c>
      <c r="M41" s="4">
        <f t="shared" ca="1" si="2"/>
        <v>46</v>
      </c>
      <c r="N41" s="4">
        <f t="shared" si="20"/>
        <v>420</v>
      </c>
      <c r="O41" s="4">
        <f>Feuil2!AE41</f>
        <v>3</v>
      </c>
      <c r="P41" s="11">
        <f t="shared" si="21"/>
        <v>0.7142857142857143</v>
      </c>
      <c r="Q41" s="12">
        <f t="shared" si="4"/>
        <v>99.285714285714292</v>
      </c>
    </row>
    <row r="42" spans="1:17" x14ac:dyDescent="0.25">
      <c r="A42" s="4">
        <f t="shared" si="8"/>
        <v>43318</v>
      </c>
      <c r="B42" s="4">
        <f t="shared" ca="1" si="6"/>
        <v>44</v>
      </c>
      <c r="C42" s="4">
        <f>Feuil2!AC39*5</f>
        <v>2450</v>
      </c>
      <c r="D42" s="4">
        <f>Feuil2!AD39</f>
        <v>450</v>
      </c>
      <c r="E42" s="8">
        <f t="shared" si="24"/>
        <v>326.66666666666669</v>
      </c>
      <c r="F42" s="9">
        <f t="shared" si="5"/>
        <v>105.95238095238093</v>
      </c>
      <c r="G42" s="4">
        <v>100</v>
      </c>
      <c r="H42" s="10">
        <v>80</v>
      </c>
      <c r="I42" s="5">
        <f t="shared" ca="1" si="1"/>
        <v>44</v>
      </c>
      <c r="J42" s="6">
        <f t="shared" ref="J42:J46" si="34">J41</f>
        <v>91.981504898407437</v>
      </c>
      <c r="M42" s="4">
        <f t="shared" ca="1" si="2"/>
        <v>47</v>
      </c>
      <c r="N42" s="4">
        <f t="shared" si="20"/>
        <v>360</v>
      </c>
      <c r="O42" s="4">
        <f>Feuil2!AE42</f>
        <v>15</v>
      </c>
      <c r="P42" s="11">
        <f t="shared" si="21"/>
        <v>4.1666666666666661</v>
      </c>
      <c r="Q42" s="12">
        <f t="shared" si="4"/>
        <v>95.833333333333329</v>
      </c>
    </row>
    <row r="43" spans="1:17" x14ac:dyDescent="0.25">
      <c r="A43" s="4">
        <f t="shared" si="8"/>
        <v>43319</v>
      </c>
      <c r="B43" s="4">
        <f t="shared" ca="1" si="6"/>
        <v>45</v>
      </c>
      <c r="C43" s="4">
        <f>Feuil2!AC40*5</f>
        <v>1925</v>
      </c>
      <c r="D43" s="4">
        <f>Feuil2!AD40</f>
        <v>350</v>
      </c>
      <c r="E43" s="8">
        <f t="shared" si="24"/>
        <v>330</v>
      </c>
      <c r="F43" s="9">
        <f t="shared" si="5"/>
        <v>101.21212121212122</v>
      </c>
      <c r="G43" s="4">
        <v>100</v>
      </c>
      <c r="H43" s="10">
        <v>80</v>
      </c>
      <c r="I43" s="5">
        <f t="shared" ca="1" si="1"/>
        <v>45</v>
      </c>
      <c r="J43" s="6">
        <f t="shared" si="34"/>
        <v>91.981504898407437</v>
      </c>
      <c r="M43" s="4">
        <f t="shared" ca="1" si="2"/>
        <v>48</v>
      </c>
      <c r="N43" s="4">
        <f t="shared" si="20"/>
        <v>120</v>
      </c>
      <c r="O43" s="4">
        <f>Feuil2!AE43</f>
        <v>3</v>
      </c>
      <c r="P43" s="11">
        <f t="shared" si="21"/>
        <v>2.5</v>
      </c>
      <c r="Q43" s="12">
        <f t="shared" si="4"/>
        <v>97.5</v>
      </c>
    </row>
    <row r="44" spans="1:17" x14ac:dyDescent="0.25">
      <c r="A44" s="4">
        <f t="shared" si="8"/>
        <v>43320</v>
      </c>
      <c r="B44" s="4">
        <f t="shared" ca="1" si="6"/>
        <v>46</v>
      </c>
      <c r="C44" s="4">
        <f>Feuil2!AC41*5</f>
        <v>2650</v>
      </c>
      <c r="D44" s="4">
        <f>Feuil2!AD41</f>
        <v>420</v>
      </c>
      <c r="E44" s="8">
        <f t="shared" si="24"/>
        <v>378.57142857142856</v>
      </c>
      <c r="F44" s="9">
        <f t="shared" si="5"/>
        <v>91.79245283018868</v>
      </c>
      <c r="G44" s="4">
        <v>100</v>
      </c>
      <c r="H44" s="10">
        <v>80</v>
      </c>
      <c r="I44" s="5">
        <f t="shared" ca="1" si="1"/>
        <v>46</v>
      </c>
      <c r="J44" s="6">
        <f t="shared" si="34"/>
        <v>91.981504898407437</v>
      </c>
      <c r="M44" s="4">
        <f t="shared" ca="1" si="2"/>
        <v>50</v>
      </c>
      <c r="N44" s="4">
        <f t="shared" si="20"/>
        <v>500</v>
      </c>
      <c r="O44" s="4">
        <f>Feuil2!AE44</f>
        <v>12</v>
      </c>
      <c r="P44" s="11">
        <f t="shared" si="21"/>
        <v>2.4</v>
      </c>
      <c r="Q44" s="12">
        <f t="shared" si="4"/>
        <v>97.6</v>
      </c>
    </row>
    <row r="45" spans="1:17" x14ac:dyDescent="0.25">
      <c r="A45" s="4">
        <f t="shared" si="8"/>
        <v>43321</v>
      </c>
      <c r="B45" s="4">
        <f t="shared" ca="1" si="6"/>
        <v>47</v>
      </c>
      <c r="C45" s="4">
        <f>Feuil2!AC42*5</f>
        <v>3725</v>
      </c>
      <c r="D45" s="4">
        <f>Feuil2!AD42</f>
        <v>360</v>
      </c>
      <c r="E45" s="8">
        <f t="shared" si="24"/>
        <v>620.83333333333337</v>
      </c>
      <c r="F45" s="9">
        <f t="shared" si="5"/>
        <v>54.026845637583882</v>
      </c>
      <c r="G45" s="4">
        <v>100</v>
      </c>
      <c r="H45" s="10">
        <v>80</v>
      </c>
      <c r="I45" s="5">
        <f t="shared" ca="1" si="1"/>
        <v>47</v>
      </c>
      <c r="J45" s="6">
        <f t="shared" si="34"/>
        <v>91.981504898407437</v>
      </c>
      <c r="M45" s="4">
        <f t="shared" ca="1" si="2"/>
        <v>51</v>
      </c>
      <c r="N45" s="4">
        <f t="shared" si="20"/>
        <v>450</v>
      </c>
      <c r="O45" s="4">
        <f>Feuil2!AE45</f>
        <v>5</v>
      </c>
      <c r="P45" s="11">
        <f t="shared" si="21"/>
        <v>1.1111111111111112</v>
      </c>
      <c r="Q45" s="12">
        <f t="shared" si="4"/>
        <v>98.888888888888886</v>
      </c>
    </row>
    <row r="46" spans="1:17" x14ac:dyDescent="0.25">
      <c r="A46" s="4">
        <f t="shared" si="8"/>
        <v>43322</v>
      </c>
      <c r="B46" s="4">
        <f t="shared" ca="1" si="6"/>
        <v>48</v>
      </c>
      <c r="C46" s="4">
        <f>Feuil2!AC43*5</f>
        <v>850</v>
      </c>
      <c r="D46" s="4">
        <f>Feuil2!AD43</f>
        <v>120</v>
      </c>
      <c r="E46" s="8">
        <f t="shared" si="24"/>
        <v>425</v>
      </c>
      <c r="F46" s="9">
        <f t="shared" si="5"/>
        <v>80.294117647058826</v>
      </c>
      <c r="G46" s="4">
        <v>100</v>
      </c>
      <c r="H46" s="10">
        <v>80</v>
      </c>
      <c r="I46" s="5">
        <f t="shared" ca="1" si="1"/>
        <v>48</v>
      </c>
      <c r="J46" s="6">
        <f t="shared" si="34"/>
        <v>91.981504898407437</v>
      </c>
      <c r="M46" s="4">
        <f t="shared" ca="1" si="2"/>
        <v>52</v>
      </c>
      <c r="N46" s="4">
        <f t="shared" si="20"/>
        <v>350</v>
      </c>
      <c r="O46" s="4">
        <f>Feuil2!AE46</f>
        <v>16</v>
      </c>
      <c r="P46" s="11">
        <f t="shared" si="21"/>
        <v>4.5714285714285712</v>
      </c>
      <c r="Q46" s="12">
        <f t="shared" si="4"/>
        <v>95.428571428571431</v>
      </c>
    </row>
    <row r="47" spans="1:17" x14ac:dyDescent="0.25">
      <c r="A47" s="4">
        <f t="shared" ref="A47" si="35">A46+2</f>
        <v>43324</v>
      </c>
      <c r="B47" s="4">
        <f t="shared" ref="B47" ca="1" si="36">IF((TODAY()&gt;=A47), B46+2, "")</f>
        <v>50</v>
      </c>
      <c r="C47" s="4">
        <f>Feuil2!AC44*5</f>
        <v>2400</v>
      </c>
      <c r="D47" s="4">
        <f>Feuil2!AD44</f>
        <v>500</v>
      </c>
      <c r="E47" s="8">
        <f t="shared" si="24"/>
        <v>288</v>
      </c>
      <c r="F47" s="9">
        <f t="shared" si="5"/>
        <v>118.61111111111111</v>
      </c>
      <c r="G47" s="4">
        <v>100</v>
      </c>
      <c r="H47" s="10">
        <v>80</v>
      </c>
      <c r="I47" s="5">
        <f t="shared" ca="1" si="1"/>
        <v>50</v>
      </c>
      <c r="J47" s="6">
        <f t="shared" ref="J47" si="37">AVERAGE(F47:F52)</f>
        <v>91.981504898407437</v>
      </c>
      <c r="M47" s="4">
        <f t="shared" ca="1" si="2"/>
        <v>53</v>
      </c>
      <c r="N47" s="4">
        <f t="shared" si="20"/>
        <v>420</v>
      </c>
      <c r="O47" s="4">
        <f>Feuil2!AE47</f>
        <v>3</v>
      </c>
      <c r="P47" s="11">
        <f t="shared" si="21"/>
        <v>0.7142857142857143</v>
      </c>
      <c r="Q47" s="12">
        <f t="shared" si="4"/>
        <v>99.285714285714292</v>
      </c>
    </row>
    <row r="48" spans="1:17" x14ac:dyDescent="0.25">
      <c r="A48" s="4">
        <f t="shared" si="8"/>
        <v>43325</v>
      </c>
      <c r="B48" s="4">
        <f t="shared" ca="1" si="6"/>
        <v>51</v>
      </c>
      <c r="C48" s="4">
        <f>Feuil2!AC45*5</f>
        <v>2450</v>
      </c>
      <c r="D48" s="4">
        <f>Feuil2!AD45</f>
        <v>450</v>
      </c>
      <c r="E48" s="8">
        <f t="shared" si="24"/>
        <v>326.66666666666669</v>
      </c>
      <c r="F48" s="9">
        <f t="shared" si="5"/>
        <v>105.95238095238093</v>
      </c>
      <c r="G48" s="4">
        <v>100</v>
      </c>
      <c r="H48" s="10">
        <v>80</v>
      </c>
      <c r="I48" s="5">
        <f t="shared" ca="1" si="1"/>
        <v>51</v>
      </c>
      <c r="J48" s="6">
        <f t="shared" ref="J48:J52" si="38">J47</f>
        <v>91.981504898407437</v>
      </c>
      <c r="M48" s="4">
        <f t="shared" ca="1" si="2"/>
        <v>54</v>
      </c>
      <c r="N48" s="4">
        <f t="shared" si="20"/>
        <v>360</v>
      </c>
      <c r="O48" s="4">
        <f>Feuil2!AE48</f>
        <v>15</v>
      </c>
      <c r="P48" s="11">
        <f t="shared" si="21"/>
        <v>4.1666666666666661</v>
      </c>
      <c r="Q48" s="12">
        <f t="shared" si="4"/>
        <v>95.833333333333329</v>
      </c>
    </row>
    <row r="49" spans="1:17" x14ac:dyDescent="0.25">
      <c r="A49" s="4">
        <f t="shared" si="8"/>
        <v>43326</v>
      </c>
      <c r="B49" s="4">
        <f t="shared" ca="1" si="6"/>
        <v>52</v>
      </c>
      <c r="C49" s="4">
        <f>Feuil2!AC46*5</f>
        <v>1925</v>
      </c>
      <c r="D49" s="4">
        <f>Feuil2!AD46</f>
        <v>350</v>
      </c>
      <c r="E49" s="8">
        <f t="shared" si="24"/>
        <v>330</v>
      </c>
      <c r="F49" s="9">
        <f t="shared" si="5"/>
        <v>101.21212121212122</v>
      </c>
      <c r="G49" s="4">
        <v>100</v>
      </c>
      <c r="H49" s="10">
        <v>80</v>
      </c>
      <c r="I49" s="5">
        <f t="shared" ca="1" si="1"/>
        <v>52</v>
      </c>
      <c r="J49" s="6">
        <f t="shared" si="38"/>
        <v>91.981504898407437</v>
      </c>
      <c r="M49" s="4">
        <f t="shared" ca="1" si="2"/>
        <v>55</v>
      </c>
      <c r="N49" s="4">
        <f t="shared" si="20"/>
        <v>120</v>
      </c>
      <c r="O49" s="4">
        <f>Feuil2!AE49</f>
        <v>3</v>
      </c>
      <c r="P49" s="11">
        <f t="shared" si="21"/>
        <v>2.5</v>
      </c>
      <c r="Q49" s="12">
        <f t="shared" si="4"/>
        <v>97.5</v>
      </c>
    </row>
    <row r="50" spans="1:17" x14ac:dyDescent="0.25">
      <c r="A50" s="4">
        <f t="shared" si="8"/>
        <v>43327</v>
      </c>
      <c r="B50" s="4">
        <f t="shared" ca="1" si="6"/>
        <v>53</v>
      </c>
      <c r="C50" s="4">
        <f>Feuil2!AC47*5</f>
        <v>2650</v>
      </c>
      <c r="D50" s="4">
        <f>Feuil2!AD47</f>
        <v>420</v>
      </c>
      <c r="E50" s="8">
        <f t="shared" si="24"/>
        <v>378.57142857142856</v>
      </c>
      <c r="F50" s="9">
        <f t="shared" si="5"/>
        <v>91.79245283018868</v>
      </c>
      <c r="G50" s="4">
        <v>100</v>
      </c>
      <c r="H50" s="10">
        <v>80</v>
      </c>
      <c r="I50" s="5">
        <f t="shared" ca="1" si="1"/>
        <v>53</v>
      </c>
      <c r="J50" s="6">
        <f t="shared" si="38"/>
        <v>91.981504898407437</v>
      </c>
      <c r="M50" s="4">
        <f t="shared" ca="1" si="2"/>
        <v>57</v>
      </c>
      <c r="N50" s="4">
        <f t="shared" si="20"/>
        <v>500</v>
      </c>
      <c r="O50" s="4">
        <f>Feuil2!AE50</f>
        <v>12</v>
      </c>
      <c r="P50" s="11">
        <f t="shared" si="21"/>
        <v>2.4</v>
      </c>
      <c r="Q50" s="12">
        <f t="shared" si="4"/>
        <v>97.6</v>
      </c>
    </row>
    <row r="51" spans="1:17" x14ac:dyDescent="0.25">
      <c r="A51" s="4">
        <f t="shared" si="8"/>
        <v>43328</v>
      </c>
      <c r="B51" s="4">
        <f t="shared" ca="1" si="6"/>
        <v>54</v>
      </c>
      <c r="C51" s="4">
        <f>Feuil2!AC48*5</f>
        <v>3725</v>
      </c>
      <c r="D51" s="4">
        <f>Feuil2!AD48</f>
        <v>360</v>
      </c>
      <c r="E51" s="8">
        <f t="shared" si="24"/>
        <v>620.83333333333337</v>
      </c>
      <c r="F51" s="9">
        <f t="shared" si="5"/>
        <v>54.026845637583882</v>
      </c>
      <c r="G51" s="4">
        <v>100</v>
      </c>
      <c r="H51" s="10">
        <v>80</v>
      </c>
      <c r="I51" s="5">
        <f t="shared" ca="1" si="1"/>
        <v>54</v>
      </c>
      <c r="J51" s="6">
        <f t="shared" si="38"/>
        <v>91.981504898407437</v>
      </c>
      <c r="M51" s="4">
        <f t="shared" ca="1" si="2"/>
        <v>58</v>
      </c>
      <c r="N51" s="4">
        <f t="shared" si="20"/>
        <v>450</v>
      </c>
      <c r="O51" s="4">
        <f>Feuil2!AE51</f>
        <v>5</v>
      </c>
      <c r="P51" s="11">
        <f t="shared" si="21"/>
        <v>1.1111111111111112</v>
      </c>
      <c r="Q51" s="12">
        <f t="shared" si="4"/>
        <v>98.888888888888886</v>
      </c>
    </row>
    <row r="52" spans="1:17" x14ac:dyDescent="0.25">
      <c r="A52" s="4">
        <f t="shared" si="8"/>
        <v>43329</v>
      </c>
      <c r="B52" s="4">
        <f t="shared" ca="1" si="6"/>
        <v>55</v>
      </c>
      <c r="C52" s="4">
        <f>Feuil2!AC49*5</f>
        <v>850</v>
      </c>
      <c r="D52" s="4">
        <f>Feuil2!AD49</f>
        <v>120</v>
      </c>
      <c r="E52" s="8">
        <f t="shared" si="24"/>
        <v>425</v>
      </c>
      <c r="F52" s="9">
        <f t="shared" si="5"/>
        <v>80.294117647058826</v>
      </c>
      <c r="G52" s="4">
        <v>100</v>
      </c>
      <c r="H52" s="10">
        <v>80</v>
      </c>
      <c r="I52" s="5">
        <f t="shared" ca="1" si="1"/>
        <v>55</v>
      </c>
      <c r="J52" s="6">
        <f t="shared" si="38"/>
        <v>91.981504898407437</v>
      </c>
      <c r="M52" s="4">
        <f t="shared" ca="1" si="2"/>
        <v>59</v>
      </c>
      <c r="N52" s="4">
        <f t="shared" si="20"/>
        <v>350</v>
      </c>
      <c r="O52" s="4">
        <f>Feuil2!AE52</f>
        <v>16</v>
      </c>
      <c r="P52" s="11">
        <f t="shared" si="21"/>
        <v>4.5714285714285712</v>
      </c>
      <c r="Q52" s="12">
        <f t="shared" si="4"/>
        <v>95.428571428571431</v>
      </c>
    </row>
    <row r="53" spans="1:17" x14ac:dyDescent="0.25">
      <c r="A53" s="4">
        <f t="shared" ref="A53" si="39">A52+2</f>
        <v>43331</v>
      </c>
      <c r="B53" s="4">
        <f t="shared" ref="B53" ca="1" si="40">IF((TODAY()&gt;=A53), B52+2, "")</f>
        <v>57</v>
      </c>
      <c r="C53" s="4">
        <f>Feuil2!AC50*5</f>
        <v>2400</v>
      </c>
      <c r="D53" s="4">
        <f>Feuil2!AD50</f>
        <v>500</v>
      </c>
      <c r="E53" s="8">
        <f t="shared" si="24"/>
        <v>288</v>
      </c>
      <c r="F53" s="9">
        <f t="shared" si="5"/>
        <v>118.61111111111111</v>
      </c>
      <c r="G53" s="4">
        <v>100</v>
      </c>
      <c r="H53" s="10">
        <v>80</v>
      </c>
      <c r="I53" s="5">
        <f t="shared" ca="1" si="1"/>
        <v>57</v>
      </c>
      <c r="J53" s="6">
        <f t="shared" ref="J53" si="41">AVERAGE(F53:F58)</f>
        <v>91.981504898407437</v>
      </c>
      <c r="M53" s="4">
        <f t="shared" ca="1" si="2"/>
        <v>60</v>
      </c>
      <c r="N53" s="4">
        <f t="shared" si="20"/>
        <v>420</v>
      </c>
      <c r="O53" s="4">
        <f>Feuil2!AE53</f>
        <v>3</v>
      </c>
      <c r="P53" s="11">
        <f t="shared" si="21"/>
        <v>0.7142857142857143</v>
      </c>
      <c r="Q53" s="12">
        <f t="shared" si="4"/>
        <v>99.285714285714292</v>
      </c>
    </row>
    <row r="54" spans="1:17" x14ac:dyDescent="0.25">
      <c r="A54" s="4">
        <f t="shared" si="8"/>
        <v>43332</v>
      </c>
      <c r="B54" s="4">
        <f t="shared" ca="1" si="6"/>
        <v>58</v>
      </c>
      <c r="C54" s="4">
        <f>Feuil2!AC51*5</f>
        <v>2450</v>
      </c>
      <c r="D54" s="4">
        <f>Feuil2!AD51</f>
        <v>450</v>
      </c>
      <c r="E54" s="8">
        <f t="shared" si="24"/>
        <v>326.66666666666669</v>
      </c>
      <c r="F54" s="9">
        <f t="shared" si="5"/>
        <v>105.95238095238093</v>
      </c>
      <c r="G54" s="4">
        <v>100</v>
      </c>
      <c r="H54" s="10">
        <v>80</v>
      </c>
      <c r="I54" s="5">
        <f t="shared" ca="1" si="1"/>
        <v>58</v>
      </c>
      <c r="J54" s="6">
        <f t="shared" ref="J54:J58" si="42">J53</f>
        <v>91.981504898407437</v>
      </c>
      <c r="M54" s="4">
        <f t="shared" ca="1" si="2"/>
        <v>61</v>
      </c>
      <c r="N54" s="4">
        <f t="shared" si="20"/>
        <v>360</v>
      </c>
      <c r="O54" s="4">
        <f>Feuil2!AE54</f>
        <v>15</v>
      </c>
      <c r="P54" s="11">
        <f t="shared" si="21"/>
        <v>4.1666666666666661</v>
      </c>
      <c r="Q54" s="12">
        <f t="shared" si="4"/>
        <v>95.833333333333329</v>
      </c>
    </row>
    <row r="55" spans="1:17" x14ac:dyDescent="0.25">
      <c r="A55" s="4">
        <f t="shared" si="8"/>
        <v>43333</v>
      </c>
      <c r="B55" s="4">
        <f t="shared" ca="1" si="6"/>
        <v>59</v>
      </c>
      <c r="C55" s="4">
        <f>Feuil2!AC52*5</f>
        <v>1925</v>
      </c>
      <c r="D55" s="4">
        <f>Feuil2!AD52</f>
        <v>350</v>
      </c>
      <c r="E55" s="8">
        <f t="shared" si="24"/>
        <v>330</v>
      </c>
      <c r="F55" s="9">
        <f t="shared" si="5"/>
        <v>101.21212121212122</v>
      </c>
      <c r="G55" s="4">
        <v>100</v>
      </c>
      <c r="H55" s="10">
        <v>80</v>
      </c>
      <c r="I55" s="5">
        <f t="shared" ca="1" si="1"/>
        <v>59</v>
      </c>
      <c r="J55" s="6">
        <f t="shared" si="42"/>
        <v>91.981504898407437</v>
      </c>
      <c r="M55" s="4">
        <f t="shared" ca="1" si="2"/>
        <v>62</v>
      </c>
      <c r="N55" s="4">
        <f t="shared" si="20"/>
        <v>120</v>
      </c>
      <c r="O55" s="4">
        <f>Feuil2!AE55</f>
        <v>3</v>
      </c>
      <c r="P55" s="11">
        <f t="shared" si="21"/>
        <v>2.5</v>
      </c>
      <c r="Q55" s="12">
        <f t="shared" si="4"/>
        <v>97.5</v>
      </c>
    </row>
    <row r="56" spans="1:17" x14ac:dyDescent="0.25">
      <c r="A56" s="4">
        <f t="shared" si="8"/>
        <v>43334</v>
      </c>
      <c r="B56" s="4">
        <f t="shared" ca="1" si="6"/>
        <v>60</v>
      </c>
      <c r="C56" s="4">
        <f>Feuil2!AC53*5</f>
        <v>2650</v>
      </c>
      <c r="D56" s="4">
        <f>Feuil2!AD53</f>
        <v>420</v>
      </c>
      <c r="E56" s="8">
        <f t="shared" si="24"/>
        <v>378.57142857142856</v>
      </c>
      <c r="F56" s="9">
        <f t="shared" si="5"/>
        <v>91.79245283018868</v>
      </c>
      <c r="G56" s="4">
        <v>100</v>
      </c>
      <c r="H56" s="10">
        <v>80</v>
      </c>
      <c r="I56" s="5">
        <f t="shared" ca="1" si="1"/>
        <v>60</v>
      </c>
      <c r="J56" s="6">
        <f t="shared" si="42"/>
        <v>91.981504898407437</v>
      </c>
      <c r="M56" s="4">
        <f t="shared" ca="1" si="2"/>
        <v>64</v>
      </c>
      <c r="N56" s="4">
        <f t="shared" si="20"/>
        <v>500</v>
      </c>
      <c r="O56" s="4">
        <f>Feuil2!AE56</f>
        <v>12</v>
      </c>
      <c r="P56" s="11">
        <f t="shared" si="21"/>
        <v>2.4</v>
      </c>
      <c r="Q56" s="12">
        <f t="shared" si="4"/>
        <v>97.6</v>
      </c>
    </row>
    <row r="57" spans="1:17" x14ac:dyDescent="0.25">
      <c r="A57" s="4">
        <f t="shared" si="8"/>
        <v>43335</v>
      </c>
      <c r="B57" s="4">
        <f t="shared" ca="1" si="6"/>
        <v>61</v>
      </c>
      <c r="C57" s="4">
        <f>Feuil2!AC54*5</f>
        <v>3725</v>
      </c>
      <c r="D57" s="4">
        <f>Feuil2!AD54</f>
        <v>360</v>
      </c>
      <c r="E57" s="8">
        <f t="shared" si="24"/>
        <v>620.83333333333337</v>
      </c>
      <c r="F57" s="9">
        <f t="shared" si="5"/>
        <v>54.026845637583882</v>
      </c>
      <c r="G57" s="4">
        <v>100</v>
      </c>
      <c r="H57" s="10">
        <v>80</v>
      </c>
      <c r="I57" s="5">
        <f t="shared" ca="1" si="1"/>
        <v>61</v>
      </c>
      <c r="J57" s="6">
        <f t="shared" si="42"/>
        <v>91.981504898407437</v>
      </c>
      <c r="M57" s="4">
        <f t="shared" ca="1" si="2"/>
        <v>65</v>
      </c>
      <c r="N57" s="4">
        <f t="shared" si="20"/>
        <v>450</v>
      </c>
      <c r="O57" s="4">
        <f>Feuil2!AE57</f>
        <v>5</v>
      </c>
      <c r="P57" s="11">
        <f t="shared" si="21"/>
        <v>1.1111111111111112</v>
      </c>
      <c r="Q57" s="12">
        <f t="shared" si="4"/>
        <v>98.888888888888886</v>
      </c>
    </row>
    <row r="58" spans="1:17" x14ac:dyDescent="0.25">
      <c r="A58" s="4">
        <f t="shared" si="8"/>
        <v>43336</v>
      </c>
      <c r="B58" s="4">
        <f t="shared" ca="1" si="6"/>
        <v>62</v>
      </c>
      <c r="C58" s="4">
        <f>Feuil2!AC55*5</f>
        <v>850</v>
      </c>
      <c r="D58" s="4">
        <f>Feuil2!AD55</f>
        <v>120</v>
      </c>
      <c r="E58" s="8">
        <f t="shared" si="24"/>
        <v>425</v>
      </c>
      <c r="F58" s="9">
        <f t="shared" si="5"/>
        <v>80.294117647058826</v>
      </c>
      <c r="G58" s="4">
        <v>100</v>
      </c>
      <c r="H58" s="10">
        <v>80</v>
      </c>
      <c r="I58" s="5">
        <f t="shared" ca="1" si="1"/>
        <v>62</v>
      </c>
      <c r="J58" s="6">
        <f t="shared" si="42"/>
        <v>91.981504898407437</v>
      </c>
      <c r="M58" s="4">
        <f t="shared" ca="1" si="2"/>
        <v>66</v>
      </c>
      <c r="N58" s="4">
        <f t="shared" si="20"/>
        <v>350</v>
      </c>
      <c r="O58" s="4">
        <f>Feuil2!AE58</f>
        <v>16</v>
      </c>
      <c r="P58" s="11">
        <f t="shared" si="21"/>
        <v>4.5714285714285712</v>
      </c>
      <c r="Q58" s="12">
        <f t="shared" si="4"/>
        <v>95.428571428571431</v>
      </c>
    </row>
    <row r="59" spans="1:17" x14ac:dyDescent="0.25">
      <c r="A59" s="4">
        <f t="shared" ref="A59" si="43">A58+2</f>
        <v>43338</v>
      </c>
      <c r="B59" s="4">
        <f t="shared" ref="B59" ca="1" si="44">IF((TODAY()&gt;=A59), B58+2, "")</f>
        <v>64</v>
      </c>
      <c r="C59" s="4">
        <f>Feuil2!AC56*5</f>
        <v>2400</v>
      </c>
      <c r="D59" s="4">
        <f>Feuil2!AD56</f>
        <v>500</v>
      </c>
      <c r="E59" s="8">
        <f t="shared" si="24"/>
        <v>288</v>
      </c>
      <c r="F59" s="9">
        <f t="shared" si="5"/>
        <v>118.61111111111111</v>
      </c>
      <c r="G59" s="4">
        <v>100</v>
      </c>
      <c r="H59" s="10">
        <v>80</v>
      </c>
      <c r="I59" s="5">
        <f t="shared" ca="1" si="1"/>
        <v>64</v>
      </c>
      <c r="J59" s="6">
        <f t="shared" ref="J59" si="45">AVERAGE(F59:F64)</f>
        <v>91.981504898407437</v>
      </c>
      <c r="M59" s="4">
        <f t="shared" ca="1" si="2"/>
        <v>67</v>
      </c>
      <c r="N59" s="4">
        <f t="shared" si="20"/>
        <v>420</v>
      </c>
      <c r="O59" s="4">
        <f>Feuil2!AE59</f>
        <v>3</v>
      </c>
      <c r="P59" s="11">
        <f t="shared" si="21"/>
        <v>0.7142857142857143</v>
      </c>
      <c r="Q59" s="12">
        <f t="shared" si="4"/>
        <v>99.285714285714292</v>
      </c>
    </row>
    <row r="60" spans="1:17" x14ac:dyDescent="0.25">
      <c r="A60" s="4">
        <f t="shared" si="8"/>
        <v>43339</v>
      </c>
      <c r="B60" s="4">
        <f t="shared" ca="1" si="6"/>
        <v>65</v>
      </c>
      <c r="C60" s="4">
        <f>Feuil2!AC57*5</f>
        <v>2450</v>
      </c>
      <c r="D60" s="4">
        <f>Feuil2!AD57</f>
        <v>450</v>
      </c>
      <c r="E60" s="8">
        <f t="shared" si="24"/>
        <v>326.66666666666669</v>
      </c>
      <c r="F60" s="9">
        <f t="shared" si="5"/>
        <v>105.95238095238093</v>
      </c>
      <c r="G60" s="4">
        <v>100</v>
      </c>
      <c r="H60" s="10">
        <v>80</v>
      </c>
      <c r="I60" s="5">
        <f t="shared" ca="1" si="1"/>
        <v>65</v>
      </c>
      <c r="J60" s="6">
        <f t="shared" ref="J60:J64" si="46">J59</f>
        <v>91.981504898407437</v>
      </c>
      <c r="M60" s="4">
        <f t="shared" ca="1" si="2"/>
        <v>68</v>
      </c>
      <c r="N60" s="4">
        <f t="shared" si="20"/>
        <v>360</v>
      </c>
      <c r="O60" s="4">
        <f>Feuil2!AE60</f>
        <v>15</v>
      </c>
      <c r="P60" s="11">
        <f t="shared" si="21"/>
        <v>4.1666666666666661</v>
      </c>
      <c r="Q60" s="12">
        <f t="shared" si="4"/>
        <v>95.833333333333329</v>
      </c>
    </row>
    <row r="61" spans="1:17" x14ac:dyDescent="0.25">
      <c r="A61" s="4">
        <f t="shared" si="8"/>
        <v>43340</v>
      </c>
      <c r="B61" s="4">
        <f t="shared" ca="1" si="6"/>
        <v>66</v>
      </c>
      <c r="C61" s="4">
        <f>Feuil2!AC58*5</f>
        <v>1925</v>
      </c>
      <c r="D61" s="4">
        <f>Feuil2!AD58</f>
        <v>350</v>
      </c>
      <c r="E61" s="8">
        <f t="shared" si="24"/>
        <v>330</v>
      </c>
      <c r="F61" s="9">
        <f t="shared" si="5"/>
        <v>101.21212121212122</v>
      </c>
      <c r="G61" s="4">
        <v>100</v>
      </c>
      <c r="H61" s="10">
        <v>80</v>
      </c>
      <c r="I61" s="5">
        <f t="shared" ca="1" si="1"/>
        <v>66</v>
      </c>
      <c r="J61" s="6">
        <f t="shared" si="46"/>
        <v>91.981504898407437</v>
      </c>
      <c r="M61" s="4">
        <f t="shared" ca="1" si="2"/>
        <v>69</v>
      </c>
      <c r="N61" s="4">
        <f t="shared" si="20"/>
        <v>120</v>
      </c>
      <c r="O61" s="4">
        <f>Feuil2!AE61</f>
        <v>3</v>
      </c>
      <c r="P61" s="11">
        <f t="shared" si="21"/>
        <v>2.5</v>
      </c>
      <c r="Q61" s="12">
        <f t="shared" si="4"/>
        <v>97.5</v>
      </c>
    </row>
    <row r="62" spans="1:17" x14ac:dyDescent="0.25">
      <c r="A62" s="4">
        <f t="shared" si="8"/>
        <v>43341</v>
      </c>
      <c r="B62" s="4">
        <f t="shared" ca="1" si="6"/>
        <v>67</v>
      </c>
      <c r="C62" s="4">
        <f>Feuil2!AC59*5</f>
        <v>2650</v>
      </c>
      <c r="D62" s="4">
        <f>Feuil2!AD59</f>
        <v>420</v>
      </c>
      <c r="E62" s="8">
        <f t="shared" si="24"/>
        <v>378.57142857142856</v>
      </c>
      <c r="F62" s="9">
        <f t="shared" si="5"/>
        <v>91.79245283018868</v>
      </c>
      <c r="G62" s="4">
        <v>100</v>
      </c>
      <c r="H62" s="10">
        <v>80</v>
      </c>
      <c r="I62" s="5">
        <f t="shared" ca="1" si="1"/>
        <v>67</v>
      </c>
      <c r="J62" s="6">
        <f t="shared" si="46"/>
        <v>91.981504898407437</v>
      </c>
      <c r="M62" s="4">
        <f t="shared" ca="1" si="2"/>
        <v>71</v>
      </c>
      <c r="N62" s="4">
        <f t="shared" si="20"/>
        <v>500</v>
      </c>
      <c r="O62" s="4">
        <f>Feuil2!AE62</f>
        <v>12</v>
      </c>
      <c r="P62" s="11">
        <f t="shared" si="21"/>
        <v>2.4</v>
      </c>
      <c r="Q62" s="12">
        <f t="shared" si="4"/>
        <v>97.6</v>
      </c>
    </row>
    <row r="63" spans="1:17" x14ac:dyDescent="0.25">
      <c r="A63" s="4">
        <f t="shared" si="8"/>
        <v>43342</v>
      </c>
      <c r="B63" s="4">
        <f t="shared" ca="1" si="6"/>
        <v>68</v>
      </c>
      <c r="C63" s="4">
        <f>Feuil2!AC60*5</f>
        <v>3725</v>
      </c>
      <c r="D63" s="4">
        <f>Feuil2!AD60</f>
        <v>360</v>
      </c>
      <c r="E63" s="8">
        <f t="shared" si="24"/>
        <v>620.83333333333337</v>
      </c>
      <c r="F63" s="9">
        <f t="shared" si="5"/>
        <v>54.026845637583882</v>
      </c>
      <c r="G63" s="4">
        <v>100</v>
      </c>
      <c r="H63" s="10">
        <v>80</v>
      </c>
      <c r="I63" s="5">
        <f t="shared" ca="1" si="1"/>
        <v>68</v>
      </c>
      <c r="J63" s="6">
        <f t="shared" si="46"/>
        <v>91.981504898407437</v>
      </c>
      <c r="M63" s="4">
        <f t="shared" ca="1" si="2"/>
        <v>72</v>
      </c>
      <c r="N63" s="4">
        <f t="shared" si="20"/>
        <v>450</v>
      </c>
      <c r="O63" s="4">
        <f>Feuil2!AE63</f>
        <v>5</v>
      </c>
      <c r="P63" s="11">
        <f t="shared" si="21"/>
        <v>1.1111111111111112</v>
      </c>
      <c r="Q63" s="12">
        <f t="shared" si="4"/>
        <v>98.888888888888886</v>
      </c>
    </row>
    <row r="64" spans="1:17" x14ac:dyDescent="0.25">
      <c r="A64" s="4">
        <f t="shared" si="8"/>
        <v>43343</v>
      </c>
      <c r="B64" s="4">
        <f t="shared" ca="1" si="6"/>
        <v>69</v>
      </c>
      <c r="C64" s="4">
        <f>Feuil2!AC61*5</f>
        <v>850</v>
      </c>
      <c r="D64" s="4">
        <f>Feuil2!AD61</f>
        <v>120</v>
      </c>
      <c r="E64" s="8">
        <f t="shared" si="24"/>
        <v>425</v>
      </c>
      <c r="F64" s="9">
        <f t="shared" si="5"/>
        <v>80.294117647058826</v>
      </c>
      <c r="G64" s="4">
        <v>100</v>
      </c>
      <c r="H64" s="10">
        <v>80</v>
      </c>
      <c r="I64" s="5">
        <f t="shared" ca="1" si="1"/>
        <v>69</v>
      </c>
      <c r="J64" s="6">
        <f t="shared" si="46"/>
        <v>91.981504898407437</v>
      </c>
      <c r="M64" s="4">
        <f t="shared" ca="1" si="2"/>
        <v>73</v>
      </c>
      <c r="N64" s="4">
        <f t="shared" si="20"/>
        <v>350</v>
      </c>
      <c r="O64" s="4">
        <f>Feuil2!AE64</f>
        <v>16</v>
      </c>
      <c r="P64" s="11">
        <f t="shared" si="21"/>
        <v>4.5714285714285712</v>
      </c>
      <c r="Q64" s="12">
        <f t="shared" si="4"/>
        <v>95.428571428571431</v>
      </c>
    </row>
    <row r="65" spans="1:17" x14ac:dyDescent="0.25">
      <c r="A65" s="4">
        <f t="shared" ref="A65" si="47">A64+2</f>
        <v>43345</v>
      </c>
      <c r="B65" s="4">
        <f t="shared" ref="B65" ca="1" si="48">IF((TODAY()&gt;=A65), B64+2, "")</f>
        <v>71</v>
      </c>
      <c r="C65" s="4">
        <f>Feuil2!AC62*5</f>
        <v>2400</v>
      </c>
      <c r="D65" s="4">
        <f>Feuil2!AD62</f>
        <v>500</v>
      </c>
      <c r="E65" s="8">
        <f t="shared" si="24"/>
        <v>288</v>
      </c>
      <c r="F65" s="9">
        <f t="shared" si="5"/>
        <v>118.61111111111111</v>
      </c>
      <c r="G65" s="4">
        <v>100</v>
      </c>
      <c r="H65" s="10">
        <v>80</v>
      </c>
      <c r="I65" s="5">
        <f t="shared" ca="1" si="1"/>
        <v>71</v>
      </c>
      <c r="J65" s="6">
        <f t="shared" ref="J65" si="49">AVERAGE(F65:F70)</f>
        <v>91.981504898407437</v>
      </c>
      <c r="M65" s="4">
        <f t="shared" ca="1" si="2"/>
        <v>74</v>
      </c>
      <c r="N65" s="4">
        <f t="shared" si="20"/>
        <v>420</v>
      </c>
      <c r="O65" s="4">
        <f>Feuil2!AE65</f>
        <v>3</v>
      </c>
      <c r="P65" s="11">
        <f t="shared" si="21"/>
        <v>0.7142857142857143</v>
      </c>
      <c r="Q65" s="12">
        <f t="shared" si="4"/>
        <v>99.285714285714292</v>
      </c>
    </row>
    <row r="66" spans="1:17" x14ac:dyDescent="0.25">
      <c r="A66" s="4">
        <f t="shared" si="8"/>
        <v>43346</v>
      </c>
      <c r="B66" s="4">
        <f t="shared" ca="1" si="6"/>
        <v>72</v>
      </c>
      <c r="C66" s="4">
        <f>Feuil2!AC63*5</f>
        <v>2450</v>
      </c>
      <c r="D66" s="4">
        <f>Feuil2!AD63</f>
        <v>450</v>
      </c>
      <c r="E66" s="8">
        <f t="shared" si="24"/>
        <v>326.66666666666669</v>
      </c>
      <c r="F66" s="9">
        <f t="shared" si="5"/>
        <v>105.95238095238093</v>
      </c>
      <c r="G66" s="4">
        <v>100</v>
      </c>
      <c r="H66" s="10">
        <v>80</v>
      </c>
      <c r="I66" s="5">
        <f t="shared" ca="1" si="1"/>
        <v>72</v>
      </c>
      <c r="J66" s="6">
        <f t="shared" ref="J66:J70" si="50">J65</f>
        <v>91.981504898407437</v>
      </c>
      <c r="M66" s="4">
        <f t="shared" ca="1" si="2"/>
        <v>75</v>
      </c>
      <c r="N66" s="4">
        <f t="shared" si="20"/>
        <v>360</v>
      </c>
      <c r="O66" s="4">
        <f>Feuil2!AE66</f>
        <v>15</v>
      </c>
      <c r="P66" s="11">
        <f t="shared" si="21"/>
        <v>4.1666666666666661</v>
      </c>
      <c r="Q66" s="12">
        <f t="shared" si="4"/>
        <v>95.833333333333329</v>
      </c>
    </row>
    <row r="67" spans="1:17" x14ac:dyDescent="0.25">
      <c r="A67" s="4">
        <f t="shared" si="8"/>
        <v>43347</v>
      </c>
      <c r="B67" s="4">
        <f t="shared" ca="1" si="6"/>
        <v>73</v>
      </c>
      <c r="C67" s="4">
        <f>Feuil2!AC64*5</f>
        <v>1925</v>
      </c>
      <c r="D67" s="4">
        <f>Feuil2!AD64</f>
        <v>350</v>
      </c>
      <c r="E67" s="8">
        <f t="shared" si="24"/>
        <v>330</v>
      </c>
      <c r="F67" s="9">
        <f t="shared" si="5"/>
        <v>101.21212121212122</v>
      </c>
      <c r="G67" s="4">
        <v>100</v>
      </c>
      <c r="H67" s="10">
        <v>80</v>
      </c>
      <c r="I67" s="5">
        <f t="shared" ref="I67:I130" ca="1" si="51">B67</f>
        <v>73</v>
      </c>
      <c r="J67" s="6">
        <f t="shared" si="50"/>
        <v>91.981504898407437</v>
      </c>
      <c r="M67" s="4">
        <f t="shared" ref="M67:M130" ca="1" si="52">B70</f>
        <v>76</v>
      </c>
      <c r="N67" s="4">
        <f t="shared" si="20"/>
        <v>120</v>
      </c>
      <c r="O67" s="4">
        <f>Feuil2!AE67</f>
        <v>3</v>
      </c>
      <c r="P67" s="11">
        <f t="shared" si="21"/>
        <v>2.5</v>
      </c>
      <c r="Q67" s="12">
        <f t="shared" ref="Q67:Q130" si="53">100-P67</f>
        <v>97.5</v>
      </c>
    </row>
    <row r="68" spans="1:17" x14ac:dyDescent="0.25">
      <c r="A68" s="4">
        <f t="shared" si="8"/>
        <v>43348</v>
      </c>
      <c r="B68" s="4">
        <f t="shared" ca="1" si="6"/>
        <v>74</v>
      </c>
      <c r="C68" s="4">
        <f>Feuil2!AC65*5</f>
        <v>2650</v>
      </c>
      <c r="D68" s="4">
        <f>Feuil2!AD65</f>
        <v>420</v>
      </c>
      <c r="E68" s="8">
        <f t="shared" si="24"/>
        <v>378.57142857142856</v>
      </c>
      <c r="F68" s="9">
        <f t="shared" si="5"/>
        <v>91.79245283018868</v>
      </c>
      <c r="G68" s="4">
        <v>100</v>
      </c>
      <c r="H68" s="10">
        <v>80</v>
      </c>
      <c r="I68" s="5">
        <f t="shared" ca="1" si="51"/>
        <v>74</v>
      </c>
      <c r="J68" s="6">
        <f t="shared" si="50"/>
        <v>91.981504898407437</v>
      </c>
      <c r="M68" s="4">
        <f t="shared" ca="1" si="52"/>
        <v>78</v>
      </c>
      <c r="N68" s="4">
        <f t="shared" si="20"/>
        <v>500</v>
      </c>
      <c r="O68" s="4">
        <f>Feuil2!AE68</f>
        <v>12</v>
      </c>
      <c r="P68" s="11">
        <f t="shared" si="21"/>
        <v>2.4</v>
      </c>
      <c r="Q68" s="12">
        <f t="shared" si="53"/>
        <v>97.6</v>
      </c>
    </row>
    <row r="69" spans="1:17" x14ac:dyDescent="0.25">
      <c r="A69" s="4">
        <f t="shared" si="8"/>
        <v>43349</v>
      </c>
      <c r="B69" s="4">
        <f t="shared" ca="1" si="6"/>
        <v>75</v>
      </c>
      <c r="C69" s="4">
        <f>Feuil2!AC66*5</f>
        <v>3725</v>
      </c>
      <c r="D69" s="4">
        <f>Feuil2!AD66</f>
        <v>360</v>
      </c>
      <c r="E69" s="8">
        <f t="shared" si="24"/>
        <v>620.83333333333337</v>
      </c>
      <c r="F69" s="9">
        <f t="shared" ref="F69:F132" si="54">Q66*$K$5/E69</f>
        <v>54.026845637583882</v>
      </c>
      <c r="G69" s="4">
        <v>100</v>
      </c>
      <c r="H69" s="10">
        <v>80</v>
      </c>
      <c r="I69" s="5">
        <f t="shared" ca="1" si="51"/>
        <v>75</v>
      </c>
      <c r="J69" s="6">
        <f t="shared" si="50"/>
        <v>91.981504898407437</v>
      </c>
      <c r="M69" s="4">
        <f t="shared" ca="1" si="52"/>
        <v>79</v>
      </c>
      <c r="N69" s="4">
        <f t="shared" si="20"/>
        <v>450</v>
      </c>
      <c r="O69" s="4">
        <f>Feuil2!AE69</f>
        <v>5</v>
      </c>
      <c r="P69" s="11">
        <f t="shared" si="21"/>
        <v>1.1111111111111112</v>
      </c>
      <c r="Q69" s="12">
        <f t="shared" si="53"/>
        <v>98.888888888888886</v>
      </c>
    </row>
    <row r="70" spans="1:17" x14ac:dyDescent="0.25">
      <c r="A70" s="4">
        <f t="shared" si="8"/>
        <v>43350</v>
      </c>
      <c r="B70" s="4">
        <f t="shared" ref="B70:B133" ca="1" si="55">IF((TODAY()&gt;=A70), B69+1, "")</f>
        <v>76</v>
      </c>
      <c r="C70" s="4">
        <f>Feuil2!AC67*5</f>
        <v>850</v>
      </c>
      <c r="D70" s="4">
        <f>Feuil2!AD67</f>
        <v>120</v>
      </c>
      <c r="E70" s="8">
        <f t="shared" si="24"/>
        <v>425</v>
      </c>
      <c r="F70" s="9">
        <f t="shared" si="54"/>
        <v>80.294117647058826</v>
      </c>
      <c r="G70" s="4">
        <v>100</v>
      </c>
      <c r="H70" s="10">
        <v>80</v>
      </c>
      <c r="I70" s="5">
        <f t="shared" ca="1" si="51"/>
        <v>76</v>
      </c>
      <c r="J70" s="6">
        <f t="shared" si="50"/>
        <v>91.981504898407437</v>
      </c>
      <c r="M70" s="4">
        <f t="shared" ca="1" si="52"/>
        <v>80</v>
      </c>
      <c r="N70" s="4">
        <f t="shared" si="20"/>
        <v>350</v>
      </c>
      <c r="O70" s="4">
        <f>Feuil2!AE70</f>
        <v>16</v>
      </c>
      <c r="P70" s="11">
        <f t="shared" si="21"/>
        <v>4.5714285714285712</v>
      </c>
      <c r="Q70" s="12">
        <f t="shared" si="53"/>
        <v>95.428571428571431</v>
      </c>
    </row>
    <row r="71" spans="1:17" x14ac:dyDescent="0.25">
      <c r="A71" s="4">
        <f t="shared" ref="A71" si="56">A70+2</f>
        <v>43352</v>
      </c>
      <c r="B71" s="4">
        <f t="shared" ref="B71" ca="1" si="57">IF((TODAY()&gt;=A71), B70+2, "")</f>
        <v>78</v>
      </c>
      <c r="C71" s="4">
        <f>Feuil2!AC68*5</f>
        <v>2400</v>
      </c>
      <c r="D71" s="4">
        <f>Feuil2!AD68</f>
        <v>500</v>
      </c>
      <c r="E71" s="8">
        <f t="shared" si="24"/>
        <v>288</v>
      </c>
      <c r="F71" s="9">
        <f t="shared" si="54"/>
        <v>118.61111111111111</v>
      </c>
      <c r="G71" s="4">
        <v>100</v>
      </c>
      <c r="H71" s="10">
        <v>80</v>
      </c>
      <c r="I71" s="5">
        <f t="shared" ca="1" si="51"/>
        <v>78</v>
      </c>
      <c r="J71" s="6">
        <f t="shared" ref="J71" si="58">AVERAGE(F71:F76)</f>
        <v>91.981504898407437</v>
      </c>
      <c r="M71" s="4">
        <f t="shared" ca="1" si="52"/>
        <v>81</v>
      </c>
      <c r="N71" s="4">
        <f t="shared" si="20"/>
        <v>420</v>
      </c>
      <c r="O71" s="4">
        <f>Feuil2!AE71</f>
        <v>3</v>
      </c>
      <c r="P71" s="11">
        <f t="shared" si="21"/>
        <v>0.7142857142857143</v>
      </c>
      <c r="Q71" s="12">
        <f t="shared" si="53"/>
        <v>99.285714285714292</v>
      </c>
    </row>
    <row r="72" spans="1:17" x14ac:dyDescent="0.25">
      <c r="A72" s="4">
        <f t="shared" ref="A72:A135" si="59">A71+1</f>
        <v>43353</v>
      </c>
      <c r="B72" s="4">
        <f t="shared" ca="1" si="55"/>
        <v>79</v>
      </c>
      <c r="C72" s="4">
        <f>Feuil2!AC69*5</f>
        <v>2450</v>
      </c>
      <c r="D72" s="4">
        <f>Feuil2!AD69</f>
        <v>450</v>
      </c>
      <c r="E72" s="8">
        <f t="shared" si="24"/>
        <v>326.66666666666669</v>
      </c>
      <c r="F72" s="9">
        <f t="shared" si="54"/>
        <v>105.95238095238093</v>
      </c>
      <c r="G72" s="4">
        <v>100</v>
      </c>
      <c r="H72" s="10">
        <v>80</v>
      </c>
      <c r="I72" s="5">
        <f t="shared" ca="1" si="51"/>
        <v>79</v>
      </c>
      <c r="J72" s="6">
        <f t="shared" ref="J72:J76" si="60">J71</f>
        <v>91.981504898407437</v>
      </c>
      <c r="M72" s="4">
        <f t="shared" ca="1" si="52"/>
        <v>82</v>
      </c>
      <c r="N72" s="4">
        <f t="shared" si="20"/>
        <v>360</v>
      </c>
      <c r="O72" s="4">
        <f>Feuil2!AE72</f>
        <v>15</v>
      </c>
      <c r="P72" s="11">
        <f t="shared" si="21"/>
        <v>4.1666666666666661</v>
      </c>
      <c r="Q72" s="12">
        <f t="shared" si="53"/>
        <v>95.833333333333329</v>
      </c>
    </row>
    <row r="73" spans="1:17" x14ac:dyDescent="0.25">
      <c r="A73" s="4">
        <f t="shared" si="59"/>
        <v>43354</v>
      </c>
      <c r="B73" s="4">
        <f t="shared" ca="1" si="55"/>
        <v>80</v>
      </c>
      <c r="C73" s="4">
        <f>Feuil2!AC70*5</f>
        <v>1925</v>
      </c>
      <c r="D73" s="4">
        <f>Feuil2!AD70</f>
        <v>350</v>
      </c>
      <c r="E73" s="8">
        <f t="shared" si="24"/>
        <v>330</v>
      </c>
      <c r="F73" s="9">
        <f t="shared" si="54"/>
        <v>101.21212121212122</v>
      </c>
      <c r="G73" s="4">
        <v>100</v>
      </c>
      <c r="H73" s="10">
        <v>80</v>
      </c>
      <c r="I73" s="5">
        <f t="shared" ca="1" si="51"/>
        <v>80</v>
      </c>
      <c r="J73" s="6">
        <f t="shared" si="60"/>
        <v>91.981504898407437</v>
      </c>
      <c r="M73" s="4">
        <f t="shared" ca="1" si="52"/>
        <v>83</v>
      </c>
      <c r="N73" s="4">
        <f t="shared" si="20"/>
        <v>120</v>
      </c>
      <c r="O73" s="4">
        <f>Feuil2!AE73</f>
        <v>3</v>
      </c>
      <c r="P73" s="11">
        <f t="shared" si="21"/>
        <v>2.5</v>
      </c>
      <c r="Q73" s="12">
        <f t="shared" si="53"/>
        <v>97.5</v>
      </c>
    </row>
    <row r="74" spans="1:17" x14ac:dyDescent="0.25">
      <c r="A74" s="4">
        <f t="shared" si="59"/>
        <v>43355</v>
      </c>
      <c r="B74" s="4">
        <f t="shared" ca="1" si="55"/>
        <v>81</v>
      </c>
      <c r="C74" s="4">
        <f>Feuil2!AC71*5</f>
        <v>2650</v>
      </c>
      <c r="D74" s="4">
        <f>Feuil2!AD71</f>
        <v>420</v>
      </c>
      <c r="E74" s="8">
        <f t="shared" si="24"/>
        <v>378.57142857142856</v>
      </c>
      <c r="F74" s="9">
        <f t="shared" si="54"/>
        <v>91.79245283018868</v>
      </c>
      <c r="G74" s="4">
        <v>100</v>
      </c>
      <c r="H74" s="10">
        <v>80</v>
      </c>
      <c r="I74" s="5">
        <f t="shared" ca="1" si="51"/>
        <v>81</v>
      </c>
      <c r="J74" s="6">
        <f t="shared" si="60"/>
        <v>91.981504898407437</v>
      </c>
      <c r="M74" s="4">
        <f t="shared" ca="1" si="52"/>
        <v>85</v>
      </c>
      <c r="N74" s="4">
        <f t="shared" si="20"/>
        <v>500</v>
      </c>
      <c r="O74" s="4">
        <f>Feuil2!AE74</f>
        <v>12</v>
      </c>
      <c r="P74" s="11">
        <f t="shared" si="21"/>
        <v>2.4</v>
      </c>
      <c r="Q74" s="12">
        <f t="shared" si="53"/>
        <v>97.6</v>
      </c>
    </row>
    <row r="75" spans="1:17" x14ac:dyDescent="0.25">
      <c r="A75" s="4">
        <f t="shared" si="59"/>
        <v>43356</v>
      </c>
      <c r="B75" s="4">
        <f t="shared" ca="1" si="55"/>
        <v>82</v>
      </c>
      <c r="C75" s="4">
        <f>Feuil2!AC72*5</f>
        <v>3725</v>
      </c>
      <c r="D75" s="4">
        <f>Feuil2!AD72</f>
        <v>360</v>
      </c>
      <c r="E75" s="8">
        <f t="shared" si="24"/>
        <v>620.83333333333337</v>
      </c>
      <c r="F75" s="9">
        <f t="shared" si="54"/>
        <v>54.026845637583882</v>
      </c>
      <c r="G75" s="4">
        <v>100</v>
      </c>
      <c r="H75" s="10">
        <v>80</v>
      </c>
      <c r="I75" s="5">
        <f t="shared" ca="1" si="51"/>
        <v>82</v>
      </c>
      <c r="J75" s="6">
        <f t="shared" si="60"/>
        <v>91.981504898407437</v>
      </c>
      <c r="M75" s="4">
        <f t="shared" ca="1" si="52"/>
        <v>86</v>
      </c>
      <c r="N75" s="4">
        <f t="shared" si="20"/>
        <v>450</v>
      </c>
      <c r="O75" s="4">
        <f>Feuil2!AE75</f>
        <v>5</v>
      </c>
      <c r="P75" s="11">
        <f t="shared" si="21"/>
        <v>1.1111111111111112</v>
      </c>
      <c r="Q75" s="12">
        <f t="shared" si="53"/>
        <v>98.888888888888886</v>
      </c>
    </row>
    <row r="76" spans="1:17" x14ac:dyDescent="0.25">
      <c r="A76" s="4">
        <f t="shared" si="59"/>
        <v>43357</v>
      </c>
      <c r="B76" s="4">
        <f t="shared" ca="1" si="55"/>
        <v>83</v>
      </c>
      <c r="C76" s="4">
        <f>Feuil2!AC73*5</f>
        <v>850</v>
      </c>
      <c r="D76" s="4">
        <f>Feuil2!AD73</f>
        <v>120</v>
      </c>
      <c r="E76" s="8">
        <f t="shared" si="24"/>
        <v>425</v>
      </c>
      <c r="F76" s="9">
        <f t="shared" si="54"/>
        <v>80.294117647058826</v>
      </c>
      <c r="G76" s="4">
        <v>100</v>
      </c>
      <c r="H76" s="10">
        <v>80</v>
      </c>
      <c r="I76" s="5">
        <f t="shared" ca="1" si="51"/>
        <v>83</v>
      </c>
      <c r="J76" s="6">
        <f t="shared" si="60"/>
        <v>91.981504898407437</v>
      </c>
      <c r="M76" s="4">
        <f t="shared" ca="1" si="52"/>
        <v>87</v>
      </c>
      <c r="N76" s="4">
        <f t="shared" si="20"/>
        <v>350</v>
      </c>
      <c r="O76" s="4">
        <f>Feuil2!AE76</f>
        <v>16</v>
      </c>
      <c r="P76" s="11">
        <f t="shared" si="21"/>
        <v>4.5714285714285712</v>
      </c>
      <c r="Q76" s="12">
        <f t="shared" si="53"/>
        <v>95.428571428571431</v>
      </c>
    </row>
    <row r="77" spans="1:17" x14ac:dyDescent="0.25">
      <c r="A77" s="4">
        <f t="shared" ref="A77" si="61">A76+2</f>
        <v>43359</v>
      </c>
      <c r="B77" s="4">
        <f t="shared" ref="B77" ca="1" si="62">IF((TODAY()&gt;=A77), B76+2, "")</f>
        <v>85</v>
      </c>
      <c r="C77" s="4">
        <f>Feuil2!AC74*5</f>
        <v>2400</v>
      </c>
      <c r="D77" s="4">
        <f>Feuil2!AD74</f>
        <v>500</v>
      </c>
      <c r="E77" s="8">
        <f t="shared" si="24"/>
        <v>288</v>
      </c>
      <c r="F77" s="9">
        <f t="shared" si="54"/>
        <v>118.61111111111111</v>
      </c>
      <c r="G77" s="4">
        <v>100</v>
      </c>
      <c r="H77" s="10">
        <v>80</v>
      </c>
      <c r="I77" s="5">
        <f t="shared" ca="1" si="51"/>
        <v>85</v>
      </c>
      <c r="J77" s="6">
        <f t="shared" ref="J77" si="63">AVERAGE(F77:F82)</f>
        <v>91.981504898407437</v>
      </c>
      <c r="M77" s="4">
        <f t="shared" ca="1" si="52"/>
        <v>88</v>
      </c>
      <c r="N77" s="4">
        <f t="shared" si="20"/>
        <v>420</v>
      </c>
      <c r="O77" s="4">
        <f>Feuil2!AE77</f>
        <v>3</v>
      </c>
      <c r="P77" s="11">
        <f t="shared" si="21"/>
        <v>0.7142857142857143</v>
      </c>
      <c r="Q77" s="12">
        <f t="shared" si="53"/>
        <v>99.285714285714292</v>
      </c>
    </row>
    <row r="78" spans="1:17" x14ac:dyDescent="0.25">
      <c r="A78" s="4">
        <f t="shared" si="59"/>
        <v>43360</v>
      </c>
      <c r="B78" s="4">
        <f t="shared" ca="1" si="55"/>
        <v>86</v>
      </c>
      <c r="C78" s="4">
        <f>Feuil2!AC75*5</f>
        <v>2450</v>
      </c>
      <c r="D78" s="4">
        <f>Feuil2!AD75</f>
        <v>450</v>
      </c>
      <c r="E78" s="8">
        <f t="shared" si="24"/>
        <v>326.66666666666669</v>
      </c>
      <c r="F78" s="9">
        <f t="shared" si="54"/>
        <v>105.95238095238093</v>
      </c>
      <c r="G78" s="4">
        <v>100</v>
      </c>
      <c r="H78" s="10">
        <v>80</v>
      </c>
      <c r="I78" s="5">
        <f t="shared" ca="1" si="51"/>
        <v>86</v>
      </c>
      <c r="J78" s="6">
        <f t="shared" ref="J78:J82" si="64">J77</f>
        <v>91.981504898407437</v>
      </c>
      <c r="M78" s="4">
        <f t="shared" ca="1" si="52"/>
        <v>89</v>
      </c>
      <c r="N78" s="4">
        <f t="shared" si="20"/>
        <v>360</v>
      </c>
      <c r="O78" s="4">
        <f>Feuil2!AE78</f>
        <v>15</v>
      </c>
      <c r="P78" s="11">
        <f t="shared" si="21"/>
        <v>4.1666666666666661</v>
      </c>
      <c r="Q78" s="12">
        <f t="shared" si="53"/>
        <v>95.833333333333329</v>
      </c>
    </row>
    <row r="79" spans="1:17" x14ac:dyDescent="0.25">
      <c r="A79" s="4">
        <f t="shared" si="59"/>
        <v>43361</v>
      </c>
      <c r="B79" s="4">
        <f t="shared" ca="1" si="55"/>
        <v>87</v>
      </c>
      <c r="C79" s="4">
        <f>Feuil2!AC76*5</f>
        <v>1925</v>
      </c>
      <c r="D79" s="4">
        <f>Feuil2!AD76</f>
        <v>350</v>
      </c>
      <c r="E79" s="8">
        <f t="shared" si="24"/>
        <v>330</v>
      </c>
      <c r="F79" s="9">
        <f t="shared" si="54"/>
        <v>101.21212121212122</v>
      </c>
      <c r="G79" s="4">
        <v>100</v>
      </c>
      <c r="H79" s="10">
        <v>80</v>
      </c>
      <c r="I79" s="5">
        <f t="shared" ca="1" si="51"/>
        <v>87</v>
      </c>
      <c r="J79" s="6">
        <f t="shared" si="64"/>
        <v>91.981504898407437</v>
      </c>
      <c r="M79" s="4">
        <f t="shared" ca="1" si="52"/>
        <v>90</v>
      </c>
      <c r="N79" s="4">
        <f t="shared" si="20"/>
        <v>120</v>
      </c>
      <c r="O79" s="4">
        <f>Feuil2!AE79</f>
        <v>3</v>
      </c>
      <c r="P79" s="11">
        <f t="shared" si="21"/>
        <v>2.5</v>
      </c>
      <c r="Q79" s="12">
        <f t="shared" si="53"/>
        <v>97.5</v>
      </c>
    </row>
    <row r="80" spans="1:17" x14ac:dyDescent="0.25">
      <c r="A80" s="4">
        <f t="shared" si="59"/>
        <v>43362</v>
      </c>
      <c r="B80" s="4">
        <f t="shared" ca="1" si="55"/>
        <v>88</v>
      </c>
      <c r="C80" s="4">
        <f>Feuil2!AC77*5</f>
        <v>2650</v>
      </c>
      <c r="D80" s="4">
        <f>Feuil2!AD77</f>
        <v>420</v>
      </c>
      <c r="E80" s="8">
        <f t="shared" si="24"/>
        <v>378.57142857142856</v>
      </c>
      <c r="F80" s="9">
        <f t="shared" si="54"/>
        <v>91.79245283018868</v>
      </c>
      <c r="G80" s="4">
        <v>100</v>
      </c>
      <c r="H80" s="10">
        <v>80</v>
      </c>
      <c r="I80" s="5">
        <f t="shared" ca="1" si="51"/>
        <v>88</v>
      </c>
      <c r="J80" s="6">
        <f t="shared" si="64"/>
        <v>91.981504898407437</v>
      </c>
      <c r="M80" s="4">
        <f t="shared" ca="1" si="52"/>
        <v>92</v>
      </c>
      <c r="N80" s="4">
        <f t="shared" si="20"/>
        <v>500</v>
      </c>
      <c r="O80" s="4">
        <f>Feuil2!AE80</f>
        <v>12</v>
      </c>
      <c r="P80" s="11">
        <f t="shared" si="21"/>
        <v>2.4</v>
      </c>
      <c r="Q80" s="12">
        <f t="shared" si="53"/>
        <v>97.6</v>
      </c>
    </row>
    <row r="81" spans="1:17" x14ac:dyDescent="0.25">
      <c r="A81" s="4">
        <f t="shared" si="59"/>
        <v>43363</v>
      </c>
      <c r="B81" s="4">
        <f t="shared" ca="1" si="55"/>
        <v>89</v>
      </c>
      <c r="C81" s="4">
        <f>Feuil2!AC78*5</f>
        <v>3725</v>
      </c>
      <c r="D81" s="4">
        <f>Feuil2!AD78</f>
        <v>360</v>
      </c>
      <c r="E81" s="8">
        <f t="shared" si="24"/>
        <v>620.83333333333337</v>
      </c>
      <c r="F81" s="9">
        <f t="shared" si="54"/>
        <v>54.026845637583882</v>
      </c>
      <c r="G81" s="4">
        <v>100</v>
      </c>
      <c r="H81" s="10">
        <v>80</v>
      </c>
      <c r="I81" s="5">
        <f t="shared" ca="1" si="51"/>
        <v>89</v>
      </c>
      <c r="J81" s="6">
        <f t="shared" si="64"/>
        <v>91.981504898407437</v>
      </c>
      <c r="M81" s="4">
        <f t="shared" ca="1" si="52"/>
        <v>93</v>
      </c>
      <c r="N81" s="4">
        <f t="shared" si="20"/>
        <v>450</v>
      </c>
      <c r="O81" s="4">
        <f>Feuil2!AE81</f>
        <v>5</v>
      </c>
      <c r="P81" s="11">
        <f t="shared" si="21"/>
        <v>1.1111111111111112</v>
      </c>
      <c r="Q81" s="12">
        <f t="shared" si="53"/>
        <v>98.888888888888886</v>
      </c>
    </row>
    <row r="82" spans="1:17" x14ac:dyDescent="0.25">
      <c r="A82" s="4">
        <f t="shared" si="59"/>
        <v>43364</v>
      </c>
      <c r="B82" s="4">
        <f t="shared" ca="1" si="55"/>
        <v>90</v>
      </c>
      <c r="C82" s="4">
        <f>Feuil2!AC79*5</f>
        <v>850</v>
      </c>
      <c r="D82" s="4">
        <f>Feuil2!AD79</f>
        <v>120</v>
      </c>
      <c r="E82" s="8">
        <f t="shared" si="24"/>
        <v>425</v>
      </c>
      <c r="F82" s="9">
        <f t="shared" si="54"/>
        <v>80.294117647058826</v>
      </c>
      <c r="G82" s="4">
        <v>100</v>
      </c>
      <c r="H82" s="10">
        <v>80</v>
      </c>
      <c r="I82" s="5">
        <f t="shared" ca="1" si="51"/>
        <v>90</v>
      </c>
      <c r="J82" s="6">
        <f t="shared" si="64"/>
        <v>91.981504898407437</v>
      </c>
      <c r="M82" s="4">
        <f t="shared" ca="1" si="52"/>
        <v>94</v>
      </c>
      <c r="N82" s="4">
        <f t="shared" si="20"/>
        <v>350</v>
      </c>
      <c r="O82" s="4">
        <f>Feuil2!AE82</f>
        <v>16</v>
      </c>
      <c r="P82" s="11">
        <f t="shared" si="21"/>
        <v>4.5714285714285712</v>
      </c>
      <c r="Q82" s="12">
        <f t="shared" si="53"/>
        <v>95.428571428571431</v>
      </c>
    </row>
    <row r="83" spans="1:17" x14ac:dyDescent="0.25">
      <c r="A83" s="4">
        <f t="shared" ref="A83" si="65">A82+2</f>
        <v>43366</v>
      </c>
      <c r="B83" s="4">
        <f t="shared" ref="B83" ca="1" si="66">IF((TODAY()&gt;=A83), B82+2, "")</f>
        <v>92</v>
      </c>
      <c r="C83" s="4">
        <f>Feuil2!AC80*5</f>
        <v>2400</v>
      </c>
      <c r="D83" s="4">
        <f>Feuil2!AD80</f>
        <v>500</v>
      </c>
      <c r="E83" s="8">
        <f t="shared" si="24"/>
        <v>288</v>
      </c>
      <c r="F83" s="9">
        <f t="shared" si="54"/>
        <v>118.61111111111111</v>
      </c>
      <c r="G83" s="4">
        <v>100</v>
      </c>
      <c r="H83" s="10">
        <v>80</v>
      </c>
      <c r="I83" s="5">
        <f t="shared" ca="1" si="51"/>
        <v>92</v>
      </c>
      <c r="J83" s="6">
        <f t="shared" ref="J83" si="67">AVERAGE(F83:F88)</f>
        <v>91.981504898407437</v>
      </c>
      <c r="M83" s="4">
        <f t="shared" ca="1" si="52"/>
        <v>95</v>
      </c>
      <c r="N83" s="4">
        <f t="shared" si="20"/>
        <v>420</v>
      </c>
      <c r="O83" s="4">
        <f>Feuil2!AE83</f>
        <v>3</v>
      </c>
      <c r="P83" s="11">
        <f t="shared" si="21"/>
        <v>0.7142857142857143</v>
      </c>
      <c r="Q83" s="12">
        <f t="shared" si="53"/>
        <v>99.285714285714292</v>
      </c>
    </row>
    <row r="84" spans="1:17" x14ac:dyDescent="0.25">
      <c r="A84" s="4">
        <f t="shared" si="59"/>
        <v>43367</v>
      </c>
      <c r="B84" s="4">
        <f t="shared" ca="1" si="55"/>
        <v>93</v>
      </c>
      <c r="C84" s="4">
        <f>Feuil2!AC81*5</f>
        <v>2450</v>
      </c>
      <c r="D84" s="4">
        <f>Feuil2!AD81</f>
        <v>450</v>
      </c>
      <c r="E84" s="8">
        <f t="shared" si="24"/>
        <v>326.66666666666669</v>
      </c>
      <c r="F84" s="9">
        <f t="shared" si="54"/>
        <v>105.95238095238093</v>
      </c>
      <c r="G84" s="4">
        <v>100</v>
      </c>
      <c r="H84" s="10">
        <v>80</v>
      </c>
      <c r="I84" s="5">
        <f t="shared" ca="1" si="51"/>
        <v>93</v>
      </c>
      <c r="J84" s="6">
        <f t="shared" ref="J84:J88" si="68">J83</f>
        <v>91.981504898407437</v>
      </c>
      <c r="M84" s="4">
        <f t="shared" ca="1" si="52"/>
        <v>96</v>
      </c>
      <c r="N84" s="4">
        <f t="shared" si="20"/>
        <v>360</v>
      </c>
      <c r="O84" s="4">
        <f>Feuil2!AE84</f>
        <v>15</v>
      </c>
      <c r="P84" s="11">
        <f t="shared" si="21"/>
        <v>4.1666666666666661</v>
      </c>
      <c r="Q84" s="12">
        <f t="shared" si="53"/>
        <v>95.833333333333329</v>
      </c>
    </row>
    <row r="85" spans="1:17" x14ac:dyDescent="0.25">
      <c r="A85" s="4">
        <f t="shared" si="59"/>
        <v>43368</v>
      </c>
      <c r="B85" s="4">
        <f t="shared" ca="1" si="55"/>
        <v>94</v>
      </c>
      <c r="C85" s="4">
        <f>Feuil2!AC82*5</f>
        <v>1925</v>
      </c>
      <c r="D85" s="4">
        <f>Feuil2!AD82</f>
        <v>350</v>
      </c>
      <c r="E85" s="8">
        <f t="shared" si="24"/>
        <v>330</v>
      </c>
      <c r="F85" s="9">
        <f t="shared" si="54"/>
        <v>101.21212121212122</v>
      </c>
      <c r="G85" s="4">
        <v>100</v>
      </c>
      <c r="H85" s="10">
        <v>80</v>
      </c>
      <c r="I85" s="5">
        <f t="shared" ca="1" si="51"/>
        <v>94</v>
      </c>
      <c r="J85" s="6">
        <f t="shared" si="68"/>
        <v>91.981504898407437</v>
      </c>
      <c r="M85" s="4">
        <f t="shared" ca="1" si="52"/>
        <v>97</v>
      </c>
      <c r="N85" s="4">
        <f t="shared" si="20"/>
        <v>120</v>
      </c>
      <c r="O85" s="4">
        <f>Feuil2!AE85</f>
        <v>3</v>
      </c>
      <c r="P85" s="11">
        <f t="shared" si="21"/>
        <v>2.5</v>
      </c>
      <c r="Q85" s="12">
        <f t="shared" si="53"/>
        <v>97.5</v>
      </c>
    </row>
    <row r="86" spans="1:17" x14ac:dyDescent="0.25">
      <c r="A86" s="4">
        <f t="shared" si="59"/>
        <v>43369</v>
      </c>
      <c r="B86" s="4">
        <f t="shared" ca="1" si="55"/>
        <v>95</v>
      </c>
      <c r="C86" s="4">
        <f>Feuil2!AC83*5</f>
        <v>2650</v>
      </c>
      <c r="D86" s="4">
        <f>Feuil2!AD83</f>
        <v>420</v>
      </c>
      <c r="E86" s="8">
        <f t="shared" si="24"/>
        <v>378.57142857142856</v>
      </c>
      <c r="F86" s="9">
        <f t="shared" si="54"/>
        <v>91.79245283018868</v>
      </c>
      <c r="G86" s="4">
        <v>100</v>
      </c>
      <c r="H86" s="10">
        <v>80</v>
      </c>
      <c r="I86" s="5">
        <f t="shared" ca="1" si="51"/>
        <v>95</v>
      </c>
      <c r="J86" s="6">
        <f t="shared" si="68"/>
        <v>91.981504898407437</v>
      </c>
      <c r="M86" s="4">
        <f t="shared" ca="1" si="52"/>
        <v>99</v>
      </c>
      <c r="N86" s="4">
        <f t="shared" si="20"/>
        <v>500</v>
      </c>
      <c r="O86" s="4">
        <f>Feuil2!AE86</f>
        <v>12</v>
      </c>
      <c r="P86" s="11">
        <f t="shared" si="21"/>
        <v>2.4</v>
      </c>
      <c r="Q86" s="12">
        <f t="shared" si="53"/>
        <v>97.6</v>
      </c>
    </row>
    <row r="87" spans="1:17" x14ac:dyDescent="0.25">
      <c r="A87" s="4">
        <f t="shared" si="59"/>
        <v>43370</v>
      </c>
      <c r="B87" s="4">
        <f t="shared" ca="1" si="55"/>
        <v>96</v>
      </c>
      <c r="C87" s="4">
        <f>Feuil2!AC84*5</f>
        <v>3725</v>
      </c>
      <c r="D87" s="4">
        <f>Feuil2!AD84</f>
        <v>360</v>
      </c>
      <c r="E87" s="8">
        <f t="shared" si="24"/>
        <v>620.83333333333337</v>
      </c>
      <c r="F87" s="9">
        <f t="shared" si="54"/>
        <v>54.026845637583882</v>
      </c>
      <c r="G87" s="4">
        <v>100</v>
      </c>
      <c r="H87" s="10">
        <v>80</v>
      </c>
      <c r="I87" s="5">
        <f t="shared" ca="1" si="51"/>
        <v>96</v>
      </c>
      <c r="J87" s="6">
        <f t="shared" si="68"/>
        <v>91.981504898407437</v>
      </c>
      <c r="M87" s="4">
        <f t="shared" ca="1" si="52"/>
        <v>100</v>
      </c>
      <c r="N87" s="4">
        <f t="shared" si="20"/>
        <v>450</v>
      </c>
      <c r="O87" s="4">
        <f>Feuil2!AE87</f>
        <v>5</v>
      </c>
      <c r="P87" s="11">
        <f t="shared" si="21"/>
        <v>1.1111111111111112</v>
      </c>
      <c r="Q87" s="12">
        <f t="shared" si="53"/>
        <v>98.888888888888886</v>
      </c>
    </row>
    <row r="88" spans="1:17" x14ac:dyDescent="0.25">
      <c r="A88" s="4">
        <f t="shared" si="59"/>
        <v>43371</v>
      </c>
      <c r="B88" s="4">
        <f t="shared" ca="1" si="55"/>
        <v>97</v>
      </c>
      <c r="C88" s="4">
        <f>Feuil2!AC85*5</f>
        <v>850</v>
      </c>
      <c r="D88" s="4">
        <f>Feuil2!AD85</f>
        <v>120</v>
      </c>
      <c r="E88" s="8">
        <f t="shared" si="24"/>
        <v>425</v>
      </c>
      <c r="F88" s="9">
        <f t="shared" si="54"/>
        <v>80.294117647058826</v>
      </c>
      <c r="G88" s="4">
        <v>100</v>
      </c>
      <c r="H88" s="10">
        <v>80</v>
      </c>
      <c r="I88" s="5">
        <f t="shared" ca="1" si="51"/>
        <v>97</v>
      </c>
      <c r="J88" s="6">
        <f t="shared" si="68"/>
        <v>91.981504898407437</v>
      </c>
      <c r="M88" s="4">
        <f t="shared" ca="1" si="52"/>
        <v>101</v>
      </c>
      <c r="N88" s="4">
        <f t="shared" si="20"/>
        <v>350</v>
      </c>
      <c r="O88" s="4">
        <f>Feuil2!AE88</f>
        <v>16</v>
      </c>
      <c r="P88" s="11">
        <f t="shared" si="21"/>
        <v>4.5714285714285712</v>
      </c>
      <c r="Q88" s="12">
        <f t="shared" si="53"/>
        <v>95.428571428571431</v>
      </c>
    </row>
    <row r="89" spans="1:17" x14ac:dyDescent="0.25">
      <c r="A89" s="4">
        <f t="shared" ref="A89" si="69">A88+2</f>
        <v>43373</v>
      </c>
      <c r="B89" s="4">
        <f t="shared" ref="B89" ca="1" si="70">IF((TODAY()&gt;=A89), B88+2, "")</f>
        <v>99</v>
      </c>
      <c r="C89" s="4">
        <f>Feuil2!AC86*5</f>
        <v>2400</v>
      </c>
      <c r="D89" s="4">
        <f>Feuil2!AD86</f>
        <v>500</v>
      </c>
      <c r="E89" s="8">
        <f t="shared" si="24"/>
        <v>288</v>
      </c>
      <c r="F89" s="9">
        <f t="shared" si="54"/>
        <v>118.61111111111111</v>
      </c>
      <c r="G89" s="4">
        <v>100</v>
      </c>
      <c r="H89" s="10">
        <v>80</v>
      </c>
      <c r="I89" s="5">
        <f t="shared" ca="1" si="51"/>
        <v>99</v>
      </c>
      <c r="J89" s="6">
        <f t="shared" ref="J89" si="71">AVERAGE(F89:F94)</f>
        <v>91.981504898407437</v>
      </c>
      <c r="M89" s="4">
        <f t="shared" ca="1" si="52"/>
        <v>102</v>
      </c>
      <c r="N89" s="4">
        <f t="shared" si="20"/>
        <v>420</v>
      </c>
      <c r="O89" s="4">
        <f>Feuil2!AE89</f>
        <v>3</v>
      </c>
      <c r="P89" s="11">
        <f t="shared" si="21"/>
        <v>0.7142857142857143</v>
      </c>
      <c r="Q89" s="12">
        <f t="shared" si="53"/>
        <v>99.285714285714292</v>
      </c>
    </row>
    <row r="90" spans="1:17" x14ac:dyDescent="0.25">
      <c r="A90" s="4">
        <f t="shared" si="59"/>
        <v>43374</v>
      </c>
      <c r="B90" s="4">
        <f t="shared" ca="1" si="55"/>
        <v>100</v>
      </c>
      <c r="C90" s="4">
        <f>Feuil2!AC87*5</f>
        <v>2450</v>
      </c>
      <c r="D90" s="4">
        <f>Feuil2!AD87</f>
        <v>450</v>
      </c>
      <c r="E90" s="8">
        <f t="shared" si="24"/>
        <v>326.66666666666669</v>
      </c>
      <c r="F90" s="9">
        <f t="shared" si="54"/>
        <v>105.95238095238093</v>
      </c>
      <c r="G90" s="4">
        <v>100</v>
      </c>
      <c r="H90" s="10">
        <v>80</v>
      </c>
      <c r="I90" s="5">
        <f t="shared" ca="1" si="51"/>
        <v>100</v>
      </c>
      <c r="J90" s="6">
        <f t="shared" ref="J90:J94" si="72">J89</f>
        <v>91.981504898407437</v>
      </c>
      <c r="M90" s="4">
        <f t="shared" ca="1" si="52"/>
        <v>103</v>
      </c>
      <c r="N90" s="4">
        <f t="shared" ref="N90:N153" si="73">D93</f>
        <v>360</v>
      </c>
      <c r="O90" s="4">
        <f>Feuil2!AE90</f>
        <v>15</v>
      </c>
      <c r="P90" s="11">
        <f t="shared" ref="P90:P153" si="74">100*(O90/N90)</f>
        <v>4.1666666666666661</v>
      </c>
      <c r="Q90" s="12">
        <f t="shared" si="53"/>
        <v>95.833333333333329</v>
      </c>
    </row>
    <row r="91" spans="1:17" x14ac:dyDescent="0.25">
      <c r="A91" s="4">
        <f t="shared" si="59"/>
        <v>43375</v>
      </c>
      <c r="B91" s="4">
        <f t="shared" ca="1" si="55"/>
        <v>101</v>
      </c>
      <c r="C91" s="4">
        <f>Feuil2!AC88*5</f>
        <v>1925</v>
      </c>
      <c r="D91" s="4">
        <f>Feuil2!AD88</f>
        <v>350</v>
      </c>
      <c r="E91" s="8">
        <f t="shared" si="24"/>
        <v>330</v>
      </c>
      <c r="F91" s="9">
        <f t="shared" si="54"/>
        <v>101.21212121212122</v>
      </c>
      <c r="G91" s="4">
        <v>100</v>
      </c>
      <c r="H91" s="10">
        <v>80</v>
      </c>
      <c r="I91" s="5">
        <f t="shared" ca="1" si="51"/>
        <v>101</v>
      </c>
      <c r="J91" s="6">
        <f t="shared" si="72"/>
        <v>91.981504898407437</v>
      </c>
      <c r="M91" s="4">
        <f t="shared" ca="1" si="52"/>
        <v>104</v>
      </c>
      <c r="N91" s="4">
        <f t="shared" si="73"/>
        <v>120</v>
      </c>
      <c r="O91" s="4">
        <f>Feuil2!AE91</f>
        <v>3</v>
      </c>
      <c r="P91" s="11">
        <f t="shared" si="74"/>
        <v>2.5</v>
      </c>
      <c r="Q91" s="12">
        <f t="shared" si="53"/>
        <v>97.5</v>
      </c>
    </row>
    <row r="92" spans="1:17" x14ac:dyDescent="0.25">
      <c r="A92" s="4">
        <f t="shared" si="59"/>
        <v>43376</v>
      </c>
      <c r="B92" s="4">
        <f t="shared" ca="1" si="55"/>
        <v>102</v>
      </c>
      <c r="C92" s="4">
        <f>Feuil2!AC89*5</f>
        <v>2650</v>
      </c>
      <c r="D92" s="4">
        <f>Feuil2!AD89</f>
        <v>420</v>
      </c>
      <c r="E92" s="8">
        <f t="shared" si="24"/>
        <v>378.57142857142856</v>
      </c>
      <c r="F92" s="9">
        <f t="shared" si="54"/>
        <v>91.79245283018868</v>
      </c>
      <c r="G92" s="4">
        <v>100</v>
      </c>
      <c r="H92" s="10">
        <v>80</v>
      </c>
      <c r="I92" s="5">
        <f t="shared" ca="1" si="51"/>
        <v>102</v>
      </c>
      <c r="J92" s="6">
        <f t="shared" si="72"/>
        <v>91.981504898407437</v>
      </c>
      <c r="M92" s="4">
        <f t="shared" ca="1" si="52"/>
        <v>106</v>
      </c>
      <c r="N92" s="4">
        <f t="shared" si="73"/>
        <v>500</v>
      </c>
      <c r="O92" s="4">
        <f>Feuil2!AE92</f>
        <v>12</v>
      </c>
      <c r="P92" s="11">
        <f t="shared" si="74"/>
        <v>2.4</v>
      </c>
      <c r="Q92" s="12">
        <f t="shared" si="53"/>
        <v>97.6</v>
      </c>
    </row>
    <row r="93" spans="1:17" x14ac:dyDescent="0.25">
      <c r="A93" s="4">
        <f t="shared" si="59"/>
        <v>43377</v>
      </c>
      <c r="B93" s="4">
        <f t="shared" ca="1" si="55"/>
        <v>103</v>
      </c>
      <c r="C93" s="4">
        <f>Feuil2!AC90*5</f>
        <v>3725</v>
      </c>
      <c r="D93" s="4">
        <f>Feuil2!AD90</f>
        <v>360</v>
      </c>
      <c r="E93" s="8">
        <f t="shared" ref="E93:E156" si="75">60*C93/D93</f>
        <v>620.83333333333337</v>
      </c>
      <c r="F93" s="9">
        <f t="shared" si="54"/>
        <v>54.026845637583882</v>
      </c>
      <c r="G93" s="4">
        <v>100</v>
      </c>
      <c r="H93" s="10">
        <v>80</v>
      </c>
      <c r="I93" s="5">
        <f t="shared" ca="1" si="51"/>
        <v>103</v>
      </c>
      <c r="J93" s="6">
        <f t="shared" si="72"/>
        <v>91.981504898407437</v>
      </c>
      <c r="M93" s="4">
        <f t="shared" ca="1" si="52"/>
        <v>107</v>
      </c>
      <c r="N93" s="4">
        <f t="shared" si="73"/>
        <v>450</v>
      </c>
      <c r="O93" s="4">
        <f>Feuil2!AE93</f>
        <v>5</v>
      </c>
      <c r="P93" s="11">
        <f t="shared" si="74"/>
        <v>1.1111111111111112</v>
      </c>
      <c r="Q93" s="12">
        <f t="shared" si="53"/>
        <v>98.888888888888886</v>
      </c>
    </row>
    <row r="94" spans="1:17" x14ac:dyDescent="0.25">
      <c r="A94" s="4">
        <f t="shared" si="59"/>
        <v>43378</v>
      </c>
      <c r="B94" s="4">
        <f t="shared" ca="1" si="55"/>
        <v>104</v>
      </c>
      <c r="C94" s="4">
        <f>Feuil2!AC91*5</f>
        <v>850</v>
      </c>
      <c r="D94" s="4">
        <f>Feuil2!AD91</f>
        <v>120</v>
      </c>
      <c r="E94" s="8">
        <f t="shared" si="75"/>
        <v>425</v>
      </c>
      <c r="F94" s="9">
        <f t="shared" si="54"/>
        <v>80.294117647058826</v>
      </c>
      <c r="G94" s="4">
        <v>100</v>
      </c>
      <c r="H94" s="10">
        <v>80</v>
      </c>
      <c r="I94" s="5">
        <f t="shared" ca="1" si="51"/>
        <v>104</v>
      </c>
      <c r="J94" s="6">
        <f t="shared" si="72"/>
        <v>91.981504898407437</v>
      </c>
      <c r="M94" s="4">
        <f t="shared" ca="1" si="52"/>
        <v>108</v>
      </c>
      <c r="N94" s="4">
        <f t="shared" si="73"/>
        <v>350</v>
      </c>
      <c r="O94" s="4">
        <f>Feuil2!AE94</f>
        <v>16</v>
      </c>
      <c r="P94" s="11">
        <f t="shared" si="74"/>
        <v>4.5714285714285712</v>
      </c>
      <c r="Q94" s="12">
        <f t="shared" si="53"/>
        <v>95.428571428571431</v>
      </c>
    </row>
    <row r="95" spans="1:17" x14ac:dyDescent="0.25">
      <c r="A95" s="4">
        <f t="shared" ref="A95" si="76">A94+2</f>
        <v>43380</v>
      </c>
      <c r="B95" s="4">
        <f t="shared" ref="B95" ca="1" si="77">IF((TODAY()&gt;=A95), B94+2, "")</f>
        <v>106</v>
      </c>
      <c r="C95" s="4">
        <f>Feuil2!AC92*5</f>
        <v>2400</v>
      </c>
      <c r="D95" s="4">
        <f>Feuil2!AD92</f>
        <v>500</v>
      </c>
      <c r="E95" s="8">
        <f t="shared" si="75"/>
        <v>288</v>
      </c>
      <c r="F95" s="9">
        <f t="shared" si="54"/>
        <v>118.61111111111111</v>
      </c>
      <c r="G95" s="4">
        <v>100</v>
      </c>
      <c r="H95" s="10">
        <v>80</v>
      </c>
      <c r="I95" s="5">
        <f t="shared" ca="1" si="51"/>
        <v>106</v>
      </c>
      <c r="J95" s="6">
        <f t="shared" ref="J95" si="78">AVERAGE(F95:F100)</f>
        <v>91.981504898407437</v>
      </c>
      <c r="M95" s="4">
        <f t="shared" ca="1" si="52"/>
        <v>109</v>
      </c>
      <c r="N95" s="4">
        <f t="shared" si="73"/>
        <v>420</v>
      </c>
      <c r="O95" s="4">
        <f>Feuil2!AE95</f>
        <v>3</v>
      </c>
      <c r="P95" s="11">
        <f t="shared" si="74"/>
        <v>0.7142857142857143</v>
      </c>
      <c r="Q95" s="12">
        <f t="shared" si="53"/>
        <v>99.285714285714292</v>
      </c>
    </row>
    <row r="96" spans="1:17" x14ac:dyDescent="0.25">
      <c r="A96" s="4">
        <f t="shared" si="59"/>
        <v>43381</v>
      </c>
      <c r="B96" s="4">
        <f t="shared" ca="1" si="55"/>
        <v>107</v>
      </c>
      <c r="C96" s="4">
        <f>Feuil2!AC93*5</f>
        <v>2450</v>
      </c>
      <c r="D96" s="4">
        <f>Feuil2!AD93</f>
        <v>450</v>
      </c>
      <c r="E96" s="8">
        <f t="shared" si="75"/>
        <v>326.66666666666669</v>
      </c>
      <c r="F96" s="9">
        <f t="shared" si="54"/>
        <v>105.95238095238093</v>
      </c>
      <c r="G96" s="4">
        <v>100</v>
      </c>
      <c r="H96" s="10">
        <v>80</v>
      </c>
      <c r="I96" s="5">
        <f t="shared" ca="1" si="51"/>
        <v>107</v>
      </c>
      <c r="J96" s="6">
        <f t="shared" ref="J96:J100" si="79">J95</f>
        <v>91.981504898407437</v>
      </c>
      <c r="M96" s="4">
        <f t="shared" ca="1" si="52"/>
        <v>110</v>
      </c>
      <c r="N96" s="4">
        <f t="shared" si="73"/>
        <v>360</v>
      </c>
      <c r="O96" s="4">
        <f>Feuil2!AE96</f>
        <v>15</v>
      </c>
      <c r="P96" s="11">
        <f t="shared" si="74"/>
        <v>4.1666666666666661</v>
      </c>
      <c r="Q96" s="12">
        <f t="shared" si="53"/>
        <v>95.833333333333329</v>
      </c>
    </row>
    <row r="97" spans="1:17" x14ac:dyDescent="0.25">
      <c r="A97" s="4">
        <f t="shared" si="59"/>
        <v>43382</v>
      </c>
      <c r="B97" s="4">
        <f t="shared" ca="1" si="55"/>
        <v>108</v>
      </c>
      <c r="C97" s="4">
        <f>Feuil2!AC94*5</f>
        <v>1925</v>
      </c>
      <c r="D97" s="4">
        <f>Feuil2!AD94</f>
        <v>350</v>
      </c>
      <c r="E97" s="8">
        <f t="shared" si="75"/>
        <v>330</v>
      </c>
      <c r="F97" s="9">
        <f t="shared" si="54"/>
        <v>101.21212121212122</v>
      </c>
      <c r="G97" s="4">
        <v>100</v>
      </c>
      <c r="H97" s="10">
        <v>80</v>
      </c>
      <c r="I97" s="5">
        <f t="shared" ca="1" si="51"/>
        <v>108</v>
      </c>
      <c r="J97" s="6">
        <f t="shared" si="79"/>
        <v>91.981504898407437</v>
      </c>
      <c r="M97" s="4">
        <f t="shared" ca="1" si="52"/>
        <v>111</v>
      </c>
      <c r="N97" s="4">
        <f t="shared" si="73"/>
        <v>120</v>
      </c>
      <c r="O97" s="4">
        <f>Feuil2!AE97</f>
        <v>3</v>
      </c>
      <c r="P97" s="11">
        <f t="shared" si="74"/>
        <v>2.5</v>
      </c>
      <c r="Q97" s="12">
        <f t="shared" si="53"/>
        <v>97.5</v>
      </c>
    </row>
    <row r="98" spans="1:17" x14ac:dyDescent="0.25">
      <c r="A98" s="4">
        <f t="shared" si="59"/>
        <v>43383</v>
      </c>
      <c r="B98" s="4">
        <f t="shared" ca="1" si="55"/>
        <v>109</v>
      </c>
      <c r="C98" s="4">
        <f>Feuil2!AC95*5</f>
        <v>2650</v>
      </c>
      <c r="D98" s="4">
        <f>Feuil2!AD95</f>
        <v>420</v>
      </c>
      <c r="E98" s="8">
        <f t="shared" si="75"/>
        <v>378.57142857142856</v>
      </c>
      <c r="F98" s="9">
        <f t="shared" si="54"/>
        <v>91.79245283018868</v>
      </c>
      <c r="G98" s="4">
        <v>100</v>
      </c>
      <c r="H98" s="10">
        <v>80</v>
      </c>
      <c r="I98" s="5">
        <f t="shared" ca="1" si="51"/>
        <v>109</v>
      </c>
      <c r="J98" s="6">
        <f t="shared" si="79"/>
        <v>91.981504898407437</v>
      </c>
      <c r="M98" s="4">
        <f t="shared" ca="1" si="52"/>
        <v>113</v>
      </c>
      <c r="N98" s="4">
        <f t="shared" si="73"/>
        <v>500</v>
      </c>
      <c r="O98" s="4">
        <f>Feuil2!AE98</f>
        <v>12</v>
      </c>
      <c r="P98" s="11">
        <f t="shared" si="74"/>
        <v>2.4</v>
      </c>
      <c r="Q98" s="12">
        <f t="shared" si="53"/>
        <v>97.6</v>
      </c>
    </row>
    <row r="99" spans="1:17" x14ac:dyDescent="0.25">
      <c r="A99" s="4">
        <f t="shared" si="59"/>
        <v>43384</v>
      </c>
      <c r="B99" s="4">
        <f t="shared" ca="1" si="55"/>
        <v>110</v>
      </c>
      <c r="C99" s="4">
        <f>Feuil2!AC96*5</f>
        <v>3725</v>
      </c>
      <c r="D99" s="4">
        <f>Feuil2!AD96</f>
        <v>360</v>
      </c>
      <c r="E99" s="8">
        <f t="shared" si="75"/>
        <v>620.83333333333337</v>
      </c>
      <c r="F99" s="9">
        <f t="shared" si="54"/>
        <v>54.026845637583882</v>
      </c>
      <c r="G99" s="4">
        <v>100</v>
      </c>
      <c r="H99" s="10">
        <v>80</v>
      </c>
      <c r="I99" s="5">
        <f t="shared" ca="1" si="51"/>
        <v>110</v>
      </c>
      <c r="J99" s="6">
        <f t="shared" si="79"/>
        <v>91.981504898407437</v>
      </c>
      <c r="M99" s="4">
        <f t="shared" ca="1" si="52"/>
        <v>114</v>
      </c>
      <c r="N99" s="4">
        <f t="shared" si="73"/>
        <v>450</v>
      </c>
      <c r="O99" s="4">
        <f>Feuil2!AE99</f>
        <v>5</v>
      </c>
      <c r="P99" s="11">
        <f t="shared" si="74"/>
        <v>1.1111111111111112</v>
      </c>
      <c r="Q99" s="12">
        <f t="shared" si="53"/>
        <v>98.888888888888886</v>
      </c>
    </row>
    <row r="100" spans="1:17" x14ac:dyDescent="0.25">
      <c r="A100" s="4">
        <f t="shared" si="59"/>
        <v>43385</v>
      </c>
      <c r="B100" s="4">
        <f t="shared" ca="1" si="55"/>
        <v>111</v>
      </c>
      <c r="C100" s="4">
        <f>Feuil2!AC97*5</f>
        <v>850</v>
      </c>
      <c r="D100" s="4">
        <f>Feuil2!AD97</f>
        <v>120</v>
      </c>
      <c r="E100" s="8">
        <f t="shared" si="75"/>
        <v>425</v>
      </c>
      <c r="F100" s="9">
        <f t="shared" si="54"/>
        <v>80.294117647058826</v>
      </c>
      <c r="G100" s="4">
        <v>100</v>
      </c>
      <c r="H100" s="10">
        <v>80</v>
      </c>
      <c r="I100" s="5">
        <f t="shared" ca="1" si="51"/>
        <v>111</v>
      </c>
      <c r="J100" s="6">
        <f t="shared" si="79"/>
        <v>91.981504898407437</v>
      </c>
      <c r="M100" s="4">
        <f t="shared" ca="1" si="52"/>
        <v>115</v>
      </c>
      <c r="N100" s="4">
        <f t="shared" si="73"/>
        <v>350</v>
      </c>
      <c r="O100" s="4">
        <f>Feuil2!AE100</f>
        <v>16</v>
      </c>
      <c r="P100" s="11">
        <f t="shared" si="74"/>
        <v>4.5714285714285712</v>
      </c>
      <c r="Q100" s="12">
        <f t="shared" si="53"/>
        <v>95.428571428571431</v>
      </c>
    </row>
    <row r="101" spans="1:17" x14ac:dyDescent="0.25">
      <c r="A101" s="4">
        <f t="shared" ref="A101" si="80">A100+2</f>
        <v>43387</v>
      </c>
      <c r="B101" s="4">
        <f t="shared" ref="B101" ca="1" si="81">IF((TODAY()&gt;=A101), B100+2, "")</f>
        <v>113</v>
      </c>
      <c r="C101" s="4">
        <f>Feuil2!AC98*5</f>
        <v>2400</v>
      </c>
      <c r="D101" s="4">
        <f>Feuil2!AD98</f>
        <v>500</v>
      </c>
      <c r="E101" s="8">
        <f t="shared" si="75"/>
        <v>288</v>
      </c>
      <c r="F101" s="9">
        <f t="shared" si="54"/>
        <v>118.61111111111111</v>
      </c>
      <c r="G101" s="4">
        <v>100</v>
      </c>
      <c r="H101" s="10">
        <v>80</v>
      </c>
      <c r="I101" s="5">
        <f t="shared" ca="1" si="51"/>
        <v>113</v>
      </c>
      <c r="J101" s="6">
        <f t="shared" ref="J101" si="82">AVERAGE(F101:F106)</f>
        <v>91.981504898407437</v>
      </c>
      <c r="M101" s="4">
        <f t="shared" ca="1" si="52"/>
        <v>116</v>
      </c>
      <c r="N101" s="4">
        <f t="shared" si="73"/>
        <v>420</v>
      </c>
      <c r="O101" s="4">
        <f>Feuil2!AE101</f>
        <v>3</v>
      </c>
      <c r="P101" s="11">
        <f t="shared" si="74"/>
        <v>0.7142857142857143</v>
      </c>
      <c r="Q101" s="12">
        <f t="shared" si="53"/>
        <v>99.285714285714292</v>
      </c>
    </row>
    <row r="102" spans="1:17" x14ac:dyDescent="0.25">
      <c r="A102" s="4">
        <f t="shared" si="59"/>
        <v>43388</v>
      </c>
      <c r="B102" s="4">
        <f t="shared" ca="1" si="55"/>
        <v>114</v>
      </c>
      <c r="C102" s="4">
        <f>Feuil2!AC99*5</f>
        <v>2450</v>
      </c>
      <c r="D102" s="4">
        <f>Feuil2!AD99</f>
        <v>450</v>
      </c>
      <c r="E102" s="8">
        <f t="shared" si="75"/>
        <v>326.66666666666669</v>
      </c>
      <c r="F102" s="9">
        <f t="shared" si="54"/>
        <v>105.95238095238093</v>
      </c>
      <c r="G102" s="4">
        <v>100</v>
      </c>
      <c r="H102" s="10">
        <v>80</v>
      </c>
      <c r="I102" s="5">
        <f t="shared" ca="1" si="51"/>
        <v>114</v>
      </c>
      <c r="J102" s="6">
        <f t="shared" ref="J102:J106" si="83">J101</f>
        <v>91.981504898407437</v>
      </c>
      <c r="M102" s="4">
        <f t="shared" ca="1" si="52"/>
        <v>117</v>
      </c>
      <c r="N102" s="4">
        <f t="shared" si="73"/>
        <v>360</v>
      </c>
      <c r="O102" s="4">
        <f>Feuil2!AE102</f>
        <v>15</v>
      </c>
      <c r="P102" s="11">
        <f t="shared" si="74"/>
        <v>4.1666666666666661</v>
      </c>
      <c r="Q102" s="12">
        <f t="shared" si="53"/>
        <v>95.833333333333329</v>
      </c>
    </row>
    <row r="103" spans="1:17" x14ac:dyDescent="0.25">
      <c r="A103" s="4">
        <f t="shared" si="59"/>
        <v>43389</v>
      </c>
      <c r="B103" s="4">
        <f t="shared" ca="1" si="55"/>
        <v>115</v>
      </c>
      <c r="C103" s="4">
        <f>Feuil2!AC100*5</f>
        <v>1925</v>
      </c>
      <c r="D103" s="4">
        <f>Feuil2!AD100</f>
        <v>350</v>
      </c>
      <c r="E103" s="8">
        <f t="shared" si="75"/>
        <v>330</v>
      </c>
      <c r="F103" s="9">
        <f t="shared" si="54"/>
        <v>101.21212121212122</v>
      </c>
      <c r="G103" s="4">
        <v>100</v>
      </c>
      <c r="H103" s="10">
        <v>80</v>
      </c>
      <c r="I103" s="5">
        <f t="shared" ca="1" si="51"/>
        <v>115</v>
      </c>
      <c r="J103" s="6">
        <f t="shared" si="83"/>
        <v>91.981504898407437</v>
      </c>
      <c r="M103" s="4">
        <f t="shared" ca="1" si="52"/>
        <v>118</v>
      </c>
      <c r="N103" s="4">
        <f t="shared" si="73"/>
        <v>120</v>
      </c>
      <c r="O103" s="4">
        <f>Feuil2!AE103</f>
        <v>3</v>
      </c>
      <c r="P103" s="11">
        <f t="shared" si="74"/>
        <v>2.5</v>
      </c>
      <c r="Q103" s="12">
        <f t="shared" si="53"/>
        <v>97.5</v>
      </c>
    </row>
    <row r="104" spans="1:17" x14ac:dyDescent="0.25">
      <c r="A104" s="4">
        <f t="shared" si="59"/>
        <v>43390</v>
      </c>
      <c r="B104" s="4">
        <f t="shared" ca="1" si="55"/>
        <v>116</v>
      </c>
      <c r="C104" s="4">
        <f>Feuil2!AC101*5</f>
        <v>2650</v>
      </c>
      <c r="D104" s="4">
        <f>Feuil2!AD101</f>
        <v>420</v>
      </c>
      <c r="E104" s="8">
        <f t="shared" si="75"/>
        <v>378.57142857142856</v>
      </c>
      <c r="F104" s="9">
        <f t="shared" si="54"/>
        <v>91.79245283018868</v>
      </c>
      <c r="G104" s="4">
        <v>100</v>
      </c>
      <c r="H104" s="10">
        <v>80</v>
      </c>
      <c r="I104" s="5">
        <f t="shared" ca="1" si="51"/>
        <v>116</v>
      </c>
      <c r="J104" s="6">
        <f t="shared" si="83"/>
        <v>91.981504898407437</v>
      </c>
      <c r="M104" s="4">
        <f t="shared" ca="1" si="52"/>
        <v>120</v>
      </c>
      <c r="N104" s="4">
        <f t="shared" si="73"/>
        <v>500</v>
      </c>
      <c r="O104" s="4">
        <f>Feuil2!AE104</f>
        <v>12</v>
      </c>
      <c r="P104" s="11">
        <f t="shared" si="74"/>
        <v>2.4</v>
      </c>
      <c r="Q104" s="12">
        <f t="shared" si="53"/>
        <v>97.6</v>
      </c>
    </row>
    <row r="105" spans="1:17" x14ac:dyDescent="0.25">
      <c r="A105" s="4">
        <f t="shared" si="59"/>
        <v>43391</v>
      </c>
      <c r="B105" s="4">
        <f t="shared" ca="1" si="55"/>
        <v>117</v>
      </c>
      <c r="C105" s="4">
        <f>Feuil2!AC102*5</f>
        <v>3725</v>
      </c>
      <c r="D105" s="4">
        <f>Feuil2!AD102</f>
        <v>360</v>
      </c>
      <c r="E105" s="8">
        <f t="shared" si="75"/>
        <v>620.83333333333337</v>
      </c>
      <c r="F105" s="9">
        <f t="shared" si="54"/>
        <v>54.026845637583882</v>
      </c>
      <c r="G105" s="4">
        <v>100</v>
      </c>
      <c r="H105" s="10">
        <v>80</v>
      </c>
      <c r="I105" s="5">
        <f t="shared" ca="1" si="51"/>
        <v>117</v>
      </c>
      <c r="J105" s="6">
        <f t="shared" si="83"/>
        <v>91.981504898407437</v>
      </c>
      <c r="M105" s="4">
        <f t="shared" ca="1" si="52"/>
        <v>121</v>
      </c>
      <c r="N105" s="4">
        <f t="shared" si="73"/>
        <v>450</v>
      </c>
      <c r="O105" s="4">
        <f>Feuil2!AE105</f>
        <v>5</v>
      </c>
      <c r="P105" s="11">
        <f t="shared" si="74"/>
        <v>1.1111111111111112</v>
      </c>
      <c r="Q105" s="12">
        <f t="shared" si="53"/>
        <v>98.888888888888886</v>
      </c>
    </row>
    <row r="106" spans="1:17" x14ac:dyDescent="0.25">
      <c r="A106" s="4">
        <f t="shared" si="59"/>
        <v>43392</v>
      </c>
      <c r="B106" s="4">
        <f t="shared" ca="1" si="55"/>
        <v>118</v>
      </c>
      <c r="C106" s="4">
        <f>Feuil2!AC103*5</f>
        <v>850</v>
      </c>
      <c r="D106" s="4">
        <f>Feuil2!AD103</f>
        <v>120</v>
      </c>
      <c r="E106" s="8">
        <f t="shared" si="75"/>
        <v>425</v>
      </c>
      <c r="F106" s="9">
        <f t="shared" si="54"/>
        <v>80.294117647058826</v>
      </c>
      <c r="G106" s="4">
        <v>100</v>
      </c>
      <c r="H106" s="10">
        <v>80</v>
      </c>
      <c r="I106" s="5">
        <f t="shared" ca="1" si="51"/>
        <v>118</v>
      </c>
      <c r="J106" s="6">
        <f t="shared" si="83"/>
        <v>91.981504898407437</v>
      </c>
      <c r="M106" s="4">
        <f t="shared" ca="1" si="52"/>
        <v>122</v>
      </c>
      <c r="N106" s="4">
        <f t="shared" si="73"/>
        <v>350</v>
      </c>
      <c r="O106" s="4">
        <f>Feuil2!AE106</f>
        <v>16</v>
      </c>
      <c r="P106" s="11">
        <f t="shared" si="74"/>
        <v>4.5714285714285712</v>
      </c>
      <c r="Q106" s="12">
        <f t="shared" si="53"/>
        <v>95.428571428571431</v>
      </c>
    </row>
    <row r="107" spans="1:17" x14ac:dyDescent="0.25">
      <c r="A107" s="4">
        <f t="shared" ref="A107" si="84">A106+2</f>
        <v>43394</v>
      </c>
      <c r="B107" s="4">
        <f t="shared" ref="B107" ca="1" si="85">IF((TODAY()&gt;=A107), B106+2, "")</f>
        <v>120</v>
      </c>
      <c r="C107" s="4">
        <f>Feuil2!AC104*5</f>
        <v>2400</v>
      </c>
      <c r="D107" s="4">
        <f>Feuil2!AD104</f>
        <v>500</v>
      </c>
      <c r="E107" s="8">
        <f t="shared" si="75"/>
        <v>288</v>
      </c>
      <c r="F107" s="9">
        <f t="shared" si="54"/>
        <v>118.61111111111111</v>
      </c>
      <c r="G107" s="4">
        <v>100</v>
      </c>
      <c r="H107" s="10">
        <v>80</v>
      </c>
      <c r="I107" s="5">
        <f t="shared" ca="1" si="51"/>
        <v>120</v>
      </c>
      <c r="J107" s="6">
        <f t="shared" ref="J107" si="86">AVERAGE(F107:F112)</f>
        <v>91.981504898407437</v>
      </c>
      <c r="M107" s="4">
        <f t="shared" ca="1" si="52"/>
        <v>123</v>
      </c>
      <c r="N107" s="4">
        <f t="shared" si="73"/>
        <v>420</v>
      </c>
      <c r="O107" s="4">
        <f>Feuil2!AE107</f>
        <v>3</v>
      </c>
      <c r="P107" s="11">
        <f t="shared" si="74"/>
        <v>0.7142857142857143</v>
      </c>
      <c r="Q107" s="12">
        <f t="shared" si="53"/>
        <v>99.285714285714292</v>
      </c>
    </row>
    <row r="108" spans="1:17" x14ac:dyDescent="0.25">
      <c r="A108" s="4">
        <f t="shared" si="59"/>
        <v>43395</v>
      </c>
      <c r="B108" s="4">
        <f t="shared" ca="1" si="55"/>
        <v>121</v>
      </c>
      <c r="C108" s="4">
        <f>Feuil2!AC105*5</f>
        <v>2450</v>
      </c>
      <c r="D108" s="4">
        <f>Feuil2!AD105</f>
        <v>450</v>
      </c>
      <c r="E108" s="8">
        <f t="shared" si="75"/>
        <v>326.66666666666669</v>
      </c>
      <c r="F108" s="9">
        <f t="shared" si="54"/>
        <v>105.95238095238093</v>
      </c>
      <c r="G108" s="4">
        <v>100</v>
      </c>
      <c r="H108" s="10">
        <v>80</v>
      </c>
      <c r="I108" s="5">
        <f t="shared" ca="1" si="51"/>
        <v>121</v>
      </c>
      <c r="J108" s="6">
        <f t="shared" ref="J108:J112" si="87">J107</f>
        <v>91.981504898407437</v>
      </c>
      <c r="M108" s="4">
        <f t="shared" ca="1" si="52"/>
        <v>124</v>
      </c>
      <c r="N108" s="4">
        <f t="shared" si="73"/>
        <v>360</v>
      </c>
      <c r="O108" s="4">
        <f>Feuil2!AE108</f>
        <v>15</v>
      </c>
      <c r="P108" s="11">
        <f t="shared" si="74"/>
        <v>4.1666666666666661</v>
      </c>
      <c r="Q108" s="12">
        <f t="shared" si="53"/>
        <v>95.833333333333329</v>
      </c>
    </row>
    <row r="109" spans="1:17" x14ac:dyDescent="0.25">
      <c r="A109" s="4">
        <f t="shared" si="59"/>
        <v>43396</v>
      </c>
      <c r="B109" s="4">
        <f t="shared" ca="1" si="55"/>
        <v>122</v>
      </c>
      <c r="C109" s="4">
        <f>Feuil2!AC106*5</f>
        <v>1925</v>
      </c>
      <c r="D109" s="4">
        <f>Feuil2!AD106</f>
        <v>350</v>
      </c>
      <c r="E109" s="8">
        <f t="shared" si="75"/>
        <v>330</v>
      </c>
      <c r="F109" s="9">
        <f t="shared" si="54"/>
        <v>101.21212121212122</v>
      </c>
      <c r="G109" s="4">
        <v>100</v>
      </c>
      <c r="H109" s="10">
        <v>80</v>
      </c>
      <c r="I109" s="5">
        <f t="shared" ca="1" si="51"/>
        <v>122</v>
      </c>
      <c r="J109" s="6">
        <f t="shared" si="87"/>
        <v>91.981504898407437</v>
      </c>
      <c r="M109" s="4">
        <f t="shared" ca="1" si="52"/>
        <v>125</v>
      </c>
      <c r="N109" s="4">
        <f t="shared" si="73"/>
        <v>120</v>
      </c>
      <c r="O109" s="4">
        <f>Feuil2!AE109</f>
        <v>3</v>
      </c>
      <c r="P109" s="11">
        <f t="shared" si="74"/>
        <v>2.5</v>
      </c>
      <c r="Q109" s="12">
        <f t="shared" si="53"/>
        <v>97.5</v>
      </c>
    </row>
    <row r="110" spans="1:17" x14ac:dyDescent="0.25">
      <c r="A110" s="4">
        <f t="shared" si="59"/>
        <v>43397</v>
      </c>
      <c r="B110" s="4">
        <f t="shared" ca="1" si="55"/>
        <v>123</v>
      </c>
      <c r="C110" s="4">
        <f>Feuil2!AC107*5</f>
        <v>2650</v>
      </c>
      <c r="D110" s="4">
        <f>Feuil2!AD107</f>
        <v>420</v>
      </c>
      <c r="E110" s="8">
        <f t="shared" si="75"/>
        <v>378.57142857142856</v>
      </c>
      <c r="F110" s="9">
        <f t="shared" si="54"/>
        <v>91.79245283018868</v>
      </c>
      <c r="G110" s="4">
        <v>100</v>
      </c>
      <c r="H110" s="10">
        <v>80</v>
      </c>
      <c r="I110" s="5">
        <f t="shared" ca="1" si="51"/>
        <v>123</v>
      </c>
      <c r="J110" s="6">
        <f t="shared" si="87"/>
        <v>91.981504898407437</v>
      </c>
      <c r="M110" s="4">
        <f t="shared" ca="1" si="52"/>
        <v>127</v>
      </c>
      <c r="N110" s="4">
        <f t="shared" si="73"/>
        <v>500</v>
      </c>
      <c r="O110" s="4">
        <f>Feuil2!AE110</f>
        <v>12</v>
      </c>
      <c r="P110" s="11">
        <f t="shared" si="74"/>
        <v>2.4</v>
      </c>
      <c r="Q110" s="12">
        <f t="shared" si="53"/>
        <v>97.6</v>
      </c>
    </row>
    <row r="111" spans="1:17" x14ac:dyDescent="0.25">
      <c r="A111" s="4">
        <f t="shared" si="59"/>
        <v>43398</v>
      </c>
      <c r="B111" s="4">
        <f t="shared" ca="1" si="55"/>
        <v>124</v>
      </c>
      <c r="C111" s="4">
        <f>Feuil2!AC108*5</f>
        <v>3725</v>
      </c>
      <c r="D111" s="4">
        <f>Feuil2!AD108</f>
        <v>360</v>
      </c>
      <c r="E111" s="8">
        <f t="shared" si="75"/>
        <v>620.83333333333337</v>
      </c>
      <c r="F111" s="9">
        <f t="shared" si="54"/>
        <v>54.026845637583882</v>
      </c>
      <c r="G111" s="4">
        <v>100</v>
      </c>
      <c r="H111" s="10">
        <v>80</v>
      </c>
      <c r="I111" s="5">
        <f t="shared" ca="1" si="51"/>
        <v>124</v>
      </c>
      <c r="J111" s="6">
        <f t="shared" si="87"/>
        <v>91.981504898407437</v>
      </c>
      <c r="M111" s="4">
        <f t="shared" ca="1" si="52"/>
        <v>128</v>
      </c>
      <c r="N111" s="4">
        <f t="shared" si="73"/>
        <v>450</v>
      </c>
      <c r="O111" s="4">
        <f>Feuil2!AE111</f>
        <v>5</v>
      </c>
      <c r="P111" s="11">
        <f t="shared" si="74"/>
        <v>1.1111111111111112</v>
      </c>
      <c r="Q111" s="12">
        <f t="shared" si="53"/>
        <v>98.888888888888886</v>
      </c>
    </row>
    <row r="112" spans="1:17" x14ac:dyDescent="0.25">
      <c r="A112" s="4">
        <f t="shared" si="59"/>
        <v>43399</v>
      </c>
      <c r="B112" s="4">
        <f t="shared" ca="1" si="55"/>
        <v>125</v>
      </c>
      <c r="C112" s="4">
        <f>Feuil2!AC109*5</f>
        <v>850</v>
      </c>
      <c r="D112" s="4">
        <f>Feuil2!AD109</f>
        <v>120</v>
      </c>
      <c r="E112" s="8">
        <f t="shared" si="75"/>
        <v>425</v>
      </c>
      <c r="F112" s="9">
        <f t="shared" si="54"/>
        <v>80.294117647058826</v>
      </c>
      <c r="G112" s="4">
        <v>100</v>
      </c>
      <c r="H112" s="10">
        <v>80</v>
      </c>
      <c r="I112" s="5">
        <f t="shared" ca="1" si="51"/>
        <v>125</v>
      </c>
      <c r="J112" s="6">
        <f t="shared" si="87"/>
        <v>91.981504898407437</v>
      </c>
      <c r="M112" s="4">
        <f t="shared" ca="1" si="52"/>
        <v>129</v>
      </c>
      <c r="N112" s="4">
        <f t="shared" si="73"/>
        <v>350</v>
      </c>
      <c r="O112" s="4">
        <f>Feuil2!AE112</f>
        <v>16</v>
      </c>
      <c r="P112" s="11">
        <f t="shared" si="74"/>
        <v>4.5714285714285712</v>
      </c>
      <c r="Q112" s="12">
        <f t="shared" si="53"/>
        <v>95.428571428571431</v>
      </c>
    </row>
    <row r="113" spans="1:17" x14ac:dyDescent="0.25">
      <c r="A113" s="4">
        <f t="shared" ref="A113" si="88">A112+2</f>
        <v>43401</v>
      </c>
      <c r="B113" s="4">
        <f t="shared" ref="B113" ca="1" si="89">IF((TODAY()&gt;=A113), B112+2, "")</f>
        <v>127</v>
      </c>
      <c r="C113" s="4">
        <f>Feuil2!AC110*5</f>
        <v>2400</v>
      </c>
      <c r="D113" s="4">
        <f>Feuil2!AD110</f>
        <v>500</v>
      </c>
      <c r="E113" s="8">
        <f t="shared" si="75"/>
        <v>288</v>
      </c>
      <c r="F113" s="9">
        <f t="shared" si="54"/>
        <v>118.61111111111111</v>
      </c>
      <c r="G113" s="4">
        <v>100</v>
      </c>
      <c r="H113" s="10">
        <v>80</v>
      </c>
      <c r="I113" s="5">
        <f t="shared" ca="1" si="51"/>
        <v>127</v>
      </c>
      <c r="J113" s="6">
        <f t="shared" ref="J113" si="90">AVERAGE(F113:F118)</f>
        <v>91.981504898407437</v>
      </c>
      <c r="M113" s="4">
        <f t="shared" ca="1" si="52"/>
        <v>130</v>
      </c>
      <c r="N113" s="4">
        <f t="shared" si="73"/>
        <v>420</v>
      </c>
      <c r="O113" s="4">
        <f>Feuil2!AE113</f>
        <v>3</v>
      </c>
      <c r="P113" s="11">
        <f t="shared" si="74"/>
        <v>0.7142857142857143</v>
      </c>
      <c r="Q113" s="12">
        <f t="shared" si="53"/>
        <v>99.285714285714292</v>
      </c>
    </row>
    <row r="114" spans="1:17" x14ac:dyDescent="0.25">
      <c r="A114" s="4">
        <f t="shared" si="59"/>
        <v>43402</v>
      </c>
      <c r="B114" s="4">
        <f t="shared" ca="1" si="55"/>
        <v>128</v>
      </c>
      <c r="C114" s="4">
        <f>Feuil2!AC111*5</f>
        <v>2450</v>
      </c>
      <c r="D114" s="4">
        <f>Feuil2!AD111</f>
        <v>450</v>
      </c>
      <c r="E114" s="8">
        <f t="shared" si="75"/>
        <v>326.66666666666669</v>
      </c>
      <c r="F114" s="9">
        <f t="shared" si="54"/>
        <v>105.95238095238093</v>
      </c>
      <c r="G114" s="4">
        <v>100</v>
      </c>
      <c r="H114" s="10">
        <v>80</v>
      </c>
      <c r="I114" s="5">
        <f t="shared" ca="1" si="51"/>
        <v>128</v>
      </c>
      <c r="J114" s="6">
        <f t="shared" ref="J114:J118" si="91">J113</f>
        <v>91.981504898407437</v>
      </c>
      <c r="M114" s="4">
        <f t="shared" ca="1" si="52"/>
        <v>131</v>
      </c>
      <c r="N114" s="4">
        <f t="shared" si="73"/>
        <v>360</v>
      </c>
      <c r="O114" s="4">
        <f>Feuil2!AE114</f>
        <v>15</v>
      </c>
      <c r="P114" s="11">
        <f t="shared" si="74"/>
        <v>4.1666666666666661</v>
      </c>
      <c r="Q114" s="12">
        <f t="shared" si="53"/>
        <v>95.833333333333329</v>
      </c>
    </row>
    <row r="115" spans="1:17" x14ac:dyDescent="0.25">
      <c r="A115" s="4">
        <f t="shared" si="59"/>
        <v>43403</v>
      </c>
      <c r="B115" s="4">
        <f t="shared" ca="1" si="55"/>
        <v>129</v>
      </c>
      <c r="C115" s="4">
        <f>Feuil2!AC112*5</f>
        <v>1925</v>
      </c>
      <c r="D115" s="4">
        <f>Feuil2!AD112</f>
        <v>350</v>
      </c>
      <c r="E115" s="8">
        <f t="shared" si="75"/>
        <v>330</v>
      </c>
      <c r="F115" s="9">
        <f t="shared" si="54"/>
        <v>101.21212121212122</v>
      </c>
      <c r="G115" s="4">
        <v>100</v>
      </c>
      <c r="H115" s="10">
        <v>80</v>
      </c>
      <c r="I115" s="5">
        <f t="shared" ca="1" si="51"/>
        <v>129</v>
      </c>
      <c r="J115" s="6">
        <f t="shared" si="91"/>
        <v>91.981504898407437</v>
      </c>
      <c r="M115" s="4">
        <f t="shared" ca="1" si="52"/>
        <v>132</v>
      </c>
      <c r="N115" s="4">
        <f t="shared" si="73"/>
        <v>120</v>
      </c>
      <c r="O115" s="4">
        <f>Feuil2!AE115</f>
        <v>3</v>
      </c>
      <c r="P115" s="11">
        <f t="shared" si="74"/>
        <v>2.5</v>
      </c>
      <c r="Q115" s="12">
        <f t="shared" si="53"/>
        <v>97.5</v>
      </c>
    </row>
    <row r="116" spans="1:17" x14ac:dyDescent="0.25">
      <c r="A116" s="4">
        <f t="shared" si="59"/>
        <v>43404</v>
      </c>
      <c r="B116" s="4">
        <f t="shared" ca="1" si="55"/>
        <v>130</v>
      </c>
      <c r="C116" s="4">
        <f>Feuil2!AC113*5</f>
        <v>2650</v>
      </c>
      <c r="D116" s="4">
        <f>Feuil2!AD113</f>
        <v>420</v>
      </c>
      <c r="E116" s="8">
        <f t="shared" si="75"/>
        <v>378.57142857142856</v>
      </c>
      <c r="F116" s="9">
        <f t="shared" si="54"/>
        <v>91.79245283018868</v>
      </c>
      <c r="G116" s="4">
        <v>100</v>
      </c>
      <c r="H116" s="10">
        <v>80</v>
      </c>
      <c r="I116" s="5">
        <f t="shared" ca="1" si="51"/>
        <v>130</v>
      </c>
      <c r="J116" s="6">
        <f t="shared" si="91"/>
        <v>91.981504898407437</v>
      </c>
      <c r="M116" s="4">
        <f t="shared" ca="1" si="52"/>
        <v>134</v>
      </c>
      <c r="N116" s="4">
        <f t="shared" si="73"/>
        <v>500</v>
      </c>
      <c r="O116" s="4">
        <f>Feuil2!AE116</f>
        <v>12</v>
      </c>
      <c r="P116" s="11">
        <f t="shared" si="74"/>
        <v>2.4</v>
      </c>
      <c r="Q116" s="12">
        <f t="shared" si="53"/>
        <v>97.6</v>
      </c>
    </row>
    <row r="117" spans="1:17" x14ac:dyDescent="0.25">
      <c r="A117" s="4">
        <f t="shared" si="59"/>
        <v>43405</v>
      </c>
      <c r="B117" s="4">
        <f t="shared" ca="1" si="55"/>
        <v>131</v>
      </c>
      <c r="C117" s="4">
        <f>Feuil2!AC114*5</f>
        <v>3725</v>
      </c>
      <c r="D117" s="4">
        <f>Feuil2!AD114</f>
        <v>360</v>
      </c>
      <c r="E117" s="8">
        <f t="shared" si="75"/>
        <v>620.83333333333337</v>
      </c>
      <c r="F117" s="9">
        <f t="shared" si="54"/>
        <v>54.026845637583882</v>
      </c>
      <c r="G117" s="4">
        <v>100</v>
      </c>
      <c r="H117" s="10">
        <v>80</v>
      </c>
      <c r="I117" s="5">
        <f t="shared" ca="1" si="51"/>
        <v>131</v>
      </c>
      <c r="J117" s="6">
        <f t="shared" si="91"/>
        <v>91.981504898407437</v>
      </c>
      <c r="M117" s="4">
        <f t="shared" ca="1" si="52"/>
        <v>135</v>
      </c>
      <c r="N117" s="4">
        <f t="shared" si="73"/>
        <v>450</v>
      </c>
      <c r="O117" s="4">
        <f>Feuil2!AE117</f>
        <v>5</v>
      </c>
      <c r="P117" s="11">
        <f t="shared" si="74"/>
        <v>1.1111111111111112</v>
      </c>
      <c r="Q117" s="12">
        <f t="shared" si="53"/>
        <v>98.888888888888886</v>
      </c>
    </row>
    <row r="118" spans="1:17" x14ac:dyDescent="0.25">
      <c r="A118" s="4">
        <f t="shared" si="59"/>
        <v>43406</v>
      </c>
      <c r="B118" s="4">
        <f t="shared" ca="1" si="55"/>
        <v>132</v>
      </c>
      <c r="C118" s="4">
        <f>Feuil2!AC115*5</f>
        <v>850</v>
      </c>
      <c r="D118" s="4">
        <f>Feuil2!AD115</f>
        <v>120</v>
      </c>
      <c r="E118" s="8">
        <f t="shared" si="75"/>
        <v>425</v>
      </c>
      <c r="F118" s="9">
        <f t="shared" si="54"/>
        <v>80.294117647058826</v>
      </c>
      <c r="G118" s="4">
        <v>100</v>
      </c>
      <c r="H118" s="10">
        <v>80</v>
      </c>
      <c r="I118" s="5">
        <f t="shared" ca="1" si="51"/>
        <v>132</v>
      </c>
      <c r="J118" s="6">
        <f t="shared" si="91"/>
        <v>91.981504898407437</v>
      </c>
      <c r="M118" s="4">
        <f t="shared" ca="1" si="52"/>
        <v>136</v>
      </c>
      <c r="N118" s="4">
        <f t="shared" si="73"/>
        <v>350</v>
      </c>
      <c r="O118" s="4">
        <f>Feuil2!AE118</f>
        <v>16</v>
      </c>
      <c r="P118" s="11">
        <f t="shared" si="74"/>
        <v>4.5714285714285712</v>
      </c>
      <c r="Q118" s="12">
        <f t="shared" si="53"/>
        <v>95.428571428571431</v>
      </c>
    </row>
    <row r="119" spans="1:17" x14ac:dyDescent="0.25">
      <c r="A119" s="4">
        <f t="shared" ref="A119" si="92">A118+2</f>
        <v>43408</v>
      </c>
      <c r="B119" s="4">
        <f t="shared" ref="B119" ca="1" si="93">IF((TODAY()&gt;=A119), B118+2, "")</f>
        <v>134</v>
      </c>
      <c r="C119" s="4">
        <f>Feuil2!AC116*5</f>
        <v>2400</v>
      </c>
      <c r="D119" s="4">
        <f>Feuil2!AD116</f>
        <v>500</v>
      </c>
      <c r="E119" s="8">
        <f t="shared" si="75"/>
        <v>288</v>
      </c>
      <c r="F119" s="9">
        <f t="shared" si="54"/>
        <v>118.61111111111111</v>
      </c>
      <c r="G119" s="4">
        <v>100</v>
      </c>
      <c r="H119" s="10">
        <v>80</v>
      </c>
      <c r="I119" s="5">
        <f t="shared" ca="1" si="51"/>
        <v>134</v>
      </c>
      <c r="J119" s="6">
        <f t="shared" ref="J119" si="94">AVERAGE(F119:F124)</f>
        <v>91.981504898407437</v>
      </c>
      <c r="M119" s="4">
        <f t="shared" ca="1" si="52"/>
        <v>137</v>
      </c>
      <c r="N119" s="4">
        <f t="shared" si="73"/>
        <v>420</v>
      </c>
      <c r="O119" s="4">
        <f>Feuil2!AE119</f>
        <v>3</v>
      </c>
      <c r="P119" s="11">
        <f t="shared" si="74"/>
        <v>0.7142857142857143</v>
      </c>
      <c r="Q119" s="12">
        <f t="shared" si="53"/>
        <v>99.285714285714292</v>
      </c>
    </row>
    <row r="120" spans="1:17" x14ac:dyDescent="0.25">
      <c r="A120" s="4">
        <f t="shared" si="59"/>
        <v>43409</v>
      </c>
      <c r="B120" s="4">
        <f t="shared" ca="1" si="55"/>
        <v>135</v>
      </c>
      <c r="C120" s="4">
        <f>Feuil2!AC117*5</f>
        <v>2450</v>
      </c>
      <c r="D120" s="4">
        <f>Feuil2!AD117</f>
        <v>450</v>
      </c>
      <c r="E120" s="8">
        <f t="shared" si="75"/>
        <v>326.66666666666669</v>
      </c>
      <c r="F120" s="9">
        <f t="shared" si="54"/>
        <v>105.95238095238093</v>
      </c>
      <c r="G120" s="4">
        <v>100</v>
      </c>
      <c r="H120" s="10">
        <v>80</v>
      </c>
      <c r="I120" s="5">
        <f t="shared" ca="1" si="51"/>
        <v>135</v>
      </c>
      <c r="J120" s="6">
        <f t="shared" ref="J120:J124" si="95">J119</f>
        <v>91.981504898407437</v>
      </c>
      <c r="M120" s="4">
        <f t="shared" ca="1" si="52"/>
        <v>138</v>
      </c>
      <c r="N120" s="4">
        <f t="shared" si="73"/>
        <v>360</v>
      </c>
      <c r="O120" s="4">
        <f>Feuil2!AE120</f>
        <v>15</v>
      </c>
      <c r="P120" s="11">
        <f t="shared" si="74"/>
        <v>4.1666666666666661</v>
      </c>
      <c r="Q120" s="12">
        <f t="shared" si="53"/>
        <v>95.833333333333329</v>
      </c>
    </row>
    <row r="121" spans="1:17" x14ac:dyDescent="0.25">
      <c r="A121" s="4">
        <f t="shared" si="59"/>
        <v>43410</v>
      </c>
      <c r="B121" s="4">
        <f t="shared" ca="1" si="55"/>
        <v>136</v>
      </c>
      <c r="C121" s="4">
        <f>Feuil2!AC118*5</f>
        <v>1925</v>
      </c>
      <c r="D121" s="4">
        <f>Feuil2!AD118</f>
        <v>350</v>
      </c>
      <c r="E121" s="8">
        <f t="shared" si="75"/>
        <v>330</v>
      </c>
      <c r="F121" s="9">
        <f t="shared" si="54"/>
        <v>101.21212121212122</v>
      </c>
      <c r="G121" s="4">
        <v>100</v>
      </c>
      <c r="H121" s="10">
        <v>80</v>
      </c>
      <c r="I121" s="5">
        <f t="shared" ca="1" si="51"/>
        <v>136</v>
      </c>
      <c r="J121" s="6">
        <f t="shared" si="95"/>
        <v>91.981504898407437</v>
      </c>
      <c r="M121" s="4">
        <f t="shared" ca="1" si="52"/>
        <v>139</v>
      </c>
      <c r="N121" s="4">
        <f t="shared" si="73"/>
        <v>120</v>
      </c>
      <c r="O121" s="4">
        <f>Feuil2!AE121</f>
        <v>3</v>
      </c>
      <c r="P121" s="11">
        <f t="shared" si="74"/>
        <v>2.5</v>
      </c>
      <c r="Q121" s="12">
        <f t="shared" si="53"/>
        <v>97.5</v>
      </c>
    </row>
    <row r="122" spans="1:17" x14ac:dyDescent="0.25">
      <c r="A122" s="4">
        <f t="shared" si="59"/>
        <v>43411</v>
      </c>
      <c r="B122" s="4">
        <f t="shared" ca="1" si="55"/>
        <v>137</v>
      </c>
      <c r="C122" s="4">
        <f>Feuil2!AC119*5</f>
        <v>2650</v>
      </c>
      <c r="D122" s="4">
        <f>Feuil2!AD119</f>
        <v>420</v>
      </c>
      <c r="E122" s="8">
        <f t="shared" si="75"/>
        <v>378.57142857142856</v>
      </c>
      <c r="F122" s="9">
        <f t="shared" si="54"/>
        <v>91.79245283018868</v>
      </c>
      <c r="G122" s="4">
        <v>100</v>
      </c>
      <c r="H122" s="10">
        <v>80</v>
      </c>
      <c r="I122" s="5">
        <f t="shared" ca="1" si="51"/>
        <v>137</v>
      </c>
      <c r="J122" s="6">
        <f t="shared" si="95"/>
        <v>91.981504898407437</v>
      </c>
      <c r="M122" s="4">
        <f t="shared" ca="1" si="52"/>
        <v>141</v>
      </c>
      <c r="N122" s="4">
        <f t="shared" si="73"/>
        <v>500</v>
      </c>
      <c r="O122" s="4">
        <f>Feuil2!AE122</f>
        <v>12</v>
      </c>
      <c r="P122" s="11">
        <f t="shared" si="74"/>
        <v>2.4</v>
      </c>
      <c r="Q122" s="12">
        <f t="shared" si="53"/>
        <v>97.6</v>
      </c>
    </row>
    <row r="123" spans="1:17" x14ac:dyDescent="0.25">
      <c r="A123" s="4">
        <f t="shared" si="59"/>
        <v>43412</v>
      </c>
      <c r="B123" s="4">
        <f t="shared" ca="1" si="55"/>
        <v>138</v>
      </c>
      <c r="C123" s="4">
        <f>Feuil2!AC120*5</f>
        <v>3725</v>
      </c>
      <c r="D123" s="4">
        <f>Feuil2!AD120</f>
        <v>360</v>
      </c>
      <c r="E123" s="8">
        <f t="shared" si="75"/>
        <v>620.83333333333337</v>
      </c>
      <c r="F123" s="9">
        <f t="shared" si="54"/>
        <v>54.026845637583882</v>
      </c>
      <c r="G123" s="4">
        <v>100</v>
      </c>
      <c r="H123" s="10">
        <v>80</v>
      </c>
      <c r="I123" s="5">
        <f t="shared" ca="1" si="51"/>
        <v>138</v>
      </c>
      <c r="J123" s="6">
        <f t="shared" si="95"/>
        <v>91.981504898407437</v>
      </c>
      <c r="M123" s="4">
        <f t="shared" ca="1" si="52"/>
        <v>142</v>
      </c>
      <c r="N123" s="4">
        <f t="shared" si="73"/>
        <v>450</v>
      </c>
      <c r="O123" s="4">
        <f>Feuil2!AE123</f>
        <v>5</v>
      </c>
      <c r="P123" s="11">
        <f t="shared" si="74"/>
        <v>1.1111111111111112</v>
      </c>
      <c r="Q123" s="12">
        <f t="shared" si="53"/>
        <v>98.888888888888886</v>
      </c>
    </row>
    <row r="124" spans="1:17" x14ac:dyDescent="0.25">
      <c r="A124" s="4">
        <f t="shared" si="59"/>
        <v>43413</v>
      </c>
      <c r="B124" s="4">
        <f t="shared" ca="1" si="55"/>
        <v>139</v>
      </c>
      <c r="C124" s="4">
        <f>Feuil2!AC121*5</f>
        <v>850</v>
      </c>
      <c r="D124" s="4">
        <f>Feuil2!AD121</f>
        <v>120</v>
      </c>
      <c r="E124" s="8">
        <f t="shared" si="75"/>
        <v>425</v>
      </c>
      <c r="F124" s="9">
        <f t="shared" si="54"/>
        <v>80.294117647058826</v>
      </c>
      <c r="G124" s="4">
        <v>100</v>
      </c>
      <c r="H124" s="10">
        <v>80</v>
      </c>
      <c r="I124" s="5">
        <f t="shared" ca="1" si="51"/>
        <v>139</v>
      </c>
      <c r="J124" s="6">
        <f t="shared" si="95"/>
        <v>91.981504898407437</v>
      </c>
      <c r="M124" s="4">
        <f t="shared" ca="1" si="52"/>
        <v>143</v>
      </c>
      <c r="N124" s="4">
        <f t="shared" si="73"/>
        <v>350</v>
      </c>
      <c r="O124" s="4">
        <f>Feuil2!AE124</f>
        <v>16</v>
      </c>
      <c r="P124" s="11">
        <f t="shared" si="74"/>
        <v>4.5714285714285712</v>
      </c>
      <c r="Q124" s="12">
        <f t="shared" si="53"/>
        <v>95.428571428571431</v>
      </c>
    </row>
    <row r="125" spans="1:17" x14ac:dyDescent="0.25">
      <c r="A125" s="4">
        <f t="shared" ref="A125" si="96">A124+2</f>
        <v>43415</v>
      </c>
      <c r="B125" s="4">
        <f t="shared" ref="B125" ca="1" si="97">IF((TODAY()&gt;=A125), B124+2, "")</f>
        <v>141</v>
      </c>
      <c r="C125" s="4">
        <f>Feuil2!AC122*5</f>
        <v>2400</v>
      </c>
      <c r="D125" s="4">
        <f>Feuil2!AD122</f>
        <v>500</v>
      </c>
      <c r="E125" s="8">
        <f t="shared" si="75"/>
        <v>288</v>
      </c>
      <c r="F125" s="9">
        <f t="shared" si="54"/>
        <v>118.61111111111111</v>
      </c>
      <c r="G125" s="4">
        <v>100</v>
      </c>
      <c r="H125" s="10">
        <v>80</v>
      </c>
      <c r="I125" s="5">
        <f t="shared" ca="1" si="51"/>
        <v>141</v>
      </c>
      <c r="J125" s="6">
        <f t="shared" ref="J125" si="98">AVERAGE(F125:F130)</f>
        <v>91.981504898407437</v>
      </c>
      <c r="M125" s="4">
        <f t="shared" ca="1" si="52"/>
        <v>144</v>
      </c>
      <c r="N125" s="4">
        <f t="shared" si="73"/>
        <v>420</v>
      </c>
      <c r="O125" s="4">
        <f>Feuil2!AE125</f>
        <v>3</v>
      </c>
      <c r="P125" s="11">
        <f t="shared" si="74"/>
        <v>0.7142857142857143</v>
      </c>
      <c r="Q125" s="12">
        <f t="shared" si="53"/>
        <v>99.285714285714292</v>
      </c>
    </row>
    <row r="126" spans="1:17" x14ac:dyDescent="0.25">
      <c r="A126" s="4">
        <f t="shared" si="59"/>
        <v>43416</v>
      </c>
      <c r="B126" s="4">
        <f t="shared" ca="1" si="55"/>
        <v>142</v>
      </c>
      <c r="C126" s="4">
        <f>Feuil2!AC123*5</f>
        <v>2450</v>
      </c>
      <c r="D126" s="4">
        <f>Feuil2!AD123</f>
        <v>450</v>
      </c>
      <c r="E126" s="8">
        <f t="shared" si="75"/>
        <v>326.66666666666669</v>
      </c>
      <c r="F126" s="9">
        <f t="shared" si="54"/>
        <v>105.95238095238093</v>
      </c>
      <c r="G126" s="4">
        <v>100</v>
      </c>
      <c r="H126" s="10">
        <v>80</v>
      </c>
      <c r="I126" s="5">
        <f t="shared" ca="1" si="51"/>
        <v>142</v>
      </c>
      <c r="J126" s="6">
        <f t="shared" ref="J126:J130" si="99">J125</f>
        <v>91.981504898407437</v>
      </c>
      <c r="M126" s="4">
        <f t="shared" ca="1" si="52"/>
        <v>145</v>
      </c>
      <c r="N126" s="4">
        <f t="shared" si="73"/>
        <v>360</v>
      </c>
      <c r="O126" s="4">
        <f>Feuil2!AE126</f>
        <v>15</v>
      </c>
      <c r="P126" s="11">
        <f t="shared" si="74"/>
        <v>4.1666666666666661</v>
      </c>
      <c r="Q126" s="12">
        <f t="shared" si="53"/>
        <v>95.833333333333329</v>
      </c>
    </row>
    <row r="127" spans="1:17" x14ac:dyDescent="0.25">
      <c r="A127" s="4">
        <f t="shared" si="59"/>
        <v>43417</v>
      </c>
      <c r="B127" s="4">
        <f t="shared" ca="1" si="55"/>
        <v>143</v>
      </c>
      <c r="C127" s="4">
        <f>Feuil2!AC124*5</f>
        <v>1925</v>
      </c>
      <c r="D127" s="4">
        <f>Feuil2!AD124</f>
        <v>350</v>
      </c>
      <c r="E127" s="8">
        <f t="shared" si="75"/>
        <v>330</v>
      </c>
      <c r="F127" s="9">
        <f t="shared" si="54"/>
        <v>101.21212121212122</v>
      </c>
      <c r="G127" s="4">
        <v>100</v>
      </c>
      <c r="H127" s="10">
        <v>80</v>
      </c>
      <c r="I127" s="5">
        <f t="shared" ca="1" si="51"/>
        <v>143</v>
      </c>
      <c r="J127" s="6">
        <f t="shared" si="99"/>
        <v>91.981504898407437</v>
      </c>
      <c r="M127" s="4">
        <f t="shared" ca="1" si="52"/>
        <v>146</v>
      </c>
      <c r="N127" s="4">
        <f t="shared" si="73"/>
        <v>120</v>
      </c>
      <c r="O127" s="4">
        <f>Feuil2!AE127</f>
        <v>3</v>
      </c>
      <c r="P127" s="11">
        <f t="shared" si="74"/>
        <v>2.5</v>
      </c>
      <c r="Q127" s="12">
        <f t="shared" si="53"/>
        <v>97.5</v>
      </c>
    </row>
    <row r="128" spans="1:17" x14ac:dyDescent="0.25">
      <c r="A128" s="4">
        <f t="shared" si="59"/>
        <v>43418</v>
      </c>
      <c r="B128" s="4">
        <f t="shared" ca="1" si="55"/>
        <v>144</v>
      </c>
      <c r="C128" s="4">
        <f>Feuil2!AC125*5</f>
        <v>2650</v>
      </c>
      <c r="D128" s="4">
        <f>Feuil2!AD125</f>
        <v>420</v>
      </c>
      <c r="E128" s="8">
        <f t="shared" si="75"/>
        <v>378.57142857142856</v>
      </c>
      <c r="F128" s="9">
        <f t="shared" si="54"/>
        <v>91.79245283018868</v>
      </c>
      <c r="G128" s="4">
        <v>100</v>
      </c>
      <c r="H128" s="10">
        <v>80</v>
      </c>
      <c r="I128" s="5">
        <f t="shared" ca="1" si="51"/>
        <v>144</v>
      </c>
      <c r="J128" s="6">
        <f t="shared" si="99"/>
        <v>91.981504898407437</v>
      </c>
      <c r="M128" s="4">
        <f t="shared" ca="1" si="52"/>
        <v>148</v>
      </c>
      <c r="N128" s="4">
        <f t="shared" si="73"/>
        <v>500</v>
      </c>
      <c r="O128" s="4">
        <f>Feuil2!AE128</f>
        <v>12</v>
      </c>
      <c r="P128" s="11">
        <f t="shared" si="74"/>
        <v>2.4</v>
      </c>
      <c r="Q128" s="12">
        <f t="shared" si="53"/>
        <v>97.6</v>
      </c>
    </row>
    <row r="129" spans="1:17" x14ac:dyDescent="0.25">
      <c r="A129" s="4">
        <f t="shared" si="59"/>
        <v>43419</v>
      </c>
      <c r="B129" s="4">
        <f t="shared" ca="1" si="55"/>
        <v>145</v>
      </c>
      <c r="C129" s="4">
        <f>Feuil2!AC126*5</f>
        <v>3725</v>
      </c>
      <c r="D129" s="4">
        <f>Feuil2!AD126</f>
        <v>360</v>
      </c>
      <c r="E129" s="8">
        <f t="shared" si="75"/>
        <v>620.83333333333337</v>
      </c>
      <c r="F129" s="9">
        <f t="shared" si="54"/>
        <v>54.026845637583882</v>
      </c>
      <c r="G129" s="4">
        <v>100</v>
      </c>
      <c r="H129" s="10">
        <v>80</v>
      </c>
      <c r="I129" s="5">
        <f t="shared" ca="1" si="51"/>
        <v>145</v>
      </c>
      <c r="J129" s="6">
        <f t="shared" si="99"/>
        <v>91.981504898407437</v>
      </c>
      <c r="M129" s="4">
        <f t="shared" ca="1" si="52"/>
        <v>149</v>
      </c>
      <c r="N129" s="4">
        <f t="shared" si="73"/>
        <v>450</v>
      </c>
      <c r="O129" s="4">
        <f>Feuil2!AE129</f>
        <v>5</v>
      </c>
      <c r="P129" s="11">
        <f t="shared" si="74"/>
        <v>1.1111111111111112</v>
      </c>
      <c r="Q129" s="12">
        <f t="shared" si="53"/>
        <v>98.888888888888886</v>
      </c>
    </row>
    <row r="130" spans="1:17" x14ac:dyDescent="0.25">
      <c r="A130" s="4">
        <f t="shared" si="59"/>
        <v>43420</v>
      </c>
      <c r="B130" s="4">
        <f t="shared" ca="1" si="55"/>
        <v>146</v>
      </c>
      <c r="C130" s="4">
        <f>Feuil2!AC127*5</f>
        <v>850</v>
      </c>
      <c r="D130" s="4">
        <f>Feuil2!AD127</f>
        <v>120</v>
      </c>
      <c r="E130" s="8">
        <f t="shared" si="75"/>
        <v>425</v>
      </c>
      <c r="F130" s="9">
        <f t="shared" si="54"/>
        <v>80.294117647058826</v>
      </c>
      <c r="G130" s="4">
        <v>100</v>
      </c>
      <c r="H130" s="10">
        <v>80</v>
      </c>
      <c r="I130" s="5">
        <f t="shared" ca="1" si="51"/>
        <v>146</v>
      </c>
      <c r="J130" s="6">
        <f t="shared" si="99"/>
        <v>91.981504898407437</v>
      </c>
      <c r="M130" s="4">
        <f t="shared" ca="1" si="52"/>
        <v>150</v>
      </c>
      <c r="N130" s="4">
        <f t="shared" si="73"/>
        <v>350</v>
      </c>
      <c r="O130" s="4">
        <f>Feuil2!AE130</f>
        <v>16</v>
      </c>
      <c r="P130" s="11">
        <f t="shared" si="74"/>
        <v>4.5714285714285712</v>
      </c>
      <c r="Q130" s="12">
        <f t="shared" si="53"/>
        <v>95.428571428571431</v>
      </c>
    </row>
    <row r="131" spans="1:17" x14ac:dyDescent="0.25">
      <c r="A131" s="4">
        <f t="shared" ref="A131" si="100">A130+2</f>
        <v>43422</v>
      </c>
      <c r="B131" s="4">
        <f t="shared" ref="B131" ca="1" si="101">IF((TODAY()&gt;=A131), B130+2, "")</f>
        <v>148</v>
      </c>
      <c r="C131" s="4">
        <f>Feuil2!AC128*5</f>
        <v>2400</v>
      </c>
      <c r="D131" s="4">
        <f>Feuil2!AD128</f>
        <v>500</v>
      </c>
      <c r="E131" s="8">
        <f t="shared" si="75"/>
        <v>288</v>
      </c>
      <c r="F131" s="9">
        <f t="shared" si="54"/>
        <v>118.61111111111111</v>
      </c>
      <c r="G131" s="4">
        <v>100</v>
      </c>
      <c r="H131" s="10">
        <v>80</v>
      </c>
      <c r="I131" s="5">
        <f t="shared" ref="I131:I194" ca="1" si="102">B131</f>
        <v>148</v>
      </c>
      <c r="J131" s="6">
        <f t="shared" ref="J131" si="103">AVERAGE(F131:F136)</f>
        <v>91.981504898407437</v>
      </c>
      <c r="M131" s="4">
        <f t="shared" ref="M131:M194" ca="1" si="104">B134</f>
        <v>151</v>
      </c>
      <c r="N131" s="4">
        <f t="shared" si="73"/>
        <v>420</v>
      </c>
      <c r="O131" s="4">
        <f>Feuil2!AE131</f>
        <v>3</v>
      </c>
      <c r="P131" s="11">
        <f t="shared" si="74"/>
        <v>0.7142857142857143</v>
      </c>
      <c r="Q131" s="12">
        <f t="shared" ref="Q131:Q194" si="105">100-P131</f>
        <v>99.285714285714292</v>
      </c>
    </row>
    <row r="132" spans="1:17" x14ac:dyDescent="0.25">
      <c r="A132" s="4">
        <f t="shared" si="59"/>
        <v>43423</v>
      </c>
      <c r="B132" s="4">
        <f t="shared" ca="1" si="55"/>
        <v>149</v>
      </c>
      <c r="C132" s="4">
        <f>Feuil2!AC129*5</f>
        <v>2450</v>
      </c>
      <c r="D132" s="4">
        <f>Feuil2!AD129</f>
        <v>450</v>
      </c>
      <c r="E132" s="8">
        <f t="shared" si="75"/>
        <v>326.66666666666669</v>
      </c>
      <c r="F132" s="9">
        <f t="shared" si="54"/>
        <v>105.95238095238093</v>
      </c>
      <c r="G132" s="4">
        <v>100</v>
      </c>
      <c r="H132" s="10">
        <v>80</v>
      </c>
      <c r="I132" s="5">
        <f t="shared" ca="1" si="102"/>
        <v>149</v>
      </c>
      <c r="J132" s="6">
        <f t="shared" ref="J132:J136" si="106">J131</f>
        <v>91.981504898407437</v>
      </c>
      <c r="M132" s="4">
        <f t="shared" ca="1" si="104"/>
        <v>152</v>
      </c>
      <c r="N132" s="4">
        <f t="shared" si="73"/>
        <v>360</v>
      </c>
      <c r="O132" s="4">
        <f>Feuil2!AE132</f>
        <v>15</v>
      </c>
      <c r="P132" s="11">
        <f t="shared" si="74"/>
        <v>4.1666666666666661</v>
      </c>
      <c r="Q132" s="12">
        <f t="shared" si="105"/>
        <v>95.833333333333329</v>
      </c>
    </row>
    <row r="133" spans="1:17" x14ac:dyDescent="0.25">
      <c r="A133" s="4">
        <f t="shared" si="59"/>
        <v>43424</v>
      </c>
      <c r="B133" s="4">
        <f t="shared" ca="1" si="55"/>
        <v>150</v>
      </c>
      <c r="C133" s="4">
        <f>Feuil2!AC130*5</f>
        <v>1925</v>
      </c>
      <c r="D133" s="4">
        <f>Feuil2!AD130</f>
        <v>350</v>
      </c>
      <c r="E133" s="8">
        <f t="shared" si="75"/>
        <v>330</v>
      </c>
      <c r="F133" s="9">
        <f t="shared" ref="F133:F196" si="107">Q130*$K$5/E133</f>
        <v>101.21212121212122</v>
      </c>
      <c r="G133" s="4">
        <v>100</v>
      </c>
      <c r="H133" s="10">
        <v>80</v>
      </c>
      <c r="I133" s="5">
        <f t="shared" ca="1" si="102"/>
        <v>150</v>
      </c>
      <c r="J133" s="6">
        <f t="shared" si="106"/>
        <v>91.981504898407437</v>
      </c>
      <c r="M133" s="4">
        <f t="shared" ca="1" si="104"/>
        <v>153</v>
      </c>
      <c r="N133" s="4">
        <f t="shared" si="73"/>
        <v>120</v>
      </c>
      <c r="O133" s="4">
        <f>Feuil2!AE133</f>
        <v>3</v>
      </c>
      <c r="P133" s="11">
        <f t="shared" si="74"/>
        <v>2.5</v>
      </c>
      <c r="Q133" s="12">
        <f t="shared" si="105"/>
        <v>97.5</v>
      </c>
    </row>
    <row r="134" spans="1:17" x14ac:dyDescent="0.25">
      <c r="A134" s="4">
        <f t="shared" si="59"/>
        <v>43425</v>
      </c>
      <c r="B134" s="4">
        <f t="shared" ref="B134:B196" ca="1" si="108">IF((TODAY()&gt;=A134), B133+1, "")</f>
        <v>151</v>
      </c>
      <c r="C134" s="4">
        <f>Feuil2!AC131*5</f>
        <v>2650</v>
      </c>
      <c r="D134" s="4">
        <f>Feuil2!AD131</f>
        <v>420</v>
      </c>
      <c r="E134" s="8">
        <f t="shared" si="75"/>
        <v>378.57142857142856</v>
      </c>
      <c r="F134" s="9">
        <f t="shared" si="107"/>
        <v>91.79245283018868</v>
      </c>
      <c r="G134" s="4">
        <v>100</v>
      </c>
      <c r="H134" s="10">
        <v>80</v>
      </c>
      <c r="I134" s="5">
        <f t="shared" ca="1" si="102"/>
        <v>151</v>
      </c>
      <c r="J134" s="6">
        <f t="shared" si="106"/>
        <v>91.981504898407437</v>
      </c>
      <c r="M134" s="4">
        <f t="shared" ca="1" si="104"/>
        <v>155</v>
      </c>
      <c r="N134" s="4">
        <f t="shared" si="73"/>
        <v>500</v>
      </c>
      <c r="O134" s="4">
        <f>Feuil2!AE134</f>
        <v>12</v>
      </c>
      <c r="P134" s="11">
        <f t="shared" si="74"/>
        <v>2.4</v>
      </c>
      <c r="Q134" s="12">
        <f t="shared" si="105"/>
        <v>97.6</v>
      </c>
    </row>
    <row r="135" spans="1:17" x14ac:dyDescent="0.25">
      <c r="A135" s="4">
        <f t="shared" si="59"/>
        <v>43426</v>
      </c>
      <c r="B135" s="4">
        <f t="shared" ca="1" si="108"/>
        <v>152</v>
      </c>
      <c r="C135" s="4">
        <f>Feuil2!AC132*5</f>
        <v>3725</v>
      </c>
      <c r="D135" s="4">
        <f>Feuil2!AD132</f>
        <v>360</v>
      </c>
      <c r="E135" s="8">
        <f t="shared" si="75"/>
        <v>620.83333333333337</v>
      </c>
      <c r="F135" s="9">
        <f t="shared" si="107"/>
        <v>54.026845637583882</v>
      </c>
      <c r="G135" s="4">
        <v>100</v>
      </c>
      <c r="H135" s="10">
        <v>80</v>
      </c>
      <c r="I135" s="5">
        <f t="shared" ca="1" si="102"/>
        <v>152</v>
      </c>
      <c r="J135" s="6">
        <f t="shared" si="106"/>
        <v>91.981504898407437</v>
      </c>
      <c r="M135" s="4">
        <f t="shared" ca="1" si="104"/>
        <v>156</v>
      </c>
      <c r="N135" s="4">
        <f t="shared" si="73"/>
        <v>450</v>
      </c>
      <c r="O135" s="4">
        <f>Feuil2!AE135</f>
        <v>5</v>
      </c>
      <c r="P135" s="11">
        <f t="shared" si="74"/>
        <v>1.1111111111111112</v>
      </c>
      <c r="Q135" s="12">
        <f t="shared" si="105"/>
        <v>98.888888888888886</v>
      </c>
    </row>
    <row r="136" spans="1:17" x14ac:dyDescent="0.25">
      <c r="A136" s="4">
        <f t="shared" ref="A136:A199" si="109">A135+1</f>
        <v>43427</v>
      </c>
      <c r="B136" s="4">
        <f t="shared" ca="1" si="108"/>
        <v>153</v>
      </c>
      <c r="C136" s="4">
        <f>Feuil2!AC133*5</f>
        <v>850</v>
      </c>
      <c r="D136" s="4">
        <f>Feuil2!AD133</f>
        <v>120</v>
      </c>
      <c r="E136" s="8">
        <f t="shared" si="75"/>
        <v>425</v>
      </c>
      <c r="F136" s="9">
        <f t="shared" si="107"/>
        <v>80.294117647058826</v>
      </c>
      <c r="G136" s="4">
        <v>100</v>
      </c>
      <c r="H136" s="10">
        <v>80</v>
      </c>
      <c r="I136" s="5">
        <f t="shared" ca="1" si="102"/>
        <v>153</v>
      </c>
      <c r="J136" s="6">
        <f t="shared" si="106"/>
        <v>91.981504898407437</v>
      </c>
      <c r="M136" s="4">
        <f t="shared" ca="1" si="104"/>
        <v>157</v>
      </c>
      <c r="N136" s="4">
        <f t="shared" si="73"/>
        <v>350</v>
      </c>
      <c r="O136" s="4">
        <f>Feuil2!AE136</f>
        <v>16</v>
      </c>
      <c r="P136" s="11">
        <f t="shared" si="74"/>
        <v>4.5714285714285712</v>
      </c>
      <c r="Q136" s="12">
        <f t="shared" si="105"/>
        <v>95.428571428571431</v>
      </c>
    </row>
    <row r="137" spans="1:17" x14ac:dyDescent="0.25">
      <c r="A137" s="4">
        <f t="shared" ref="A137" si="110">A136+2</f>
        <v>43429</v>
      </c>
      <c r="B137" s="4">
        <f t="shared" ref="B137" ca="1" si="111">IF((TODAY()&gt;=A137), B136+2, "")</f>
        <v>155</v>
      </c>
      <c r="C137" s="4">
        <f>Feuil2!AC134*5</f>
        <v>2400</v>
      </c>
      <c r="D137" s="4">
        <f>Feuil2!AD134</f>
        <v>500</v>
      </c>
      <c r="E137" s="8">
        <f t="shared" si="75"/>
        <v>288</v>
      </c>
      <c r="F137" s="9">
        <f t="shared" si="107"/>
        <v>118.61111111111111</v>
      </c>
      <c r="G137" s="4">
        <v>100</v>
      </c>
      <c r="H137" s="10">
        <v>80</v>
      </c>
      <c r="I137" s="5">
        <f t="shared" ca="1" si="102"/>
        <v>155</v>
      </c>
      <c r="J137" s="6">
        <f t="shared" ref="J137" si="112">AVERAGE(F137:F142)</f>
        <v>91.981504898407437</v>
      </c>
      <c r="M137" s="4">
        <f t="shared" ca="1" si="104"/>
        <v>158</v>
      </c>
      <c r="N137" s="4">
        <f t="shared" si="73"/>
        <v>420</v>
      </c>
      <c r="O137" s="4">
        <f>Feuil2!AE137</f>
        <v>3</v>
      </c>
      <c r="P137" s="11">
        <f t="shared" si="74"/>
        <v>0.7142857142857143</v>
      </c>
      <c r="Q137" s="12">
        <f t="shared" si="105"/>
        <v>99.285714285714292</v>
      </c>
    </row>
    <row r="138" spans="1:17" x14ac:dyDescent="0.25">
      <c r="A138" s="4">
        <f t="shared" si="109"/>
        <v>43430</v>
      </c>
      <c r="B138" s="4">
        <f t="shared" ca="1" si="108"/>
        <v>156</v>
      </c>
      <c r="C138" s="4">
        <f>Feuil2!AC135*5</f>
        <v>2450</v>
      </c>
      <c r="D138" s="4">
        <f>Feuil2!AD135</f>
        <v>450</v>
      </c>
      <c r="E138" s="8">
        <f t="shared" si="75"/>
        <v>326.66666666666669</v>
      </c>
      <c r="F138" s="9">
        <f t="shared" si="107"/>
        <v>105.95238095238093</v>
      </c>
      <c r="G138" s="4">
        <v>100</v>
      </c>
      <c r="H138" s="10">
        <v>80</v>
      </c>
      <c r="I138" s="5">
        <f t="shared" ca="1" si="102"/>
        <v>156</v>
      </c>
      <c r="J138" s="6">
        <f t="shared" ref="J138:J142" si="113">J137</f>
        <v>91.981504898407437</v>
      </c>
      <c r="M138" s="4">
        <f t="shared" ca="1" si="104"/>
        <v>159</v>
      </c>
      <c r="N138" s="4">
        <f t="shared" si="73"/>
        <v>360</v>
      </c>
      <c r="O138" s="4">
        <f>Feuil2!AE138</f>
        <v>15</v>
      </c>
      <c r="P138" s="11">
        <f t="shared" si="74"/>
        <v>4.1666666666666661</v>
      </c>
      <c r="Q138" s="12">
        <f t="shared" si="105"/>
        <v>95.833333333333329</v>
      </c>
    </row>
    <row r="139" spans="1:17" x14ac:dyDescent="0.25">
      <c r="A139" s="4">
        <f t="shared" si="109"/>
        <v>43431</v>
      </c>
      <c r="B139" s="4">
        <f t="shared" ca="1" si="108"/>
        <v>157</v>
      </c>
      <c r="C139" s="4">
        <f>Feuil2!AC136*5</f>
        <v>1925</v>
      </c>
      <c r="D139" s="4">
        <f>Feuil2!AD136</f>
        <v>350</v>
      </c>
      <c r="E139" s="8">
        <f t="shared" si="75"/>
        <v>330</v>
      </c>
      <c r="F139" s="9">
        <f t="shared" si="107"/>
        <v>101.21212121212122</v>
      </c>
      <c r="G139" s="4">
        <v>100</v>
      </c>
      <c r="H139" s="10">
        <v>80</v>
      </c>
      <c r="I139" s="5">
        <f t="shared" ca="1" si="102"/>
        <v>157</v>
      </c>
      <c r="J139" s="6">
        <f t="shared" si="113"/>
        <v>91.981504898407437</v>
      </c>
      <c r="M139" s="4">
        <f t="shared" ca="1" si="104"/>
        <v>160</v>
      </c>
      <c r="N139" s="4">
        <f t="shared" si="73"/>
        <v>120</v>
      </c>
      <c r="O139" s="4">
        <f>Feuil2!AE139</f>
        <v>3</v>
      </c>
      <c r="P139" s="11">
        <f t="shared" si="74"/>
        <v>2.5</v>
      </c>
      <c r="Q139" s="12">
        <f t="shared" si="105"/>
        <v>97.5</v>
      </c>
    </row>
    <row r="140" spans="1:17" x14ac:dyDescent="0.25">
      <c r="A140" s="4">
        <f t="shared" si="109"/>
        <v>43432</v>
      </c>
      <c r="B140" s="4">
        <f t="shared" ca="1" si="108"/>
        <v>158</v>
      </c>
      <c r="C140" s="4">
        <f>Feuil2!AC137*5</f>
        <v>2650</v>
      </c>
      <c r="D140" s="4">
        <f>Feuil2!AD137</f>
        <v>420</v>
      </c>
      <c r="E140" s="8">
        <f t="shared" si="75"/>
        <v>378.57142857142856</v>
      </c>
      <c r="F140" s="9">
        <f t="shared" si="107"/>
        <v>91.79245283018868</v>
      </c>
      <c r="G140" s="4">
        <v>100</v>
      </c>
      <c r="H140" s="10">
        <v>80</v>
      </c>
      <c r="I140" s="5">
        <f t="shared" ca="1" si="102"/>
        <v>158</v>
      </c>
      <c r="J140" s="6">
        <f t="shared" si="113"/>
        <v>91.981504898407437</v>
      </c>
      <c r="M140" s="4">
        <f t="shared" ca="1" si="104"/>
        <v>162</v>
      </c>
      <c r="N140" s="4">
        <f t="shared" si="73"/>
        <v>500</v>
      </c>
      <c r="O140" s="4">
        <f>Feuil2!AE140</f>
        <v>12</v>
      </c>
      <c r="P140" s="11">
        <f t="shared" si="74"/>
        <v>2.4</v>
      </c>
      <c r="Q140" s="12">
        <f t="shared" si="105"/>
        <v>97.6</v>
      </c>
    </row>
    <row r="141" spans="1:17" x14ac:dyDescent="0.25">
      <c r="A141" s="4">
        <f t="shared" si="109"/>
        <v>43433</v>
      </c>
      <c r="B141" s="4">
        <f t="shared" ca="1" si="108"/>
        <v>159</v>
      </c>
      <c r="C141" s="4">
        <f>Feuil2!AC138*5</f>
        <v>3725</v>
      </c>
      <c r="D141" s="4">
        <f>Feuil2!AD138</f>
        <v>360</v>
      </c>
      <c r="E141" s="8">
        <f t="shared" si="75"/>
        <v>620.83333333333337</v>
      </c>
      <c r="F141" s="9">
        <f t="shared" si="107"/>
        <v>54.026845637583882</v>
      </c>
      <c r="G141" s="4">
        <v>100</v>
      </c>
      <c r="H141" s="10">
        <v>80</v>
      </c>
      <c r="I141" s="5">
        <f t="shared" ca="1" si="102"/>
        <v>159</v>
      </c>
      <c r="J141" s="6">
        <f t="shared" si="113"/>
        <v>91.981504898407437</v>
      </c>
      <c r="M141" s="4">
        <f t="shared" ca="1" si="104"/>
        <v>163</v>
      </c>
      <c r="N141" s="4">
        <f t="shared" si="73"/>
        <v>450</v>
      </c>
      <c r="O141" s="4">
        <f>Feuil2!AE141</f>
        <v>5</v>
      </c>
      <c r="P141" s="11">
        <f t="shared" si="74"/>
        <v>1.1111111111111112</v>
      </c>
      <c r="Q141" s="12">
        <f t="shared" si="105"/>
        <v>98.888888888888886</v>
      </c>
    </row>
    <row r="142" spans="1:17" x14ac:dyDescent="0.25">
      <c r="A142" s="4">
        <f t="shared" si="109"/>
        <v>43434</v>
      </c>
      <c r="B142" s="4">
        <f t="shared" ca="1" si="108"/>
        <v>160</v>
      </c>
      <c r="C142" s="4">
        <f>Feuil2!AC139*5</f>
        <v>850</v>
      </c>
      <c r="D142" s="4">
        <f>Feuil2!AD139</f>
        <v>120</v>
      </c>
      <c r="E142" s="8">
        <f t="shared" si="75"/>
        <v>425</v>
      </c>
      <c r="F142" s="9">
        <f t="shared" si="107"/>
        <v>80.294117647058826</v>
      </c>
      <c r="G142" s="4">
        <v>100</v>
      </c>
      <c r="H142" s="10">
        <v>80</v>
      </c>
      <c r="I142" s="5">
        <f t="shared" ca="1" si="102"/>
        <v>160</v>
      </c>
      <c r="J142" s="6">
        <f t="shared" si="113"/>
        <v>91.981504898407437</v>
      </c>
      <c r="M142" s="4">
        <f t="shared" ca="1" si="104"/>
        <v>164</v>
      </c>
      <c r="N142" s="4">
        <f t="shared" si="73"/>
        <v>350</v>
      </c>
      <c r="O142" s="4">
        <f>Feuil2!AE142</f>
        <v>16</v>
      </c>
      <c r="P142" s="11">
        <f t="shared" si="74"/>
        <v>4.5714285714285712</v>
      </c>
      <c r="Q142" s="12">
        <f t="shared" si="105"/>
        <v>95.428571428571431</v>
      </c>
    </row>
    <row r="143" spans="1:17" x14ac:dyDescent="0.25">
      <c r="A143" s="4">
        <f t="shared" ref="A143" si="114">A142+2</f>
        <v>43436</v>
      </c>
      <c r="B143" s="4">
        <f t="shared" ref="B143" ca="1" si="115">IF((TODAY()&gt;=A143), B142+2, "")</f>
        <v>162</v>
      </c>
      <c r="C143" s="4">
        <f>Feuil2!AC140*5</f>
        <v>2400</v>
      </c>
      <c r="D143" s="4">
        <f>Feuil2!AD140</f>
        <v>500</v>
      </c>
      <c r="E143" s="8">
        <f t="shared" si="75"/>
        <v>288</v>
      </c>
      <c r="F143" s="9">
        <f t="shared" si="107"/>
        <v>118.61111111111111</v>
      </c>
      <c r="G143" s="4">
        <v>100</v>
      </c>
      <c r="H143" s="10">
        <v>80</v>
      </c>
      <c r="I143" s="5">
        <f t="shared" ca="1" si="102"/>
        <v>162</v>
      </c>
      <c r="J143" s="6">
        <f t="shared" ref="J143" si="116">AVERAGE(F143:F148)</f>
        <v>91.981504898407437</v>
      </c>
      <c r="M143" s="4">
        <f t="shared" ca="1" si="104"/>
        <v>165</v>
      </c>
      <c r="N143" s="4">
        <f t="shared" si="73"/>
        <v>420</v>
      </c>
      <c r="O143" s="4">
        <f>Feuil2!AE143</f>
        <v>3</v>
      </c>
      <c r="P143" s="11">
        <f t="shared" si="74"/>
        <v>0.7142857142857143</v>
      </c>
      <c r="Q143" s="12">
        <f t="shared" si="105"/>
        <v>99.285714285714292</v>
      </c>
    </row>
    <row r="144" spans="1:17" x14ac:dyDescent="0.25">
      <c r="A144" s="4">
        <f t="shared" si="109"/>
        <v>43437</v>
      </c>
      <c r="B144" s="4">
        <f t="shared" ca="1" si="108"/>
        <v>163</v>
      </c>
      <c r="C144" s="4">
        <f>Feuil2!AC141*5</f>
        <v>2450</v>
      </c>
      <c r="D144" s="4">
        <f>Feuil2!AD141</f>
        <v>450</v>
      </c>
      <c r="E144" s="8">
        <f t="shared" si="75"/>
        <v>326.66666666666669</v>
      </c>
      <c r="F144" s="9">
        <f t="shared" si="107"/>
        <v>105.95238095238093</v>
      </c>
      <c r="G144" s="4">
        <v>100</v>
      </c>
      <c r="H144" s="10">
        <v>80</v>
      </c>
      <c r="I144" s="5">
        <f t="shared" ca="1" si="102"/>
        <v>163</v>
      </c>
      <c r="J144" s="6">
        <f t="shared" ref="J144:J148" si="117">J143</f>
        <v>91.981504898407437</v>
      </c>
      <c r="M144" s="4">
        <f t="shared" ca="1" si="104"/>
        <v>166</v>
      </c>
      <c r="N144" s="4">
        <f t="shared" si="73"/>
        <v>360</v>
      </c>
      <c r="O144" s="4">
        <f>Feuil2!AE144</f>
        <v>15</v>
      </c>
      <c r="P144" s="11">
        <f t="shared" si="74"/>
        <v>4.1666666666666661</v>
      </c>
      <c r="Q144" s="12">
        <f t="shared" si="105"/>
        <v>95.833333333333329</v>
      </c>
    </row>
    <row r="145" spans="1:17" x14ac:dyDescent="0.25">
      <c r="A145" s="4">
        <f t="shared" si="109"/>
        <v>43438</v>
      </c>
      <c r="B145" s="4">
        <f t="shared" ca="1" si="108"/>
        <v>164</v>
      </c>
      <c r="C145" s="4">
        <f>Feuil2!AC142*5</f>
        <v>1925</v>
      </c>
      <c r="D145" s="4">
        <f>Feuil2!AD142</f>
        <v>350</v>
      </c>
      <c r="E145" s="8">
        <f t="shared" si="75"/>
        <v>330</v>
      </c>
      <c r="F145" s="9">
        <f t="shared" si="107"/>
        <v>101.21212121212122</v>
      </c>
      <c r="G145" s="4">
        <v>100</v>
      </c>
      <c r="H145" s="10">
        <v>80</v>
      </c>
      <c r="I145" s="5">
        <f t="shared" ca="1" si="102"/>
        <v>164</v>
      </c>
      <c r="J145" s="6">
        <f t="shared" si="117"/>
        <v>91.981504898407437</v>
      </c>
      <c r="M145" s="4">
        <f t="shared" ca="1" si="104"/>
        <v>167</v>
      </c>
      <c r="N145" s="4">
        <f t="shared" si="73"/>
        <v>120</v>
      </c>
      <c r="O145" s="4">
        <f>Feuil2!AE145</f>
        <v>3</v>
      </c>
      <c r="P145" s="11">
        <f t="shared" si="74"/>
        <v>2.5</v>
      </c>
      <c r="Q145" s="12">
        <f t="shared" si="105"/>
        <v>97.5</v>
      </c>
    </row>
    <row r="146" spans="1:17" x14ac:dyDescent="0.25">
      <c r="A146" s="4">
        <f t="shared" si="109"/>
        <v>43439</v>
      </c>
      <c r="B146" s="4">
        <f t="shared" ca="1" si="108"/>
        <v>165</v>
      </c>
      <c r="C146" s="4">
        <f>Feuil2!AC143*5</f>
        <v>2650</v>
      </c>
      <c r="D146" s="4">
        <f>Feuil2!AD143</f>
        <v>420</v>
      </c>
      <c r="E146" s="8">
        <f t="shared" si="75"/>
        <v>378.57142857142856</v>
      </c>
      <c r="F146" s="9">
        <f t="shared" si="107"/>
        <v>91.79245283018868</v>
      </c>
      <c r="G146" s="4">
        <v>100</v>
      </c>
      <c r="H146" s="10">
        <v>80</v>
      </c>
      <c r="I146" s="5">
        <f t="shared" ca="1" si="102"/>
        <v>165</v>
      </c>
      <c r="J146" s="6">
        <f t="shared" si="117"/>
        <v>91.981504898407437</v>
      </c>
      <c r="M146" s="4">
        <f t="shared" ca="1" si="104"/>
        <v>169</v>
      </c>
      <c r="N146" s="4">
        <f t="shared" si="73"/>
        <v>500</v>
      </c>
      <c r="O146" s="4">
        <f>Feuil2!AE146</f>
        <v>12</v>
      </c>
      <c r="P146" s="11">
        <f t="shared" si="74"/>
        <v>2.4</v>
      </c>
      <c r="Q146" s="12">
        <f t="shared" si="105"/>
        <v>97.6</v>
      </c>
    </row>
    <row r="147" spans="1:17" x14ac:dyDescent="0.25">
      <c r="A147" s="4">
        <f t="shared" si="109"/>
        <v>43440</v>
      </c>
      <c r="B147" s="4">
        <f t="shared" ca="1" si="108"/>
        <v>166</v>
      </c>
      <c r="C147" s="4">
        <f>Feuil2!AC144*5</f>
        <v>3725</v>
      </c>
      <c r="D147" s="4">
        <f>Feuil2!AD144</f>
        <v>360</v>
      </c>
      <c r="E147" s="8">
        <f t="shared" si="75"/>
        <v>620.83333333333337</v>
      </c>
      <c r="F147" s="9">
        <f t="shared" si="107"/>
        <v>54.026845637583882</v>
      </c>
      <c r="G147" s="4">
        <v>100</v>
      </c>
      <c r="H147" s="10">
        <v>80</v>
      </c>
      <c r="I147" s="5">
        <f t="shared" ca="1" si="102"/>
        <v>166</v>
      </c>
      <c r="J147" s="6">
        <f t="shared" si="117"/>
        <v>91.981504898407437</v>
      </c>
      <c r="M147" s="4">
        <f t="shared" ca="1" si="104"/>
        <v>170</v>
      </c>
      <c r="N147" s="4">
        <f t="shared" si="73"/>
        <v>450</v>
      </c>
      <c r="O147" s="4">
        <f>Feuil2!AE147</f>
        <v>5</v>
      </c>
      <c r="P147" s="11">
        <f t="shared" si="74"/>
        <v>1.1111111111111112</v>
      </c>
      <c r="Q147" s="12">
        <f t="shared" si="105"/>
        <v>98.888888888888886</v>
      </c>
    </row>
    <row r="148" spans="1:17" x14ac:dyDescent="0.25">
      <c r="A148" s="4">
        <f t="shared" si="109"/>
        <v>43441</v>
      </c>
      <c r="B148" s="4">
        <f t="shared" ca="1" si="108"/>
        <v>167</v>
      </c>
      <c r="C148" s="4">
        <f>Feuil2!AC145*5</f>
        <v>850</v>
      </c>
      <c r="D148" s="4">
        <f>Feuil2!AD145</f>
        <v>120</v>
      </c>
      <c r="E148" s="8">
        <f t="shared" si="75"/>
        <v>425</v>
      </c>
      <c r="F148" s="9">
        <f t="shared" si="107"/>
        <v>80.294117647058826</v>
      </c>
      <c r="G148" s="4">
        <v>100</v>
      </c>
      <c r="H148" s="10">
        <v>80</v>
      </c>
      <c r="I148" s="5">
        <f t="shared" ca="1" si="102"/>
        <v>167</v>
      </c>
      <c r="J148" s="6">
        <f t="shared" si="117"/>
        <v>91.981504898407437</v>
      </c>
      <c r="M148" s="4">
        <f t="shared" ca="1" si="104"/>
        <v>171</v>
      </c>
      <c r="N148" s="4">
        <f t="shared" si="73"/>
        <v>350</v>
      </c>
      <c r="O148" s="4">
        <f>Feuil2!AE148</f>
        <v>16</v>
      </c>
      <c r="P148" s="11">
        <f t="shared" si="74"/>
        <v>4.5714285714285712</v>
      </c>
      <c r="Q148" s="12">
        <f t="shared" si="105"/>
        <v>95.428571428571431</v>
      </c>
    </row>
    <row r="149" spans="1:17" x14ac:dyDescent="0.25">
      <c r="A149" s="4">
        <f t="shared" ref="A149" si="118">A148+2</f>
        <v>43443</v>
      </c>
      <c r="B149" s="4">
        <f t="shared" ref="B149" ca="1" si="119">IF((TODAY()&gt;=A149), B148+2, "")</f>
        <v>169</v>
      </c>
      <c r="C149" s="4">
        <f>Feuil2!AC146*5</f>
        <v>2400</v>
      </c>
      <c r="D149" s="4">
        <f>Feuil2!AD146</f>
        <v>500</v>
      </c>
      <c r="E149" s="8">
        <f t="shared" si="75"/>
        <v>288</v>
      </c>
      <c r="F149" s="9">
        <f t="shared" si="107"/>
        <v>118.61111111111111</v>
      </c>
      <c r="G149" s="4">
        <v>100</v>
      </c>
      <c r="H149" s="10">
        <v>80</v>
      </c>
      <c r="I149" s="5">
        <f t="shared" ca="1" si="102"/>
        <v>169</v>
      </c>
      <c r="J149" s="6">
        <f t="shared" ref="J149" si="120">AVERAGE(F149:F154)</f>
        <v>91.981504898407437</v>
      </c>
      <c r="M149" s="4">
        <f t="shared" ca="1" si="104"/>
        <v>172</v>
      </c>
      <c r="N149" s="4">
        <f t="shared" si="73"/>
        <v>420</v>
      </c>
      <c r="O149" s="4">
        <f>Feuil2!AE149</f>
        <v>3</v>
      </c>
      <c r="P149" s="11">
        <f t="shared" si="74"/>
        <v>0.7142857142857143</v>
      </c>
      <c r="Q149" s="12">
        <f t="shared" si="105"/>
        <v>99.285714285714292</v>
      </c>
    </row>
    <row r="150" spans="1:17" x14ac:dyDescent="0.25">
      <c r="A150" s="4">
        <f t="shared" si="109"/>
        <v>43444</v>
      </c>
      <c r="B150" s="4">
        <f t="shared" ca="1" si="108"/>
        <v>170</v>
      </c>
      <c r="C150" s="4">
        <f>Feuil2!AC147*5</f>
        <v>2450</v>
      </c>
      <c r="D150" s="4">
        <f>Feuil2!AD147</f>
        <v>450</v>
      </c>
      <c r="E150" s="8">
        <f t="shared" si="75"/>
        <v>326.66666666666669</v>
      </c>
      <c r="F150" s="9">
        <f t="shared" si="107"/>
        <v>105.95238095238093</v>
      </c>
      <c r="G150" s="4">
        <v>100</v>
      </c>
      <c r="H150" s="10">
        <v>80</v>
      </c>
      <c r="I150" s="5">
        <f t="shared" ca="1" si="102"/>
        <v>170</v>
      </c>
      <c r="J150" s="6">
        <f t="shared" ref="J150:J154" si="121">J149</f>
        <v>91.981504898407437</v>
      </c>
      <c r="M150" s="4">
        <f t="shared" ca="1" si="104"/>
        <v>173</v>
      </c>
      <c r="N150" s="4">
        <f t="shared" si="73"/>
        <v>360</v>
      </c>
      <c r="O150" s="4">
        <f>Feuil2!AE150</f>
        <v>15</v>
      </c>
      <c r="P150" s="11">
        <f t="shared" si="74"/>
        <v>4.1666666666666661</v>
      </c>
      <c r="Q150" s="12">
        <f t="shared" si="105"/>
        <v>95.833333333333329</v>
      </c>
    </row>
    <row r="151" spans="1:17" x14ac:dyDescent="0.25">
      <c r="A151" s="4">
        <f t="shared" si="109"/>
        <v>43445</v>
      </c>
      <c r="B151" s="4">
        <f t="shared" ca="1" si="108"/>
        <v>171</v>
      </c>
      <c r="C151" s="4">
        <f>Feuil2!AC148*5</f>
        <v>1925</v>
      </c>
      <c r="D151" s="4">
        <f>Feuil2!AD148</f>
        <v>350</v>
      </c>
      <c r="E151" s="8">
        <f t="shared" si="75"/>
        <v>330</v>
      </c>
      <c r="F151" s="9">
        <f t="shared" si="107"/>
        <v>101.21212121212122</v>
      </c>
      <c r="G151" s="4">
        <v>100</v>
      </c>
      <c r="H151" s="10">
        <v>80</v>
      </c>
      <c r="I151" s="5">
        <f t="shared" ca="1" si="102"/>
        <v>171</v>
      </c>
      <c r="J151" s="6">
        <f t="shared" si="121"/>
        <v>91.981504898407437</v>
      </c>
      <c r="M151" s="4">
        <f t="shared" ca="1" si="104"/>
        <v>174</v>
      </c>
      <c r="N151" s="4">
        <f t="shared" si="73"/>
        <v>120</v>
      </c>
      <c r="O151" s="4">
        <f>Feuil2!AE151</f>
        <v>3</v>
      </c>
      <c r="P151" s="11">
        <f t="shared" si="74"/>
        <v>2.5</v>
      </c>
      <c r="Q151" s="12">
        <f t="shared" si="105"/>
        <v>97.5</v>
      </c>
    </row>
    <row r="152" spans="1:17" x14ac:dyDescent="0.25">
      <c r="A152" s="4">
        <f t="shared" si="109"/>
        <v>43446</v>
      </c>
      <c r="B152" s="4">
        <f t="shared" ca="1" si="108"/>
        <v>172</v>
      </c>
      <c r="C152" s="4">
        <f>Feuil2!AC149*5</f>
        <v>2650</v>
      </c>
      <c r="D152" s="4">
        <f>Feuil2!AD149</f>
        <v>420</v>
      </c>
      <c r="E152" s="8">
        <f t="shared" si="75"/>
        <v>378.57142857142856</v>
      </c>
      <c r="F152" s="9">
        <f t="shared" si="107"/>
        <v>91.79245283018868</v>
      </c>
      <c r="G152" s="4">
        <v>100</v>
      </c>
      <c r="H152" s="10">
        <v>80</v>
      </c>
      <c r="I152" s="5">
        <f t="shared" ca="1" si="102"/>
        <v>172</v>
      </c>
      <c r="J152" s="6">
        <f t="shared" si="121"/>
        <v>91.981504898407437</v>
      </c>
      <c r="M152" s="4">
        <f t="shared" ca="1" si="104"/>
        <v>176</v>
      </c>
      <c r="N152" s="4">
        <f t="shared" si="73"/>
        <v>500</v>
      </c>
      <c r="O152" s="4">
        <f>Feuil2!AE152</f>
        <v>12</v>
      </c>
      <c r="P152" s="11">
        <f t="shared" si="74"/>
        <v>2.4</v>
      </c>
      <c r="Q152" s="12">
        <f t="shared" si="105"/>
        <v>97.6</v>
      </c>
    </row>
    <row r="153" spans="1:17" x14ac:dyDescent="0.25">
      <c r="A153" s="4">
        <f t="shared" si="109"/>
        <v>43447</v>
      </c>
      <c r="B153" s="4">
        <f t="shared" ca="1" si="108"/>
        <v>173</v>
      </c>
      <c r="C153" s="4">
        <f>Feuil2!AC150*5</f>
        <v>3725</v>
      </c>
      <c r="D153" s="4">
        <f>Feuil2!AD150</f>
        <v>360</v>
      </c>
      <c r="E153" s="8">
        <f t="shared" si="75"/>
        <v>620.83333333333337</v>
      </c>
      <c r="F153" s="9">
        <f t="shared" si="107"/>
        <v>54.026845637583882</v>
      </c>
      <c r="G153" s="4">
        <v>100</v>
      </c>
      <c r="H153" s="10">
        <v>80</v>
      </c>
      <c r="I153" s="5">
        <f t="shared" ca="1" si="102"/>
        <v>173</v>
      </c>
      <c r="J153" s="6">
        <f t="shared" si="121"/>
        <v>91.981504898407437</v>
      </c>
      <c r="M153" s="4">
        <f t="shared" ca="1" si="104"/>
        <v>177</v>
      </c>
      <c r="N153" s="4">
        <f t="shared" si="73"/>
        <v>450</v>
      </c>
      <c r="O153" s="4">
        <f>Feuil2!AE153</f>
        <v>5</v>
      </c>
      <c r="P153" s="11">
        <f t="shared" si="74"/>
        <v>1.1111111111111112</v>
      </c>
      <c r="Q153" s="12">
        <f t="shared" si="105"/>
        <v>98.888888888888886</v>
      </c>
    </row>
    <row r="154" spans="1:17" x14ac:dyDescent="0.25">
      <c r="A154" s="4">
        <f t="shared" si="109"/>
        <v>43448</v>
      </c>
      <c r="B154" s="4">
        <f t="shared" ca="1" si="108"/>
        <v>174</v>
      </c>
      <c r="C154" s="4">
        <f>Feuil2!AC151*5</f>
        <v>850</v>
      </c>
      <c r="D154" s="4">
        <f>Feuil2!AD151</f>
        <v>120</v>
      </c>
      <c r="E154" s="8">
        <f t="shared" si="75"/>
        <v>425</v>
      </c>
      <c r="F154" s="9">
        <f t="shared" si="107"/>
        <v>80.294117647058826</v>
      </c>
      <c r="G154" s="4">
        <v>100</v>
      </c>
      <c r="H154" s="10">
        <v>80</v>
      </c>
      <c r="I154" s="5">
        <f t="shared" ca="1" si="102"/>
        <v>174</v>
      </c>
      <c r="J154" s="6">
        <f t="shared" si="121"/>
        <v>91.981504898407437</v>
      </c>
      <c r="M154" s="4">
        <f t="shared" ca="1" si="104"/>
        <v>178</v>
      </c>
      <c r="N154" s="4">
        <f t="shared" ref="N154:N217" si="122">D157</f>
        <v>350</v>
      </c>
      <c r="O154" s="4">
        <f>Feuil2!AE154</f>
        <v>16</v>
      </c>
      <c r="P154" s="11">
        <f t="shared" ref="P154:P217" si="123">100*(O154/N154)</f>
        <v>4.5714285714285712</v>
      </c>
      <c r="Q154" s="12">
        <f t="shared" si="105"/>
        <v>95.428571428571431</v>
      </c>
    </row>
    <row r="155" spans="1:17" x14ac:dyDescent="0.25">
      <c r="A155" s="4">
        <f t="shared" ref="A155" si="124">A154+2</f>
        <v>43450</v>
      </c>
      <c r="B155" s="4">
        <f t="shared" ref="B155" ca="1" si="125">IF((TODAY()&gt;=A155), B154+2, "")</f>
        <v>176</v>
      </c>
      <c r="C155" s="4">
        <f>Feuil2!AC152*5</f>
        <v>2400</v>
      </c>
      <c r="D155" s="4">
        <f>Feuil2!AD152</f>
        <v>500</v>
      </c>
      <c r="E155" s="8">
        <f t="shared" si="75"/>
        <v>288</v>
      </c>
      <c r="F155" s="9">
        <f t="shared" si="107"/>
        <v>118.61111111111111</v>
      </c>
      <c r="G155" s="4">
        <v>100</v>
      </c>
      <c r="H155" s="10">
        <v>80</v>
      </c>
      <c r="I155" s="5">
        <f t="shared" ca="1" si="102"/>
        <v>176</v>
      </c>
      <c r="J155" s="6">
        <f t="shared" ref="J155" si="126">AVERAGE(F155:F160)</f>
        <v>91.981504898407437</v>
      </c>
      <c r="M155" s="4">
        <f t="shared" ca="1" si="104"/>
        <v>179</v>
      </c>
      <c r="N155" s="4">
        <f t="shared" si="122"/>
        <v>420</v>
      </c>
      <c r="O155" s="4">
        <f>Feuil2!AE155</f>
        <v>3</v>
      </c>
      <c r="P155" s="11">
        <f t="shared" si="123"/>
        <v>0.7142857142857143</v>
      </c>
      <c r="Q155" s="12">
        <f t="shared" si="105"/>
        <v>99.285714285714292</v>
      </c>
    </row>
    <row r="156" spans="1:17" x14ac:dyDescent="0.25">
      <c r="A156" s="4">
        <f t="shared" si="109"/>
        <v>43451</v>
      </c>
      <c r="B156" s="4">
        <f t="shared" ca="1" si="108"/>
        <v>177</v>
      </c>
      <c r="C156" s="4">
        <f>Feuil2!AC153*5</f>
        <v>2450</v>
      </c>
      <c r="D156" s="4">
        <f>Feuil2!AD153</f>
        <v>450</v>
      </c>
      <c r="E156" s="8">
        <f t="shared" si="75"/>
        <v>326.66666666666669</v>
      </c>
      <c r="F156" s="9">
        <f t="shared" si="107"/>
        <v>105.95238095238093</v>
      </c>
      <c r="G156" s="4">
        <v>100</v>
      </c>
      <c r="H156" s="10">
        <v>80</v>
      </c>
      <c r="I156" s="5">
        <f t="shared" ca="1" si="102"/>
        <v>177</v>
      </c>
      <c r="J156" s="6">
        <f t="shared" ref="J156:J160" si="127">J155</f>
        <v>91.981504898407437</v>
      </c>
      <c r="M156" s="4">
        <f t="shared" ca="1" si="104"/>
        <v>180</v>
      </c>
      <c r="N156" s="4">
        <f t="shared" si="122"/>
        <v>360</v>
      </c>
      <c r="O156" s="4">
        <f>Feuil2!AE156</f>
        <v>15</v>
      </c>
      <c r="P156" s="11">
        <f t="shared" si="123"/>
        <v>4.1666666666666661</v>
      </c>
      <c r="Q156" s="12">
        <f t="shared" si="105"/>
        <v>95.833333333333329</v>
      </c>
    </row>
    <row r="157" spans="1:17" x14ac:dyDescent="0.25">
      <c r="A157" s="4">
        <f t="shared" si="109"/>
        <v>43452</v>
      </c>
      <c r="B157" s="4">
        <f t="shared" ca="1" si="108"/>
        <v>178</v>
      </c>
      <c r="C157" s="4">
        <f>Feuil2!AC154*5</f>
        <v>1925</v>
      </c>
      <c r="D157" s="4">
        <f>Feuil2!AD154</f>
        <v>350</v>
      </c>
      <c r="E157" s="8">
        <f t="shared" ref="E157:E220" si="128">60*C157/D157</f>
        <v>330</v>
      </c>
      <c r="F157" s="9">
        <f t="shared" si="107"/>
        <v>101.21212121212122</v>
      </c>
      <c r="G157" s="4">
        <v>100</v>
      </c>
      <c r="H157" s="10">
        <v>80</v>
      </c>
      <c r="I157" s="5">
        <f t="shared" ca="1" si="102"/>
        <v>178</v>
      </c>
      <c r="J157" s="6">
        <f t="shared" si="127"/>
        <v>91.981504898407437</v>
      </c>
      <c r="M157" s="4">
        <f t="shared" ca="1" si="104"/>
        <v>181</v>
      </c>
      <c r="N157" s="4">
        <f t="shared" si="122"/>
        <v>120</v>
      </c>
      <c r="O157" s="4">
        <f>Feuil2!AE157</f>
        <v>3</v>
      </c>
      <c r="P157" s="11">
        <f t="shared" si="123"/>
        <v>2.5</v>
      </c>
      <c r="Q157" s="12">
        <f t="shared" si="105"/>
        <v>97.5</v>
      </c>
    </row>
    <row r="158" spans="1:17" x14ac:dyDescent="0.25">
      <c r="A158" s="4">
        <f t="shared" si="109"/>
        <v>43453</v>
      </c>
      <c r="B158" s="4">
        <f t="shared" ca="1" si="108"/>
        <v>179</v>
      </c>
      <c r="C158" s="4">
        <f>Feuil2!AC155*5</f>
        <v>2650</v>
      </c>
      <c r="D158" s="4">
        <f>Feuil2!AD155</f>
        <v>420</v>
      </c>
      <c r="E158" s="8">
        <f t="shared" si="128"/>
        <v>378.57142857142856</v>
      </c>
      <c r="F158" s="9">
        <f t="shared" si="107"/>
        <v>91.79245283018868</v>
      </c>
      <c r="G158" s="4">
        <v>100</v>
      </c>
      <c r="H158" s="10">
        <v>80</v>
      </c>
      <c r="I158" s="5">
        <f t="shared" ca="1" si="102"/>
        <v>179</v>
      </c>
      <c r="J158" s="6">
        <f t="shared" si="127"/>
        <v>91.981504898407437</v>
      </c>
      <c r="M158" s="4">
        <f t="shared" ca="1" si="104"/>
        <v>183</v>
      </c>
      <c r="N158" s="4">
        <f t="shared" si="122"/>
        <v>500</v>
      </c>
      <c r="O158" s="4">
        <f>Feuil2!AE158</f>
        <v>12</v>
      </c>
      <c r="P158" s="11">
        <f t="shared" si="123"/>
        <v>2.4</v>
      </c>
      <c r="Q158" s="12">
        <f t="shared" si="105"/>
        <v>97.6</v>
      </c>
    </row>
    <row r="159" spans="1:17" x14ac:dyDescent="0.25">
      <c r="A159" s="4">
        <f t="shared" si="109"/>
        <v>43454</v>
      </c>
      <c r="B159" s="4">
        <f t="shared" ca="1" si="108"/>
        <v>180</v>
      </c>
      <c r="C159" s="4">
        <f>Feuil2!AC156*5</f>
        <v>3725</v>
      </c>
      <c r="D159" s="4">
        <f>Feuil2!AD156</f>
        <v>360</v>
      </c>
      <c r="E159" s="8">
        <f t="shared" si="128"/>
        <v>620.83333333333337</v>
      </c>
      <c r="F159" s="9">
        <f t="shared" si="107"/>
        <v>54.026845637583882</v>
      </c>
      <c r="G159" s="4">
        <v>100</v>
      </c>
      <c r="H159" s="10">
        <v>80</v>
      </c>
      <c r="I159" s="5">
        <f t="shared" ca="1" si="102"/>
        <v>180</v>
      </c>
      <c r="J159" s="6">
        <f t="shared" si="127"/>
        <v>91.981504898407437</v>
      </c>
      <c r="M159" s="4">
        <f t="shared" ca="1" si="104"/>
        <v>184</v>
      </c>
      <c r="N159" s="4">
        <f t="shared" si="122"/>
        <v>450</v>
      </c>
      <c r="O159" s="4">
        <f>Feuil2!AE159</f>
        <v>5</v>
      </c>
      <c r="P159" s="11">
        <f t="shared" si="123"/>
        <v>1.1111111111111112</v>
      </c>
      <c r="Q159" s="12">
        <f t="shared" si="105"/>
        <v>98.888888888888886</v>
      </c>
    </row>
    <row r="160" spans="1:17" x14ac:dyDescent="0.25">
      <c r="A160" s="4">
        <f t="shared" si="109"/>
        <v>43455</v>
      </c>
      <c r="B160" s="4">
        <f t="shared" ca="1" si="108"/>
        <v>181</v>
      </c>
      <c r="C160" s="4">
        <f>Feuil2!AC157*5</f>
        <v>850</v>
      </c>
      <c r="D160" s="4">
        <f>Feuil2!AD157</f>
        <v>120</v>
      </c>
      <c r="E160" s="8">
        <f t="shared" si="128"/>
        <v>425</v>
      </c>
      <c r="F160" s="9">
        <f t="shared" si="107"/>
        <v>80.294117647058826</v>
      </c>
      <c r="G160" s="4">
        <v>100</v>
      </c>
      <c r="H160" s="10">
        <v>80</v>
      </c>
      <c r="I160" s="5">
        <f t="shared" ca="1" si="102"/>
        <v>181</v>
      </c>
      <c r="J160" s="6">
        <f t="shared" si="127"/>
        <v>91.981504898407437</v>
      </c>
      <c r="M160" s="4">
        <f t="shared" ca="1" si="104"/>
        <v>185</v>
      </c>
      <c r="N160" s="4">
        <f t="shared" si="122"/>
        <v>350</v>
      </c>
      <c r="O160" s="4">
        <f>Feuil2!AE160</f>
        <v>16</v>
      </c>
      <c r="P160" s="11">
        <f t="shared" si="123"/>
        <v>4.5714285714285712</v>
      </c>
      <c r="Q160" s="12">
        <f t="shared" si="105"/>
        <v>95.428571428571431</v>
      </c>
    </row>
    <row r="161" spans="1:17" x14ac:dyDescent="0.25">
      <c r="A161" s="4">
        <f t="shared" ref="A161" si="129">A160+2</f>
        <v>43457</v>
      </c>
      <c r="B161" s="4">
        <f t="shared" ref="B161" ca="1" si="130">IF((TODAY()&gt;=A161), B160+2, "")</f>
        <v>183</v>
      </c>
      <c r="C161" s="4">
        <f>Feuil2!AC158*5</f>
        <v>2400</v>
      </c>
      <c r="D161" s="4">
        <f>Feuil2!AD158</f>
        <v>500</v>
      </c>
      <c r="E161" s="8">
        <f t="shared" si="128"/>
        <v>288</v>
      </c>
      <c r="F161" s="9">
        <f t="shared" si="107"/>
        <v>118.61111111111111</v>
      </c>
      <c r="G161" s="4">
        <v>100</v>
      </c>
      <c r="H161" s="10">
        <v>80</v>
      </c>
      <c r="I161" s="5">
        <f t="shared" ca="1" si="102"/>
        <v>183</v>
      </c>
      <c r="J161" s="6">
        <f t="shared" ref="J161" si="131">AVERAGE(F161:F166)</f>
        <v>91.981504898407437</v>
      </c>
      <c r="M161" s="4">
        <f t="shared" ca="1" si="104"/>
        <v>186</v>
      </c>
      <c r="N161" s="4">
        <f t="shared" si="122"/>
        <v>420</v>
      </c>
      <c r="O161" s="4">
        <f>Feuil2!AE161</f>
        <v>3</v>
      </c>
      <c r="P161" s="11">
        <f t="shared" si="123"/>
        <v>0.7142857142857143</v>
      </c>
      <c r="Q161" s="12">
        <f t="shared" si="105"/>
        <v>99.285714285714292</v>
      </c>
    </row>
    <row r="162" spans="1:17" x14ac:dyDescent="0.25">
      <c r="A162" s="4">
        <f t="shared" si="109"/>
        <v>43458</v>
      </c>
      <c r="B162" s="4">
        <f t="shared" ca="1" si="108"/>
        <v>184</v>
      </c>
      <c r="C162" s="4">
        <f>Feuil2!AC159*5</f>
        <v>2450</v>
      </c>
      <c r="D162" s="4">
        <f>Feuil2!AD159</f>
        <v>450</v>
      </c>
      <c r="E162" s="8">
        <f t="shared" si="128"/>
        <v>326.66666666666669</v>
      </c>
      <c r="F162" s="9">
        <f t="shared" si="107"/>
        <v>105.95238095238093</v>
      </c>
      <c r="G162" s="4">
        <v>100</v>
      </c>
      <c r="H162" s="10">
        <v>80</v>
      </c>
      <c r="I162" s="5">
        <f t="shared" ca="1" si="102"/>
        <v>184</v>
      </c>
      <c r="J162" s="6">
        <f t="shared" ref="J162:J166" si="132">J161</f>
        <v>91.981504898407437</v>
      </c>
      <c r="M162" s="4">
        <f t="shared" ca="1" si="104"/>
        <v>187</v>
      </c>
      <c r="N162" s="4">
        <f t="shared" si="122"/>
        <v>360</v>
      </c>
      <c r="O162" s="4">
        <f>Feuil2!AE162</f>
        <v>15</v>
      </c>
      <c r="P162" s="11">
        <f t="shared" si="123"/>
        <v>4.1666666666666661</v>
      </c>
      <c r="Q162" s="12">
        <f t="shared" si="105"/>
        <v>95.833333333333329</v>
      </c>
    </row>
    <row r="163" spans="1:17" x14ac:dyDescent="0.25">
      <c r="A163" s="4">
        <f t="shared" si="109"/>
        <v>43459</v>
      </c>
      <c r="B163" s="4">
        <f t="shared" ca="1" si="108"/>
        <v>185</v>
      </c>
      <c r="C163" s="4">
        <f>Feuil2!AC160*5</f>
        <v>1925</v>
      </c>
      <c r="D163" s="4">
        <f>Feuil2!AD160</f>
        <v>350</v>
      </c>
      <c r="E163" s="8">
        <f t="shared" si="128"/>
        <v>330</v>
      </c>
      <c r="F163" s="9">
        <f t="shared" si="107"/>
        <v>101.21212121212122</v>
      </c>
      <c r="G163" s="4">
        <v>100</v>
      </c>
      <c r="H163" s="10">
        <v>80</v>
      </c>
      <c r="I163" s="5">
        <f t="shared" ca="1" si="102"/>
        <v>185</v>
      </c>
      <c r="J163" s="6">
        <f t="shared" si="132"/>
        <v>91.981504898407437</v>
      </c>
      <c r="M163" s="4">
        <f t="shared" ca="1" si="104"/>
        <v>188</v>
      </c>
      <c r="N163" s="4">
        <f t="shared" si="122"/>
        <v>120</v>
      </c>
      <c r="O163" s="4">
        <f>Feuil2!AE163</f>
        <v>3</v>
      </c>
      <c r="P163" s="11">
        <f t="shared" si="123"/>
        <v>2.5</v>
      </c>
      <c r="Q163" s="12">
        <f t="shared" si="105"/>
        <v>97.5</v>
      </c>
    </row>
    <row r="164" spans="1:17" x14ac:dyDescent="0.25">
      <c r="A164" s="4">
        <f t="shared" si="109"/>
        <v>43460</v>
      </c>
      <c r="B164" s="4">
        <f t="shared" ca="1" si="108"/>
        <v>186</v>
      </c>
      <c r="C164" s="4">
        <f>Feuil2!AC161*5</f>
        <v>2650</v>
      </c>
      <c r="D164" s="4">
        <f>Feuil2!AD161</f>
        <v>420</v>
      </c>
      <c r="E164" s="8">
        <f t="shared" si="128"/>
        <v>378.57142857142856</v>
      </c>
      <c r="F164" s="9">
        <f t="shared" si="107"/>
        <v>91.79245283018868</v>
      </c>
      <c r="G164" s="4">
        <v>100</v>
      </c>
      <c r="H164" s="10">
        <v>80</v>
      </c>
      <c r="I164" s="5">
        <f t="shared" ca="1" si="102"/>
        <v>186</v>
      </c>
      <c r="J164" s="6">
        <f t="shared" si="132"/>
        <v>91.981504898407437</v>
      </c>
      <c r="M164" s="4">
        <f t="shared" ca="1" si="104"/>
        <v>190</v>
      </c>
      <c r="N164" s="4">
        <f t="shared" si="122"/>
        <v>500</v>
      </c>
      <c r="O164" s="4">
        <f>Feuil2!AE164</f>
        <v>12</v>
      </c>
      <c r="P164" s="11">
        <f t="shared" si="123"/>
        <v>2.4</v>
      </c>
      <c r="Q164" s="12">
        <f t="shared" si="105"/>
        <v>97.6</v>
      </c>
    </row>
    <row r="165" spans="1:17" x14ac:dyDescent="0.25">
      <c r="A165" s="4">
        <f t="shared" si="109"/>
        <v>43461</v>
      </c>
      <c r="B165" s="4">
        <f t="shared" ca="1" si="108"/>
        <v>187</v>
      </c>
      <c r="C165" s="4">
        <f>Feuil2!AC162*5</f>
        <v>3725</v>
      </c>
      <c r="D165" s="4">
        <f>Feuil2!AD162</f>
        <v>360</v>
      </c>
      <c r="E165" s="8">
        <f t="shared" si="128"/>
        <v>620.83333333333337</v>
      </c>
      <c r="F165" s="9">
        <f t="shared" si="107"/>
        <v>54.026845637583882</v>
      </c>
      <c r="G165" s="4">
        <v>100</v>
      </c>
      <c r="H165" s="10">
        <v>80</v>
      </c>
      <c r="I165" s="5">
        <f t="shared" ca="1" si="102"/>
        <v>187</v>
      </c>
      <c r="J165" s="6">
        <f t="shared" si="132"/>
        <v>91.981504898407437</v>
      </c>
      <c r="M165" s="4">
        <f t="shared" ca="1" si="104"/>
        <v>191</v>
      </c>
      <c r="N165" s="4">
        <f t="shared" si="122"/>
        <v>450</v>
      </c>
      <c r="O165" s="4">
        <f>Feuil2!AE165</f>
        <v>5</v>
      </c>
      <c r="P165" s="11">
        <f t="shared" si="123"/>
        <v>1.1111111111111112</v>
      </c>
      <c r="Q165" s="12">
        <f t="shared" si="105"/>
        <v>98.888888888888886</v>
      </c>
    </row>
    <row r="166" spans="1:17" x14ac:dyDescent="0.25">
      <c r="A166" s="4">
        <f t="shared" si="109"/>
        <v>43462</v>
      </c>
      <c r="B166" s="4">
        <f t="shared" ca="1" si="108"/>
        <v>188</v>
      </c>
      <c r="C166" s="4">
        <f>Feuil2!AC163*5</f>
        <v>850</v>
      </c>
      <c r="D166" s="4">
        <f>Feuil2!AD163</f>
        <v>120</v>
      </c>
      <c r="E166" s="8">
        <f t="shared" si="128"/>
        <v>425</v>
      </c>
      <c r="F166" s="9">
        <f t="shared" si="107"/>
        <v>80.294117647058826</v>
      </c>
      <c r="G166" s="4">
        <v>100</v>
      </c>
      <c r="H166" s="10">
        <v>80</v>
      </c>
      <c r="I166" s="5">
        <f t="shared" ca="1" si="102"/>
        <v>188</v>
      </c>
      <c r="J166" s="6">
        <f t="shared" si="132"/>
        <v>91.981504898407437</v>
      </c>
      <c r="M166" s="4">
        <f t="shared" ca="1" si="104"/>
        <v>192</v>
      </c>
      <c r="N166" s="4">
        <f t="shared" si="122"/>
        <v>350</v>
      </c>
      <c r="O166" s="4">
        <f>Feuil2!AE166</f>
        <v>16</v>
      </c>
      <c r="P166" s="11">
        <f t="shared" si="123"/>
        <v>4.5714285714285712</v>
      </c>
      <c r="Q166" s="12">
        <f t="shared" si="105"/>
        <v>95.428571428571431</v>
      </c>
    </row>
    <row r="167" spans="1:17" x14ac:dyDescent="0.25">
      <c r="A167" s="4">
        <f t="shared" ref="A167" si="133">A166+2</f>
        <v>43464</v>
      </c>
      <c r="B167" s="4">
        <f t="shared" ref="B167" ca="1" si="134">IF((TODAY()&gt;=A167), B166+2, "")</f>
        <v>190</v>
      </c>
      <c r="C167" s="4">
        <f>Feuil2!AC164*5</f>
        <v>2400</v>
      </c>
      <c r="D167" s="4">
        <f>Feuil2!AD164</f>
        <v>500</v>
      </c>
      <c r="E167" s="8">
        <f t="shared" si="128"/>
        <v>288</v>
      </c>
      <c r="F167" s="9">
        <f t="shared" si="107"/>
        <v>118.61111111111111</v>
      </c>
      <c r="G167" s="4">
        <v>100</v>
      </c>
      <c r="H167" s="10">
        <v>80</v>
      </c>
      <c r="I167" s="5">
        <f t="shared" ca="1" si="102"/>
        <v>190</v>
      </c>
      <c r="J167" s="6">
        <f t="shared" ref="J167" si="135">AVERAGE(F167:F172)</f>
        <v>91.981504898407437</v>
      </c>
      <c r="M167" s="4">
        <f t="shared" ca="1" si="104"/>
        <v>193</v>
      </c>
      <c r="N167" s="4">
        <f t="shared" si="122"/>
        <v>420</v>
      </c>
      <c r="O167" s="4">
        <f>Feuil2!AE167</f>
        <v>3</v>
      </c>
      <c r="P167" s="11">
        <f t="shared" si="123"/>
        <v>0.7142857142857143</v>
      </c>
      <c r="Q167" s="12">
        <f t="shared" si="105"/>
        <v>99.285714285714292</v>
      </c>
    </row>
    <row r="168" spans="1:17" x14ac:dyDescent="0.25">
      <c r="A168" s="4">
        <f t="shared" si="109"/>
        <v>43465</v>
      </c>
      <c r="B168" s="4">
        <f t="shared" ca="1" si="108"/>
        <v>191</v>
      </c>
      <c r="C168" s="4">
        <f>Feuil2!AC165*5</f>
        <v>2450</v>
      </c>
      <c r="D168" s="4">
        <f>Feuil2!AD165</f>
        <v>450</v>
      </c>
      <c r="E168" s="8">
        <f t="shared" si="128"/>
        <v>326.66666666666669</v>
      </c>
      <c r="F168" s="9">
        <f t="shared" si="107"/>
        <v>105.95238095238093</v>
      </c>
      <c r="G168" s="4">
        <v>100</v>
      </c>
      <c r="H168" s="10">
        <v>80</v>
      </c>
      <c r="I168" s="5">
        <f t="shared" ca="1" si="102"/>
        <v>191</v>
      </c>
      <c r="J168" s="6">
        <f t="shared" ref="J168:J172" si="136">J167</f>
        <v>91.981504898407437</v>
      </c>
      <c r="M168" s="4">
        <f t="shared" ca="1" si="104"/>
        <v>194</v>
      </c>
      <c r="N168" s="4">
        <f t="shared" si="122"/>
        <v>360</v>
      </c>
      <c r="O168" s="4">
        <f>Feuil2!AE168</f>
        <v>15</v>
      </c>
      <c r="P168" s="11">
        <f t="shared" si="123"/>
        <v>4.1666666666666661</v>
      </c>
      <c r="Q168" s="12">
        <f t="shared" si="105"/>
        <v>95.833333333333329</v>
      </c>
    </row>
    <row r="169" spans="1:17" x14ac:dyDescent="0.25">
      <c r="A169" s="4">
        <f t="shared" si="109"/>
        <v>43466</v>
      </c>
      <c r="B169" s="4">
        <f t="shared" ca="1" si="108"/>
        <v>192</v>
      </c>
      <c r="C169" s="4">
        <f>Feuil2!AC166*5</f>
        <v>1925</v>
      </c>
      <c r="D169" s="4">
        <f>Feuil2!AD166</f>
        <v>350</v>
      </c>
      <c r="E169" s="8">
        <f t="shared" si="128"/>
        <v>330</v>
      </c>
      <c r="F169" s="9">
        <f t="shared" si="107"/>
        <v>101.21212121212122</v>
      </c>
      <c r="G169" s="4">
        <v>100</v>
      </c>
      <c r="H169" s="10">
        <v>80</v>
      </c>
      <c r="I169" s="5">
        <f t="shared" ca="1" si="102"/>
        <v>192</v>
      </c>
      <c r="J169" s="6">
        <f t="shared" si="136"/>
        <v>91.981504898407437</v>
      </c>
      <c r="M169" s="4">
        <f t="shared" ca="1" si="104"/>
        <v>195</v>
      </c>
      <c r="N169" s="4">
        <f t="shared" si="122"/>
        <v>120</v>
      </c>
      <c r="O169" s="4">
        <f>Feuil2!AE169</f>
        <v>3</v>
      </c>
      <c r="P169" s="11">
        <f t="shared" si="123"/>
        <v>2.5</v>
      </c>
      <c r="Q169" s="12">
        <f t="shared" si="105"/>
        <v>97.5</v>
      </c>
    </row>
    <row r="170" spans="1:17" x14ac:dyDescent="0.25">
      <c r="A170" s="4">
        <f t="shared" si="109"/>
        <v>43467</v>
      </c>
      <c r="B170" s="4">
        <f t="shared" ca="1" si="108"/>
        <v>193</v>
      </c>
      <c r="C170" s="4">
        <f>Feuil2!AC167*5</f>
        <v>2650</v>
      </c>
      <c r="D170" s="4">
        <f>Feuil2!AD167</f>
        <v>420</v>
      </c>
      <c r="E170" s="8">
        <f t="shared" si="128"/>
        <v>378.57142857142856</v>
      </c>
      <c r="F170" s="9">
        <f t="shared" si="107"/>
        <v>91.79245283018868</v>
      </c>
      <c r="G170" s="4">
        <v>100</v>
      </c>
      <c r="H170" s="10">
        <v>80</v>
      </c>
      <c r="I170" s="5">
        <f t="shared" ca="1" si="102"/>
        <v>193</v>
      </c>
      <c r="J170" s="6">
        <f t="shared" si="136"/>
        <v>91.981504898407437</v>
      </c>
      <c r="M170" s="4">
        <f t="shared" ca="1" si="104"/>
        <v>197</v>
      </c>
      <c r="N170" s="4">
        <f t="shared" si="122"/>
        <v>500</v>
      </c>
      <c r="O170" s="4">
        <f>Feuil2!AE170</f>
        <v>12</v>
      </c>
      <c r="P170" s="11">
        <f t="shared" si="123"/>
        <v>2.4</v>
      </c>
      <c r="Q170" s="12">
        <f t="shared" si="105"/>
        <v>97.6</v>
      </c>
    </row>
    <row r="171" spans="1:17" x14ac:dyDescent="0.25">
      <c r="A171" s="4">
        <f t="shared" si="109"/>
        <v>43468</v>
      </c>
      <c r="B171" s="4">
        <f t="shared" ca="1" si="108"/>
        <v>194</v>
      </c>
      <c r="C171" s="4">
        <f>Feuil2!AC168*5</f>
        <v>3725</v>
      </c>
      <c r="D171" s="4">
        <f>Feuil2!AD168</f>
        <v>360</v>
      </c>
      <c r="E171" s="8">
        <f t="shared" si="128"/>
        <v>620.83333333333337</v>
      </c>
      <c r="F171" s="9">
        <f t="shared" si="107"/>
        <v>54.026845637583882</v>
      </c>
      <c r="G171" s="4">
        <v>100</v>
      </c>
      <c r="H171" s="10">
        <v>80</v>
      </c>
      <c r="I171" s="5">
        <f t="shared" ca="1" si="102"/>
        <v>194</v>
      </c>
      <c r="J171" s="6">
        <f t="shared" si="136"/>
        <v>91.981504898407437</v>
      </c>
      <c r="M171" s="4">
        <f t="shared" ca="1" si="104"/>
        <v>198</v>
      </c>
      <c r="N171" s="4">
        <f t="shared" si="122"/>
        <v>450</v>
      </c>
      <c r="O171" s="4">
        <f>Feuil2!AE171</f>
        <v>5</v>
      </c>
      <c r="P171" s="11">
        <f t="shared" si="123"/>
        <v>1.1111111111111112</v>
      </c>
      <c r="Q171" s="12">
        <f t="shared" si="105"/>
        <v>98.888888888888886</v>
      </c>
    </row>
    <row r="172" spans="1:17" x14ac:dyDescent="0.25">
      <c r="A172" s="4">
        <f t="shared" si="109"/>
        <v>43469</v>
      </c>
      <c r="B172" s="4">
        <f t="shared" ca="1" si="108"/>
        <v>195</v>
      </c>
      <c r="C172" s="4">
        <f>Feuil2!AC169*5</f>
        <v>850</v>
      </c>
      <c r="D172" s="4">
        <f>Feuil2!AD169</f>
        <v>120</v>
      </c>
      <c r="E172" s="8">
        <f t="shared" si="128"/>
        <v>425</v>
      </c>
      <c r="F172" s="9">
        <f t="shared" si="107"/>
        <v>80.294117647058826</v>
      </c>
      <c r="G172" s="4">
        <v>100</v>
      </c>
      <c r="H172" s="10">
        <v>80</v>
      </c>
      <c r="I172" s="5">
        <f t="shared" ca="1" si="102"/>
        <v>195</v>
      </c>
      <c r="J172" s="6">
        <f t="shared" si="136"/>
        <v>91.981504898407437</v>
      </c>
      <c r="M172" s="4">
        <f t="shared" ca="1" si="104"/>
        <v>199</v>
      </c>
      <c r="N172" s="4">
        <f t="shared" si="122"/>
        <v>350</v>
      </c>
      <c r="O172" s="4">
        <f>Feuil2!AE172</f>
        <v>16</v>
      </c>
      <c r="P172" s="11">
        <f t="shared" si="123"/>
        <v>4.5714285714285712</v>
      </c>
      <c r="Q172" s="12">
        <f t="shared" si="105"/>
        <v>95.428571428571431</v>
      </c>
    </row>
    <row r="173" spans="1:17" x14ac:dyDescent="0.25">
      <c r="A173" s="4">
        <f t="shared" ref="A173" si="137">A172+2</f>
        <v>43471</v>
      </c>
      <c r="B173" s="4">
        <f t="shared" ref="B173" ca="1" si="138">IF((TODAY()&gt;=A173), B172+2, "")</f>
        <v>197</v>
      </c>
      <c r="C173" s="4">
        <f>Feuil2!AC170*5</f>
        <v>2400</v>
      </c>
      <c r="D173" s="4">
        <f>Feuil2!AD170</f>
        <v>500</v>
      </c>
      <c r="E173" s="8">
        <f t="shared" si="128"/>
        <v>288</v>
      </c>
      <c r="F173" s="9">
        <f t="shared" si="107"/>
        <v>118.61111111111111</v>
      </c>
      <c r="G173" s="4">
        <v>100</v>
      </c>
      <c r="H173" s="10">
        <v>80</v>
      </c>
      <c r="I173" s="5">
        <f t="shared" ca="1" si="102"/>
        <v>197</v>
      </c>
      <c r="J173" s="6">
        <f t="shared" ref="J173" si="139">AVERAGE(F173:F178)</f>
        <v>91.981504898407437</v>
      </c>
      <c r="M173" s="4">
        <f t="shared" ca="1" si="104"/>
        <v>200</v>
      </c>
      <c r="N173" s="4">
        <f t="shared" si="122"/>
        <v>420</v>
      </c>
      <c r="O173" s="4">
        <f>Feuil2!AE173</f>
        <v>3</v>
      </c>
      <c r="P173" s="11">
        <f t="shared" si="123"/>
        <v>0.7142857142857143</v>
      </c>
      <c r="Q173" s="12">
        <f t="shared" si="105"/>
        <v>99.285714285714292</v>
      </c>
    </row>
    <row r="174" spans="1:17" x14ac:dyDescent="0.25">
      <c r="A174" s="4">
        <f t="shared" si="109"/>
        <v>43472</v>
      </c>
      <c r="B174" s="4">
        <f t="shared" ca="1" si="108"/>
        <v>198</v>
      </c>
      <c r="C174" s="4">
        <f>Feuil2!AC171*5</f>
        <v>2450</v>
      </c>
      <c r="D174" s="4">
        <f>Feuil2!AD171</f>
        <v>450</v>
      </c>
      <c r="E174" s="8">
        <f t="shared" si="128"/>
        <v>326.66666666666669</v>
      </c>
      <c r="F174" s="9">
        <f t="shared" si="107"/>
        <v>105.95238095238093</v>
      </c>
      <c r="G174" s="4">
        <v>100</v>
      </c>
      <c r="H174" s="10">
        <v>80</v>
      </c>
      <c r="I174" s="5">
        <f t="shared" ca="1" si="102"/>
        <v>198</v>
      </c>
      <c r="J174" s="6">
        <f t="shared" ref="J174:J178" si="140">J173</f>
        <v>91.981504898407437</v>
      </c>
      <c r="M174" s="4">
        <f t="shared" ca="1" si="104"/>
        <v>201</v>
      </c>
      <c r="N174" s="4">
        <f t="shared" si="122"/>
        <v>360</v>
      </c>
      <c r="O174" s="4">
        <f>Feuil2!AE174</f>
        <v>15</v>
      </c>
      <c r="P174" s="11">
        <f t="shared" si="123"/>
        <v>4.1666666666666661</v>
      </c>
      <c r="Q174" s="12">
        <f t="shared" si="105"/>
        <v>95.833333333333329</v>
      </c>
    </row>
    <row r="175" spans="1:17" x14ac:dyDescent="0.25">
      <c r="A175" s="4">
        <f t="shared" si="109"/>
        <v>43473</v>
      </c>
      <c r="B175" s="4">
        <f t="shared" ca="1" si="108"/>
        <v>199</v>
      </c>
      <c r="C175" s="4">
        <f>Feuil2!AC172*5</f>
        <v>1925</v>
      </c>
      <c r="D175" s="4">
        <f>Feuil2!AD172</f>
        <v>350</v>
      </c>
      <c r="E175" s="8">
        <f t="shared" si="128"/>
        <v>330</v>
      </c>
      <c r="F175" s="9">
        <f t="shared" si="107"/>
        <v>101.21212121212122</v>
      </c>
      <c r="G175" s="4">
        <v>100</v>
      </c>
      <c r="H175" s="10">
        <v>80</v>
      </c>
      <c r="I175" s="5">
        <f t="shared" ca="1" si="102"/>
        <v>199</v>
      </c>
      <c r="J175" s="6">
        <f t="shared" si="140"/>
        <v>91.981504898407437</v>
      </c>
      <c r="M175" s="4">
        <f t="shared" ca="1" si="104"/>
        <v>202</v>
      </c>
      <c r="N175" s="4">
        <f t="shared" si="122"/>
        <v>120</v>
      </c>
      <c r="O175" s="4">
        <f>Feuil2!AE175</f>
        <v>3</v>
      </c>
      <c r="P175" s="11">
        <f t="shared" si="123"/>
        <v>2.5</v>
      </c>
      <c r="Q175" s="12">
        <f t="shared" si="105"/>
        <v>97.5</v>
      </c>
    </row>
    <row r="176" spans="1:17" x14ac:dyDescent="0.25">
      <c r="A176" s="4">
        <f t="shared" si="109"/>
        <v>43474</v>
      </c>
      <c r="B176" s="4">
        <f t="shared" ca="1" si="108"/>
        <v>200</v>
      </c>
      <c r="C176" s="4">
        <f>Feuil2!AC173*5</f>
        <v>2650</v>
      </c>
      <c r="D176" s="4">
        <f>Feuil2!AD173</f>
        <v>420</v>
      </c>
      <c r="E176" s="8">
        <f t="shared" si="128"/>
        <v>378.57142857142856</v>
      </c>
      <c r="F176" s="9">
        <f t="shared" si="107"/>
        <v>91.79245283018868</v>
      </c>
      <c r="G176" s="4">
        <v>100</v>
      </c>
      <c r="H176" s="10">
        <v>80</v>
      </c>
      <c r="I176" s="5">
        <f t="shared" ca="1" si="102"/>
        <v>200</v>
      </c>
      <c r="J176" s="6">
        <f t="shared" si="140"/>
        <v>91.981504898407437</v>
      </c>
      <c r="M176" s="4">
        <f t="shared" ca="1" si="104"/>
        <v>204</v>
      </c>
      <c r="N176" s="4">
        <f t="shared" si="122"/>
        <v>500</v>
      </c>
      <c r="O176" s="4">
        <f>Feuil2!AE176</f>
        <v>12</v>
      </c>
      <c r="P176" s="11">
        <f t="shared" si="123"/>
        <v>2.4</v>
      </c>
      <c r="Q176" s="12">
        <f t="shared" si="105"/>
        <v>97.6</v>
      </c>
    </row>
    <row r="177" spans="1:17" x14ac:dyDescent="0.25">
      <c r="A177" s="4">
        <f t="shared" si="109"/>
        <v>43475</v>
      </c>
      <c r="B177" s="4">
        <f t="shared" ca="1" si="108"/>
        <v>201</v>
      </c>
      <c r="C177" s="4">
        <f>Feuil2!AC174*5</f>
        <v>3725</v>
      </c>
      <c r="D177" s="4">
        <f>Feuil2!AD174</f>
        <v>360</v>
      </c>
      <c r="E177" s="8">
        <f t="shared" si="128"/>
        <v>620.83333333333337</v>
      </c>
      <c r="F177" s="9">
        <f t="shared" si="107"/>
        <v>54.026845637583882</v>
      </c>
      <c r="G177" s="4">
        <v>100</v>
      </c>
      <c r="H177" s="10">
        <v>80</v>
      </c>
      <c r="I177" s="5">
        <f t="shared" ca="1" si="102"/>
        <v>201</v>
      </c>
      <c r="J177" s="6">
        <f t="shared" si="140"/>
        <v>91.981504898407437</v>
      </c>
      <c r="M177" s="4">
        <f t="shared" ca="1" si="104"/>
        <v>205</v>
      </c>
      <c r="N177" s="4">
        <f t="shared" si="122"/>
        <v>450</v>
      </c>
      <c r="O177" s="4">
        <f>Feuil2!AE177</f>
        <v>5</v>
      </c>
      <c r="P177" s="11">
        <f t="shared" si="123"/>
        <v>1.1111111111111112</v>
      </c>
      <c r="Q177" s="12">
        <f t="shared" si="105"/>
        <v>98.888888888888886</v>
      </c>
    </row>
    <row r="178" spans="1:17" x14ac:dyDescent="0.25">
      <c r="A178" s="4">
        <f t="shared" si="109"/>
        <v>43476</v>
      </c>
      <c r="B178" s="4">
        <f t="shared" ca="1" si="108"/>
        <v>202</v>
      </c>
      <c r="C178" s="4">
        <f>Feuil2!AC175*5</f>
        <v>850</v>
      </c>
      <c r="D178" s="4">
        <f>Feuil2!AD175</f>
        <v>120</v>
      </c>
      <c r="E178" s="8">
        <f t="shared" si="128"/>
        <v>425</v>
      </c>
      <c r="F178" s="9">
        <f t="shared" si="107"/>
        <v>80.294117647058826</v>
      </c>
      <c r="G178" s="4">
        <v>100</v>
      </c>
      <c r="H178" s="10">
        <v>80</v>
      </c>
      <c r="I178" s="5">
        <f t="shared" ca="1" si="102"/>
        <v>202</v>
      </c>
      <c r="J178" s="6">
        <f t="shared" si="140"/>
        <v>91.981504898407437</v>
      </c>
      <c r="M178" s="4">
        <f t="shared" ca="1" si="104"/>
        <v>206</v>
      </c>
      <c r="N178" s="4">
        <f t="shared" si="122"/>
        <v>350</v>
      </c>
      <c r="O178" s="4">
        <f>Feuil2!AE178</f>
        <v>16</v>
      </c>
      <c r="P178" s="11">
        <f t="shared" si="123"/>
        <v>4.5714285714285712</v>
      </c>
      <c r="Q178" s="12">
        <f t="shared" si="105"/>
        <v>95.428571428571431</v>
      </c>
    </row>
    <row r="179" spans="1:17" x14ac:dyDescent="0.25">
      <c r="A179" s="4">
        <f t="shared" ref="A179" si="141">A178+2</f>
        <v>43478</v>
      </c>
      <c r="B179" s="4">
        <f t="shared" ref="B179" ca="1" si="142">IF((TODAY()&gt;=A179), B178+2, "")</f>
        <v>204</v>
      </c>
      <c r="C179" s="4">
        <f>Feuil2!AC176*5</f>
        <v>2400</v>
      </c>
      <c r="D179" s="4">
        <f>Feuil2!AD176</f>
        <v>500</v>
      </c>
      <c r="E179" s="8">
        <f t="shared" si="128"/>
        <v>288</v>
      </c>
      <c r="F179" s="9">
        <f t="shared" si="107"/>
        <v>118.61111111111111</v>
      </c>
      <c r="G179" s="4">
        <v>100</v>
      </c>
      <c r="H179" s="10">
        <v>80</v>
      </c>
      <c r="I179" s="5">
        <f t="shared" ca="1" si="102"/>
        <v>204</v>
      </c>
      <c r="J179" s="6">
        <f t="shared" ref="J179" si="143">AVERAGE(F179:F184)</f>
        <v>91.981504898407437</v>
      </c>
      <c r="M179" s="4">
        <f t="shared" ca="1" si="104"/>
        <v>207</v>
      </c>
      <c r="N179" s="4">
        <f t="shared" si="122"/>
        <v>420</v>
      </c>
      <c r="O179" s="4">
        <f>Feuil2!AE179</f>
        <v>3</v>
      </c>
      <c r="P179" s="11">
        <f t="shared" si="123"/>
        <v>0.7142857142857143</v>
      </c>
      <c r="Q179" s="12">
        <f t="shared" si="105"/>
        <v>99.285714285714292</v>
      </c>
    </row>
    <row r="180" spans="1:17" x14ac:dyDescent="0.25">
      <c r="A180" s="4">
        <f t="shared" si="109"/>
        <v>43479</v>
      </c>
      <c r="B180" s="4">
        <f t="shared" ca="1" si="108"/>
        <v>205</v>
      </c>
      <c r="C180" s="4">
        <f>Feuil2!AC177*5</f>
        <v>2450</v>
      </c>
      <c r="D180" s="4">
        <f>Feuil2!AD177</f>
        <v>450</v>
      </c>
      <c r="E180" s="8">
        <f t="shared" si="128"/>
        <v>326.66666666666669</v>
      </c>
      <c r="F180" s="9">
        <f t="shared" si="107"/>
        <v>105.95238095238093</v>
      </c>
      <c r="G180" s="4">
        <v>100</v>
      </c>
      <c r="H180" s="10">
        <v>80</v>
      </c>
      <c r="I180" s="5">
        <f t="shared" ca="1" si="102"/>
        <v>205</v>
      </c>
      <c r="J180" s="6">
        <f t="shared" ref="J180:J184" si="144">J179</f>
        <v>91.981504898407437</v>
      </c>
      <c r="M180" s="4">
        <f t="shared" ca="1" si="104"/>
        <v>208</v>
      </c>
      <c r="N180" s="4">
        <f t="shared" si="122"/>
        <v>360</v>
      </c>
      <c r="O180" s="4">
        <f>Feuil2!AE180</f>
        <v>15</v>
      </c>
      <c r="P180" s="11">
        <f t="shared" si="123"/>
        <v>4.1666666666666661</v>
      </c>
      <c r="Q180" s="12">
        <f t="shared" si="105"/>
        <v>95.833333333333329</v>
      </c>
    </row>
    <row r="181" spans="1:17" x14ac:dyDescent="0.25">
      <c r="A181" s="4">
        <f t="shared" si="109"/>
        <v>43480</v>
      </c>
      <c r="B181" s="4">
        <f t="shared" ca="1" si="108"/>
        <v>206</v>
      </c>
      <c r="C181" s="4">
        <f>Feuil2!AC178*5</f>
        <v>1925</v>
      </c>
      <c r="D181" s="4">
        <f>Feuil2!AD178</f>
        <v>350</v>
      </c>
      <c r="E181" s="8">
        <f t="shared" si="128"/>
        <v>330</v>
      </c>
      <c r="F181" s="9">
        <f t="shared" si="107"/>
        <v>101.21212121212122</v>
      </c>
      <c r="G181" s="4">
        <v>100</v>
      </c>
      <c r="H181" s="10">
        <v>80</v>
      </c>
      <c r="I181" s="5">
        <f t="shared" ca="1" si="102"/>
        <v>206</v>
      </c>
      <c r="J181" s="6">
        <f t="shared" si="144"/>
        <v>91.981504898407437</v>
      </c>
      <c r="M181" s="4">
        <f t="shared" ca="1" si="104"/>
        <v>209</v>
      </c>
      <c r="N181" s="4">
        <f t="shared" si="122"/>
        <v>120</v>
      </c>
      <c r="O181" s="4">
        <f>Feuil2!AE181</f>
        <v>3</v>
      </c>
      <c r="P181" s="11">
        <f t="shared" si="123"/>
        <v>2.5</v>
      </c>
      <c r="Q181" s="12">
        <f t="shared" si="105"/>
        <v>97.5</v>
      </c>
    </row>
    <row r="182" spans="1:17" x14ac:dyDescent="0.25">
      <c r="A182" s="4">
        <f t="shared" si="109"/>
        <v>43481</v>
      </c>
      <c r="B182" s="4">
        <f t="shared" ca="1" si="108"/>
        <v>207</v>
      </c>
      <c r="C182" s="4">
        <f>Feuil2!AC179*5</f>
        <v>2650</v>
      </c>
      <c r="D182" s="4">
        <f>Feuil2!AD179</f>
        <v>420</v>
      </c>
      <c r="E182" s="8">
        <f t="shared" si="128"/>
        <v>378.57142857142856</v>
      </c>
      <c r="F182" s="9">
        <f t="shared" si="107"/>
        <v>91.79245283018868</v>
      </c>
      <c r="G182" s="4">
        <v>100</v>
      </c>
      <c r="H182" s="10">
        <v>80</v>
      </c>
      <c r="I182" s="5">
        <f t="shared" ca="1" si="102"/>
        <v>207</v>
      </c>
      <c r="J182" s="6">
        <f t="shared" si="144"/>
        <v>91.981504898407437</v>
      </c>
      <c r="M182" s="4">
        <f t="shared" ca="1" si="104"/>
        <v>211</v>
      </c>
      <c r="N182" s="4">
        <f t="shared" si="122"/>
        <v>500</v>
      </c>
      <c r="O182" s="4">
        <f>Feuil2!AE182</f>
        <v>12</v>
      </c>
      <c r="P182" s="11">
        <f t="shared" si="123"/>
        <v>2.4</v>
      </c>
      <c r="Q182" s="12">
        <f t="shared" si="105"/>
        <v>97.6</v>
      </c>
    </row>
    <row r="183" spans="1:17" x14ac:dyDescent="0.25">
      <c r="A183" s="4">
        <f t="shared" si="109"/>
        <v>43482</v>
      </c>
      <c r="B183" s="4">
        <f t="shared" ca="1" si="108"/>
        <v>208</v>
      </c>
      <c r="C183" s="4">
        <f>Feuil2!AC180*5</f>
        <v>3725</v>
      </c>
      <c r="D183" s="4">
        <f>Feuil2!AD180</f>
        <v>360</v>
      </c>
      <c r="E183" s="8">
        <f t="shared" si="128"/>
        <v>620.83333333333337</v>
      </c>
      <c r="F183" s="9">
        <f t="shared" si="107"/>
        <v>54.026845637583882</v>
      </c>
      <c r="G183" s="4">
        <v>100</v>
      </c>
      <c r="H183" s="10">
        <v>80</v>
      </c>
      <c r="I183" s="5">
        <f t="shared" ca="1" si="102"/>
        <v>208</v>
      </c>
      <c r="J183" s="6">
        <f t="shared" si="144"/>
        <v>91.981504898407437</v>
      </c>
      <c r="M183" s="4">
        <f t="shared" ca="1" si="104"/>
        <v>212</v>
      </c>
      <c r="N183" s="4">
        <f t="shared" si="122"/>
        <v>450</v>
      </c>
      <c r="O183" s="4">
        <f>Feuil2!AE183</f>
        <v>5</v>
      </c>
      <c r="P183" s="11">
        <f t="shared" si="123"/>
        <v>1.1111111111111112</v>
      </c>
      <c r="Q183" s="12">
        <f t="shared" si="105"/>
        <v>98.888888888888886</v>
      </c>
    </row>
    <row r="184" spans="1:17" x14ac:dyDescent="0.25">
      <c r="A184" s="4">
        <f t="shared" si="109"/>
        <v>43483</v>
      </c>
      <c r="B184" s="4">
        <f t="shared" ca="1" si="108"/>
        <v>209</v>
      </c>
      <c r="C184" s="4">
        <f>Feuil2!AC181*5</f>
        <v>850</v>
      </c>
      <c r="D184" s="4">
        <f>Feuil2!AD181</f>
        <v>120</v>
      </c>
      <c r="E184" s="8">
        <f t="shared" si="128"/>
        <v>425</v>
      </c>
      <c r="F184" s="9">
        <f t="shared" si="107"/>
        <v>80.294117647058826</v>
      </c>
      <c r="G184" s="4">
        <v>100</v>
      </c>
      <c r="H184" s="10">
        <v>80</v>
      </c>
      <c r="I184" s="5">
        <f t="shared" ca="1" si="102"/>
        <v>209</v>
      </c>
      <c r="J184" s="6">
        <f t="shared" si="144"/>
        <v>91.981504898407437</v>
      </c>
      <c r="M184" s="4">
        <f t="shared" ca="1" si="104"/>
        <v>213</v>
      </c>
      <c r="N184" s="4">
        <f t="shared" si="122"/>
        <v>350</v>
      </c>
      <c r="O184" s="4">
        <f>Feuil2!AE184</f>
        <v>16</v>
      </c>
      <c r="P184" s="11">
        <f t="shared" si="123"/>
        <v>4.5714285714285712</v>
      </c>
      <c r="Q184" s="12">
        <f t="shared" si="105"/>
        <v>95.428571428571431</v>
      </c>
    </row>
    <row r="185" spans="1:17" x14ac:dyDescent="0.25">
      <c r="A185" s="4">
        <f t="shared" ref="A185" si="145">A184+2</f>
        <v>43485</v>
      </c>
      <c r="B185" s="4">
        <f t="shared" ref="B185" ca="1" si="146">IF((TODAY()&gt;=A185), B184+2, "")</f>
        <v>211</v>
      </c>
      <c r="C185" s="4">
        <f>Feuil2!AC182*5</f>
        <v>2400</v>
      </c>
      <c r="D185" s="4">
        <f>Feuil2!AD182</f>
        <v>500</v>
      </c>
      <c r="E185" s="8">
        <f t="shared" si="128"/>
        <v>288</v>
      </c>
      <c r="F185" s="9">
        <f t="shared" si="107"/>
        <v>118.61111111111111</v>
      </c>
      <c r="G185" s="4">
        <v>100</v>
      </c>
      <c r="H185" s="10">
        <v>80</v>
      </c>
      <c r="I185" s="5">
        <f t="shared" ca="1" si="102"/>
        <v>211</v>
      </c>
      <c r="J185" s="6">
        <f t="shared" ref="J185" si="147">AVERAGE(F185:F190)</f>
        <v>91.981504898407437</v>
      </c>
      <c r="M185" s="4">
        <f t="shared" ca="1" si="104"/>
        <v>214</v>
      </c>
      <c r="N185" s="4">
        <f t="shared" si="122"/>
        <v>420</v>
      </c>
      <c r="O185" s="4">
        <f>Feuil2!AE185</f>
        <v>3</v>
      </c>
      <c r="P185" s="11">
        <f t="shared" si="123"/>
        <v>0.7142857142857143</v>
      </c>
      <c r="Q185" s="12">
        <f t="shared" si="105"/>
        <v>99.285714285714292</v>
      </c>
    </row>
    <row r="186" spans="1:17" x14ac:dyDescent="0.25">
      <c r="A186" s="4">
        <f t="shared" si="109"/>
        <v>43486</v>
      </c>
      <c r="B186" s="4">
        <f t="shared" ca="1" si="108"/>
        <v>212</v>
      </c>
      <c r="C186" s="4">
        <f>Feuil2!AC183*5</f>
        <v>2450</v>
      </c>
      <c r="D186" s="4">
        <f>Feuil2!AD183</f>
        <v>450</v>
      </c>
      <c r="E186" s="8">
        <f t="shared" si="128"/>
        <v>326.66666666666669</v>
      </c>
      <c r="F186" s="9">
        <f t="shared" si="107"/>
        <v>105.95238095238093</v>
      </c>
      <c r="G186" s="4">
        <v>100</v>
      </c>
      <c r="H186" s="10">
        <v>80</v>
      </c>
      <c r="I186" s="5">
        <f t="shared" ca="1" si="102"/>
        <v>212</v>
      </c>
      <c r="J186" s="6">
        <f t="shared" ref="J186:J190" si="148">J185</f>
        <v>91.981504898407437</v>
      </c>
      <c r="M186" s="4">
        <f t="shared" ca="1" si="104"/>
        <v>215</v>
      </c>
      <c r="N186" s="4">
        <f t="shared" si="122"/>
        <v>360</v>
      </c>
      <c r="O186" s="4">
        <f>Feuil2!AE186</f>
        <v>15</v>
      </c>
      <c r="P186" s="11">
        <f t="shared" si="123"/>
        <v>4.1666666666666661</v>
      </c>
      <c r="Q186" s="12">
        <f t="shared" si="105"/>
        <v>95.833333333333329</v>
      </c>
    </row>
    <row r="187" spans="1:17" x14ac:dyDescent="0.25">
      <c r="A187" s="4">
        <f t="shared" si="109"/>
        <v>43487</v>
      </c>
      <c r="B187" s="4">
        <f t="shared" ca="1" si="108"/>
        <v>213</v>
      </c>
      <c r="C187" s="4">
        <f>Feuil2!AC184*5</f>
        <v>1925</v>
      </c>
      <c r="D187" s="4">
        <f>Feuil2!AD184</f>
        <v>350</v>
      </c>
      <c r="E187" s="8">
        <f t="shared" si="128"/>
        <v>330</v>
      </c>
      <c r="F187" s="9">
        <f t="shared" si="107"/>
        <v>101.21212121212122</v>
      </c>
      <c r="G187" s="4">
        <v>100</v>
      </c>
      <c r="H187" s="10">
        <v>80</v>
      </c>
      <c r="I187" s="5">
        <f t="shared" ca="1" si="102"/>
        <v>213</v>
      </c>
      <c r="J187" s="6">
        <f t="shared" si="148"/>
        <v>91.981504898407437</v>
      </c>
      <c r="M187" s="4">
        <f t="shared" ca="1" si="104"/>
        <v>216</v>
      </c>
      <c r="N187" s="4">
        <f t="shared" si="122"/>
        <v>120</v>
      </c>
      <c r="O187" s="4">
        <f>Feuil2!AE187</f>
        <v>3</v>
      </c>
      <c r="P187" s="11">
        <f t="shared" si="123"/>
        <v>2.5</v>
      </c>
      <c r="Q187" s="12">
        <f t="shared" si="105"/>
        <v>97.5</v>
      </c>
    </row>
    <row r="188" spans="1:17" x14ac:dyDescent="0.25">
      <c r="A188" s="4">
        <f t="shared" si="109"/>
        <v>43488</v>
      </c>
      <c r="B188" s="4">
        <f t="shared" ca="1" si="108"/>
        <v>214</v>
      </c>
      <c r="C188" s="4">
        <f>Feuil2!AC185*5</f>
        <v>2650</v>
      </c>
      <c r="D188" s="4">
        <f>Feuil2!AD185</f>
        <v>420</v>
      </c>
      <c r="E188" s="8">
        <f t="shared" si="128"/>
        <v>378.57142857142856</v>
      </c>
      <c r="F188" s="9">
        <f t="shared" si="107"/>
        <v>91.79245283018868</v>
      </c>
      <c r="G188" s="4">
        <v>100</v>
      </c>
      <c r="H188" s="10">
        <v>80</v>
      </c>
      <c r="I188" s="5">
        <f t="shared" ca="1" si="102"/>
        <v>214</v>
      </c>
      <c r="J188" s="6">
        <f t="shared" si="148"/>
        <v>91.981504898407437</v>
      </c>
      <c r="M188" s="4">
        <f t="shared" ca="1" si="104"/>
        <v>218</v>
      </c>
      <c r="N188" s="4">
        <f t="shared" si="122"/>
        <v>500</v>
      </c>
      <c r="O188" s="4">
        <f>Feuil2!AE188</f>
        <v>12</v>
      </c>
      <c r="P188" s="11">
        <f t="shared" si="123"/>
        <v>2.4</v>
      </c>
      <c r="Q188" s="12">
        <f t="shared" si="105"/>
        <v>97.6</v>
      </c>
    </row>
    <row r="189" spans="1:17" x14ac:dyDescent="0.25">
      <c r="A189" s="4">
        <f t="shared" si="109"/>
        <v>43489</v>
      </c>
      <c r="B189" s="4">
        <f t="shared" ca="1" si="108"/>
        <v>215</v>
      </c>
      <c r="C189" s="4">
        <f>Feuil2!AC186*5</f>
        <v>3725</v>
      </c>
      <c r="D189" s="4">
        <f>Feuil2!AD186</f>
        <v>360</v>
      </c>
      <c r="E189" s="8">
        <f t="shared" si="128"/>
        <v>620.83333333333337</v>
      </c>
      <c r="F189" s="9">
        <f t="shared" si="107"/>
        <v>54.026845637583882</v>
      </c>
      <c r="G189" s="4">
        <v>100</v>
      </c>
      <c r="H189" s="10">
        <v>80</v>
      </c>
      <c r="I189" s="5">
        <f t="shared" ca="1" si="102"/>
        <v>215</v>
      </c>
      <c r="J189" s="6">
        <f t="shared" si="148"/>
        <v>91.981504898407437</v>
      </c>
      <c r="M189" s="4">
        <f t="shared" ca="1" si="104"/>
        <v>219</v>
      </c>
      <c r="N189" s="4">
        <f t="shared" si="122"/>
        <v>450</v>
      </c>
      <c r="O189" s="4">
        <f>Feuil2!AE189</f>
        <v>5</v>
      </c>
      <c r="P189" s="11">
        <f t="shared" si="123"/>
        <v>1.1111111111111112</v>
      </c>
      <c r="Q189" s="12">
        <f t="shared" si="105"/>
        <v>98.888888888888886</v>
      </c>
    </row>
    <row r="190" spans="1:17" x14ac:dyDescent="0.25">
      <c r="A190" s="4">
        <f t="shared" si="109"/>
        <v>43490</v>
      </c>
      <c r="B190" s="4">
        <f t="shared" ca="1" si="108"/>
        <v>216</v>
      </c>
      <c r="C190" s="4">
        <f>Feuil2!AC187*5</f>
        <v>850</v>
      </c>
      <c r="D190" s="4">
        <f>Feuil2!AD187</f>
        <v>120</v>
      </c>
      <c r="E190" s="8">
        <f t="shared" si="128"/>
        <v>425</v>
      </c>
      <c r="F190" s="9">
        <f t="shared" si="107"/>
        <v>80.294117647058826</v>
      </c>
      <c r="G190" s="4">
        <v>100</v>
      </c>
      <c r="H190" s="10">
        <v>80</v>
      </c>
      <c r="I190" s="5">
        <f t="shared" ca="1" si="102"/>
        <v>216</v>
      </c>
      <c r="J190" s="6">
        <f t="shared" si="148"/>
        <v>91.981504898407437</v>
      </c>
      <c r="M190" s="4">
        <f t="shared" ca="1" si="104"/>
        <v>220</v>
      </c>
      <c r="N190" s="4">
        <f t="shared" si="122"/>
        <v>350</v>
      </c>
      <c r="O190" s="4">
        <f>Feuil2!AE190</f>
        <v>16</v>
      </c>
      <c r="P190" s="11">
        <f t="shared" si="123"/>
        <v>4.5714285714285712</v>
      </c>
      <c r="Q190" s="12">
        <f t="shared" si="105"/>
        <v>95.428571428571431</v>
      </c>
    </row>
    <row r="191" spans="1:17" x14ac:dyDescent="0.25">
      <c r="A191" s="4">
        <f t="shared" ref="A191" si="149">A190+2</f>
        <v>43492</v>
      </c>
      <c r="B191" s="4">
        <f t="shared" ref="B191" ca="1" si="150">IF((TODAY()&gt;=A191), B190+2, "")</f>
        <v>218</v>
      </c>
      <c r="C191" s="4">
        <f>Feuil2!AC188*5</f>
        <v>2400</v>
      </c>
      <c r="D191" s="4">
        <f>Feuil2!AD188</f>
        <v>500</v>
      </c>
      <c r="E191" s="8">
        <f t="shared" si="128"/>
        <v>288</v>
      </c>
      <c r="F191" s="9">
        <f t="shared" si="107"/>
        <v>118.61111111111111</v>
      </c>
      <c r="G191" s="4">
        <v>100</v>
      </c>
      <c r="H191" s="10">
        <v>80</v>
      </c>
      <c r="I191" s="5">
        <f t="shared" ca="1" si="102"/>
        <v>218</v>
      </c>
      <c r="J191" s="6">
        <f t="shared" ref="J191" si="151">AVERAGE(F191:F196)</f>
        <v>91.981504898407437</v>
      </c>
      <c r="M191" s="4">
        <f t="shared" ca="1" si="104"/>
        <v>221</v>
      </c>
      <c r="N191" s="4">
        <f t="shared" si="122"/>
        <v>420</v>
      </c>
      <c r="O191" s="4">
        <f>Feuil2!AE191</f>
        <v>3</v>
      </c>
      <c r="P191" s="11">
        <f t="shared" si="123"/>
        <v>0.7142857142857143</v>
      </c>
      <c r="Q191" s="12">
        <f t="shared" si="105"/>
        <v>99.285714285714292</v>
      </c>
    </row>
    <row r="192" spans="1:17" x14ac:dyDescent="0.25">
      <c r="A192" s="4">
        <f t="shared" si="109"/>
        <v>43493</v>
      </c>
      <c r="B192" s="4">
        <f t="shared" ca="1" si="108"/>
        <v>219</v>
      </c>
      <c r="C192" s="4">
        <f>Feuil2!AC189*5</f>
        <v>2450</v>
      </c>
      <c r="D192" s="4">
        <f>Feuil2!AD189</f>
        <v>450</v>
      </c>
      <c r="E192" s="8">
        <f t="shared" si="128"/>
        <v>326.66666666666669</v>
      </c>
      <c r="F192" s="9">
        <f t="shared" si="107"/>
        <v>105.95238095238093</v>
      </c>
      <c r="G192" s="4">
        <v>100</v>
      </c>
      <c r="H192" s="10">
        <v>80</v>
      </c>
      <c r="I192" s="5">
        <f t="shared" ca="1" si="102"/>
        <v>219</v>
      </c>
      <c r="J192" s="6">
        <f t="shared" ref="J192:J196" si="152">J191</f>
        <v>91.981504898407437</v>
      </c>
      <c r="M192" s="4">
        <f t="shared" ca="1" si="104"/>
        <v>222</v>
      </c>
      <c r="N192" s="4">
        <f t="shared" si="122"/>
        <v>360</v>
      </c>
      <c r="O192" s="4">
        <f>Feuil2!AE192</f>
        <v>15</v>
      </c>
      <c r="P192" s="11">
        <f t="shared" si="123"/>
        <v>4.1666666666666661</v>
      </c>
      <c r="Q192" s="12">
        <f t="shared" si="105"/>
        <v>95.833333333333329</v>
      </c>
    </row>
    <row r="193" spans="1:17" x14ac:dyDescent="0.25">
      <c r="A193" s="4">
        <f t="shared" si="109"/>
        <v>43494</v>
      </c>
      <c r="B193" s="4">
        <f t="shared" ca="1" si="108"/>
        <v>220</v>
      </c>
      <c r="C193" s="4">
        <f>Feuil2!AC190*5</f>
        <v>1925</v>
      </c>
      <c r="D193" s="4">
        <f>Feuil2!AD190</f>
        <v>350</v>
      </c>
      <c r="E193" s="8">
        <f t="shared" si="128"/>
        <v>330</v>
      </c>
      <c r="F193" s="9">
        <f t="shared" si="107"/>
        <v>101.21212121212122</v>
      </c>
      <c r="G193" s="4">
        <v>100</v>
      </c>
      <c r="H193" s="10">
        <v>80</v>
      </c>
      <c r="I193" s="5">
        <f t="shared" ca="1" si="102"/>
        <v>220</v>
      </c>
      <c r="J193" s="6">
        <f t="shared" si="152"/>
        <v>91.981504898407437</v>
      </c>
      <c r="M193" s="4">
        <f t="shared" ca="1" si="104"/>
        <v>223</v>
      </c>
      <c r="N193" s="4">
        <f t="shared" si="122"/>
        <v>120</v>
      </c>
      <c r="O193" s="4">
        <f>Feuil2!AE193</f>
        <v>3</v>
      </c>
      <c r="P193" s="11">
        <f t="shared" si="123"/>
        <v>2.5</v>
      </c>
      <c r="Q193" s="12">
        <f t="shared" si="105"/>
        <v>97.5</v>
      </c>
    </row>
    <row r="194" spans="1:17" x14ac:dyDescent="0.25">
      <c r="A194" s="4">
        <f t="shared" si="109"/>
        <v>43495</v>
      </c>
      <c r="B194" s="4">
        <f t="shared" ca="1" si="108"/>
        <v>221</v>
      </c>
      <c r="C194" s="4">
        <f>Feuil2!AC191*5</f>
        <v>2650</v>
      </c>
      <c r="D194" s="4">
        <f>Feuil2!AD191</f>
        <v>420</v>
      </c>
      <c r="E194" s="8">
        <f t="shared" si="128"/>
        <v>378.57142857142856</v>
      </c>
      <c r="F194" s="9">
        <f t="shared" si="107"/>
        <v>91.79245283018868</v>
      </c>
      <c r="G194" s="4">
        <v>100</v>
      </c>
      <c r="H194" s="10">
        <v>80</v>
      </c>
      <c r="I194" s="5">
        <f t="shared" ca="1" si="102"/>
        <v>221</v>
      </c>
      <c r="J194" s="6">
        <f t="shared" si="152"/>
        <v>91.981504898407437</v>
      </c>
      <c r="M194" s="4">
        <f t="shared" ca="1" si="104"/>
        <v>225</v>
      </c>
      <c r="N194" s="4">
        <f t="shared" si="122"/>
        <v>500</v>
      </c>
      <c r="O194" s="4">
        <f>Feuil2!AE194</f>
        <v>12</v>
      </c>
      <c r="P194" s="11">
        <f t="shared" si="123"/>
        <v>2.4</v>
      </c>
      <c r="Q194" s="12">
        <f t="shared" si="105"/>
        <v>97.6</v>
      </c>
    </row>
    <row r="195" spans="1:17" x14ac:dyDescent="0.25">
      <c r="A195" s="4">
        <f t="shared" si="109"/>
        <v>43496</v>
      </c>
      <c r="B195" s="4">
        <f t="shared" ca="1" si="108"/>
        <v>222</v>
      </c>
      <c r="C195" s="4">
        <f>Feuil2!AC192*5</f>
        <v>3725</v>
      </c>
      <c r="D195" s="4">
        <f>Feuil2!AD192</f>
        <v>360</v>
      </c>
      <c r="E195" s="8">
        <f t="shared" si="128"/>
        <v>620.83333333333337</v>
      </c>
      <c r="F195" s="9">
        <f t="shared" si="107"/>
        <v>54.026845637583882</v>
      </c>
      <c r="G195" s="4">
        <v>100</v>
      </c>
      <c r="H195" s="10">
        <v>80</v>
      </c>
      <c r="I195" s="5">
        <f t="shared" ref="I195:I258" ca="1" si="153">B195</f>
        <v>222</v>
      </c>
      <c r="J195" s="6">
        <f t="shared" si="152"/>
        <v>91.981504898407437</v>
      </c>
      <c r="M195" s="4">
        <f t="shared" ref="M195:M258" ca="1" si="154">B198</f>
        <v>226</v>
      </c>
      <c r="N195" s="4">
        <f t="shared" si="122"/>
        <v>450</v>
      </c>
      <c r="O195" s="4">
        <f>Feuil2!AE195</f>
        <v>5</v>
      </c>
      <c r="P195" s="11">
        <f t="shared" si="123"/>
        <v>1.1111111111111112</v>
      </c>
      <c r="Q195" s="12">
        <f t="shared" ref="Q195:Q258" si="155">100-P195</f>
        <v>98.888888888888886</v>
      </c>
    </row>
    <row r="196" spans="1:17" x14ac:dyDescent="0.25">
      <c r="A196" s="4">
        <f t="shared" si="109"/>
        <v>43497</v>
      </c>
      <c r="B196" s="4">
        <f t="shared" ca="1" si="108"/>
        <v>223</v>
      </c>
      <c r="C196" s="4">
        <f>Feuil2!AC193*5</f>
        <v>850</v>
      </c>
      <c r="D196" s="4">
        <f>Feuil2!AD193</f>
        <v>120</v>
      </c>
      <c r="E196" s="8">
        <f t="shared" si="128"/>
        <v>425</v>
      </c>
      <c r="F196" s="9">
        <f t="shared" si="107"/>
        <v>80.294117647058826</v>
      </c>
      <c r="G196" s="4">
        <v>100</v>
      </c>
      <c r="H196" s="10">
        <v>80</v>
      </c>
      <c r="I196" s="5">
        <f t="shared" ca="1" si="153"/>
        <v>223</v>
      </c>
      <c r="J196" s="6">
        <f t="shared" si="152"/>
        <v>91.981504898407437</v>
      </c>
      <c r="M196" s="4">
        <f t="shared" ca="1" si="154"/>
        <v>227</v>
      </c>
      <c r="N196" s="4">
        <f t="shared" si="122"/>
        <v>350</v>
      </c>
      <c r="O196" s="4">
        <f>Feuil2!AE196</f>
        <v>16</v>
      </c>
      <c r="P196" s="11">
        <f t="shared" si="123"/>
        <v>4.5714285714285712</v>
      </c>
      <c r="Q196" s="12">
        <f t="shared" si="155"/>
        <v>95.428571428571431</v>
      </c>
    </row>
    <row r="197" spans="1:17" x14ac:dyDescent="0.25">
      <c r="A197" s="4">
        <f t="shared" ref="A197" si="156">A196+2</f>
        <v>43499</v>
      </c>
      <c r="B197" s="4">
        <f t="shared" ref="B197" ca="1" si="157">IF((TODAY()&gt;=A197), B196+2, "")</f>
        <v>225</v>
      </c>
      <c r="C197" s="4">
        <f>Feuil2!AC194*5</f>
        <v>2400</v>
      </c>
      <c r="D197" s="4">
        <f>Feuil2!AD194</f>
        <v>500</v>
      </c>
      <c r="E197" s="8">
        <f t="shared" si="128"/>
        <v>288</v>
      </c>
      <c r="F197" s="9">
        <f t="shared" ref="F197:F260" si="158">Q194*$K$5/E197</f>
        <v>118.61111111111111</v>
      </c>
      <c r="G197" s="4">
        <v>100</v>
      </c>
      <c r="H197" s="10">
        <v>80</v>
      </c>
      <c r="I197" s="5">
        <f t="shared" ca="1" si="153"/>
        <v>225</v>
      </c>
      <c r="J197" s="6">
        <f t="shared" ref="J197" si="159">AVERAGE(F197:F202)</f>
        <v>91.981504898407437</v>
      </c>
      <c r="M197" s="4">
        <f t="shared" ca="1" si="154"/>
        <v>228</v>
      </c>
      <c r="N197" s="4">
        <f t="shared" si="122"/>
        <v>420</v>
      </c>
      <c r="O197" s="4">
        <f>Feuil2!AE197</f>
        <v>3</v>
      </c>
      <c r="P197" s="11">
        <f t="shared" si="123"/>
        <v>0.7142857142857143</v>
      </c>
      <c r="Q197" s="12">
        <f t="shared" si="155"/>
        <v>99.285714285714292</v>
      </c>
    </row>
    <row r="198" spans="1:17" x14ac:dyDescent="0.25">
      <c r="A198" s="4">
        <f t="shared" si="109"/>
        <v>43500</v>
      </c>
      <c r="B198" s="4">
        <f t="shared" ref="B198:B261" ca="1" si="160">IF((TODAY()&gt;=A198), B197+1, "")</f>
        <v>226</v>
      </c>
      <c r="C198" s="4">
        <f>Feuil2!AC195*5</f>
        <v>2450</v>
      </c>
      <c r="D198" s="4">
        <f>Feuil2!AD195</f>
        <v>450</v>
      </c>
      <c r="E198" s="8">
        <f t="shared" si="128"/>
        <v>326.66666666666669</v>
      </c>
      <c r="F198" s="9">
        <f t="shared" si="158"/>
        <v>105.95238095238093</v>
      </c>
      <c r="G198" s="4">
        <v>100</v>
      </c>
      <c r="H198" s="10">
        <v>80</v>
      </c>
      <c r="I198" s="5">
        <f t="shared" ca="1" si="153"/>
        <v>226</v>
      </c>
      <c r="J198" s="6">
        <f t="shared" ref="J198:J202" si="161">J197</f>
        <v>91.981504898407437</v>
      </c>
      <c r="M198" s="4">
        <f t="shared" ca="1" si="154"/>
        <v>229</v>
      </c>
      <c r="N198" s="4">
        <f t="shared" si="122"/>
        <v>360</v>
      </c>
      <c r="O198" s="4">
        <f>Feuil2!AE198</f>
        <v>15</v>
      </c>
      <c r="P198" s="11">
        <f t="shared" si="123"/>
        <v>4.1666666666666661</v>
      </c>
      <c r="Q198" s="12">
        <f t="shared" si="155"/>
        <v>95.833333333333329</v>
      </c>
    </row>
    <row r="199" spans="1:17" x14ac:dyDescent="0.25">
      <c r="A199" s="4">
        <f t="shared" si="109"/>
        <v>43501</v>
      </c>
      <c r="B199" s="4">
        <f t="shared" ca="1" si="160"/>
        <v>227</v>
      </c>
      <c r="C199" s="4">
        <f>Feuil2!AC196*5</f>
        <v>1925</v>
      </c>
      <c r="D199" s="4">
        <f>Feuil2!AD196</f>
        <v>350</v>
      </c>
      <c r="E199" s="8">
        <f t="shared" si="128"/>
        <v>330</v>
      </c>
      <c r="F199" s="9">
        <f t="shared" si="158"/>
        <v>101.21212121212122</v>
      </c>
      <c r="G199" s="4">
        <v>100</v>
      </c>
      <c r="H199" s="10">
        <v>80</v>
      </c>
      <c r="I199" s="5">
        <f t="shared" ca="1" si="153"/>
        <v>227</v>
      </c>
      <c r="J199" s="6">
        <f t="shared" si="161"/>
        <v>91.981504898407437</v>
      </c>
      <c r="M199" s="4">
        <f t="shared" ca="1" si="154"/>
        <v>230</v>
      </c>
      <c r="N199" s="4">
        <f t="shared" si="122"/>
        <v>120</v>
      </c>
      <c r="O199" s="4">
        <f>Feuil2!AE199</f>
        <v>3</v>
      </c>
      <c r="P199" s="11">
        <f t="shared" si="123"/>
        <v>2.5</v>
      </c>
      <c r="Q199" s="12">
        <f t="shared" si="155"/>
        <v>97.5</v>
      </c>
    </row>
    <row r="200" spans="1:17" x14ac:dyDescent="0.25">
      <c r="A200" s="4">
        <f t="shared" ref="A200:A262" si="162">A199+1</f>
        <v>43502</v>
      </c>
      <c r="B200" s="4">
        <f t="shared" ca="1" si="160"/>
        <v>228</v>
      </c>
      <c r="C200" s="4">
        <f>Feuil2!AC197*5</f>
        <v>2650</v>
      </c>
      <c r="D200" s="4">
        <f>Feuil2!AD197</f>
        <v>420</v>
      </c>
      <c r="E200" s="8">
        <f t="shared" si="128"/>
        <v>378.57142857142856</v>
      </c>
      <c r="F200" s="9">
        <f t="shared" si="158"/>
        <v>91.79245283018868</v>
      </c>
      <c r="G200" s="4">
        <v>100</v>
      </c>
      <c r="H200" s="10">
        <v>80</v>
      </c>
      <c r="I200" s="5">
        <f t="shared" ca="1" si="153"/>
        <v>228</v>
      </c>
      <c r="J200" s="6">
        <f t="shared" si="161"/>
        <v>91.981504898407437</v>
      </c>
      <c r="M200" s="4">
        <f t="shared" ca="1" si="154"/>
        <v>232</v>
      </c>
      <c r="N200" s="4">
        <f t="shared" si="122"/>
        <v>500</v>
      </c>
      <c r="O200" s="4">
        <f>Feuil2!AE200</f>
        <v>12</v>
      </c>
      <c r="P200" s="11">
        <f t="shared" si="123"/>
        <v>2.4</v>
      </c>
      <c r="Q200" s="12">
        <f t="shared" si="155"/>
        <v>97.6</v>
      </c>
    </row>
    <row r="201" spans="1:17" x14ac:dyDescent="0.25">
      <c r="A201" s="4">
        <f t="shared" si="162"/>
        <v>43503</v>
      </c>
      <c r="B201" s="4">
        <f t="shared" ca="1" si="160"/>
        <v>229</v>
      </c>
      <c r="C201" s="4">
        <f>Feuil2!AC198*5</f>
        <v>3725</v>
      </c>
      <c r="D201" s="4">
        <f>Feuil2!AD198</f>
        <v>360</v>
      </c>
      <c r="E201" s="8">
        <f t="shared" si="128"/>
        <v>620.83333333333337</v>
      </c>
      <c r="F201" s="9">
        <f t="shared" si="158"/>
        <v>54.026845637583882</v>
      </c>
      <c r="G201" s="4">
        <v>100</v>
      </c>
      <c r="H201" s="10">
        <v>80</v>
      </c>
      <c r="I201" s="5">
        <f t="shared" ca="1" si="153"/>
        <v>229</v>
      </c>
      <c r="J201" s="6">
        <f t="shared" si="161"/>
        <v>91.981504898407437</v>
      </c>
      <c r="M201" s="4">
        <f t="shared" ca="1" si="154"/>
        <v>233</v>
      </c>
      <c r="N201" s="4">
        <f t="shared" si="122"/>
        <v>450</v>
      </c>
      <c r="O201" s="4">
        <f>Feuil2!AE201</f>
        <v>5</v>
      </c>
      <c r="P201" s="11">
        <f t="shared" si="123"/>
        <v>1.1111111111111112</v>
      </c>
      <c r="Q201" s="12">
        <f t="shared" si="155"/>
        <v>98.888888888888886</v>
      </c>
    </row>
    <row r="202" spans="1:17" x14ac:dyDescent="0.25">
      <c r="A202" s="4">
        <f t="shared" si="162"/>
        <v>43504</v>
      </c>
      <c r="B202" s="4">
        <f t="shared" ca="1" si="160"/>
        <v>230</v>
      </c>
      <c r="C202" s="4">
        <f>Feuil2!AC199*5</f>
        <v>850</v>
      </c>
      <c r="D202" s="4">
        <f>Feuil2!AD199</f>
        <v>120</v>
      </c>
      <c r="E202" s="8">
        <f t="shared" si="128"/>
        <v>425</v>
      </c>
      <c r="F202" s="9">
        <f t="shared" si="158"/>
        <v>80.294117647058826</v>
      </c>
      <c r="G202" s="4">
        <v>100</v>
      </c>
      <c r="H202" s="10">
        <v>80</v>
      </c>
      <c r="I202" s="5">
        <f t="shared" ca="1" si="153"/>
        <v>230</v>
      </c>
      <c r="J202" s="6">
        <f t="shared" si="161"/>
        <v>91.981504898407437</v>
      </c>
      <c r="M202" s="4">
        <f t="shared" ca="1" si="154"/>
        <v>234</v>
      </c>
      <c r="N202" s="4">
        <f t="shared" si="122"/>
        <v>350</v>
      </c>
      <c r="O202" s="4">
        <f>Feuil2!AE202</f>
        <v>16</v>
      </c>
      <c r="P202" s="11">
        <f t="shared" si="123"/>
        <v>4.5714285714285712</v>
      </c>
      <c r="Q202" s="12">
        <f t="shared" si="155"/>
        <v>95.428571428571431</v>
      </c>
    </row>
    <row r="203" spans="1:17" x14ac:dyDescent="0.25">
      <c r="A203" s="4">
        <f t="shared" ref="A203" si="163">A202+2</f>
        <v>43506</v>
      </c>
      <c r="B203" s="4">
        <f t="shared" ref="B203" ca="1" si="164">IF((TODAY()&gt;=A203), B202+2, "")</f>
        <v>232</v>
      </c>
      <c r="C203" s="4">
        <f>Feuil2!AC200*5</f>
        <v>2400</v>
      </c>
      <c r="D203" s="4">
        <f>Feuil2!AD200</f>
        <v>500</v>
      </c>
      <c r="E203" s="8">
        <f t="shared" si="128"/>
        <v>288</v>
      </c>
      <c r="F203" s="9">
        <f t="shared" si="158"/>
        <v>118.61111111111111</v>
      </c>
      <c r="G203" s="4">
        <v>100</v>
      </c>
      <c r="H203" s="10">
        <v>80</v>
      </c>
      <c r="I203" s="5">
        <f t="shared" ca="1" si="153"/>
        <v>232</v>
      </c>
      <c r="J203" s="6">
        <f t="shared" ref="J203" si="165">AVERAGE(F203:F208)</f>
        <v>91.981504898407437</v>
      </c>
      <c r="M203" s="4">
        <f t="shared" ca="1" si="154"/>
        <v>235</v>
      </c>
      <c r="N203" s="4">
        <f t="shared" si="122"/>
        <v>420</v>
      </c>
      <c r="O203" s="4">
        <f>Feuil2!AE203</f>
        <v>3</v>
      </c>
      <c r="P203" s="11">
        <f t="shared" si="123"/>
        <v>0.7142857142857143</v>
      </c>
      <c r="Q203" s="12">
        <f t="shared" si="155"/>
        <v>99.285714285714292</v>
      </c>
    </row>
    <row r="204" spans="1:17" x14ac:dyDescent="0.25">
      <c r="A204" s="4">
        <f t="shared" si="162"/>
        <v>43507</v>
      </c>
      <c r="B204" s="4">
        <f t="shared" ca="1" si="160"/>
        <v>233</v>
      </c>
      <c r="C204" s="4">
        <f>Feuil2!AC201*5</f>
        <v>2450</v>
      </c>
      <c r="D204" s="4">
        <f>Feuil2!AD201</f>
        <v>450</v>
      </c>
      <c r="E204" s="8">
        <f t="shared" si="128"/>
        <v>326.66666666666669</v>
      </c>
      <c r="F204" s="9">
        <f t="shared" si="158"/>
        <v>105.95238095238093</v>
      </c>
      <c r="G204" s="4">
        <v>100</v>
      </c>
      <c r="H204" s="10">
        <v>80</v>
      </c>
      <c r="I204" s="5">
        <f t="shared" ca="1" si="153"/>
        <v>233</v>
      </c>
      <c r="J204" s="6">
        <f t="shared" ref="J204:J208" si="166">J203</f>
        <v>91.981504898407437</v>
      </c>
      <c r="M204" s="4">
        <f t="shared" ca="1" si="154"/>
        <v>236</v>
      </c>
      <c r="N204" s="4">
        <f t="shared" si="122"/>
        <v>360</v>
      </c>
      <c r="O204" s="4">
        <f>Feuil2!AE204</f>
        <v>15</v>
      </c>
      <c r="P204" s="11">
        <f t="shared" si="123"/>
        <v>4.1666666666666661</v>
      </c>
      <c r="Q204" s="12">
        <f t="shared" si="155"/>
        <v>95.833333333333329</v>
      </c>
    </row>
    <row r="205" spans="1:17" x14ac:dyDescent="0.25">
      <c r="A205" s="4">
        <f t="shared" si="162"/>
        <v>43508</v>
      </c>
      <c r="B205" s="4">
        <f t="shared" ca="1" si="160"/>
        <v>234</v>
      </c>
      <c r="C205" s="4">
        <f>Feuil2!AC202*5</f>
        <v>1925</v>
      </c>
      <c r="D205" s="4">
        <f>Feuil2!AD202</f>
        <v>350</v>
      </c>
      <c r="E205" s="8">
        <f t="shared" si="128"/>
        <v>330</v>
      </c>
      <c r="F205" s="9">
        <f t="shared" si="158"/>
        <v>101.21212121212122</v>
      </c>
      <c r="G205" s="4">
        <v>100</v>
      </c>
      <c r="H205" s="10">
        <v>80</v>
      </c>
      <c r="I205" s="5">
        <f t="shared" ca="1" si="153"/>
        <v>234</v>
      </c>
      <c r="J205" s="6">
        <f t="shared" si="166"/>
        <v>91.981504898407437</v>
      </c>
      <c r="M205" s="4">
        <f t="shared" ca="1" si="154"/>
        <v>237</v>
      </c>
      <c r="N205" s="4">
        <f t="shared" si="122"/>
        <v>120</v>
      </c>
      <c r="O205" s="4">
        <f>Feuil2!AE205</f>
        <v>3</v>
      </c>
      <c r="P205" s="11">
        <f t="shared" si="123"/>
        <v>2.5</v>
      </c>
      <c r="Q205" s="12">
        <f t="shared" si="155"/>
        <v>97.5</v>
      </c>
    </row>
    <row r="206" spans="1:17" x14ac:dyDescent="0.25">
      <c r="A206" s="4">
        <f t="shared" si="162"/>
        <v>43509</v>
      </c>
      <c r="B206" s="4">
        <f t="shared" ca="1" si="160"/>
        <v>235</v>
      </c>
      <c r="C206" s="4">
        <f>Feuil2!AC203*5</f>
        <v>2650</v>
      </c>
      <c r="D206" s="4">
        <f>Feuil2!AD203</f>
        <v>420</v>
      </c>
      <c r="E206" s="8">
        <f t="shared" si="128"/>
        <v>378.57142857142856</v>
      </c>
      <c r="F206" s="9">
        <f t="shared" si="158"/>
        <v>91.79245283018868</v>
      </c>
      <c r="G206" s="4">
        <v>100</v>
      </c>
      <c r="H206" s="10">
        <v>80</v>
      </c>
      <c r="I206" s="5">
        <f t="shared" ca="1" si="153"/>
        <v>235</v>
      </c>
      <c r="J206" s="6">
        <f t="shared" si="166"/>
        <v>91.981504898407437</v>
      </c>
      <c r="M206" s="4">
        <f t="shared" ca="1" si="154"/>
        <v>239</v>
      </c>
      <c r="N206" s="4">
        <f t="shared" si="122"/>
        <v>500</v>
      </c>
      <c r="O206" s="4">
        <f>Feuil2!AE206</f>
        <v>12</v>
      </c>
      <c r="P206" s="11">
        <f t="shared" si="123"/>
        <v>2.4</v>
      </c>
      <c r="Q206" s="12">
        <f t="shared" si="155"/>
        <v>97.6</v>
      </c>
    </row>
    <row r="207" spans="1:17" x14ac:dyDescent="0.25">
      <c r="A207" s="4">
        <f t="shared" si="162"/>
        <v>43510</v>
      </c>
      <c r="B207" s="4">
        <f t="shared" ca="1" si="160"/>
        <v>236</v>
      </c>
      <c r="C207" s="4">
        <f>Feuil2!AC204*5</f>
        <v>3725</v>
      </c>
      <c r="D207" s="4">
        <f>Feuil2!AD204</f>
        <v>360</v>
      </c>
      <c r="E207" s="8">
        <f t="shared" si="128"/>
        <v>620.83333333333337</v>
      </c>
      <c r="F207" s="9">
        <f t="shared" si="158"/>
        <v>54.026845637583882</v>
      </c>
      <c r="G207" s="4">
        <v>100</v>
      </c>
      <c r="H207" s="10">
        <v>80</v>
      </c>
      <c r="I207" s="5">
        <f t="shared" ca="1" si="153"/>
        <v>236</v>
      </c>
      <c r="J207" s="6">
        <f t="shared" si="166"/>
        <v>91.981504898407437</v>
      </c>
      <c r="M207" s="4">
        <f t="shared" ca="1" si="154"/>
        <v>240</v>
      </c>
      <c r="N207" s="4">
        <f t="shared" si="122"/>
        <v>450</v>
      </c>
      <c r="O207" s="4">
        <f>Feuil2!AE207</f>
        <v>5</v>
      </c>
      <c r="P207" s="11">
        <f t="shared" si="123"/>
        <v>1.1111111111111112</v>
      </c>
      <c r="Q207" s="12">
        <f t="shared" si="155"/>
        <v>98.888888888888886</v>
      </c>
    </row>
    <row r="208" spans="1:17" x14ac:dyDescent="0.25">
      <c r="A208" s="4">
        <f t="shared" si="162"/>
        <v>43511</v>
      </c>
      <c r="B208" s="4">
        <f t="shared" ca="1" si="160"/>
        <v>237</v>
      </c>
      <c r="C208" s="4">
        <f>Feuil2!AC205*5</f>
        <v>850</v>
      </c>
      <c r="D208" s="4">
        <f>Feuil2!AD205</f>
        <v>120</v>
      </c>
      <c r="E208" s="8">
        <f t="shared" si="128"/>
        <v>425</v>
      </c>
      <c r="F208" s="9">
        <f t="shared" si="158"/>
        <v>80.294117647058826</v>
      </c>
      <c r="G208" s="4">
        <v>100</v>
      </c>
      <c r="H208" s="10">
        <v>80</v>
      </c>
      <c r="I208" s="5">
        <f t="shared" ca="1" si="153"/>
        <v>237</v>
      </c>
      <c r="J208" s="6">
        <f t="shared" si="166"/>
        <v>91.981504898407437</v>
      </c>
      <c r="M208" s="4">
        <f t="shared" ca="1" si="154"/>
        <v>241</v>
      </c>
      <c r="N208" s="4">
        <f t="shared" si="122"/>
        <v>350</v>
      </c>
      <c r="O208" s="4">
        <f>Feuil2!AE208</f>
        <v>16</v>
      </c>
      <c r="P208" s="11">
        <f t="shared" si="123"/>
        <v>4.5714285714285712</v>
      </c>
      <c r="Q208" s="12">
        <f t="shared" si="155"/>
        <v>95.428571428571431</v>
      </c>
    </row>
    <row r="209" spans="1:17" x14ac:dyDescent="0.25">
      <c r="A209" s="4">
        <f t="shared" ref="A209" si="167">A208+2</f>
        <v>43513</v>
      </c>
      <c r="B209" s="4">
        <f t="shared" ref="B209" ca="1" si="168">IF((TODAY()&gt;=A209), B208+2, "")</f>
        <v>239</v>
      </c>
      <c r="C209" s="4">
        <f>Feuil2!AC206*5</f>
        <v>2400</v>
      </c>
      <c r="D209" s="4">
        <f>Feuil2!AD206</f>
        <v>500</v>
      </c>
      <c r="E209" s="8">
        <f t="shared" si="128"/>
        <v>288</v>
      </c>
      <c r="F209" s="9">
        <f t="shared" si="158"/>
        <v>118.61111111111111</v>
      </c>
      <c r="G209" s="4">
        <v>100</v>
      </c>
      <c r="H209" s="10">
        <v>80</v>
      </c>
      <c r="I209" s="5">
        <f t="shared" ca="1" si="153"/>
        <v>239</v>
      </c>
      <c r="J209" s="6">
        <f t="shared" ref="J209" si="169">AVERAGE(F209:F214)</f>
        <v>91.981504898407437</v>
      </c>
      <c r="M209" s="4">
        <f t="shared" ca="1" si="154"/>
        <v>242</v>
      </c>
      <c r="N209" s="4">
        <f t="shared" si="122"/>
        <v>420</v>
      </c>
      <c r="O209" s="4">
        <f>Feuil2!AE209</f>
        <v>3</v>
      </c>
      <c r="P209" s="11">
        <f t="shared" si="123"/>
        <v>0.7142857142857143</v>
      </c>
      <c r="Q209" s="12">
        <f t="shared" si="155"/>
        <v>99.285714285714292</v>
      </c>
    </row>
    <row r="210" spans="1:17" x14ac:dyDescent="0.25">
      <c r="A210" s="4">
        <f t="shared" si="162"/>
        <v>43514</v>
      </c>
      <c r="B210" s="4">
        <f t="shared" ca="1" si="160"/>
        <v>240</v>
      </c>
      <c r="C210" s="4">
        <f>Feuil2!AC207*5</f>
        <v>2450</v>
      </c>
      <c r="D210" s="4">
        <f>Feuil2!AD207</f>
        <v>450</v>
      </c>
      <c r="E210" s="8">
        <f t="shared" si="128"/>
        <v>326.66666666666669</v>
      </c>
      <c r="F210" s="9">
        <f t="shared" si="158"/>
        <v>105.95238095238093</v>
      </c>
      <c r="G210" s="4">
        <v>100</v>
      </c>
      <c r="H210" s="10">
        <v>80</v>
      </c>
      <c r="I210" s="5">
        <f t="shared" ca="1" si="153"/>
        <v>240</v>
      </c>
      <c r="J210" s="6">
        <f t="shared" ref="J210:J214" si="170">J209</f>
        <v>91.981504898407437</v>
      </c>
      <c r="M210" s="4">
        <f t="shared" ca="1" si="154"/>
        <v>243</v>
      </c>
      <c r="N210" s="4">
        <f t="shared" si="122"/>
        <v>360</v>
      </c>
      <c r="O210" s="4">
        <f>Feuil2!AE210</f>
        <v>15</v>
      </c>
      <c r="P210" s="11">
        <f t="shared" si="123"/>
        <v>4.1666666666666661</v>
      </c>
      <c r="Q210" s="12">
        <f t="shared" si="155"/>
        <v>95.833333333333329</v>
      </c>
    </row>
    <row r="211" spans="1:17" x14ac:dyDescent="0.25">
      <c r="A211" s="4">
        <f t="shared" si="162"/>
        <v>43515</v>
      </c>
      <c r="B211" s="4">
        <f t="shared" ca="1" si="160"/>
        <v>241</v>
      </c>
      <c r="C211" s="4">
        <f>Feuil2!AC208*5</f>
        <v>1925</v>
      </c>
      <c r="D211" s="4">
        <f>Feuil2!AD208</f>
        <v>350</v>
      </c>
      <c r="E211" s="8">
        <f t="shared" si="128"/>
        <v>330</v>
      </c>
      <c r="F211" s="9">
        <f t="shared" si="158"/>
        <v>101.21212121212122</v>
      </c>
      <c r="G211" s="4">
        <v>100</v>
      </c>
      <c r="H211" s="10">
        <v>80</v>
      </c>
      <c r="I211" s="5">
        <f t="shared" ca="1" si="153"/>
        <v>241</v>
      </c>
      <c r="J211" s="6">
        <f t="shared" si="170"/>
        <v>91.981504898407437</v>
      </c>
      <c r="M211" s="4">
        <f t="shared" ca="1" si="154"/>
        <v>244</v>
      </c>
      <c r="N211" s="4">
        <f t="shared" si="122"/>
        <v>120</v>
      </c>
      <c r="O211" s="4">
        <f>Feuil2!AE211</f>
        <v>3</v>
      </c>
      <c r="P211" s="11">
        <f t="shared" si="123"/>
        <v>2.5</v>
      </c>
      <c r="Q211" s="12">
        <f t="shared" si="155"/>
        <v>97.5</v>
      </c>
    </row>
    <row r="212" spans="1:17" x14ac:dyDescent="0.25">
      <c r="A212" s="4">
        <f t="shared" si="162"/>
        <v>43516</v>
      </c>
      <c r="B212" s="4">
        <f t="shared" ca="1" si="160"/>
        <v>242</v>
      </c>
      <c r="C212" s="4">
        <f>Feuil2!AC209*5</f>
        <v>2650</v>
      </c>
      <c r="D212" s="4">
        <f>Feuil2!AD209</f>
        <v>420</v>
      </c>
      <c r="E212" s="8">
        <f t="shared" si="128"/>
        <v>378.57142857142856</v>
      </c>
      <c r="F212" s="9">
        <f t="shared" si="158"/>
        <v>91.79245283018868</v>
      </c>
      <c r="G212" s="4">
        <v>100</v>
      </c>
      <c r="H212" s="10">
        <v>80</v>
      </c>
      <c r="I212" s="5">
        <f t="shared" ca="1" si="153"/>
        <v>242</v>
      </c>
      <c r="J212" s="6">
        <f t="shared" si="170"/>
        <v>91.981504898407437</v>
      </c>
      <c r="M212" s="4">
        <f t="shared" ca="1" si="154"/>
        <v>246</v>
      </c>
      <c r="N212" s="4">
        <f t="shared" si="122"/>
        <v>500</v>
      </c>
      <c r="O212" s="4">
        <f>Feuil2!AE212</f>
        <v>12</v>
      </c>
      <c r="P212" s="11">
        <f t="shared" si="123"/>
        <v>2.4</v>
      </c>
      <c r="Q212" s="12">
        <f t="shared" si="155"/>
        <v>97.6</v>
      </c>
    </row>
    <row r="213" spans="1:17" x14ac:dyDescent="0.25">
      <c r="A213" s="4">
        <f t="shared" si="162"/>
        <v>43517</v>
      </c>
      <c r="B213" s="4">
        <f t="shared" ca="1" si="160"/>
        <v>243</v>
      </c>
      <c r="C213" s="4">
        <f>Feuil2!AC210*5</f>
        <v>3725</v>
      </c>
      <c r="D213" s="4">
        <f>Feuil2!AD210</f>
        <v>360</v>
      </c>
      <c r="E213" s="8">
        <f t="shared" si="128"/>
        <v>620.83333333333337</v>
      </c>
      <c r="F213" s="9">
        <f t="shared" si="158"/>
        <v>54.026845637583882</v>
      </c>
      <c r="G213" s="4">
        <v>100</v>
      </c>
      <c r="H213" s="10">
        <v>80</v>
      </c>
      <c r="I213" s="5">
        <f t="shared" ca="1" si="153"/>
        <v>243</v>
      </c>
      <c r="J213" s="6">
        <f t="shared" si="170"/>
        <v>91.981504898407437</v>
      </c>
      <c r="M213" s="4">
        <f t="shared" ca="1" si="154"/>
        <v>247</v>
      </c>
      <c r="N213" s="4">
        <f t="shared" si="122"/>
        <v>450</v>
      </c>
      <c r="O213" s="4">
        <f>Feuil2!AE213</f>
        <v>5</v>
      </c>
      <c r="P213" s="11">
        <f t="shared" si="123"/>
        <v>1.1111111111111112</v>
      </c>
      <c r="Q213" s="12">
        <f t="shared" si="155"/>
        <v>98.888888888888886</v>
      </c>
    </row>
    <row r="214" spans="1:17" x14ac:dyDescent="0.25">
      <c r="A214" s="4">
        <f t="shared" si="162"/>
        <v>43518</v>
      </c>
      <c r="B214" s="4">
        <f t="shared" ca="1" si="160"/>
        <v>244</v>
      </c>
      <c r="C214" s="4">
        <f>Feuil2!AC211*5</f>
        <v>850</v>
      </c>
      <c r="D214" s="4">
        <f>Feuil2!AD211</f>
        <v>120</v>
      </c>
      <c r="E214" s="8">
        <f t="shared" si="128"/>
        <v>425</v>
      </c>
      <c r="F214" s="9">
        <f t="shared" si="158"/>
        <v>80.294117647058826</v>
      </c>
      <c r="G214" s="4">
        <v>100</v>
      </c>
      <c r="H214" s="10">
        <v>80</v>
      </c>
      <c r="I214" s="5">
        <f t="shared" ca="1" si="153"/>
        <v>244</v>
      </c>
      <c r="J214" s="6">
        <f t="shared" si="170"/>
        <v>91.981504898407437</v>
      </c>
      <c r="M214" s="4">
        <f t="shared" ca="1" si="154"/>
        <v>248</v>
      </c>
      <c r="N214" s="4">
        <f t="shared" si="122"/>
        <v>350</v>
      </c>
      <c r="O214" s="4">
        <f>Feuil2!AE214</f>
        <v>16</v>
      </c>
      <c r="P214" s="11">
        <f t="shared" si="123"/>
        <v>4.5714285714285712</v>
      </c>
      <c r="Q214" s="12">
        <f t="shared" si="155"/>
        <v>95.428571428571431</v>
      </c>
    </row>
    <row r="215" spans="1:17" x14ac:dyDescent="0.25">
      <c r="A215" s="4">
        <f t="shared" ref="A215" si="171">A214+2</f>
        <v>43520</v>
      </c>
      <c r="B215" s="4">
        <f t="shared" ref="B215" ca="1" si="172">IF((TODAY()&gt;=A215), B214+2, "")</f>
        <v>246</v>
      </c>
      <c r="C215" s="4">
        <f>Feuil2!AC212*5</f>
        <v>2400</v>
      </c>
      <c r="D215" s="4">
        <f>Feuil2!AD212</f>
        <v>500</v>
      </c>
      <c r="E215" s="8">
        <f t="shared" si="128"/>
        <v>288</v>
      </c>
      <c r="F215" s="9">
        <f t="shared" si="158"/>
        <v>118.61111111111111</v>
      </c>
      <c r="G215" s="4">
        <v>100</v>
      </c>
      <c r="H215" s="10">
        <v>80</v>
      </c>
      <c r="I215" s="5">
        <f t="shared" ca="1" si="153"/>
        <v>246</v>
      </c>
      <c r="J215" s="6">
        <f t="shared" ref="J215" si="173">AVERAGE(F215:F220)</f>
        <v>91.981504898407437</v>
      </c>
      <c r="M215" s="4">
        <f t="shared" ca="1" si="154"/>
        <v>249</v>
      </c>
      <c r="N215" s="4">
        <f t="shared" si="122"/>
        <v>420</v>
      </c>
      <c r="O215" s="4">
        <f>Feuil2!AE215</f>
        <v>3</v>
      </c>
      <c r="P215" s="11">
        <f t="shared" si="123"/>
        <v>0.7142857142857143</v>
      </c>
      <c r="Q215" s="12">
        <f t="shared" si="155"/>
        <v>99.285714285714292</v>
      </c>
    </row>
    <row r="216" spans="1:17" x14ac:dyDescent="0.25">
      <c r="A216" s="4">
        <f t="shared" si="162"/>
        <v>43521</v>
      </c>
      <c r="B216" s="4">
        <f t="shared" ca="1" si="160"/>
        <v>247</v>
      </c>
      <c r="C216" s="4">
        <f>Feuil2!AC213*5</f>
        <v>2450</v>
      </c>
      <c r="D216" s="4">
        <f>Feuil2!AD213</f>
        <v>450</v>
      </c>
      <c r="E216" s="8">
        <f t="shared" si="128"/>
        <v>326.66666666666669</v>
      </c>
      <c r="F216" s="9">
        <f t="shared" si="158"/>
        <v>105.95238095238093</v>
      </c>
      <c r="G216" s="4">
        <v>100</v>
      </c>
      <c r="H216" s="10">
        <v>80</v>
      </c>
      <c r="I216" s="5">
        <f t="shared" ca="1" si="153"/>
        <v>247</v>
      </c>
      <c r="J216" s="6">
        <f t="shared" ref="J216:J220" si="174">J215</f>
        <v>91.981504898407437</v>
      </c>
      <c r="M216" s="4">
        <f t="shared" ca="1" si="154"/>
        <v>250</v>
      </c>
      <c r="N216" s="4">
        <f t="shared" si="122"/>
        <v>360</v>
      </c>
      <c r="O216" s="4">
        <f>Feuil2!AE216</f>
        <v>15</v>
      </c>
      <c r="P216" s="11">
        <f t="shared" si="123"/>
        <v>4.1666666666666661</v>
      </c>
      <c r="Q216" s="12">
        <f t="shared" si="155"/>
        <v>95.833333333333329</v>
      </c>
    </row>
    <row r="217" spans="1:17" x14ac:dyDescent="0.25">
      <c r="A217" s="4">
        <f t="shared" si="162"/>
        <v>43522</v>
      </c>
      <c r="B217" s="4">
        <f t="shared" ca="1" si="160"/>
        <v>248</v>
      </c>
      <c r="C217" s="4">
        <f>Feuil2!AC214*5</f>
        <v>1925</v>
      </c>
      <c r="D217" s="4">
        <f>Feuil2!AD214</f>
        <v>350</v>
      </c>
      <c r="E217" s="8">
        <f t="shared" si="128"/>
        <v>330</v>
      </c>
      <c r="F217" s="9">
        <f t="shared" si="158"/>
        <v>101.21212121212122</v>
      </c>
      <c r="G217" s="4">
        <v>100</v>
      </c>
      <c r="H217" s="10">
        <v>80</v>
      </c>
      <c r="I217" s="5">
        <f t="shared" ca="1" si="153"/>
        <v>248</v>
      </c>
      <c r="J217" s="6">
        <f t="shared" si="174"/>
        <v>91.981504898407437</v>
      </c>
      <c r="M217" s="4">
        <f t="shared" ca="1" si="154"/>
        <v>251</v>
      </c>
      <c r="N217" s="4">
        <f t="shared" si="122"/>
        <v>120</v>
      </c>
      <c r="O217" s="4">
        <f>Feuil2!AE217</f>
        <v>3</v>
      </c>
      <c r="P217" s="11">
        <f t="shared" si="123"/>
        <v>2.5</v>
      </c>
      <c r="Q217" s="12">
        <f t="shared" si="155"/>
        <v>97.5</v>
      </c>
    </row>
    <row r="218" spans="1:17" x14ac:dyDescent="0.25">
      <c r="A218" s="4">
        <f t="shared" si="162"/>
        <v>43523</v>
      </c>
      <c r="B218" s="4">
        <f t="shared" ca="1" si="160"/>
        <v>249</v>
      </c>
      <c r="C218" s="4">
        <f>Feuil2!AC215*5</f>
        <v>2650</v>
      </c>
      <c r="D218" s="4">
        <f>Feuil2!AD215</f>
        <v>420</v>
      </c>
      <c r="E218" s="8">
        <f t="shared" si="128"/>
        <v>378.57142857142856</v>
      </c>
      <c r="F218" s="9">
        <f t="shared" si="158"/>
        <v>91.79245283018868</v>
      </c>
      <c r="G218" s="4">
        <v>100</v>
      </c>
      <c r="H218" s="10">
        <v>80</v>
      </c>
      <c r="I218" s="5">
        <f t="shared" ca="1" si="153"/>
        <v>249</v>
      </c>
      <c r="J218" s="6">
        <f t="shared" si="174"/>
        <v>91.981504898407437</v>
      </c>
      <c r="M218" s="4">
        <f t="shared" ca="1" si="154"/>
        <v>253</v>
      </c>
      <c r="N218" s="4">
        <f t="shared" ref="N218:N281" si="175">D221</f>
        <v>500</v>
      </c>
      <c r="O218" s="4">
        <f>Feuil2!AE218</f>
        <v>12</v>
      </c>
      <c r="P218" s="11">
        <f t="shared" ref="P218:P281" si="176">100*(O218/N218)</f>
        <v>2.4</v>
      </c>
      <c r="Q218" s="12">
        <f t="shared" si="155"/>
        <v>97.6</v>
      </c>
    </row>
    <row r="219" spans="1:17" x14ac:dyDescent="0.25">
      <c r="A219" s="4">
        <f t="shared" si="162"/>
        <v>43524</v>
      </c>
      <c r="B219" s="4">
        <f t="shared" ca="1" si="160"/>
        <v>250</v>
      </c>
      <c r="C219" s="4">
        <f>Feuil2!AC216*5</f>
        <v>3725</v>
      </c>
      <c r="D219" s="4">
        <f>Feuil2!AD216</f>
        <v>360</v>
      </c>
      <c r="E219" s="8">
        <f t="shared" si="128"/>
        <v>620.83333333333337</v>
      </c>
      <c r="F219" s="9">
        <f t="shared" si="158"/>
        <v>54.026845637583882</v>
      </c>
      <c r="G219" s="4">
        <v>100</v>
      </c>
      <c r="H219" s="10">
        <v>80</v>
      </c>
      <c r="I219" s="5">
        <f t="shared" ca="1" si="153"/>
        <v>250</v>
      </c>
      <c r="J219" s="6">
        <f t="shared" si="174"/>
        <v>91.981504898407437</v>
      </c>
      <c r="M219" s="4">
        <f t="shared" ca="1" si="154"/>
        <v>254</v>
      </c>
      <c r="N219" s="4">
        <f t="shared" si="175"/>
        <v>450</v>
      </c>
      <c r="O219" s="4">
        <f>Feuil2!AE219</f>
        <v>5</v>
      </c>
      <c r="P219" s="11">
        <f t="shared" si="176"/>
        <v>1.1111111111111112</v>
      </c>
      <c r="Q219" s="12">
        <f t="shared" si="155"/>
        <v>98.888888888888886</v>
      </c>
    </row>
    <row r="220" spans="1:17" x14ac:dyDescent="0.25">
      <c r="A220" s="4">
        <f t="shared" si="162"/>
        <v>43525</v>
      </c>
      <c r="B220" s="4">
        <f t="shared" ca="1" si="160"/>
        <v>251</v>
      </c>
      <c r="C220" s="4">
        <f>Feuil2!AC217*5</f>
        <v>850</v>
      </c>
      <c r="D220" s="4">
        <f>Feuil2!AD217</f>
        <v>120</v>
      </c>
      <c r="E220" s="8">
        <f t="shared" si="128"/>
        <v>425</v>
      </c>
      <c r="F220" s="9">
        <f t="shared" si="158"/>
        <v>80.294117647058826</v>
      </c>
      <c r="G220" s="4">
        <v>100</v>
      </c>
      <c r="H220" s="10">
        <v>80</v>
      </c>
      <c r="I220" s="5">
        <f t="shared" ca="1" si="153"/>
        <v>251</v>
      </c>
      <c r="J220" s="6">
        <f t="shared" si="174"/>
        <v>91.981504898407437</v>
      </c>
      <c r="M220" s="4">
        <f t="shared" ca="1" si="154"/>
        <v>255</v>
      </c>
      <c r="N220" s="4">
        <f t="shared" si="175"/>
        <v>350</v>
      </c>
      <c r="O220" s="4">
        <f>Feuil2!AE220</f>
        <v>16</v>
      </c>
      <c r="P220" s="11">
        <f t="shared" si="176"/>
        <v>4.5714285714285712</v>
      </c>
      <c r="Q220" s="12">
        <f t="shared" si="155"/>
        <v>95.428571428571431</v>
      </c>
    </row>
    <row r="221" spans="1:17" x14ac:dyDescent="0.25">
      <c r="A221" s="4">
        <f t="shared" ref="A221" si="177">A220+2</f>
        <v>43527</v>
      </c>
      <c r="B221" s="4">
        <f t="shared" ref="B221" ca="1" si="178">IF((TODAY()&gt;=A221), B220+2, "")</f>
        <v>253</v>
      </c>
      <c r="C221" s="4">
        <f>Feuil2!AC218*5</f>
        <v>2400</v>
      </c>
      <c r="D221" s="4">
        <f>Feuil2!AD218</f>
        <v>500</v>
      </c>
      <c r="E221" s="8">
        <f t="shared" ref="E221:E284" si="179">60*C221/D221</f>
        <v>288</v>
      </c>
      <c r="F221" s="9">
        <f t="shared" si="158"/>
        <v>118.61111111111111</v>
      </c>
      <c r="G221" s="4">
        <v>100</v>
      </c>
      <c r="H221" s="10">
        <v>80</v>
      </c>
      <c r="I221" s="5">
        <f t="shared" ca="1" si="153"/>
        <v>253</v>
      </c>
      <c r="J221" s="6">
        <f t="shared" ref="J221" si="180">AVERAGE(F221:F226)</f>
        <v>91.981504898407437</v>
      </c>
      <c r="M221" s="4">
        <f t="shared" ca="1" si="154"/>
        <v>256</v>
      </c>
      <c r="N221" s="4">
        <f t="shared" si="175"/>
        <v>420</v>
      </c>
      <c r="O221" s="4">
        <f>Feuil2!AE221</f>
        <v>3</v>
      </c>
      <c r="P221" s="11">
        <f t="shared" si="176"/>
        <v>0.7142857142857143</v>
      </c>
      <c r="Q221" s="12">
        <f t="shared" si="155"/>
        <v>99.285714285714292</v>
      </c>
    </row>
    <row r="222" spans="1:17" x14ac:dyDescent="0.25">
      <c r="A222" s="4">
        <f t="shared" si="162"/>
        <v>43528</v>
      </c>
      <c r="B222" s="4">
        <f t="shared" ca="1" si="160"/>
        <v>254</v>
      </c>
      <c r="C222" s="4">
        <f>Feuil2!AC219*5</f>
        <v>2450</v>
      </c>
      <c r="D222" s="4">
        <f>Feuil2!AD219</f>
        <v>450</v>
      </c>
      <c r="E222" s="8">
        <f t="shared" si="179"/>
        <v>326.66666666666669</v>
      </c>
      <c r="F222" s="9">
        <f t="shared" si="158"/>
        <v>105.95238095238093</v>
      </c>
      <c r="G222" s="4">
        <v>100</v>
      </c>
      <c r="H222" s="10">
        <v>80</v>
      </c>
      <c r="I222" s="5">
        <f t="shared" ca="1" si="153"/>
        <v>254</v>
      </c>
      <c r="J222" s="6">
        <f t="shared" ref="J222:J226" si="181">J221</f>
        <v>91.981504898407437</v>
      </c>
      <c r="M222" s="4">
        <f t="shared" ca="1" si="154"/>
        <v>257</v>
      </c>
      <c r="N222" s="4">
        <f t="shared" si="175"/>
        <v>360</v>
      </c>
      <c r="O222" s="4">
        <f>Feuil2!AE222</f>
        <v>15</v>
      </c>
      <c r="P222" s="11">
        <f t="shared" si="176"/>
        <v>4.1666666666666661</v>
      </c>
      <c r="Q222" s="12">
        <f t="shared" si="155"/>
        <v>95.833333333333329</v>
      </c>
    </row>
    <row r="223" spans="1:17" x14ac:dyDescent="0.25">
      <c r="A223" s="4">
        <f t="shared" si="162"/>
        <v>43529</v>
      </c>
      <c r="B223" s="4">
        <f t="shared" ca="1" si="160"/>
        <v>255</v>
      </c>
      <c r="C223" s="4">
        <f>Feuil2!AC220*5</f>
        <v>1925</v>
      </c>
      <c r="D223" s="4">
        <f>Feuil2!AD220</f>
        <v>350</v>
      </c>
      <c r="E223" s="8">
        <f t="shared" si="179"/>
        <v>330</v>
      </c>
      <c r="F223" s="9">
        <f t="shared" si="158"/>
        <v>101.21212121212122</v>
      </c>
      <c r="G223" s="4">
        <v>100</v>
      </c>
      <c r="H223" s="10">
        <v>80</v>
      </c>
      <c r="I223" s="5">
        <f t="shared" ca="1" si="153"/>
        <v>255</v>
      </c>
      <c r="J223" s="6">
        <f t="shared" si="181"/>
        <v>91.981504898407437</v>
      </c>
      <c r="M223" s="4">
        <f t="shared" ca="1" si="154"/>
        <v>258</v>
      </c>
      <c r="N223" s="4">
        <f t="shared" si="175"/>
        <v>120</v>
      </c>
      <c r="O223" s="4">
        <f>Feuil2!AE223</f>
        <v>3</v>
      </c>
      <c r="P223" s="11">
        <f t="shared" si="176"/>
        <v>2.5</v>
      </c>
      <c r="Q223" s="12">
        <f t="shared" si="155"/>
        <v>97.5</v>
      </c>
    </row>
    <row r="224" spans="1:17" x14ac:dyDescent="0.25">
      <c r="A224" s="4">
        <f t="shared" si="162"/>
        <v>43530</v>
      </c>
      <c r="B224" s="4">
        <f t="shared" ca="1" si="160"/>
        <v>256</v>
      </c>
      <c r="C224" s="4">
        <f>Feuil2!AC221*5</f>
        <v>2650</v>
      </c>
      <c r="D224" s="4">
        <f>Feuil2!AD221</f>
        <v>420</v>
      </c>
      <c r="E224" s="8">
        <f t="shared" si="179"/>
        <v>378.57142857142856</v>
      </c>
      <c r="F224" s="9">
        <f t="shared" si="158"/>
        <v>91.79245283018868</v>
      </c>
      <c r="G224" s="4">
        <v>100</v>
      </c>
      <c r="H224" s="10">
        <v>80</v>
      </c>
      <c r="I224" s="5">
        <f t="shared" ca="1" si="153"/>
        <v>256</v>
      </c>
      <c r="J224" s="6">
        <f t="shared" si="181"/>
        <v>91.981504898407437</v>
      </c>
      <c r="M224" s="4">
        <f t="shared" ca="1" si="154"/>
        <v>260</v>
      </c>
      <c r="N224" s="4">
        <f t="shared" si="175"/>
        <v>500</v>
      </c>
      <c r="O224" s="4">
        <f>Feuil2!AE224</f>
        <v>12</v>
      </c>
      <c r="P224" s="11">
        <f t="shared" si="176"/>
        <v>2.4</v>
      </c>
      <c r="Q224" s="12">
        <f t="shared" si="155"/>
        <v>97.6</v>
      </c>
    </row>
    <row r="225" spans="1:17" x14ac:dyDescent="0.25">
      <c r="A225" s="4">
        <f t="shared" si="162"/>
        <v>43531</v>
      </c>
      <c r="B225" s="4">
        <f t="shared" ca="1" si="160"/>
        <v>257</v>
      </c>
      <c r="C225" s="4">
        <f>Feuil2!AC222*5</f>
        <v>3725</v>
      </c>
      <c r="D225" s="4">
        <f>Feuil2!AD222</f>
        <v>360</v>
      </c>
      <c r="E225" s="8">
        <f t="shared" si="179"/>
        <v>620.83333333333337</v>
      </c>
      <c r="F225" s="9">
        <f t="shared" si="158"/>
        <v>54.026845637583882</v>
      </c>
      <c r="G225" s="4">
        <v>100</v>
      </c>
      <c r="H225" s="10">
        <v>80</v>
      </c>
      <c r="I225" s="5">
        <f t="shared" ca="1" si="153"/>
        <v>257</v>
      </c>
      <c r="J225" s="6">
        <f t="shared" si="181"/>
        <v>91.981504898407437</v>
      </c>
      <c r="M225" s="4">
        <f t="shared" ca="1" si="154"/>
        <v>261</v>
      </c>
      <c r="N225" s="4">
        <f t="shared" si="175"/>
        <v>450</v>
      </c>
      <c r="O225" s="4">
        <f>Feuil2!AE225</f>
        <v>5</v>
      </c>
      <c r="P225" s="11">
        <f t="shared" si="176"/>
        <v>1.1111111111111112</v>
      </c>
      <c r="Q225" s="12">
        <f t="shared" si="155"/>
        <v>98.888888888888886</v>
      </c>
    </row>
    <row r="226" spans="1:17" x14ac:dyDescent="0.25">
      <c r="A226" s="4">
        <f t="shared" si="162"/>
        <v>43532</v>
      </c>
      <c r="B226" s="4">
        <f t="shared" ca="1" si="160"/>
        <v>258</v>
      </c>
      <c r="C226" s="4">
        <f>Feuil2!AC223*5</f>
        <v>850</v>
      </c>
      <c r="D226" s="4">
        <f>Feuil2!AD223</f>
        <v>120</v>
      </c>
      <c r="E226" s="8">
        <f t="shared" si="179"/>
        <v>425</v>
      </c>
      <c r="F226" s="9">
        <f t="shared" si="158"/>
        <v>80.294117647058826</v>
      </c>
      <c r="G226" s="4">
        <v>100</v>
      </c>
      <c r="H226" s="10">
        <v>80</v>
      </c>
      <c r="I226" s="5">
        <f t="shared" ca="1" si="153"/>
        <v>258</v>
      </c>
      <c r="J226" s="6">
        <f t="shared" si="181"/>
        <v>91.981504898407437</v>
      </c>
      <c r="M226" s="4">
        <f t="shared" ca="1" si="154"/>
        <v>262</v>
      </c>
      <c r="N226" s="4">
        <f t="shared" si="175"/>
        <v>350</v>
      </c>
      <c r="O226" s="4">
        <f>Feuil2!AE226</f>
        <v>16</v>
      </c>
      <c r="P226" s="11">
        <f t="shared" si="176"/>
        <v>4.5714285714285712</v>
      </c>
      <c r="Q226" s="12">
        <f t="shared" si="155"/>
        <v>95.428571428571431</v>
      </c>
    </row>
    <row r="227" spans="1:17" x14ac:dyDescent="0.25">
      <c r="A227" s="4">
        <f t="shared" ref="A227" si="182">A226+2</f>
        <v>43534</v>
      </c>
      <c r="B227" s="4">
        <f t="shared" ref="B227" ca="1" si="183">IF((TODAY()&gt;=A227), B226+2, "")</f>
        <v>260</v>
      </c>
      <c r="C227" s="4">
        <f>Feuil2!AC224*5</f>
        <v>2400</v>
      </c>
      <c r="D227" s="4">
        <f>Feuil2!AD224</f>
        <v>500</v>
      </c>
      <c r="E227" s="8">
        <f t="shared" si="179"/>
        <v>288</v>
      </c>
      <c r="F227" s="9">
        <f t="shared" si="158"/>
        <v>118.61111111111111</v>
      </c>
      <c r="G227" s="4">
        <v>100</v>
      </c>
      <c r="H227" s="10">
        <v>80</v>
      </c>
      <c r="I227" s="5">
        <f t="shared" ca="1" si="153"/>
        <v>260</v>
      </c>
      <c r="J227" s="6">
        <f t="shared" ref="J227" si="184">AVERAGE(F227:F232)</f>
        <v>91.981504898407437</v>
      </c>
      <c r="M227" s="4">
        <f t="shared" ca="1" si="154"/>
        <v>263</v>
      </c>
      <c r="N227" s="4">
        <f t="shared" si="175"/>
        <v>420</v>
      </c>
      <c r="O227" s="4">
        <f>Feuil2!AE227</f>
        <v>3</v>
      </c>
      <c r="P227" s="11">
        <f t="shared" si="176"/>
        <v>0.7142857142857143</v>
      </c>
      <c r="Q227" s="12">
        <f t="shared" si="155"/>
        <v>99.285714285714292</v>
      </c>
    </row>
    <row r="228" spans="1:17" x14ac:dyDescent="0.25">
      <c r="A228" s="4">
        <f t="shared" si="162"/>
        <v>43535</v>
      </c>
      <c r="B228" s="4">
        <f t="shared" ca="1" si="160"/>
        <v>261</v>
      </c>
      <c r="C228" s="4">
        <f>Feuil2!AC225*5</f>
        <v>2450</v>
      </c>
      <c r="D228" s="4">
        <f>Feuil2!AD225</f>
        <v>450</v>
      </c>
      <c r="E228" s="8">
        <f t="shared" si="179"/>
        <v>326.66666666666669</v>
      </c>
      <c r="F228" s="9">
        <f t="shared" si="158"/>
        <v>105.95238095238093</v>
      </c>
      <c r="G228" s="4">
        <v>100</v>
      </c>
      <c r="H228" s="10">
        <v>80</v>
      </c>
      <c r="I228" s="5">
        <f t="shared" ca="1" si="153"/>
        <v>261</v>
      </c>
      <c r="J228" s="6">
        <f t="shared" ref="J228:J232" si="185">J227</f>
        <v>91.981504898407437</v>
      </c>
      <c r="M228" s="4">
        <f t="shared" ca="1" si="154"/>
        <v>264</v>
      </c>
      <c r="N228" s="4">
        <f t="shared" si="175"/>
        <v>360</v>
      </c>
      <c r="O228" s="4">
        <f>Feuil2!AE228</f>
        <v>15</v>
      </c>
      <c r="P228" s="11">
        <f t="shared" si="176"/>
        <v>4.1666666666666661</v>
      </c>
      <c r="Q228" s="12">
        <f t="shared" si="155"/>
        <v>95.833333333333329</v>
      </c>
    </row>
    <row r="229" spans="1:17" x14ac:dyDescent="0.25">
      <c r="A229" s="4">
        <f t="shared" si="162"/>
        <v>43536</v>
      </c>
      <c r="B229" s="4">
        <f t="shared" ca="1" si="160"/>
        <v>262</v>
      </c>
      <c r="C229" s="4">
        <f>Feuil2!AC226*5</f>
        <v>1925</v>
      </c>
      <c r="D229" s="4">
        <f>Feuil2!AD226</f>
        <v>350</v>
      </c>
      <c r="E229" s="8">
        <f t="shared" si="179"/>
        <v>330</v>
      </c>
      <c r="F229" s="9">
        <f t="shared" si="158"/>
        <v>101.21212121212122</v>
      </c>
      <c r="G229" s="4">
        <v>100</v>
      </c>
      <c r="H229" s="10">
        <v>80</v>
      </c>
      <c r="I229" s="5">
        <f t="shared" ca="1" si="153"/>
        <v>262</v>
      </c>
      <c r="J229" s="6">
        <f t="shared" si="185"/>
        <v>91.981504898407437</v>
      </c>
      <c r="M229" s="4">
        <f t="shared" ca="1" si="154"/>
        <v>265</v>
      </c>
      <c r="N229" s="4">
        <f t="shared" si="175"/>
        <v>120</v>
      </c>
      <c r="O229" s="4">
        <f>Feuil2!AE229</f>
        <v>3</v>
      </c>
      <c r="P229" s="11">
        <f t="shared" si="176"/>
        <v>2.5</v>
      </c>
      <c r="Q229" s="12">
        <f t="shared" si="155"/>
        <v>97.5</v>
      </c>
    </row>
    <row r="230" spans="1:17" x14ac:dyDescent="0.25">
      <c r="A230" s="4">
        <f t="shared" si="162"/>
        <v>43537</v>
      </c>
      <c r="B230" s="4">
        <f t="shared" ca="1" si="160"/>
        <v>263</v>
      </c>
      <c r="C230" s="4">
        <f>Feuil2!AC227*5</f>
        <v>2650</v>
      </c>
      <c r="D230" s="4">
        <f>Feuil2!AD227</f>
        <v>420</v>
      </c>
      <c r="E230" s="8">
        <f t="shared" si="179"/>
        <v>378.57142857142856</v>
      </c>
      <c r="F230" s="9">
        <f t="shared" si="158"/>
        <v>91.79245283018868</v>
      </c>
      <c r="G230" s="4">
        <v>100</v>
      </c>
      <c r="H230" s="10">
        <v>80</v>
      </c>
      <c r="I230" s="5">
        <f t="shared" ca="1" si="153"/>
        <v>263</v>
      </c>
      <c r="J230" s="6">
        <f t="shared" si="185"/>
        <v>91.981504898407437</v>
      </c>
      <c r="M230" s="4">
        <f t="shared" ca="1" si="154"/>
        <v>267</v>
      </c>
      <c r="N230" s="4">
        <f t="shared" si="175"/>
        <v>500</v>
      </c>
      <c r="O230" s="4">
        <f>Feuil2!AE230</f>
        <v>12</v>
      </c>
      <c r="P230" s="11">
        <f t="shared" si="176"/>
        <v>2.4</v>
      </c>
      <c r="Q230" s="12">
        <f t="shared" si="155"/>
        <v>97.6</v>
      </c>
    </row>
    <row r="231" spans="1:17" x14ac:dyDescent="0.25">
      <c r="A231" s="4">
        <f t="shared" si="162"/>
        <v>43538</v>
      </c>
      <c r="B231" s="4">
        <f t="shared" ca="1" si="160"/>
        <v>264</v>
      </c>
      <c r="C231" s="4">
        <f>Feuil2!AC228*5</f>
        <v>3725</v>
      </c>
      <c r="D231" s="4">
        <f>Feuil2!AD228</f>
        <v>360</v>
      </c>
      <c r="E231" s="8">
        <f t="shared" si="179"/>
        <v>620.83333333333337</v>
      </c>
      <c r="F231" s="9">
        <f t="shared" si="158"/>
        <v>54.026845637583882</v>
      </c>
      <c r="G231" s="4">
        <v>100</v>
      </c>
      <c r="H231" s="10">
        <v>80</v>
      </c>
      <c r="I231" s="5">
        <f t="shared" ca="1" si="153"/>
        <v>264</v>
      </c>
      <c r="J231" s="6">
        <f t="shared" si="185"/>
        <v>91.981504898407437</v>
      </c>
      <c r="M231" s="4">
        <f t="shared" ca="1" si="154"/>
        <v>268</v>
      </c>
      <c r="N231" s="4">
        <f t="shared" si="175"/>
        <v>450</v>
      </c>
      <c r="O231" s="4">
        <f>Feuil2!AE231</f>
        <v>5</v>
      </c>
      <c r="P231" s="11">
        <f t="shared" si="176"/>
        <v>1.1111111111111112</v>
      </c>
      <c r="Q231" s="12">
        <f t="shared" si="155"/>
        <v>98.888888888888886</v>
      </c>
    </row>
    <row r="232" spans="1:17" x14ac:dyDescent="0.25">
      <c r="A232" s="4">
        <f t="shared" si="162"/>
        <v>43539</v>
      </c>
      <c r="B232" s="4">
        <f t="shared" ca="1" si="160"/>
        <v>265</v>
      </c>
      <c r="C232" s="4">
        <f>Feuil2!AC229*5</f>
        <v>850</v>
      </c>
      <c r="D232" s="4">
        <f>Feuil2!AD229</f>
        <v>120</v>
      </c>
      <c r="E232" s="8">
        <f t="shared" si="179"/>
        <v>425</v>
      </c>
      <c r="F232" s="9">
        <f t="shared" si="158"/>
        <v>80.294117647058826</v>
      </c>
      <c r="G232" s="4">
        <v>100</v>
      </c>
      <c r="H232" s="10">
        <v>80</v>
      </c>
      <c r="I232" s="5">
        <f t="shared" ca="1" si="153"/>
        <v>265</v>
      </c>
      <c r="J232" s="6">
        <f t="shared" si="185"/>
        <v>91.981504898407437</v>
      </c>
      <c r="M232" s="4">
        <f t="shared" ca="1" si="154"/>
        <v>269</v>
      </c>
      <c r="N232" s="4">
        <f t="shared" si="175"/>
        <v>350</v>
      </c>
      <c r="O232" s="4">
        <f>Feuil2!AE232</f>
        <v>16</v>
      </c>
      <c r="P232" s="11">
        <f t="shared" si="176"/>
        <v>4.5714285714285712</v>
      </c>
      <c r="Q232" s="12">
        <f t="shared" si="155"/>
        <v>95.428571428571431</v>
      </c>
    </row>
    <row r="233" spans="1:17" x14ac:dyDescent="0.25">
      <c r="A233" s="4">
        <f t="shared" ref="A233" si="186">A232+2</f>
        <v>43541</v>
      </c>
      <c r="B233" s="4">
        <f t="shared" ref="B233" ca="1" si="187">IF((TODAY()&gt;=A233), B232+2, "")</f>
        <v>267</v>
      </c>
      <c r="C233" s="4">
        <f>Feuil2!AC230*5</f>
        <v>2400</v>
      </c>
      <c r="D233" s="4">
        <f>Feuil2!AD230</f>
        <v>500</v>
      </c>
      <c r="E233" s="8">
        <f t="shared" si="179"/>
        <v>288</v>
      </c>
      <c r="F233" s="9">
        <f t="shared" si="158"/>
        <v>118.61111111111111</v>
      </c>
      <c r="G233" s="4">
        <v>100</v>
      </c>
      <c r="H233" s="10">
        <v>80</v>
      </c>
      <c r="I233" s="5">
        <f t="shared" ca="1" si="153"/>
        <v>267</v>
      </c>
      <c r="J233" s="6">
        <f t="shared" ref="J233" si="188">AVERAGE(F233:F238)</f>
        <v>91.981504898407437</v>
      </c>
      <c r="M233" s="4">
        <f t="shared" ca="1" si="154"/>
        <v>270</v>
      </c>
      <c r="N233" s="4">
        <f t="shared" si="175"/>
        <v>420</v>
      </c>
      <c r="O233" s="4">
        <f>Feuil2!AE233</f>
        <v>3</v>
      </c>
      <c r="P233" s="11">
        <f t="shared" si="176"/>
        <v>0.7142857142857143</v>
      </c>
      <c r="Q233" s="12">
        <f t="shared" si="155"/>
        <v>99.285714285714292</v>
      </c>
    </row>
    <row r="234" spans="1:17" x14ac:dyDescent="0.25">
      <c r="A234" s="4">
        <f t="shared" si="162"/>
        <v>43542</v>
      </c>
      <c r="B234" s="4">
        <f t="shared" ca="1" si="160"/>
        <v>268</v>
      </c>
      <c r="C234" s="4">
        <f>Feuil2!AC231*5</f>
        <v>2450</v>
      </c>
      <c r="D234" s="4">
        <f>Feuil2!AD231</f>
        <v>450</v>
      </c>
      <c r="E234" s="8">
        <f t="shared" si="179"/>
        <v>326.66666666666669</v>
      </c>
      <c r="F234" s="9">
        <f t="shared" si="158"/>
        <v>105.95238095238093</v>
      </c>
      <c r="G234" s="4">
        <v>100</v>
      </c>
      <c r="H234" s="10">
        <v>80</v>
      </c>
      <c r="I234" s="5">
        <f t="shared" ca="1" si="153"/>
        <v>268</v>
      </c>
      <c r="J234" s="6">
        <f t="shared" ref="J234:J238" si="189">J233</f>
        <v>91.981504898407437</v>
      </c>
      <c r="M234" s="4">
        <f t="shared" ca="1" si="154"/>
        <v>271</v>
      </c>
      <c r="N234" s="4">
        <f t="shared" si="175"/>
        <v>360</v>
      </c>
      <c r="O234" s="4">
        <f>Feuil2!AE234</f>
        <v>15</v>
      </c>
      <c r="P234" s="11">
        <f t="shared" si="176"/>
        <v>4.1666666666666661</v>
      </c>
      <c r="Q234" s="12">
        <f t="shared" si="155"/>
        <v>95.833333333333329</v>
      </c>
    </row>
    <row r="235" spans="1:17" x14ac:dyDescent="0.25">
      <c r="A235" s="4">
        <f t="shared" si="162"/>
        <v>43543</v>
      </c>
      <c r="B235" s="4">
        <f t="shared" ca="1" si="160"/>
        <v>269</v>
      </c>
      <c r="C235" s="4">
        <f>Feuil2!AC232*5</f>
        <v>1925</v>
      </c>
      <c r="D235" s="4">
        <f>Feuil2!AD232</f>
        <v>350</v>
      </c>
      <c r="E235" s="8">
        <f t="shared" si="179"/>
        <v>330</v>
      </c>
      <c r="F235" s="9">
        <f t="shared" si="158"/>
        <v>101.21212121212122</v>
      </c>
      <c r="G235" s="4">
        <v>100</v>
      </c>
      <c r="H235" s="10">
        <v>80</v>
      </c>
      <c r="I235" s="5">
        <f t="shared" ca="1" si="153"/>
        <v>269</v>
      </c>
      <c r="J235" s="6">
        <f t="shared" si="189"/>
        <v>91.981504898407437</v>
      </c>
      <c r="M235" s="4">
        <f t="shared" ca="1" si="154"/>
        <v>272</v>
      </c>
      <c r="N235" s="4">
        <f t="shared" si="175"/>
        <v>120</v>
      </c>
      <c r="O235" s="4">
        <f>Feuil2!AE235</f>
        <v>3</v>
      </c>
      <c r="P235" s="11">
        <f t="shared" si="176"/>
        <v>2.5</v>
      </c>
      <c r="Q235" s="12">
        <f t="shared" si="155"/>
        <v>97.5</v>
      </c>
    </row>
    <row r="236" spans="1:17" x14ac:dyDescent="0.25">
      <c r="A236" s="4">
        <f t="shared" si="162"/>
        <v>43544</v>
      </c>
      <c r="B236" s="4">
        <f t="shared" ca="1" si="160"/>
        <v>270</v>
      </c>
      <c r="C236" s="4">
        <f>Feuil2!AC233*5</f>
        <v>2650</v>
      </c>
      <c r="D236" s="4">
        <f>Feuil2!AD233</f>
        <v>420</v>
      </c>
      <c r="E236" s="8">
        <f t="shared" si="179"/>
        <v>378.57142857142856</v>
      </c>
      <c r="F236" s="9">
        <f t="shared" si="158"/>
        <v>91.79245283018868</v>
      </c>
      <c r="G236" s="4">
        <v>100</v>
      </c>
      <c r="H236" s="10">
        <v>80</v>
      </c>
      <c r="I236" s="5">
        <f t="shared" ca="1" si="153"/>
        <v>270</v>
      </c>
      <c r="J236" s="6">
        <f t="shared" si="189"/>
        <v>91.981504898407437</v>
      </c>
      <c r="M236" s="4">
        <f t="shared" ca="1" si="154"/>
        <v>274</v>
      </c>
      <c r="N236" s="4">
        <f t="shared" si="175"/>
        <v>500</v>
      </c>
      <c r="O236" s="4">
        <f>Feuil2!AE236</f>
        <v>12</v>
      </c>
      <c r="P236" s="11">
        <f t="shared" si="176"/>
        <v>2.4</v>
      </c>
      <c r="Q236" s="12">
        <f t="shared" si="155"/>
        <v>97.6</v>
      </c>
    </row>
    <row r="237" spans="1:17" x14ac:dyDescent="0.25">
      <c r="A237" s="4">
        <f t="shared" si="162"/>
        <v>43545</v>
      </c>
      <c r="B237" s="4">
        <f t="shared" ca="1" si="160"/>
        <v>271</v>
      </c>
      <c r="C237" s="4">
        <f>Feuil2!AC234*5</f>
        <v>3725</v>
      </c>
      <c r="D237" s="4">
        <f>Feuil2!AD234</f>
        <v>360</v>
      </c>
      <c r="E237" s="8">
        <f t="shared" si="179"/>
        <v>620.83333333333337</v>
      </c>
      <c r="F237" s="9">
        <f t="shared" si="158"/>
        <v>54.026845637583882</v>
      </c>
      <c r="G237" s="4">
        <v>100</v>
      </c>
      <c r="H237" s="10">
        <v>80</v>
      </c>
      <c r="I237" s="5">
        <f t="shared" ca="1" si="153"/>
        <v>271</v>
      </c>
      <c r="J237" s="6">
        <f t="shared" si="189"/>
        <v>91.981504898407437</v>
      </c>
      <c r="M237" s="4">
        <f t="shared" ca="1" si="154"/>
        <v>275</v>
      </c>
      <c r="N237" s="4">
        <f t="shared" si="175"/>
        <v>450</v>
      </c>
      <c r="O237" s="4">
        <f>Feuil2!AE237</f>
        <v>5</v>
      </c>
      <c r="P237" s="11">
        <f t="shared" si="176"/>
        <v>1.1111111111111112</v>
      </c>
      <c r="Q237" s="12">
        <f t="shared" si="155"/>
        <v>98.888888888888886</v>
      </c>
    </row>
    <row r="238" spans="1:17" x14ac:dyDescent="0.25">
      <c r="A238" s="4">
        <f t="shared" si="162"/>
        <v>43546</v>
      </c>
      <c r="B238" s="4">
        <f t="shared" ca="1" si="160"/>
        <v>272</v>
      </c>
      <c r="C238" s="4">
        <f>Feuil2!AC235*5</f>
        <v>850</v>
      </c>
      <c r="D238" s="4">
        <f>Feuil2!AD235</f>
        <v>120</v>
      </c>
      <c r="E238" s="8">
        <f t="shared" si="179"/>
        <v>425</v>
      </c>
      <c r="F238" s="9">
        <f t="shared" si="158"/>
        <v>80.294117647058826</v>
      </c>
      <c r="G238" s="4">
        <v>100</v>
      </c>
      <c r="H238" s="10">
        <v>80</v>
      </c>
      <c r="I238" s="5">
        <f t="shared" ca="1" si="153"/>
        <v>272</v>
      </c>
      <c r="J238" s="6">
        <f t="shared" si="189"/>
        <v>91.981504898407437</v>
      </c>
      <c r="M238" s="4">
        <f t="shared" ca="1" si="154"/>
        <v>276</v>
      </c>
      <c r="N238" s="4">
        <f t="shared" si="175"/>
        <v>350</v>
      </c>
      <c r="O238" s="4">
        <f>Feuil2!AE238</f>
        <v>16</v>
      </c>
      <c r="P238" s="11">
        <f t="shared" si="176"/>
        <v>4.5714285714285712</v>
      </c>
      <c r="Q238" s="12">
        <f t="shared" si="155"/>
        <v>95.428571428571431</v>
      </c>
    </row>
    <row r="239" spans="1:17" x14ac:dyDescent="0.25">
      <c r="A239" s="4">
        <f t="shared" ref="A239" si="190">A238+2</f>
        <v>43548</v>
      </c>
      <c r="B239" s="4">
        <f t="shared" ref="B239" ca="1" si="191">IF((TODAY()&gt;=A239), B238+2, "")</f>
        <v>274</v>
      </c>
      <c r="C239" s="4">
        <f>Feuil2!AC236*5</f>
        <v>2400</v>
      </c>
      <c r="D239" s="4">
        <f>Feuil2!AD236</f>
        <v>500</v>
      </c>
      <c r="E239" s="8">
        <f t="shared" si="179"/>
        <v>288</v>
      </c>
      <c r="F239" s="9">
        <f t="shared" si="158"/>
        <v>118.61111111111111</v>
      </c>
      <c r="G239" s="4">
        <v>100</v>
      </c>
      <c r="H239" s="10">
        <v>80</v>
      </c>
      <c r="I239" s="5">
        <f t="shared" ca="1" si="153"/>
        <v>274</v>
      </c>
      <c r="J239" s="6">
        <f t="shared" ref="J239" si="192">AVERAGE(F239:F244)</f>
        <v>91.981504898407437</v>
      </c>
      <c r="M239" s="4">
        <f t="shared" ca="1" si="154"/>
        <v>277</v>
      </c>
      <c r="N239" s="4">
        <f t="shared" si="175"/>
        <v>420</v>
      </c>
      <c r="O239" s="4">
        <f>Feuil2!AE239</f>
        <v>3</v>
      </c>
      <c r="P239" s="11">
        <f t="shared" si="176"/>
        <v>0.7142857142857143</v>
      </c>
      <c r="Q239" s="12">
        <f t="shared" si="155"/>
        <v>99.285714285714292</v>
      </c>
    </row>
    <row r="240" spans="1:17" x14ac:dyDescent="0.25">
      <c r="A240" s="4">
        <f t="shared" si="162"/>
        <v>43549</v>
      </c>
      <c r="B240" s="4">
        <f t="shared" ca="1" si="160"/>
        <v>275</v>
      </c>
      <c r="C240" s="4">
        <f>Feuil2!AC237*5</f>
        <v>2450</v>
      </c>
      <c r="D240" s="4">
        <f>Feuil2!AD237</f>
        <v>450</v>
      </c>
      <c r="E240" s="8">
        <f t="shared" si="179"/>
        <v>326.66666666666669</v>
      </c>
      <c r="F240" s="9">
        <f t="shared" si="158"/>
        <v>105.95238095238093</v>
      </c>
      <c r="G240" s="4">
        <v>100</v>
      </c>
      <c r="H240" s="10">
        <v>80</v>
      </c>
      <c r="I240" s="5">
        <f t="shared" ca="1" si="153"/>
        <v>275</v>
      </c>
      <c r="J240" s="6">
        <f t="shared" ref="J240:J244" si="193">J239</f>
        <v>91.981504898407437</v>
      </c>
      <c r="M240" s="4">
        <f t="shared" ca="1" si="154"/>
        <v>278</v>
      </c>
      <c r="N240" s="4">
        <f t="shared" si="175"/>
        <v>360</v>
      </c>
      <c r="O240" s="4">
        <f>Feuil2!AE240</f>
        <v>15</v>
      </c>
      <c r="P240" s="11">
        <f t="shared" si="176"/>
        <v>4.1666666666666661</v>
      </c>
      <c r="Q240" s="12">
        <f t="shared" si="155"/>
        <v>95.833333333333329</v>
      </c>
    </row>
    <row r="241" spans="1:17" x14ac:dyDescent="0.25">
      <c r="A241" s="4">
        <f t="shared" si="162"/>
        <v>43550</v>
      </c>
      <c r="B241" s="4">
        <f t="shared" ca="1" si="160"/>
        <v>276</v>
      </c>
      <c r="C241" s="4">
        <f>Feuil2!AC238*5</f>
        <v>1925</v>
      </c>
      <c r="D241" s="4">
        <f>Feuil2!AD238</f>
        <v>350</v>
      </c>
      <c r="E241" s="8">
        <f t="shared" si="179"/>
        <v>330</v>
      </c>
      <c r="F241" s="9">
        <f t="shared" si="158"/>
        <v>101.21212121212122</v>
      </c>
      <c r="G241" s="4">
        <v>100</v>
      </c>
      <c r="H241" s="10">
        <v>80</v>
      </c>
      <c r="I241" s="5">
        <f t="shared" ca="1" si="153"/>
        <v>276</v>
      </c>
      <c r="J241" s="6">
        <f t="shared" si="193"/>
        <v>91.981504898407437</v>
      </c>
      <c r="M241" s="4">
        <f t="shared" ca="1" si="154"/>
        <v>279</v>
      </c>
      <c r="N241" s="4">
        <f t="shared" si="175"/>
        <v>120</v>
      </c>
      <c r="O241" s="4">
        <f>Feuil2!AE241</f>
        <v>3</v>
      </c>
      <c r="P241" s="11">
        <f t="shared" si="176"/>
        <v>2.5</v>
      </c>
      <c r="Q241" s="12">
        <f t="shared" si="155"/>
        <v>97.5</v>
      </c>
    </row>
    <row r="242" spans="1:17" x14ac:dyDescent="0.25">
      <c r="A242" s="4">
        <f t="shared" si="162"/>
        <v>43551</v>
      </c>
      <c r="B242" s="4">
        <f t="shared" ca="1" si="160"/>
        <v>277</v>
      </c>
      <c r="C242" s="4">
        <f>Feuil2!AC239*5</f>
        <v>2650</v>
      </c>
      <c r="D242" s="4">
        <f>Feuil2!AD239</f>
        <v>420</v>
      </c>
      <c r="E242" s="8">
        <f t="shared" si="179"/>
        <v>378.57142857142856</v>
      </c>
      <c r="F242" s="9">
        <f t="shared" si="158"/>
        <v>91.79245283018868</v>
      </c>
      <c r="G242" s="4">
        <v>100</v>
      </c>
      <c r="H242" s="10">
        <v>80</v>
      </c>
      <c r="I242" s="5">
        <f t="shared" ca="1" si="153"/>
        <v>277</v>
      </c>
      <c r="J242" s="6">
        <f t="shared" si="193"/>
        <v>91.981504898407437</v>
      </c>
      <c r="M242" s="4">
        <f t="shared" ca="1" si="154"/>
        <v>281</v>
      </c>
      <c r="N242" s="4">
        <f t="shared" si="175"/>
        <v>500</v>
      </c>
      <c r="O242" s="4">
        <f>Feuil2!AE242</f>
        <v>12</v>
      </c>
      <c r="P242" s="11">
        <f t="shared" si="176"/>
        <v>2.4</v>
      </c>
      <c r="Q242" s="12">
        <f t="shared" si="155"/>
        <v>97.6</v>
      </c>
    </row>
    <row r="243" spans="1:17" x14ac:dyDescent="0.25">
      <c r="A243" s="4">
        <f t="shared" si="162"/>
        <v>43552</v>
      </c>
      <c r="B243" s="4">
        <f t="shared" ca="1" si="160"/>
        <v>278</v>
      </c>
      <c r="C243" s="4">
        <f>Feuil2!AC240*5</f>
        <v>3725</v>
      </c>
      <c r="D243" s="4">
        <f>Feuil2!AD240</f>
        <v>360</v>
      </c>
      <c r="E243" s="8">
        <f t="shared" si="179"/>
        <v>620.83333333333337</v>
      </c>
      <c r="F243" s="9">
        <f t="shared" si="158"/>
        <v>54.026845637583882</v>
      </c>
      <c r="G243" s="4">
        <v>100</v>
      </c>
      <c r="H243" s="10">
        <v>80</v>
      </c>
      <c r="I243" s="5">
        <f t="shared" ca="1" si="153"/>
        <v>278</v>
      </c>
      <c r="J243" s="6">
        <f t="shared" si="193"/>
        <v>91.981504898407437</v>
      </c>
      <c r="M243" s="4">
        <f t="shared" ca="1" si="154"/>
        <v>282</v>
      </c>
      <c r="N243" s="4">
        <f t="shared" si="175"/>
        <v>450</v>
      </c>
      <c r="O243" s="4">
        <f>Feuil2!AE243</f>
        <v>5</v>
      </c>
      <c r="P243" s="11">
        <f t="shared" si="176"/>
        <v>1.1111111111111112</v>
      </c>
      <c r="Q243" s="12">
        <f t="shared" si="155"/>
        <v>98.888888888888886</v>
      </c>
    </row>
    <row r="244" spans="1:17" x14ac:dyDescent="0.25">
      <c r="A244" s="4">
        <f t="shared" si="162"/>
        <v>43553</v>
      </c>
      <c r="B244" s="4">
        <f t="shared" ca="1" si="160"/>
        <v>279</v>
      </c>
      <c r="C244" s="4">
        <f>Feuil2!AC241*5</f>
        <v>850</v>
      </c>
      <c r="D244" s="4">
        <f>Feuil2!AD241</f>
        <v>120</v>
      </c>
      <c r="E244" s="8">
        <f t="shared" si="179"/>
        <v>425</v>
      </c>
      <c r="F244" s="9">
        <f t="shared" si="158"/>
        <v>80.294117647058826</v>
      </c>
      <c r="G244" s="4">
        <v>100</v>
      </c>
      <c r="H244" s="10">
        <v>80</v>
      </c>
      <c r="I244" s="5">
        <f t="shared" ca="1" si="153"/>
        <v>279</v>
      </c>
      <c r="J244" s="6">
        <f t="shared" si="193"/>
        <v>91.981504898407437</v>
      </c>
      <c r="M244" s="4">
        <f t="shared" ca="1" si="154"/>
        <v>283</v>
      </c>
      <c r="N244" s="4">
        <f t="shared" si="175"/>
        <v>350</v>
      </c>
      <c r="O244" s="4">
        <f>Feuil2!AE244</f>
        <v>16</v>
      </c>
      <c r="P244" s="11">
        <f t="shared" si="176"/>
        <v>4.5714285714285712</v>
      </c>
      <c r="Q244" s="12">
        <f t="shared" si="155"/>
        <v>95.428571428571431</v>
      </c>
    </row>
    <row r="245" spans="1:17" x14ac:dyDescent="0.25">
      <c r="A245" s="4">
        <f t="shared" ref="A245" si="194">A244+2</f>
        <v>43555</v>
      </c>
      <c r="B245" s="4">
        <f t="shared" ref="B245" ca="1" si="195">IF((TODAY()&gt;=A245), B244+2, "")</f>
        <v>281</v>
      </c>
      <c r="C245" s="4">
        <f>Feuil2!AC242*5</f>
        <v>2400</v>
      </c>
      <c r="D245" s="4">
        <f>Feuil2!AD242</f>
        <v>500</v>
      </c>
      <c r="E245" s="8">
        <f t="shared" si="179"/>
        <v>288</v>
      </c>
      <c r="F245" s="9">
        <f t="shared" si="158"/>
        <v>118.61111111111111</v>
      </c>
      <c r="G245" s="4">
        <v>100</v>
      </c>
      <c r="H245" s="10">
        <v>80</v>
      </c>
      <c r="I245" s="5">
        <f t="shared" ca="1" si="153"/>
        <v>281</v>
      </c>
      <c r="J245" s="6">
        <f t="shared" ref="J245" si="196">AVERAGE(F245:F250)</f>
        <v>91.981504898407437</v>
      </c>
      <c r="M245" s="4">
        <f t="shared" ca="1" si="154"/>
        <v>284</v>
      </c>
      <c r="N245" s="4">
        <f t="shared" si="175"/>
        <v>420</v>
      </c>
      <c r="O245" s="4">
        <f>Feuil2!AE245</f>
        <v>3</v>
      </c>
      <c r="P245" s="11">
        <f t="shared" si="176"/>
        <v>0.7142857142857143</v>
      </c>
      <c r="Q245" s="12">
        <f t="shared" si="155"/>
        <v>99.285714285714292</v>
      </c>
    </row>
    <row r="246" spans="1:17" x14ac:dyDescent="0.25">
      <c r="A246" s="4">
        <f t="shared" si="162"/>
        <v>43556</v>
      </c>
      <c r="B246" s="4">
        <f t="shared" ca="1" si="160"/>
        <v>282</v>
      </c>
      <c r="C246" s="4">
        <f>Feuil2!AC243*5</f>
        <v>2450</v>
      </c>
      <c r="D246" s="4">
        <f>Feuil2!AD243</f>
        <v>450</v>
      </c>
      <c r="E246" s="8">
        <f t="shared" si="179"/>
        <v>326.66666666666669</v>
      </c>
      <c r="F246" s="9">
        <f t="shared" si="158"/>
        <v>105.95238095238093</v>
      </c>
      <c r="G246" s="4">
        <v>100</v>
      </c>
      <c r="H246" s="10">
        <v>80</v>
      </c>
      <c r="I246" s="5">
        <f t="shared" ca="1" si="153"/>
        <v>282</v>
      </c>
      <c r="J246" s="6">
        <f t="shared" ref="J246:J250" si="197">J245</f>
        <v>91.981504898407437</v>
      </c>
      <c r="M246" s="4">
        <f t="shared" ca="1" si="154"/>
        <v>285</v>
      </c>
      <c r="N246" s="4">
        <f t="shared" si="175"/>
        <v>360</v>
      </c>
      <c r="O246" s="4">
        <f>Feuil2!AE246</f>
        <v>15</v>
      </c>
      <c r="P246" s="11">
        <f t="shared" si="176"/>
        <v>4.1666666666666661</v>
      </c>
      <c r="Q246" s="12">
        <f t="shared" si="155"/>
        <v>95.833333333333329</v>
      </c>
    </row>
    <row r="247" spans="1:17" x14ac:dyDescent="0.25">
      <c r="A247" s="4">
        <f t="shared" si="162"/>
        <v>43557</v>
      </c>
      <c r="B247" s="4">
        <f t="shared" ca="1" si="160"/>
        <v>283</v>
      </c>
      <c r="C247" s="4">
        <f>Feuil2!AC244*5</f>
        <v>1925</v>
      </c>
      <c r="D247" s="4">
        <f>Feuil2!AD244</f>
        <v>350</v>
      </c>
      <c r="E247" s="8">
        <f t="shared" si="179"/>
        <v>330</v>
      </c>
      <c r="F247" s="9">
        <f t="shared" si="158"/>
        <v>101.21212121212122</v>
      </c>
      <c r="G247" s="4">
        <v>100</v>
      </c>
      <c r="H247" s="10">
        <v>80</v>
      </c>
      <c r="I247" s="5">
        <f t="shared" ca="1" si="153"/>
        <v>283</v>
      </c>
      <c r="J247" s="6">
        <f t="shared" si="197"/>
        <v>91.981504898407437</v>
      </c>
      <c r="M247" s="4">
        <f t="shared" ca="1" si="154"/>
        <v>286</v>
      </c>
      <c r="N247" s="4">
        <f t="shared" si="175"/>
        <v>120</v>
      </c>
      <c r="O247" s="4">
        <f>Feuil2!AE247</f>
        <v>3</v>
      </c>
      <c r="P247" s="11">
        <f t="shared" si="176"/>
        <v>2.5</v>
      </c>
      <c r="Q247" s="12">
        <f t="shared" si="155"/>
        <v>97.5</v>
      </c>
    </row>
    <row r="248" spans="1:17" x14ac:dyDescent="0.25">
      <c r="A248" s="4">
        <f t="shared" si="162"/>
        <v>43558</v>
      </c>
      <c r="B248" s="4">
        <f t="shared" ca="1" si="160"/>
        <v>284</v>
      </c>
      <c r="C248" s="4">
        <f>Feuil2!AC245*5</f>
        <v>2650</v>
      </c>
      <c r="D248" s="4">
        <f>Feuil2!AD245</f>
        <v>420</v>
      </c>
      <c r="E248" s="8">
        <f t="shared" si="179"/>
        <v>378.57142857142856</v>
      </c>
      <c r="F248" s="9">
        <f t="shared" si="158"/>
        <v>91.79245283018868</v>
      </c>
      <c r="G248" s="4">
        <v>100</v>
      </c>
      <c r="H248" s="10">
        <v>80</v>
      </c>
      <c r="I248" s="5">
        <f t="shared" ca="1" si="153"/>
        <v>284</v>
      </c>
      <c r="J248" s="6">
        <f t="shared" si="197"/>
        <v>91.981504898407437</v>
      </c>
      <c r="M248" s="4">
        <f t="shared" ca="1" si="154"/>
        <v>288</v>
      </c>
      <c r="N248" s="4">
        <f t="shared" si="175"/>
        <v>500</v>
      </c>
      <c r="O248" s="4">
        <f>Feuil2!AE248</f>
        <v>12</v>
      </c>
      <c r="P248" s="11">
        <f t="shared" si="176"/>
        <v>2.4</v>
      </c>
      <c r="Q248" s="12">
        <f t="shared" si="155"/>
        <v>97.6</v>
      </c>
    </row>
    <row r="249" spans="1:17" x14ac:dyDescent="0.25">
      <c r="A249" s="4">
        <f t="shared" si="162"/>
        <v>43559</v>
      </c>
      <c r="B249" s="4">
        <f t="shared" ca="1" si="160"/>
        <v>285</v>
      </c>
      <c r="C249" s="4">
        <f>Feuil2!AC246*5</f>
        <v>3725</v>
      </c>
      <c r="D249" s="4">
        <f>Feuil2!AD246</f>
        <v>360</v>
      </c>
      <c r="E249" s="8">
        <f t="shared" si="179"/>
        <v>620.83333333333337</v>
      </c>
      <c r="F249" s="9">
        <f t="shared" si="158"/>
        <v>54.026845637583882</v>
      </c>
      <c r="G249" s="4">
        <v>100</v>
      </c>
      <c r="H249" s="10">
        <v>80</v>
      </c>
      <c r="I249" s="5">
        <f t="shared" ca="1" si="153"/>
        <v>285</v>
      </c>
      <c r="J249" s="6">
        <f t="shared" si="197"/>
        <v>91.981504898407437</v>
      </c>
      <c r="M249" s="4">
        <f t="shared" ca="1" si="154"/>
        <v>289</v>
      </c>
      <c r="N249" s="4">
        <f t="shared" si="175"/>
        <v>450</v>
      </c>
      <c r="O249" s="4">
        <f>Feuil2!AE249</f>
        <v>5</v>
      </c>
      <c r="P249" s="11">
        <f t="shared" si="176"/>
        <v>1.1111111111111112</v>
      </c>
      <c r="Q249" s="12">
        <f t="shared" si="155"/>
        <v>98.888888888888886</v>
      </c>
    </row>
    <row r="250" spans="1:17" x14ac:dyDescent="0.25">
      <c r="A250" s="4">
        <f t="shared" si="162"/>
        <v>43560</v>
      </c>
      <c r="B250" s="4">
        <f t="shared" ca="1" si="160"/>
        <v>286</v>
      </c>
      <c r="C250" s="4">
        <f>Feuil2!AC247*5</f>
        <v>850</v>
      </c>
      <c r="D250" s="4">
        <f>Feuil2!AD247</f>
        <v>120</v>
      </c>
      <c r="E250" s="8">
        <f t="shared" si="179"/>
        <v>425</v>
      </c>
      <c r="F250" s="9">
        <f t="shared" si="158"/>
        <v>80.294117647058826</v>
      </c>
      <c r="G250" s="4">
        <v>100</v>
      </c>
      <c r="H250" s="10">
        <v>80</v>
      </c>
      <c r="I250" s="5">
        <f t="shared" ca="1" si="153"/>
        <v>286</v>
      </c>
      <c r="J250" s="6">
        <f t="shared" si="197"/>
        <v>91.981504898407437</v>
      </c>
      <c r="M250" s="4">
        <f t="shared" ca="1" si="154"/>
        <v>290</v>
      </c>
      <c r="N250" s="4">
        <f t="shared" si="175"/>
        <v>350</v>
      </c>
      <c r="O250" s="4">
        <f>Feuil2!AE250</f>
        <v>16</v>
      </c>
      <c r="P250" s="11">
        <f t="shared" si="176"/>
        <v>4.5714285714285712</v>
      </c>
      <c r="Q250" s="12">
        <f t="shared" si="155"/>
        <v>95.428571428571431</v>
      </c>
    </row>
    <row r="251" spans="1:17" x14ac:dyDescent="0.25">
      <c r="A251" s="4">
        <f t="shared" ref="A251" si="198">A250+2</f>
        <v>43562</v>
      </c>
      <c r="B251" s="4">
        <f t="shared" ref="B251" ca="1" si="199">IF((TODAY()&gt;=A251), B250+2, "")</f>
        <v>288</v>
      </c>
      <c r="C251" s="4">
        <f>Feuil2!AC248*5</f>
        <v>2400</v>
      </c>
      <c r="D251" s="4">
        <f>Feuil2!AD248</f>
        <v>500</v>
      </c>
      <c r="E251" s="8">
        <f t="shared" si="179"/>
        <v>288</v>
      </c>
      <c r="F251" s="9">
        <f t="shared" si="158"/>
        <v>118.61111111111111</v>
      </c>
      <c r="G251" s="4">
        <v>100</v>
      </c>
      <c r="H251" s="10">
        <v>80</v>
      </c>
      <c r="I251" s="5">
        <f t="shared" ca="1" si="153"/>
        <v>288</v>
      </c>
      <c r="J251" s="6">
        <f t="shared" ref="J251" si="200">AVERAGE(F251:F256)</f>
        <v>91.981504898407437</v>
      </c>
      <c r="M251" s="4">
        <f t="shared" ca="1" si="154"/>
        <v>291</v>
      </c>
      <c r="N251" s="4">
        <f t="shared" si="175"/>
        <v>420</v>
      </c>
      <c r="O251" s="4">
        <f>Feuil2!AE251</f>
        <v>3</v>
      </c>
      <c r="P251" s="11">
        <f t="shared" si="176"/>
        <v>0.7142857142857143</v>
      </c>
      <c r="Q251" s="12">
        <f t="shared" si="155"/>
        <v>99.285714285714292</v>
      </c>
    </row>
    <row r="252" spans="1:17" x14ac:dyDescent="0.25">
      <c r="A252" s="4">
        <f t="shared" si="162"/>
        <v>43563</v>
      </c>
      <c r="B252" s="4">
        <f t="shared" ca="1" si="160"/>
        <v>289</v>
      </c>
      <c r="C252" s="4">
        <f>Feuil2!AC249*5</f>
        <v>2450</v>
      </c>
      <c r="D252" s="4">
        <f>Feuil2!AD249</f>
        <v>450</v>
      </c>
      <c r="E252" s="8">
        <f t="shared" si="179"/>
        <v>326.66666666666669</v>
      </c>
      <c r="F252" s="9">
        <f t="shared" si="158"/>
        <v>105.95238095238093</v>
      </c>
      <c r="G252" s="4">
        <v>100</v>
      </c>
      <c r="H252" s="10">
        <v>80</v>
      </c>
      <c r="I252" s="5">
        <f t="shared" ca="1" si="153"/>
        <v>289</v>
      </c>
      <c r="J252" s="6">
        <f t="shared" ref="J252:J256" si="201">J251</f>
        <v>91.981504898407437</v>
      </c>
      <c r="M252" s="4">
        <f t="shared" ca="1" si="154"/>
        <v>292</v>
      </c>
      <c r="N252" s="4">
        <f t="shared" si="175"/>
        <v>360</v>
      </c>
      <c r="O252" s="4">
        <f>Feuil2!AE252</f>
        <v>15</v>
      </c>
      <c r="P252" s="11">
        <f t="shared" si="176"/>
        <v>4.1666666666666661</v>
      </c>
      <c r="Q252" s="12">
        <f t="shared" si="155"/>
        <v>95.833333333333329</v>
      </c>
    </row>
    <row r="253" spans="1:17" x14ac:dyDescent="0.25">
      <c r="A253" s="4">
        <f t="shared" si="162"/>
        <v>43564</v>
      </c>
      <c r="B253" s="4">
        <f t="shared" ca="1" si="160"/>
        <v>290</v>
      </c>
      <c r="C253" s="4">
        <f>Feuil2!AC250*5</f>
        <v>1925</v>
      </c>
      <c r="D253" s="4">
        <f>Feuil2!AD250</f>
        <v>350</v>
      </c>
      <c r="E253" s="8">
        <f t="shared" si="179"/>
        <v>330</v>
      </c>
      <c r="F253" s="9">
        <f t="shared" si="158"/>
        <v>101.21212121212122</v>
      </c>
      <c r="G253" s="4">
        <v>100</v>
      </c>
      <c r="H253" s="10">
        <v>80</v>
      </c>
      <c r="I253" s="5">
        <f t="shared" ca="1" si="153"/>
        <v>290</v>
      </c>
      <c r="J253" s="6">
        <f t="shared" si="201"/>
        <v>91.981504898407437</v>
      </c>
      <c r="M253" s="4">
        <f t="shared" ca="1" si="154"/>
        <v>293</v>
      </c>
      <c r="N253" s="4">
        <f t="shared" si="175"/>
        <v>120</v>
      </c>
      <c r="O253" s="4">
        <f>Feuil2!AE253</f>
        <v>3</v>
      </c>
      <c r="P253" s="11">
        <f t="shared" si="176"/>
        <v>2.5</v>
      </c>
      <c r="Q253" s="12">
        <f t="shared" si="155"/>
        <v>97.5</v>
      </c>
    </row>
    <row r="254" spans="1:17" x14ac:dyDescent="0.25">
      <c r="A254" s="4">
        <f t="shared" si="162"/>
        <v>43565</v>
      </c>
      <c r="B254" s="4">
        <f t="shared" ca="1" si="160"/>
        <v>291</v>
      </c>
      <c r="C254" s="4">
        <f>Feuil2!AC251*5</f>
        <v>2650</v>
      </c>
      <c r="D254" s="4">
        <f>Feuil2!AD251</f>
        <v>420</v>
      </c>
      <c r="E254" s="8">
        <f t="shared" si="179"/>
        <v>378.57142857142856</v>
      </c>
      <c r="F254" s="9">
        <f t="shared" si="158"/>
        <v>91.79245283018868</v>
      </c>
      <c r="G254" s="4">
        <v>100</v>
      </c>
      <c r="H254" s="10">
        <v>80</v>
      </c>
      <c r="I254" s="5">
        <f t="shared" ca="1" si="153"/>
        <v>291</v>
      </c>
      <c r="J254" s="6">
        <f t="shared" si="201"/>
        <v>91.981504898407437</v>
      </c>
      <c r="M254" s="4">
        <f t="shared" ca="1" si="154"/>
        <v>295</v>
      </c>
      <c r="N254" s="4">
        <f t="shared" si="175"/>
        <v>500</v>
      </c>
      <c r="O254" s="4">
        <f>Feuil2!AE254</f>
        <v>12</v>
      </c>
      <c r="P254" s="11">
        <f t="shared" si="176"/>
        <v>2.4</v>
      </c>
      <c r="Q254" s="12">
        <f t="shared" si="155"/>
        <v>97.6</v>
      </c>
    </row>
    <row r="255" spans="1:17" x14ac:dyDescent="0.25">
      <c r="A255" s="4">
        <f t="shared" si="162"/>
        <v>43566</v>
      </c>
      <c r="B255" s="4">
        <f t="shared" ca="1" si="160"/>
        <v>292</v>
      </c>
      <c r="C255" s="4">
        <f>Feuil2!AC252*5</f>
        <v>3725</v>
      </c>
      <c r="D255" s="4">
        <f>Feuil2!AD252</f>
        <v>360</v>
      </c>
      <c r="E255" s="8">
        <f t="shared" si="179"/>
        <v>620.83333333333337</v>
      </c>
      <c r="F255" s="9">
        <f t="shared" si="158"/>
        <v>54.026845637583882</v>
      </c>
      <c r="G255" s="4">
        <v>100</v>
      </c>
      <c r="H255" s="10">
        <v>80</v>
      </c>
      <c r="I255" s="5">
        <f t="shared" ca="1" si="153"/>
        <v>292</v>
      </c>
      <c r="J255" s="6">
        <f t="shared" si="201"/>
        <v>91.981504898407437</v>
      </c>
      <c r="M255" s="4">
        <f t="shared" ca="1" si="154"/>
        <v>296</v>
      </c>
      <c r="N255" s="4">
        <f t="shared" si="175"/>
        <v>450</v>
      </c>
      <c r="O255" s="4">
        <f>Feuil2!AE255</f>
        <v>5</v>
      </c>
      <c r="P255" s="11">
        <f t="shared" si="176"/>
        <v>1.1111111111111112</v>
      </c>
      <c r="Q255" s="12">
        <f t="shared" si="155"/>
        <v>98.888888888888886</v>
      </c>
    </row>
    <row r="256" spans="1:17" x14ac:dyDescent="0.25">
      <c r="A256" s="4">
        <f t="shared" si="162"/>
        <v>43567</v>
      </c>
      <c r="B256" s="4">
        <f t="shared" ca="1" si="160"/>
        <v>293</v>
      </c>
      <c r="C256" s="4">
        <f>Feuil2!AC253*5</f>
        <v>850</v>
      </c>
      <c r="D256" s="4">
        <f>Feuil2!AD253</f>
        <v>120</v>
      </c>
      <c r="E256" s="8">
        <f t="shared" si="179"/>
        <v>425</v>
      </c>
      <c r="F256" s="9">
        <f t="shared" si="158"/>
        <v>80.294117647058826</v>
      </c>
      <c r="G256" s="4">
        <v>100</v>
      </c>
      <c r="H256" s="10">
        <v>80</v>
      </c>
      <c r="I256" s="5">
        <f t="shared" ca="1" si="153"/>
        <v>293</v>
      </c>
      <c r="J256" s="6">
        <f t="shared" si="201"/>
        <v>91.981504898407437</v>
      </c>
      <c r="M256" s="4">
        <f t="shared" ca="1" si="154"/>
        <v>297</v>
      </c>
      <c r="N256" s="4">
        <f t="shared" si="175"/>
        <v>350</v>
      </c>
      <c r="O256" s="4">
        <f>Feuil2!AE256</f>
        <v>16</v>
      </c>
      <c r="P256" s="11">
        <f t="shared" si="176"/>
        <v>4.5714285714285712</v>
      </c>
      <c r="Q256" s="12">
        <f t="shared" si="155"/>
        <v>95.428571428571431</v>
      </c>
    </row>
    <row r="257" spans="1:17" x14ac:dyDescent="0.25">
      <c r="A257" s="4">
        <f t="shared" ref="A257" si="202">A256+2</f>
        <v>43569</v>
      </c>
      <c r="B257" s="4">
        <f t="shared" ref="B257" ca="1" si="203">IF((TODAY()&gt;=A257), B256+2, "")</f>
        <v>295</v>
      </c>
      <c r="C257" s="4">
        <f>Feuil2!AC254*5</f>
        <v>2400</v>
      </c>
      <c r="D257" s="4">
        <f>Feuil2!AD254</f>
        <v>500</v>
      </c>
      <c r="E257" s="8">
        <f t="shared" si="179"/>
        <v>288</v>
      </c>
      <c r="F257" s="9">
        <f t="shared" si="158"/>
        <v>118.61111111111111</v>
      </c>
      <c r="G257" s="4">
        <v>100</v>
      </c>
      <c r="H257" s="10">
        <v>80</v>
      </c>
      <c r="I257" s="5">
        <f t="shared" ca="1" si="153"/>
        <v>295</v>
      </c>
      <c r="J257" s="6">
        <f t="shared" ref="J257" si="204">AVERAGE(F257:F262)</f>
        <v>91.981504898407437</v>
      </c>
      <c r="M257" s="4">
        <f t="shared" ca="1" si="154"/>
        <v>298</v>
      </c>
      <c r="N257" s="4">
        <f t="shared" si="175"/>
        <v>420</v>
      </c>
      <c r="O257" s="4">
        <f>Feuil2!AE257</f>
        <v>3</v>
      </c>
      <c r="P257" s="11">
        <f t="shared" si="176"/>
        <v>0.7142857142857143</v>
      </c>
      <c r="Q257" s="12">
        <f t="shared" si="155"/>
        <v>99.285714285714292</v>
      </c>
    </row>
    <row r="258" spans="1:17" x14ac:dyDescent="0.25">
      <c r="A258" s="4">
        <f t="shared" si="162"/>
        <v>43570</v>
      </c>
      <c r="B258" s="4">
        <f t="shared" ca="1" si="160"/>
        <v>296</v>
      </c>
      <c r="C258" s="4">
        <f>Feuil2!AC255*5</f>
        <v>2450</v>
      </c>
      <c r="D258" s="4">
        <f>Feuil2!AD255</f>
        <v>450</v>
      </c>
      <c r="E258" s="8">
        <f t="shared" si="179"/>
        <v>326.66666666666669</v>
      </c>
      <c r="F258" s="9">
        <f t="shared" si="158"/>
        <v>105.95238095238093</v>
      </c>
      <c r="G258" s="4">
        <v>100</v>
      </c>
      <c r="H258" s="10">
        <v>80</v>
      </c>
      <c r="I258" s="5">
        <f t="shared" ca="1" si="153"/>
        <v>296</v>
      </c>
      <c r="J258" s="6">
        <f t="shared" ref="J258:J262" si="205">J257</f>
        <v>91.981504898407437</v>
      </c>
      <c r="M258" s="4">
        <f t="shared" ca="1" si="154"/>
        <v>299</v>
      </c>
      <c r="N258" s="4">
        <f t="shared" si="175"/>
        <v>360</v>
      </c>
      <c r="O258" s="4">
        <f>Feuil2!AE258</f>
        <v>15</v>
      </c>
      <c r="P258" s="11">
        <f t="shared" si="176"/>
        <v>4.1666666666666661</v>
      </c>
      <c r="Q258" s="12">
        <f t="shared" si="155"/>
        <v>95.833333333333329</v>
      </c>
    </row>
    <row r="259" spans="1:17" x14ac:dyDescent="0.25">
      <c r="A259" s="4">
        <f t="shared" si="162"/>
        <v>43571</v>
      </c>
      <c r="B259" s="4">
        <f t="shared" ca="1" si="160"/>
        <v>297</v>
      </c>
      <c r="C259" s="4">
        <f>Feuil2!AC256*5</f>
        <v>1925</v>
      </c>
      <c r="D259" s="4">
        <f>Feuil2!AD256</f>
        <v>350</v>
      </c>
      <c r="E259" s="8">
        <f t="shared" si="179"/>
        <v>330</v>
      </c>
      <c r="F259" s="9">
        <f t="shared" si="158"/>
        <v>101.21212121212122</v>
      </c>
      <c r="G259" s="4">
        <v>100</v>
      </c>
      <c r="H259" s="10">
        <v>80</v>
      </c>
      <c r="I259" s="5">
        <f t="shared" ref="I259:I316" ca="1" si="206">B259</f>
        <v>297</v>
      </c>
      <c r="J259" s="6">
        <f t="shared" si="205"/>
        <v>91.981504898407437</v>
      </c>
      <c r="M259" s="4">
        <f t="shared" ref="M259:M313" ca="1" si="207">B262</f>
        <v>300</v>
      </c>
      <c r="N259" s="4">
        <f t="shared" si="175"/>
        <v>120</v>
      </c>
      <c r="O259" s="4">
        <f>Feuil2!AE259</f>
        <v>3</v>
      </c>
      <c r="P259" s="11">
        <f t="shared" si="176"/>
        <v>2.5</v>
      </c>
      <c r="Q259" s="12">
        <f t="shared" ref="Q259:Q313" si="208">100-P259</f>
        <v>97.5</v>
      </c>
    </row>
    <row r="260" spans="1:17" x14ac:dyDescent="0.25">
      <c r="A260" s="4">
        <f t="shared" si="162"/>
        <v>43572</v>
      </c>
      <c r="B260" s="4">
        <f t="shared" ca="1" si="160"/>
        <v>298</v>
      </c>
      <c r="C260" s="4">
        <f>Feuil2!AC257*5</f>
        <v>2650</v>
      </c>
      <c r="D260" s="4">
        <f>Feuil2!AD257</f>
        <v>420</v>
      </c>
      <c r="E260" s="8">
        <f t="shared" si="179"/>
        <v>378.57142857142856</v>
      </c>
      <c r="F260" s="9">
        <f t="shared" si="158"/>
        <v>91.79245283018868</v>
      </c>
      <c r="G260" s="4">
        <v>100</v>
      </c>
      <c r="H260" s="10">
        <v>80</v>
      </c>
      <c r="I260" s="5">
        <f t="shared" ca="1" si="206"/>
        <v>298</v>
      </c>
      <c r="J260" s="6">
        <f t="shared" si="205"/>
        <v>91.981504898407437</v>
      </c>
      <c r="M260" s="4">
        <f t="shared" ca="1" si="207"/>
        <v>302</v>
      </c>
      <c r="N260" s="4">
        <f t="shared" si="175"/>
        <v>500</v>
      </c>
      <c r="O260" s="4">
        <f>Feuil2!AE260</f>
        <v>12</v>
      </c>
      <c r="P260" s="11">
        <f t="shared" si="176"/>
        <v>2.4</v>
      </c>
      <c r="Q260" s="12">
        <f t="shared" si="208"/>
        <v>97.6</v>
      </c>
    </row>
    <row r="261" spans="1:17" x14ac:dyDescent="0.25">
      <c r="A261" s="4">
        <f t="shared" si="162"/>
        <v>43573</v>
      </c>
      <c r="B261" s="4">
        <f t="shared" ca="1" si="160"/>
        <v>299</v>
      </c>
      <c r="C261" s="4">
        <f>Feuil2!AC258*5</f>
        <v>3725</v>
      </c>
      <c r="D261" s="4">
        <f>Feuil2!AD258</f>
        <v>360</v>
      </c>
      <c r="E261" s="8">
        <f t="shared" si="179"/>
        <v>620.83333333333337</v>
      </c>
      <c r="F261" s="9">
        <f t="shared" ref="F261:F324" si="209">Q258*$K$5/E261</f>
        <v>54.026845637583882</v>
      </c>
      <c r="G261" s="4">
        <v>100</v>
      </c>
      <c r="H261" s="10">
        <v>80</v>
      </c>
      <c r="I261" s="5">
        <f t="shared" ca="1" si="206"/>
        <v>299</v>
      </c>
      <c r="J261" s="6">
        <f t="shared" si="205"/>
        <v>91.981504898407437</v>
      </c>
      <c r="M261" s="4">
        <f t="shared" ca="1" si="207"/>
        <v>303</v>
      </c>
      <c r="N261" s="4">
        <f t="shared" si="175"/>
        <v>450</v>
      </c>
      <c r="O261" s="4">
        <f>Feuil2!AE261</f>
        <v>5</v>
      </c>
      <c r="P261" s="11">
        <f t="shared" si="176"/>
        <v>1.1111111111111112</v>
      </c>
      <c r="Q261" s="12">
        <f t="shared" si="208"/>
        <v>98.888888888888886</v>
      </c>
    </row>
    <row r="262" spans="1:17" x14ac:dyDescent="0.25">
      <c r="A262" s="4">
        <f t="shared" si="162"/>
        <v>43574</v>
      </c>
      <c r="B262" s="4">
        <f t="shared" ref="B262:B316" ca="1" si="210">IF((TODAY()&gt;=A262), B261+1, "")</f>
        <v>300</v>
      </c>
      <c r="C262" s="4">
        <f>Feuil2!AC259*5</f>
        <v>850</v>
      </c>
      <c r="D262" s="4">
        <f>Feuil2!AD259</f>
        <v>120</v>
      </c>
      <c r="E262" s="8">
        <f t="shared" si="179"/>
        <v>425</v>
      </c>
      <c r="F262" s="9">
        <f t="shared" si="209"/>
        <v>80.294117647058826</v>
      </c>
      <c r="G262" s="4">
        <v>100</v>
      </c>
      <c r="H262" s="10">
        <v>80</v>
      </c>
      <c r="I262" s="5">
        <f t="shared" ca="1" si="206"/>
        <v>300</v>
      </c>
      <c r="J262" s="6">
        <f t="shared" si="205"/>
        <v>91.981504898407437</v>
      </c>
      <c r="M262" s="4">
        <f t="shared" ca="1" si="207"/>
        <v>304</v>
      </c>
      <c r="N262" s="4">
        <f t="shared" si="175"/>
        <v>350</v>
      </c>
      <c r="O262" s="4">
        <f>Feuil2!AE262</f>
        <v>16</v>
      </c>
      <c r="P262" s="11">
        <f t="shared" si="176"/>
        <v>4.5714285714285712</v>
      </c>
      <c r="Q262" s="12">
        <f t="shared" si="208"/>
        <v>95.428571428571431</v>
      </c>
    </row>
    <row r="263" spans="1:17" x14ac:dyDescent="0.25">
      <c r="A263" s="4">
        <f t="shared" ref="A263" si="211">A262+2</f>
        <v>43576</v>
      </c>
      <c r="B263" s="4">
        <f t="shared" ref="B263" ca="1" si="212">IF((TODAY()&gt;=A263), B262+2, "")</f>
        <v>302</v>
      </c>
      <c r="C263" s="4">
        <f>Feuil2!AC260*5</f>
        <v>2400</v>
      </c>
      <c r="D263" s="4">
        <f>Feuil2!AD260</f>
        <v>500</v>
      </c>
      <c r="E263" s="8">
        <f t="shared" si="179"/>
        <v>288</v>
      </c>
      <c r="F263" s="9">
        <f t="shared" si="209"/>
        <v>118.61111111111111</v>
      </c>
      <c r="G263" s="4">
        <v>100</v>
      </c>
      <c r="H263" s="10">
        <v>80</v>
      </c>
      <c r="I263" s="5">
        <f t="shared" ca="1" si="206"/>
        <v>302</v>
      </c>
      <c r="J263" s="6">
        <f t="shared" ref="J263" si="213">AVERAGE(F263:F268)</f>
        <v>91.981504898407437</v>
      </c>
      <c r="M263" s="4">
        <f t="shared" ca="1" si="207"/>
        <v>305</v>
      </c>
      <c r="N263" s="4">
        <f t="shared" si="175"/>
        <v>420</v>
      </c>
      <c r="O263" s="4">
        <f>Feuil2!AE263</f>
        <v>3</v>
      </c>
      <c r="P263" s="11">
        <f t="shared" si="176"/>
        <v>0.7142857142857143</v>
      </c>
      <c r="Q263" s="12">
        <f t="shared" si="208"/>
        <v>99.285714285714292</v>
      </c>
    </row>
    <row r="264" spans="1:17" x14ac:dyDescent="0.25">
      <c r="A264" s="4">
        <f t="shared" ref="A264:A316" si="214">A263+1</f>
        <v>43577</v>
      </c>
      <c r="B264" s="4">
        <f t="shared" ca="1" si="210"/>
        <v>303</v>
      </c>
      <c r="C264" s="4">
        <f>Feuil2!AC261*5</f>
        <v>2450</v>
      </c>
      <c r="D264" s="4">
        <f>Feuil2!AD261</f>
        <v>450</v>
      </c>
      <c r="E264" s="8">
        <f t="shared" si="179"/>
        <v>326.66666666666669</v>
      </c>
      <c r="F264" s="9">
        <f t="shared" si="209"/>
        <v>105.95238095238093</v>
      </c>
      <c r="G264" s="4">
        <v>100</v>
      </c>
      <c r="H264" s="10">
        <v>80</v>
      </c>
      <c r="I264" s="5">
        <f t="shared" ca="1" si="206"/>
        <v>303</v>
      </c>
      <c r="J264" s="6">
        <f t="shared" ref="J264:J268" si="215">J263</f>
        <v>91.981504898407437</v>
      </c>
      <c r="M264" s="4">
        <f t="shared" ca="1" si="207"/>
        <v>306</v>
      </c>
      <c r="N264" s="4">
        <f t="shared" si="175"/>
        <v>360</v>
      </c>
      <c r="O264" s="4">
        <f>Feuil2!AE264</f>
        <v>15</v>
      </c>
      <c r="P264" s="11">
        <f t="shared" si="176"/>
        <v>4.1666666666666661</v>
      </c>
      <c r="Q264" s="12">
        <f t="shared" si="208"/>
        <v>95.833333333333329</v>
      </c>
    </row>
    <row r="265" spans="1:17" x14ac:dyDescent="0.25">
      <c r="A265" s="4">
        <f t="shared" si="214"/>
        <v>43578</v>
      </c>
      <c r="B265" s="4">
        <f t="shared" ca="1" si="210"/>
        <v>304</v>
      </c>
      <c r="C265" s="4">
        <f>Feuil2!AC262*5</f>
        <v>1925</v>
      </c>
      <c r="D265" s="4">
        <f>Feuil2!AD262</f>
        <v>350</v>
      </c>
      <c r="E265" s="8">
        <f t="shared" si="179"/>
        <v>330</v>
      </c>
      <c r="F265" s="9">
        <f t="shared" si="209"/>
        <v>101.21212121212122</v>
      </c>
      <c r="G265" s="4">
        <v>100</v>
      </c>
      <c r="H265" s="10">
        <v>80</v>
      </c>
      <c r="I265" s="5">
        <f t="shared" ca="1" si="206"/>
        <v>304</v>
      </c>
      <c r="J265" s="6">
        <f t="shared" si="215"/>
        <v>91.981504898407437</v>
      </c>
      <c r="M265" s="4">
        <f t="shared" ca="1" si="207"/>
        <v>307</v>
      </c>
      <c r="N265" s="4">
        <f t="shared" si="175"/>
        <v>120</v>
      </c>
      <c r="O265" s="4">
        <f>Feuil2!AE265</f>
        <v>3</v>
      </c>
      <c r="P265" s="11">
        <f t="shared" si="176"/>
        <v>2.5</v>
      </c>
      <c r="Q265" s="12">
        <f t="shared" si="208"/>
        <v>97.5</v>
      </c>
    </row>
    <row r="266" spans="1:17" x14ac:dyDescent="0.25">
      <c r="A266" s="4">
        <f t="shared" si="214"/>
        <v>43579</v>
      </c>
      <c r="B266" s="4">
        <f t="shared" ca="1" si="210"/>
        <v>305</v>
      </c>
      <c r="C266" s="4">
        <f>Feuil2!AC263*5</f>
        <v>2650</v>
      </c>
      <c r="D266" s="4">
        <f>Feuil2!AD263</f>
        <v>420</v>
      </c>
      <c r="E266" s="8">
        <f t="shared" si="179"/>
        <v>378.57142857142856</v>
      </c>
      <c r="F266" s="9">
        <f t="shared" si="209"/>
        <v>91.79245283018868</v>
      </c>
      <c r="G266" s="4">
        <v>100</v>
      </c>
      <c r="H266" s="10">
        <v>80</v>
      </c>
      <c r="I266" s="5">
        <f t="shared" ca="1" si="206"/>
        <v>305</v>
      </c>
      <c r="J266" s="6">
        <f t="shared" si="215"/>
        <v>91.981504898407437</v>
      </c>
      <c r="M266" s="4">
        <f t="shared" ca="1" si="207"/>
        <v>309</v>
      </c>
      <c r="N266" s="4">
        <f t="shared" si="175"/>
        <v>500</v>
      </c>
      <c r="O266" s="4">
        <f>Feuil2!AE266</f>
        <v>12</v>
      </c>
      <c r="P266" s="11">
        <f t="shared" si="176"/>
        <v>2.4</v>
      </c>
      <c r="Q266" s="12">
        <f t="shared" si="208"/>
        <v>97.6</v>
      </c>
    </row>
    <row r="267" spans="1:17" x14ac:dyDescent="0.25">
      <c r="A267" s="4">
        <f t="shared" si="214"/>
        <v>43580</v>
      </c>
      <c r="B267" s="4">
        <f t="shared" ca="1" si="210"/>
        <v>306</v>
      </c>
      <c r="C267" s="4">
        <f>Feuil2!AC264*5</f>
        <v>3725</v>
      </c>
      <c r="D267" s="4">
        <f>Feuil2!AD264</f>
        <v>360</v>
      </c>
      <c r="E267" s="8">
        <f t="shared" si="179"/>
        <v>620.83333333333337</v>
      </c>
      <c r="F267" s="9">
        <f t="shared" si="209"/>
        <v>54.026845637583882</v>
      </c>
      <c r="G267" s="4">
        <v>100</v>
      </c>
      <c r="H267" s="10">
        <v>80</v>
      </c>
      <c r="I267" s="5">
        <f t="shared" ca="1" si="206"/>
        <v>306</v>
      </c>
      <c r="J267" s="6">
        <f t="shared" si="215"/>
        <v>91.981504898407437</v>
      </c>
      <c r="M267" s="4">
        <f t="shared" ca="1" si="207"/>
        <v>310</v>
      </c>
      <c r="N267" s="4">
        <f t="shared" si="175"/>
        <v>450</v>
      </c>
      <c r="O267" s="4">
        <f>Feuil2!AE267</f>
        <v>5</v>
      </c>
      <c r="P267" s="11">
        <f t="shared" si="176"/>
        <v>1.1111111111111112</v>
      </c>
      <c r="Q267" s="12">
        <f t="shared" si="208"/>
        <v>98.888888888888886</v>
      </c>
    </row>
    <row r="268" spans="1:17" x14ac:dyDescent="0.25">
      <c r="A268" s="4">
        <f t="shared" si="214"/>
        <v>43581</v>
      </c>
      <c r="B268" s="4">
        <f t="shared" ca="1" si="210"/>
        <v>307</v>
      </c>
      <c r="C268" s="4">
        <f>Feuil2!AC265*5</f>
        <v>850</v>
      </c>
      <c r="D268" s="4">
        <f>Feuil2!AD265</f>
        <v>120</v>
      </c>
      <c r="E268" s="8">
        <f t="shared" si="179"/>
        <v>425</v>
      </c>
      <c r="F268" s="9">
        <f t="shared" si="209"/>
        <v>80.294117647058826</v>
      </c>
      <c r="G268" s="4">
        <v>100</v>
      </c>
      <c r="H268" s="10">
        <v>80</v>
      </c>
      <c r="I268" s="5">
        <f t="shared" ca="1" si="206"/>
        <v>307</v>
      </c>
      <c r="J268" s="6">
        <f t="shared" si="215"/>
        <v>91.981504898407437</v>
      </c>
      <c r="M268" s="4">
        <f t="shared" ca="1" si="207"/>
        <v>311</v>
      </c>
      <c r="N268" s="4">
        <f t="shared" si="175"/>
        <v>350</v>
      </c>
      <c r="O268" s="4">
        <f>Feuil2!AE268</f>
        <v>16</v>
      </c>
      <c r="P268" s="11">
        <f t="shared" si="176"/>
        <v>4.5714285714285712</v>
      </c>
      <c r="Q268" s="12">
        <f t="shared" si="208"/>
        <v>95.428571428571431</v>
      </c>
    </row>
    <row r="269" spans="1:17" x14ac:dyDescent="0.25">
      <c r="A269" s="4">
        <f t="shared" ref="A269" si="216">A268+2</f>
        <v>43583</v>
      </c>
      <c r="B269" s="4">
        <f t="shared" ref="B269" ca="1" si="217">IF((TODAY()&gt;=A269), B268+2, "")</f>
        <v>309</v>
      </c>
      <c r="C269" s="4">
        <f>Feuil2!AC266*5</f>
        <v>2400</v>
      </c>
      <c r="D269" s="4">
        <f>Feuil2!AD266</f>
        <v>500</v>
      </c>
      <c r="E269" s="8">
        <f t="shared" si="179"/>
        <v>288</v>
      </c>
      <c r="F269" s="9">
        <f t="shared" si="209"/>
        <v>118.61111111111111</v>
      </c>
      <c r="G269" s="4">
        <v>100</v>
      </c>
      <c r="H269" s="10">
        <v>80</v>
      </c>
      <c r="I269" s="5">
        <f t="shared" ca="1" si="206"/>
        <v>309</v>
      </c>
      <c r="J269" s="6">
        <f t="shared" ref="J269" si="218">AVERAGE(F269:F274)</f>
        <v>91.981504898407437</v>
      </c>
      <c r="M269" s="4">
        <f t="shared" ca="1" si="207"/>
        <v>312</v>
      </c>
      <c r="N269" s="4">
        <f t="shared" si="175"/>
        <v>420</v>
      </c>
      <c r="O269" s="4">
        <f>Feuil2!AE269</f>
        <v>3</v>
      </c>
      <c r="P269" s="11">
        <f t="shared" si="176"/>
        <v>0.7142857142857143</v>
      </c>
      <c r="Q269" s="12">
        <f t="shared" si="208"/>
        <v>99.285714285714292</v>
      </c>
    </row>
    <row r="270" spans="1:17" x14ac:dyDescent="0.25">
      <c r="A270" s="4">
        <f t="shared" si="214"/>
        <v>43584</v>
      </c>
      <c r="B270" s="4">
        <f t="shared" ca="1" si="210"/>
        <v>310</v>
      </c>
      <c r="C270" s="4">
        <f>Feuil2!AC267*5</f>
        <v>2450</v>
      </c>
      <c r="D270" s="4">
        <f>Feuil2!AD267</f>
        <v>450</v>
      </c>
      <c r="E270" s="8">
        <f t="shared" si="179"/>
        <v>326.66666666666669</v>
      </c>
      <c r="F270" s="9">
        <f t="shared" si="209"/>
        <v>105.95238095238093</v>
      </c>
      <c r="G270" s="4">
        <v>100</v>
      </c>
      <c r="H270" s="10">
        <v>80</v>
      </c>
      <c r="I270" s="5">
        <f t="shared" ca="1" si="206"/>
        <v>310</v>
      </c>
      <c r="J270" s="6">
        <f t="shared" ref="J270:J274" si="219">J269</f>
        <v>91.981504898407437</v>
      </c>
      <c r="M270" s="4">
        <f t="shared" ca="1" si="207"/>
        <v>313</v>
      </c>
      <c r="N270" s="4">
        <f t="shared" si="175"/>
        <v>360</v>
      </c>
      <c r="O270" s="4">
        <f>Feuil2!AE270</f>
        <v>15</v>
      </c>
      <c r="P270" s="11">
        <f t="shared" si="176"/>
        <v>4.1666666666666661</v>
      </c>
      <c r="Q270" s="12">
        <f t="shared" si="208"/>
        <v>95.833333333333329</v>
      </c>
    </row>
    <row r="271" spans="1:17" x14ac:dyDescent="0.25">
      <c r="A271" s="4">
        <f t="shared" si="214"/>
        <v>43585</v>
      </c>
      <c r="B271" s="4">
        <f t="shared" ca="1" si="210"/>
        <v>311</v>
      </c>
      <c r="C271" s="4">
        <f>Feuil2!AC268*5</f>
        <v>1925</v>
      </c>
      <c r="D271" s="4">
        <f>Feuil2!AD268</f>
        <v>350</v>
      </c>
      <c r="E271" s="8">
        <f t="shared" si="179"/>
        <v>330</v>
      </c>
      <c r="F271" s="9">
        <f t="shared" si="209"/>
        <v>101.21212121212122</v>
      </c>
      <c r="G271" s="4">
        <v>100</v>
      </c>
      <c r="H271" s="10">
        <v>80</v>
      </c>
      <c r="I271" s="5">
        <f t="shared" ca="1" si="206"/>
        <v>311</v>
      </c>
      <c r="J271" s="6">
        <f t="shared" si="219"/>
        <v>91.981504898407437</v>
      </c>
      <c r="M271" s="4">
        <f t="shared" ca="1" si="207"/>
        <v>314</v>
      </c>
      <c r="N271" s="4">
        <f t="shared" si="175"/>
        <v>120</v>
      </c>
      <c r="O271" s="4">
        <f>Feuil2!AE271</f>
        <v>3</v>
      </c>
      <c r="P271" s="11">
        <f t="shared" si="176"/>
        <v>2.5</v>
      </c>
      <c r="Q271" s="12">
        <f t="shared" si="208"/>
        <v>97.5</v>
      </c>
    </row>
    <row r="272" spans="1:17" x14ac:dyDescent="0.25">
      <c r="A272" s="4">
        <f t="shared" si="214"/>
        <v>43586</v>
      </c>
      <c r="B272" s="4">
        <f t="shared" ca="1" si="210"/>
        <v>312</v>
      </c>
      <c r="C272" s="4">
        <f>Feuil2!AC269*5</f>
        <v>2650</v>
      </c>
      <c r="D272" s="4">
        <f>Feuil2!AD269</f>
        <v>420</v>
      </c>
      <c r="E272" s="8">
        <f t="shared" si="179"/>
        <v>378.57142857142856</v>
      </c>
      <c r="F272" s="9">
        <f t="shared" si="209"/>
        <v>91.79245283018868</v>
      </c>
      <c r="G272" s="4">
        <v>100</v>
      </c>
      <c r="H272" s="10">
        <v>80</v>
      </c>
      <c r="I272" s="5">
        <f t="shared" ca="1" si="206"/>
        <v>312</v>
      </c>
      <c r="J272" s="6">
        <f t="shared" si="219"/>
        <v>91.981504898407437</v>
      </c>
      <c r="M272" s="4">
        <f t="shared" ca="1" si="207"/>
        <v>316</v>
      </c>
      <c r="N272" s="4">
        <f t="shared" si="175"/>
        <v>500</v>
      </c>
      <c r="O272" s="4">
        <f>Feuil2!AE272</f>
        <v>12</v>
      </c>
      <c r="P272" s="11">
        <f t="shared" si="176"/>
        <v>2.4</v>
      </c>
      <c r="Q272" s="12">
        <f t="shared" si="208"/>
        <v>97.6</v>
      </c>
    </row>
    <row r="273" spans="1:17" x14ac:dyDescent="0.25">
      <c r="A273" s="4">
        <f t="shared" si="214"/>
        <v>43587</v>
      </c>
      <c r="B273" s="4">
        <f t="shared" ca="1" si="210"/>
        <v>313</v>
      </c>
      <c r="C273" s="4">
        <f>Feuil2!AC270*5</f>
        <v>3725</v>
      </c>
      <c r="D273" s="4">
        <f>Feuil2!AD270</f>
        <v>360</v>
      </c>
      <c r="E273" s="8">
        <f t="shared" si="179"/>
        <v>620.83333333333337</v>
      </c>
      <c r="F273" s="9">
        <f t="shared" si="209"/>
        <v>54.026845637583882</v>
      </c>
      <c r="G273" s="4">
        <v>100</v>
      </c>
      <c r="H273" s="10">
        <v>80</v>
      </c>
      <c r="I273" s="5">
        <f t="shared" ca="1" si="206"/>
        <v>313</v>
      </c>
      <c r="J273" s="6">
        <f t="shared" si="219"/>
        <v>91.981504898407437</v>
      </c>
      <c r="M273" s="4">
        <f t="shared" ca="1" si="207"/>
        <v>317</v>
      </c>
      <c r="N273" s="4">
        <f t="shared" si="175"/>
        <v>450</v>
      </c>
      <c r="O273" s="4">
        <f>Feuil2!AE273</f>
        <v>5</v>
      </c>
      <c r="P273" s="11">
        <f t="shared" si="176"/>
        <v>1.1111111111111112</v>
      </c>
      <c r="Q273" s="12">
        <f t="shared" si="208"/>
        <v>98.888888888888886</v>
      </c>
    </row>
    <row r="274" spans="1:17" x14ac:dyDescent="0.25">
      <c r="A274" s="4">
        <f t="shared" si="214"/>
        <v>43588</v>
      </c>
      <c r="B274" s="4">
        <f t="shared" ca="1" si="210"/>
        <v>314</v>
      </c>
      <c r="C274" s="4">
        <f>Feuil2!AC271*5</f>
        <v>850</v>
      </c>
      <c r="D274" s="4">
        <f>Feuil2!AD271</f>
        <v>120</v>
      </c>
      <c r="E274" s="8">
        <f t="shared" si="179"/>
        <v>425</v>
      </c>
      <c r="F274" s="9">
        <f t="shared" si="209"/>
        <v>80.294117647058826</v>
      </c>
      <c r="G274" s="4">
        <v>100</v>
      </c>
      <c r="H274" s="10">
        <v>80</v>
      </c>
      <c r="I274" s="5">
        <f t="shared" ca="1" si="206"/>
        <v>314</v>
      </c>
      <c r="J274" s="6">
        <f t="shared" si="219"/>
        <v>91.981504898407437</v>
      </c>
      <c r="M274" s="4">
        <f t="shared" ca="1" si="207"/>
        <v>318</v>
      </c>
      <c r="N274" s="4">
        <f t="shared" si="175"/>
        <v>350</v>
      </c>
      <c r="O274" s="4">
        <f>Feuil2!AE274</f>
        <v>16</v>
      </c>
      <c r="P274" s="11">
        <f t="shared" si="176"/>
        <v>4.5714285714285712</v>
      </c>
      <c r="Q274" s="12">
        <f t="shared" si="208"/>
        <v>95.428571428571431</v>
      </c>
    </row>
    <row r="275" spans="1:17" x14ac:dyDescent="0.25">
      <c r="A275" s="4">
        <f t="shared" ref="A275" si="220">A274+2</f>
        <v>43590</v>
      </c>
      <c r="B275" s="4">
        <f t="shared" ref="B275" ca="1" si="221">IF((TODAY()&gt;=A275), B274+2, "")</f>
        <v>316</v>
      </c>
      <c r="C275" s="4">
        <f>Feuil2!AC272*5</f>
        <v>2400</v>
      </c>
      <c r="D275" s="4">
        <f>Feuil2!AD272</f>
        <v>500</v>
      </c>
      <c r="E275" s="8">
        <f t="shared" si="179"/>
        <v>288</v>
      </c>
      <c r="F275" s="9">
        <f t="shared" si="209"/>
        <v>118.61111111111111</v>
      </c>
      <c r="G275" s="4">
        <v>100</v>
      </c>
      <c r="H275" s="10">
        <v>80</v>
      </c>
      <c r="I275" s="5">
        <f t="shared" ca="1" si="206"/>
        <v>316</v>
      </c>
      <c r="J275" s="6">
        <f t="shared" ref="J275" si="222">AVERAGE(F275:F280)</f>
        <v>91.981504898407437</v>
      </c>
      <c r="M275" s="4">
        <f t="shared" ca="1" si="207"/>
        <v>319</v>
      </c>
      <c r="N275" s="4">
        <f t="shared" si="175"/>
        <v>420</v>
      </c>
      <c r="O275" s="4">
        <f>Feuil2!AE275</f>
        <v>3</v>
      </c>
      <c r="P275" s="11">
        <f t="shared" si="176"/>
        <v>0.7142857142857143</v>
      </c>
      <c r="Q275" s="12">
        <f t="shared" si="208"/>
        <v>99.285714285714292</v>
      </c>
    </row>
    <row r="276" spans="1:17" x14ac:dyDescent="0.25">
      <c r="A276" s="4">
        <f t="shared" si="214"/>
        <v>43591</v>
      </c>
      <c r="B276" s="4">
        <f t="shared" ca="1" si="210"/>
        <v>317</v>
      </c>
      <c r="C276" s="4">
        <f>Feuil2!AC273*5</f>
        <v>2450</v>
      </c>
      <c r="D276" s="4">
        <f>Feuil2!AD273</f>
        <v>450</v>
      </c>
      <c r="E276" s="8">
        <f t="shared" si="179"/>
        <v>326.66666666666669</v>
      </c>
      <c r="F276" s="9">
        <f t="shared" si="209"/>
        <v>105.95238095238093</v>
      </c>
      <c r="G276" s="4">
        <v>100</v>
      </c>
      <c r="H276" s="10">
        <v>80</v>
      </c>
      <c r="I276" s="5">
        <f t="shared" ca="1" si="206"/>
        <v>317</v>
      </c>
      <c r="J276" s="6">
        <f t="shared" ref="J276:J280" si="223">J275</f>
        <v>91.981504898407437</v>
      </c>
      <c r="M276" s="4">
        <f t="shared" ca="1" si="207"/>
        <v>320</v>
      </c>
      <c r="N276" s="4">
        <f t="shared" si="175"/>
        <v>360</v>
      </c>
      <c r="O276" s="4">
        <f>Feuil2!AE276</f>
        <v>15</v>
      </c>
      <c r="P276" s="11">
        <f t="shared" si="176"/>
        <v>4.1666666666666661</v>
      </c>
      <c r="Q276" s="12">
        <f t="shared" si="208"/>
        <v>95.833333333333329</v>
      </c>
    </row>
    <row r="277" spans="1:17" x14ac:dyDescent="0.25">
      <c r="A277" s="4">
        <f t="shared" si="214"/>
        <v>43592</v>
      </c>
      <c r="B277" s="4">
        <f t="shared" ca="1" si="210"/>
        <v>318</v>
      </c>
      <c r="C277" s="4">
        <f>Feuil2!AC274*5</f>
        <v>1925</v>
      </c>
      <c r="D277" s="4">
        <f>Feuil2!AD274</f>
        <v>350</v>
      </c>
      <c r="E277" s="8">
        <f t="shared" si="179"/>
        <v>330</v>
      </c>
      <c r="F277" s="9">
        <f t="shared" si="209"/>
        <v>101.21212121212122</v>
      </c>
      <c r="G277" s="4">
        <v>100</v>
      </c>
      <c r="H277" s="10">
        <v>80</v>
      </c>
      <c r="I277" s="5">
        <f t="shared" ca="1" si="206"/>
        <v>318</v>
      </c>
      <c r="J277" s="6">
        <f t="shared" si="223"/>
        <v>91.981504898407437</v>
      </c>
      <c r="M277" s="4">
        <f t="shared" ca="1" si="207"/>
        <v>321</v>
      </c>
      <c r="N277" s="4">
        <f t="shared" si="175"/>
        <v>120</v>
      </c>
      <c r="O277" s="4">
        <f>Feuil2!AE277</f>
        <v>3</v>
      </c>
      <c r="P277" s="11">
        <f t="shared" si="176"/>
        <v>2.5</v>
      </c>
      <c r="Q277" s="12">
        <f t="shared" si="208"/>
        <v>97.5</v>
      </c>
    </row>
    <row r="278" spans="1:17" x14ac:dyDescent="0.25">
      <c r="A278" s="4">
        <f t="shared" si="214"/>
        <v>43593</v>
      </c>
      <c r="B278" s="4">
        <f t="shared" ca="1" si="210"/>
        <v>319</v>
      </c>
      <c r="C278" s="4">
        <f>Feuil2!AC275*5</f>
        <v>2650</v>
      </c>
      <c r="D278" s="4">
        <f>Feuil2!AD275</f>
        <v>420</v>
      </c>
      <c r="E278" s="8">
        <f t="shared" si="179"/>
        <v>378.57142857142856</v>
      </c>
      <c r="F278" s="9">
        <f t="shared" si="209"/>
        <v>91.79245283018868</v>
      </c>
      <c r="G278" s="4">
        <v>100</v>
      </c>
      <c r="H278" s="10">
        <v>80</v>
      </c>
      <c r="I278" s="5">
        <f t="shared" ca="1" si="206"/>
        <v>319</v>
      </c>
      <c r="J278" s="6">
        <f t="shared" si="223"/>
        <v>91.981504898407437</v>
      </c>
      <c r="M278" s="4">
        <f t="shared" ca="1" si="207"/>
        <v>323</v>
      </c>
      <c r="N278" s="4">
        <f t="shared" si="175"/>
        <v>500</v>
      </c>
      <c r="O278" s="4">
        <f>Feuil2!AE278</f>
        <v>12</v>
      </c>
      <c r="P278" s="11">
        <f t="shared" si="176"/>
        <v>2.4</v>
      </c>
      <c r="Q278" s="12">
        <f t="shared" si="208"/>
        <v>97.6</v>
      </c>
    </row>
    <row r="279" spans="1:17" x14ac:dyDescent="0.25">
      <c r="A279" s="4">
        <f t="shared" si="214"/>
        <v>43594</v>
      </c>
      <c r="B279" s="4">
        <f t="shared" ca="1" si="210"/>
        <v>320</v>
      </c>
      <c r="C279" s="4">
        <f>Feuil2!AC276*5</f>
        <v>3725</v>
      </c>
      <c r="D279" s="4">
        <f>Feuil2!AD276</f>
        <v>360</v>
      </c>
      <c r="E279" s="8">
        <f t="shared" si="179"/>
        <v>620.83333333333337</v>
      </c>
      <c r="F279" s="9">
        <f t="shared" si="209"/>
        <v>54.026845637583882</v>
      </c>
      <c r="G279" s="4">
        <v>100</v>
      </c>
      <c r="H279" s="10">
        <v>80</v>
      </c>
      <c r="I279" s="5">
        <f t="shared" ca="1" si="206"/>
        <v>320</v>
      </c>
      <c r="J279" s="6">
        <f t="shared" si="223"/>
        <v>91.981504898407437</v>
      </c>
      <c r="M279" s="4">
        <f t="shared" ca="1" si="207"/>
        <v>324</v>
      </c>
      <c r="N279" s="4">
        <f t="shared" si="175"/>
        <v>450</v>
      </c>
      <c r="O279" s="4">
        <f>Feuil2!AE279</f>
        <v>5</v>
      </c>
      <c r="P279" s="11">
        <f t="shared" si="176"/>
        <v>1.1111111111111112</v>
      </c>
      <c r="Q279" s="12">
        <f t="shared" si="208"/>
        <v>98.888888888888886</v>
      </c>
    </row>
    <row r="280" spans="1:17" x14ac:dyDescent="0.25">
      <c r="A280" s="4">
        <f t="shared" si="214"/>
        <v>43595</v>
      </c>
      <c r="B280" s="4">
        <f t="shared" ca="1" si="210"/>
        <v>321</v>
      </c>
      <c r="C280" s="4">
        <f>Feuil2!AC277*5</f>
        <v>850</v>
      </c>
      <c r="D280" s="4">
        <f>Feuil2!AD277</f>
        <v>120</v>
      </c>
      <c r="E280" s="8">
        <f t="shared" si="179"/>
        <v>425</v>
      </c>
      <c r="F280" s="9">
        <f t="shared" si="209"/>
        <v>80.294117647058826</v>
      </c>
      <c r="G280" s="4">
        <v>100</v>
      </c>
      <c r="H280" s="10">
        <v>80</v>
      </c>
      <c r="I280" s="5">
        <f t="shared" ca="1" si="206"/>
        <v>321</v>
      </c>
      <c r="J280" s="6">
        <f t="shared" si="223"/>
        <v>91.981504898407437</v>
      </c>
      <c r="M280" s="4">
        <f t="shared" ca="1" si="207"/>
        <v>325</v>
      </c>
      <c r="N280" s="4">
        <f t="shared" si="175"/>
        <v>350</v>
      </c>
      <c r="O280" s="4">
        <f>Feuil2!AE280</f>
        <v>16</v>
      </c>
      <c r="P280" s="11">
        <f t="shared" si="176"/>
        <v>4.5714285714285712</v>
      </c>
      <c r="Q280" s="12">
        <f t="shared" si="208"/>
        <v>95.428571428571431</v>
      </c>
    </row>
    <row r="281" spans="1:17" x14ac:dyDescent="0.25">
      <c r="A281" s="4">
        <f t="shared" ref="A281" si="224">A280+2</f>
        <v>43597</v>
      </c>
      <c r="B281" s="4">
        <f t="shared" ref="B281" ca="1" si="225">IF((TODAY()&gt;=A281), B280+2, "")</f>
        <v>323</v>
      </c>
      <c r="C281" s="4">
        <f>Feuil2!AC278*5</f>
        <v>2400</v>
      </c>
      <c r="D281" s="4">
        <f>Feuil2!AD278</f>
        <v>500</v>
      </c>
      <c r="E281" s="8">
        <f t="shared" si="179"/>
        <v>288</v>
      </c>
      <c r="F281" s="9">
        <f t="shared" si="209"/>
        <v>118.61111111111111</v>
      </c>
      <c r="G281" s="4">
        <v>100</v>
      </c>
      <c r="H281" s="10">
        <v>80</v>
      </c>
      <c r="I281" s="5">
        <f t="shared" ca="1" si="206"/>
        <v>323</v>
      </c>
      <c r="J281" s="6">
        <f t="shared" ref="J281" si="226">AVERAGE(F281:F286)</f>
        <v>91.981504898407437</v>
      </c>
      <c r="M281" s="4">
        <f t="shared" ca="1" si="207"/>
        <v>326</v>
      </c>
      <c r="N281" s="4">
        <f t="shared" si="175"/>
        <v>420</v>
      </c>
      <c r="O281" s="4">
        <f>Feuil2!AE281</f>
        <v>3</v>
      </c>
      <c r="P281" s="11">
        <f t="shared" si="176"/>
        <v>0.7142857142857143</v>
      </c>
      <c r="Q281" s="12">
        <f t="shared" si="208"/>
        <v>99.285714285714292</v>
      </c>
    </row>
    <row r="282" spans="1:17" x14ac:dyDescent="0.25">
      <c r="A282" s="4">
        <f t="shared" si="214"/>
        <v>43598</v>
      </c>
      <c r="B282" s="4">
        <f t="shared" ca="1" si="210"/>
        <v>324</v>
      </c>
      <c r="C282" s="4">
        <f>Feuil2!AC279*5</f>
        <v>2450</v>
      </c>
      <c r="D282" s="4">
        <f>Feuil2!AD279</f>
        <v>450</v>
      </c>
      <c r="E282" s="8">
        <f t="shared" si="179"/>
        <v>326.66666666666669</v>
      </c>
      <c r="F282" s="9">
        <f t="shared" si="209"/>
        <v>105.95238095238093</v>
      </c>
      <c r="G282" s="4">
        <v>100</v>
      </c>
      <c r="H282" s="10">
        <v>80</v>
      </c>
      <c r="I282" s="5">
        <f t="shared" ca="1" si="206"/>
        <v>324</v>
      </c>
      <c r="J282" s="6">
        <f t="shared" ref="J282:J286" si="227">J281</f>
        <v>91.981504898407437</v>
      </c>
      <c r="M282" s="4">
        <f t="shared" ca="1" si="207"/>
        <v>327</v>
      </c>
      <c r="N282" s="4">
        <f t="shared" ref="N282:N313" si="228">D285</f>
        <v>360</v>
      </c>
      <c r="O282" s="4">
        <f>Feuil2!AE282</f>
        <v>15</v>
      </c>
      <c r="P282" s="11">
        <f t="shared" ref="P282:P313" si="229">100*(O282/N282)</f>
        <v>4.1666666666666661</v>
      </c>
      <c r="Q282" s="12">
        <f t="shared" si="208"/>
        <v>95.833333333333329</v>
      </c>
    </row>
    <row r="283" spans="1:17" x14ac:dyDescent="0.25">
      <c r="A283" s="4">
        <f t="shared" si="214"/>
        <v>43599</v>
      </c>
      <c r="B283" s="4">
        <f t="shared" ca="1" si="210"/>
        <v>325</v>
      </c>
      <c r="C283" s="4">
        <f>Feuil2!AC280*5</f>
        <v>1925</v>
      </c>
      <c r="D283" s="4">
        <f>Feuil2!AD280</f>
        <v>350</v>
      </c>
      <c r="E283" s="8">
        <f t="shared" si="179"/>
        <v>330</v>
      </c>
      <c r="F283" s="9">
        <f t="shared" si="209"/>
        <v>101.21212121212122</v>
      </c>
      <c r="G283" s="4">
        <v>100</v>
      </c>
      <c r="H283" s="10">
        <v>80</v>
      </c>
      <c r="I283" s="5">
        <f t="shared" ca="1" si="206"/>
        <v>325</v>
      </c>
      <c r="J283" s="6">
        <f t="shared" si="227"/>
        <v>91.981504898407437</v>
      </c>
      <c r="M283" s="4">
        <f t="shared" ca="1" si="207"/>
        <v>328</v>
      </c>
      <c r="N283" s="4">
        <f t="shared" si="228"/>
        <v>120</v>
      </c>
      <c r="O283" s="4">
        <f>Feuil2!AE283</f>
        <v>3</v>
      </c>
      <c r="P283" s="11">
        <f>100*(O283/N283)</f>
        <v>2.5</v>
      </c>
      <c r="Q283" s="12">
        <f t="shared" si="208"/>
        <v>97.5</v>
      </c>
    </row>
    <row r="284" spans="1:17" x14ac:dyDescent="0.25">
      <c r="A284" s="4">
        <f t="shared" si="214"/>
        <v>43600</v>
      </c>
      <c r="B284" s="4">
        <f t="shared" ca="1" si="210"/>
        <v>326</v>
      </c>
      <c r="C284" s="4">
        <f>Feuil2!AC281*5</f>
        <v>2650</v>
      </c>
      <c r="D284" s="4">
        <f>Feuil2!AD281</f>
        <v>420</v>
      </c>
      <c r="E284" s="8">
        <f t="shared" si="179"/>
        <v>378.57142857142856</v>
      </c>
      <c r="F284" s="9">
        <f t="shared" si="209"/>
        <v>91.79245283018868</v>
      </c>
      <c r="G284" s="4">
        <v>100</v>
      </c>
      <c r="H284" s="10">
        <v>80</v>
      </c>
      <c r="I284" s="5">
        <f t="shared" ca="1" si="206"/>
        <v>326</v>
      </c>
      <c r="J284" s="6">
        <f t="shared" si="227"/>
        <v>91.981504898407437</v>
      </c>
      <c r="M284" s="4">
        <f t="shared" ca="1" si="207"/>
        <v>330</v>
      </c>
      <c r="N284" s="4">
        <f t="shared" si="228"/>
        <v>500</v>
      </c>
      <c r="O284" s="4">
        <f>Feuil2!AE284</f>
        <v>12</v>
      </c>
      <c r="P284" s="11">
        <f t="shared" si="229"/>
        <v>2.4</v>
      </c>
      <c r="Q284" s="12">
        <f t="shared" si="208"/>
        <v>97.6</v>
      </c>
    </row>
    <row r="285" spans="1:17" x14ac:dyDescent="0.25">
      <c r="A285" s="4">
        <f t="shared" si="214"/>
        <v>43601</v>
      </c>
      <c r="B285" s="4">
        <f t="shared" ca="1" si="210"/>
        <v>327</v>
      </c>
      <c r="C285" s="4">
        <f>Feuil2!AC282*5</f>
        <v>3725</v>
      </c>
      <c r="D285" s="4">
        <f>Feuil2!AD282</f>
        <v>360</v>
      </c>
      <c r="E285" s="8">
        <f t="shared" ref="E285:E316" si="230">60*C285/D285</f>
        <v>620.83333333333337</v>
      </c>
      <c r="F285" s="9">
        <f t="shared" si="209"/>
        <v>54.026845637583882</v>
      </c>
      <c r="G285" s="4">
        <v>100</v>
      </c>
      <c r="H285" s="10">
        <v>80</v>
      </c>
      <c r="I285" s="5">
        <f t="shared" ca="1" si="206"/>
        <v>327</v>
      </c>
      <c r="J285" s="6">
        <f t="shared" si="227"/>
        <v>91.981504898407437</v>
      </c>
      <c r="M285" s="4">
        <f t="shared" ca="1" si="207"/>
        <v>331</v>
      </c>
      <c r="N285" s="4">
        <f t="shared" si="228"/>
        <v>450</v>
      </c>
      <c r="O285" s="4">
        <f>Feuil2!AE285</f>
        <v>5</v>
      </c>
      <c r="P285" s="11">
        <f t="shared" si="229"/>
        <v>1.1111111111111112</v>
      </c>
      <c r="Q285" s="12">
        <f t="shared" si="208"/>
        <v>98.888888888888886</v>
      </c>
    </row>
    <row r="286" spans="1:17" x14ac:dyDescent="0.25">
      <c r="A286" s="4">
        <f t="shared" si="214"/>
        <v>43602</v>
      </c>
      <c r="B286" s="4">
        <f t="shared" ca="1" si="210"/>
        <v>328</v>
      </c>
      <c r="C286" s="4">
        <f>Feuil2!AC283*5</f>
        <v>850</v>
      </c>
      <c r="D286" s="4">
        <f>Feuil2!AD283</f>
        <v>120</v>
      </c>
      <c r="E286" s="8">
        <f t="shared" si="230"/>
        <v>425</v>
      </c>
      <c r="F286" s="9">
        <f t="shared" si="209"/>
        <v>80.294117647058826</v>
      </c>
      <c r="G286" s="4">
        <v>100</v>
      </c>
      <c r="H286" s="10">
        <v>80</v>
      </c>
      <c r="I286" s="5">
        <f t="shared" ca="1" si="206"/>
        <v>328</v>
      </c>
      <c r="J286" s="6">
        <f t="shared" si="227"/>
        <v>91.981504898407437</v>
      </c>
      <c r="M286" s="4">
        <f t="shared" ca="1" si="207"/>
        <v>332</v>
      </c>
      <c r="N286" s="4">
        <f t="shared" si="228"/>
        <v>350</v>
      </c>
      <c r="O286" s="4">
        <f>Feuil2!AE286</f>
        <v>16</v>
      </c>
      <c r="P286" s="11">
        <f t="shared" si="229"/>
        <v>4.5714285714285712</v>
      </c>
      <c r="Q286" s="12">
        <f t="shared" si="208"/>
        <v>95.428571428571431</v>
      </c>
    </row>
    <row r="287" spans="1:17" x14ac:dyDescent="0.25">
      <c r="A287" s="4">
        <f t="shared" ref="A287" si="231">A286+2</f>
        <v>43604</v>
      </c>
      <c r="B287" s="4">
        <f t="shared" ref="B287" ca="1" si="232">IF((TODAY()&gt;=A287), B286+2, "")</f>
        <v>330</v>
      </c>
      <c r="C287" s="4">
        <f>Feuil2!AC284*5</f>
        <v>2400</v>
      </c>
      <c r="D287" s="4">
        <f>Feuil2!AD284</f>
        <v>500</v>
      </c>
      <c r="E287" s="8">
        <f t="shared" si="230"/>
        <v>288</v>
      </c>
      <c r="F287" s="9">
        <f t="shared" si="209"/>
        <v>118.61111111111111</v>
      </c>
      <c r="G287" s="4">
        <v>100</v>
      </c>
      <c r="H287" s="10">
        <v>80</v>
      </c>
      <c r="I287" s="5">
        <f t="shared" ca="1" si="206"/>
        <v>330</v>
      </c>
      <c r="J287" s="6">
        <f t="shared" ref="J287" si="233">AVERAGE(F287:F292)</f>
        <v>91.981504898407437</v>
      </c>
      <c r="M287" s="4">
        <f t="shared" ca="1" si="207"/>
        <v>333</v>
      </c>
      <c r="N287" s="4">
        <f t="shared" si="228"/>
        <v>420</v>
      </c>
      <c r="O287" s="4">
        <f>Feuil2!AE287</f>
        <v>3</v>
      </c>
      <c r="P287" s="11">
        <f t="shared" si="229"/>
        <v>0.7142857142857143</v>
      </c>
      <c r="Q287" s="12">
        <f t="shared" si="208"/>
        <v>99.285714285714292</v>
      </c>
    </row>
    <row r="288" spans="1:17" x14ac:dyDescent="0.25">
      <c r="A288" s="4">
        <f t="shared" si="214"/>
        <v>43605</v>
      </c>
      <c r="B288" s="4">
        <f t="shared" ca="1" si="210"/>
        <v>331</v>
      </c>
      <c r="C288" s="4">
        <f>Feuil2!AC285*5</f>
        <v>2450</v>
      </c>
      <c r="D288" s="4">
        <f>Feuil2!AD285</f>
        <v>450</v>
      </c>
      <c r="E288" s="8">
        <f t="shared" si="230"/>
        <v>326.66666666666669</v>
      </c>
      <c r="F288" s="9">
        <f t="shared" si="209"/>
        <v>105.95238095238093</v>
      </c>
      <c r="G288" s="4">
        <v>100</v>
      </c>
      <c r="H288" s="10">
        <v>80</v>
      </c>
      <c r="I288" s="5">
        <f t="shared" ca="1" si="206"/>
        <v>331</v>
      </c>
      <c r="J288" s="6">
        <f t="shared" ref="J288:J292" si="234">J287</f>
        <v>91.981504898407437</v>
      </c>
      <c r="M288" s="4">
        <f t="shared" ca="1" si="207"/>
        <v>334</v>
      </c>
      <c r="N288" s="4">
        <f t="shared" si="228"/>
        <v>360</v>
      </c>
      <c r="O288" s="4">
        <f>Feuil2!AE288</f>
        <v>15</v>
      </c>
      <c r="P288" s="11">
        <f t="shared" si="229"/>
        <v>4.1666666666666661</v>
      </c>
      <c r="Q288" s="12">
        <f t="shared" si="208"/>
        <v>95.833333333333329</v>
      </c>
    </row>
    <row r="289" spans="1:17" x14ac:dyDescent="0.25">
      <c r="A289" s="4">
        <f t="shared" si="214"/>
        <v>43606</v>
      </c>
      <c r="B289" s="4">
        <f t="shared" ca="1" si="210"/>
        <v>332</v>
      </c>
      <c r="C289" s="4">
        <f>Feuil2!AC286*5</f>
        <v>1925</v>
      </c>
      <c r="D289" s="4">
        <f>Feuil2!AD286</f>
        <v>350</v>
      </c>
      <c r="E289" s="8">
        <f t="shared" si="230"/>
        <v>330</v>
      </c>
      <c r="F289" s="9">
        <f t="shared" si="209"/>
        <v>101.21212121212122</v>
      </c>
      <c r="G289" s="4">
        <v>100</v>
      </c>
      <c r="H289" s="10">
        <v>80</v>
      </c>
      <c r="I289" s="5">
        <f t="shared" ca="1" si="206"/>
        <v>332</v>
      </c>
      <c r="J289" s="6">
        <f t="shared" si="234"/>
        <v>91.981504898407437</v>
      </c>
      <c r="M289" s="4">
        <f t="shared" ca="1" si="207"/>
        <v>335</v>
      </c>
      <c r="N289" s="4">
        <f t="shared" si="228"/>
        <v>120</v>
      </c>
      <c r="O289" s="4">
        <f>Feuil2!AE289</f>
        <v>3</v>
      </c>
      <c r="P289" s="11">
        <f t="shared" si="229"/>
        <v>2.5</v>
      </c>
      <c r="Q289" s="12">
        <f t="shared" si="208"/>
        <v>97.5</v>
      </c>
    </row>
    <row r="290" spans="1:17" x14ac:dyDescent="0.25">
      <c r="A290" s="4">
        <f t="shared" si="214"/>
        <v>43607</v>
      </c>
      <c r="B290" s="4">
        <f t="shared" ca="1" si="210"/>
        <v>333</v>
      </c>
      <c r="C290" s="4">
        <f>Feuil2!AC287*5</f>
        <v>2650</v>
      </c>
      <c r="D290" s="4">
        <f>Feuil2!AD287</f>
        <v>420</v>
      </c>
      <c r="E290" s="8">
        <f t="shared" si="230"/>
        <v>378.57142857142856</v>
      </c>
      <c r="F290" s="9">
        <f t="shared" si="209"/>
        <v>91.79245283018868</v>
      </c>
      <c r="G290" s="4">
        <v>100</v>
      </c>
      <c r="H290" s="10">
        <v>80</v>
      </c>
      <c r="I290" s="5">
        <f t="shared" ca="1" si="206"/>
        <v>333</v>
      </c>
      <c r="J290" s="6">
        <f t="shared" si="234"/>
        <v>91.981504898407437</v>
      </c>
      <c r="M290" s="4">
        <f t="shared" ca="1" si="207"/>
        <v>337</v>
      </c>
      <c r="N290" s="4">
        <f t="shared" si="228"/>
        <v>500</v>
      </c>
      <c r="O290" s="4">
        <f>Feuil2!AE290</f>
        <v>12</v>
      </c>
      <c r="P290" s="11">
        <f t="shared" si="229"/>
        <v>2.4</v>
      </c>
      <c r="Q290" s="12">
        <f t="shared" si="208"/>
        <v>97.6</v>
      </c>
    </row>
    <row r="291" spans="1:17" x14ac:dyDescent="0.25">
      <c r="A291" s="4">
        <f t="shared" si="214"/>
        <v>43608</v>
      </c>
      <c r="B291" s="4">
        <f t="shared" ca="1" si="210"/>
        <v>334</v>
      </c>
      <c r="C291" s="4">
        <f>Feuil2!AC288*5</f>
        <v>3725</v>
      </c>
      <c r="D291" s="4">
        <f>Feuil2!AD288</f>
        <v>360</v>
      </c>
      <c r="E291" s="8">
        <f t="shared" si="230"/>
        <v>620.83333333333337</v>
      </c>
      <c r="F291" s="9">
        <f t="shared" si="209"/>
        <v>54.026845637583882</v>
      </c>
      <c r="G291" s="4">
        <v>100</v>
      </c>
      <c r="H291" s="10">
        <v>80</v>
      </c>
      <c r="I291" s="5">
        <f t="shared" ca="1" si="206"/>
        <v>334</v>
      </c>
      <c r="J291" s="6">
        <f t="shared" si="234"/>
        <v>91.981504898407437</v>
      </c>
      <c r="M291" s="4">
        <f t="shared" ca="1" si="207"/>
        <v>338</v>
      </c>
      <c r="N291" s="4">
        <f t="shared" si="228"/>
        <v>450</v>
      </c>
      <c r="O291" s="4">
        <f>Feuil2!AE291</f>
        <v>5</v>
      </c>
      <c r="P291" s="11">
        <f t="shared" si="229"/>
        <v>1.1111111111111112</v>
      </c>
      <c r="Q291" s="12">
        <f t="shared" si="208"/>
        <v>98.888888888888886</v>
      </c>
    </row>
    <row r="292" spans="1:17" x14ac:dyDescent="0.25">
      <c r="A292" s="4">
        <f t="shared" si="214"/>
        <v>43609</v>
      </c>
      <c r="B292" s="4">
        <f t="shared" ca="1" si="210"/>
        <v>335</v>
      </c>
      <c r="C292" s="4">
        <f>Feuil2!AC289*5</f>
        <v>850</v>
      </c>
      <c r="D292" s="4">
        <f>Feuil2!AD289</f>
        <v>120</v>
      </c>
      <c r="E292" s="8">
        <f t="shared" si="230"/>
        <v>425</v>
      </c>
      <c r="F292" s="9">
        <f t="shared" si="209"/>
        <v>80.294117647058826</v>
      </c>
      <c r="G292" s="4">
        <v>100</v>
      </c>
      <c r="H292" s="10">
        <v>80</v>
      </c>
      <c r="I292" s="5">
        <f t="shared" ca="1" si="206"/>
        <v>335</v>
      </c>
      <c r="J292" s="6">
        <f t="shared" si="234"/>
        <v>91.981504898407437</v>
      </c>
      <c r="M292" s="4">
        <f t="shared" ca="1" si="207"/>
        <v>339</v>
      </c>
      <c r="N292" s="4">
        <f t="shared" si="228"/>
        <v>350</v>
      </c>
      <c r="O292" s="4">
        <f>Feuil2!AE292</f>
        <v>16</v>
      </c>
      <c r="P292" s="11">
        <f t="shared" si="229"/>
        <v>4.5714285714285712</v>
      </c>
      <c r="Q292" s="12">
        <f t="shared" si="208"/>
        <v>95.428571428571431</v>
      </c>
    </row>
    <row r="293" spans="1:17" x14ac:dyDescent="0.25">
      <c r="A293" s="4">
        <f t="shared" ref="A293" si="235">A292+2</f>
        <v>43611</v>
      </c>
      <c r="B293" s="4">
        <f t="shared" ref="B293" ca="1" si="236">IF((TODAY()&gt;=A293), B292+2, "")</f>
        <v>337</v>
      </c>
      <c r="C293" s="4">
        <f>Feuil2!AC290*5</f>
        <v>2400</v>
      </c>
      <c r="D293" s="4">
        <f>Feuil2!AD290</f>
        <v>500</v>
      </c>
      <c r="E293" s="8">
        <f t="shared" si="230"/>
        <v>288</v>
      </c>
      <c r="F293" s="9">
        <f t="shared" si="209"/>
        <v>118.61111111111111</v>
      </c>
      <c r="G293" s="4">
        <v>100</v>
      </c>
      <c r="H293" s="10">
        <v>80</v>
      </c>
      <c r="I293" s="5">
        <f t="shared" ca="1" si="206"/>
        <v>337</v>
      </c>
      <c r="J293" s="6">
        <f t="shared" ref="J293" si="237">AVERAGE(F293:F298)</f>
        <v>91.981504898407437</v>
      </c>
      <c r="M293" s="4">
        <f t="shared" ca="1" si="207"/>
        <v>340</v>
      </c>
      <c r="N293" s="4">
        <f t="shared" si="228"/>
        <v>420</v>
      </c>
      <c r="O293" s="4">
        <f>Feuil2!AE293</f>
        <v>3</v>
      </c>
      <c r="P293" s="11">
        <f t="shared" si="229"/>
        <v>0.7142857142857143</v>
      </c>
      <c r="Q293" s="12">
        <f t="shared" si="208"/>
        <v>99.285714285714292</v>
      </c>
    </row>
    <row r="294" spans="1:17" x14ac:dyDescent="0.25">
      <c r="A294" s="4">
        <f t="shared" si="214"/>
        <v>43612</v>
      </c>
      <c r="B294" s="4">
        <f t="shared" ca="1" si="210"/>
        <v>338</v>
      </c>
      <c r="C294" s="4">
        <f>Feuil2!AC291*5</f>
        <v>2450</v>
      </c>
      <c r="D294" s="4">
        <f>Feuil2!AD291</f>
        <v>450</v>
      </c>
      <c r="E294" s="8">
        <f t="shared" si="230"/>
        <v>326.66666666666669</v>
      </c>
      <c r="F294" s="9">
        <f t="shared" si="209"/>
        <v>105.95238095238093</v>
      </c>
      <c r="G294" s="4">
        <v>100</v>
      </c>
      <c r="H294" s="10">
        <v>80</v>
      </c>
      <c r="I294" s="5">
        <f t="shared" ca="1" si="206"/>
        <v>338</v>
      </c>
      <c r="J294" s="6">
        <f t="shared" ref="J294:J298" si="238">J293</f>
        <v>91.981504898407437</v>
      </c>
      <c r="M294" s="4">
        <f t="shared" ca="1" si="207"/>
        <v>341</v>
      </c>
      <c r="N294" s="4">
        <f t="shared" si="228"/>
        <v>360</v>
      </c>
      <c r="O294" s="4">
        <f>Feuil2!AE294</f>
        <v>15</v>
      </c>
      <c r="P294" s="11">
        <f t="shared" si="229"/>
        <v>4.1666666666666661</v>
      </c>
      <c r="Q294" s="12">
        <f t="shared" si="208"/>
        <v>95.833333333333329</v>
      </c>
    </row>
    <row r="295" spans="1:17" x14ac:dyDescent="0.25">
      <c r="A295" s="4">
        <f t="shared" si="214"/>
        <v>43613</v>
      </c>
      <c r="B295" s="4">
        <f t="shared" ca="1" si="210"/>
        <v>339</v>
      </c>
      <c r="C295" s="4">
        <f>Feuil2!AC292*5</f>
        <v>1925</v>
      </c>
      <c r="D295" s="4">
        <f>Feuil2!AD292</f>
        <v>350</v>
      </c>
      <c r="E295" s="8">
        <f t="shared" si="230"/>
        <v>330</v>
      </c>
      <c r="F295" s="9">
        <f t="shared" si="209"/>
        <v>101.21212121212122</v>
      </c>
      <c r="G295" s="4">
        <v>100</v>
      </c>
      <c r="H295" s="10">
        <v>80</v>
      </c>
      <c r="I295" s="5">
        <f t="shared" ca="1" si="206"/>
        <v>339</v>
      </c>
      <c r="J295" s="6">
        <f t="shared" si="238"/>
        <v>91.981504898407437</v>
      </c>
      <c r="M295" s="4">
        <f t="shared" ca="1" si="207"/>
        <v>342</v>
      </c>
      <c r="N295" s="4">
        <f t="shared" si="228"/>
        <v>120</v>
      </c>
      <c r="O295" s="4">
        <f>Feuil2!AE295</f>
        <v>3</v>
      </c>
      <c r="P295" s="11">
        <f t="shared" si="229"/>
        <v>2.5</v>
      </c>
      <c r="Q295" s="12">
        <f t="shared" si="208"/>
        <v>97.5</v>
      </c>
    </row>
    <row r="296" spans="1:17" x14ac:dyDescent="0.25">
      <c r="A296" s="4">
        <f t="shared" si="214"/>
        <v>43614</v>
      </c>
      <c r="B296" s="4">
        <f t="shared" ca="1" si="210"/>
        <v>340</v>
      </c>
      <c r="C296" s="4">
        <f>Feuil2!AC293*5</f>
        <v>2650</v>
      </c>
      <c r="D296" s="4">
        <f>Feuil2!AD293</f>
        <v>420</v>
      </c>
      <c r="E296" s="8">
        <f t="shared" si="230"/>
        <v>378.57142857142856</v>
      </c>
      <c r="F296" s="9">
        <f t="shared" si="209"/>
        <v>91.79245283018868</v>
      </c>
      <c r="G296" s="4">
        <v>100</v>
      </c>
      <c r="H296" s="10">
        <v>80</v>
      </c>
      <c r="I296" s="5">
        <f t="shared" ca="1" si="206"/>
        <v>340</v>
      </c>
      <c r="J296" s="6">
        <f t="shared" si="238"/>
        <v>91.981504898407437</v>
      </c>
      <c r="M296" s="4">
        <f t="shared" ca="1" si="207"/>
        <v>344</v>
      </c>
      <c r="N296" s="4">
        <f t="shared" si="228"/>
        <v>500</v>
      </c>
      <c r="O296" s="4">
        <f>Feuil2!AE296</f>
        <v>12</v>
      </c>
      <c r="P296" s="11">
        <f t="shared" si="229"/>
        <v>2.4</v>
      </c>
      <c r="Q296" s="12">
        <f t="shared" si="208"/>
        <v>97.6</v>
      </c>
    </row>
    <row r="297" spans="1:17" x14ac:dyDescent="0.25">
      <c r="A297" s="4">
        <f t="shared" si="214"/>
        <v>43615</v>
      </c>
      <c r="B297" s="4">
        <f t="shared" ca="1" si="210"/>
        <v>341</v>
      </c>
      <c r="C297" s="4">
        <f>Feuil2!AC294*5</f>
        <v>3725</v>
      </c>
      <c r="D297" s="4">
        <f>Feuil2!AD294</f>
        <v>360</v>
      </c>
      <c r="E297" s="8">
        <f t="shared" si="230"/>
        <v>620.83333333333337</v>
      </c>
      <c r="F297" s="9">
        <f t="shared" si="209"/>
        <v>54.026845637583882</v>
      </c>
      <c r="G297" s="4">
        <v>100</v>
      </c>
      <c r="H297" s="10">
        <v>80</v>
      </c>
      <c r="I297" s="5">
        <f t="shared" ca="1" si="206"/>
        <v>341</v>
      </c>
      <c r="J297" s="6">
        <f t="shared" si="238"/>
        <v>91.981504898407437</v>
      </c>
      <c r="M297" s="4">
        <f t="shared" ca="1" si="207"/>
        <v>345</v>
      </c>
      <c r="N297" s="4">
        <f t="shared" si="228"/>
        <v>450</v>
      </c>
      <c r="O297" s="4">
        <f>Feuil2!AE297</f>
        <v>5</v>
      </c>
      <c r="P297" s="11">
        <f t="shared" si="229"/>
        <v>1.1111111111111112</v>
      </c>
      <c r="Q297" s="12">
        <f t="shared" si="208"/>
        <v>98.888888888888886</v>
      </c>
    </row>
    <row r="298" spans="1:17" x14ac:dyDescent="0.25">
      <c r="A298" s="4">
        <f t="shared" si="214"/>
        <v>43616</v>
      </c>
      <c r="B298" s="4">
        <f t="shared" ca="1" si="210"/>
        <v>342</v>
      </c>
      <c r="C298" s="4">
        <f>Feuil2!AC295*5</f>
        <v>850</v>
      </c>
      <c r="D298" s="4">
        <f>Feuil2!AD295</f>
        <v>120</v>
      </c>
      <c r="E298" s="8">
        <f t="shared" si="230"/>
        <v>425</v>
      </c>
      <c r="F298" s="9">
        <f t="shared" si="209"/>
        <v>80.294117647058826</v>
      </c>
      <c r="G298" s="4">
        <v>100</v>
      </c>
      <c r="H298" s="10">
        <v>80</v>
      </c>
      <c r="I298" s="5">
        <f t="shared" ca="1" si="206"/>
        <v>342</v>
      </c>
      <c r="J298" s="6">
        <f t="shared" si="238"/>
        <v>91.981504898407437</v>
      </c>
      <c r="M298" s="4">
        <f t="shared" ca="1" si="207"/>
        <v>346</v>
      </c>
      <c r="N298" s="4">
        <f t="shared" si="228"/>
        <v>350</v>
      </c>
      <c r="O298" s="4">
        <f>Feuil2!AE298</f>
        <v>16</v>
      </c>
      <c r="P298" s="11">
        <f t="shared" si="229"/>
        <v>4.5714285714285712</v>
      </c>
      <c r="Q298" s="12">
        <f t="shared" si="208"/>
        <v>95.428571428571431</v>
      </c>
    </row>
    <row r="299" spans="1:17" x14ac:dyDescent="0.25">
      <c r="A299" s="4">
        <f t="shared" ref="A299" si="239">A298+2</f>
        <v>43618</v>
      </c>
      <c r="B299" s="4">
        <f t="shared" ref="B299" ca="1" si="240">IF((TODAY()&gt;=A299), B298+2, "")</f>
        <v>344</v>
      </c>
      <c r="C299" s="4">
        <f>Feuil2!AC296*5</f>
        <v>2400</v>
      </c>
      <c r="D299" s="4">
        <f>Feuil2!AD296</f>
        <v>500</v>
      </c>
      <c r="E299" s="8">
        <f t="shared" si="230"/>
        <v>288</v>
      </c>
      <c r="F299" s="9">
        <f t="shared" si="209"/>
        <v>118.61111111111111</v>
      </c>
      <c r="G299" s="4">
        <v>100</v>
      </c>
      <c r="H299" s="10">
        <v>80</v>
      </c>
      <c r="I299" s="5">
        <f t="shared" ca="1" si="206"/>
        <v>344</v>
      </c>
      <c r="J299" s="6">
        <f t="shared" ref="J299" si="241">AVERAGE(F299:F304)</f>
        <v>91.981504898407437</v>
      </c>
      <c r="M299" s="4">
        <f t="shared" ca="1" si="207"/>
        <v>347</v>
      </c>
      <c r="N299" s="4">
        <f t="shared" si="228"/>
        <v>420</v>
      </c>
      <c r="O299" s="4">
        <f>Feuil2!AE299</f>
        <v>3</v>
      </c>
      <c r="P299" s="11">
        <f t="shared" si="229"/>
        <v>0.7142857142857143</v>
      </c>
      <c r="Q299" s="12">
        <f t="shared" si="208"/>
        <v>99.285714285714292</v>
      </c>
    </row>
    <row r="300" spans="1:17" x14ac:dyDescent="0.25">
      <c r="A300" s="4">
        <f t="shared" si="214"/>
        <v>43619</v>
      </c>
      <c r="B300" s="4">
        <f t="shared" ca="1" si="210"/>
        <v>345</v>
      </c>
      <c r="C300" s="4">
        <f>Feuil2!AC297*5</f>
        <v>2450</v>
      </c>
      <c r="D300" s="4">
        <f>Feuil2!AD297</f>
        <v>450</v>
      </c>
      <c r="E300" s="8">
        <f t="shared" si="230"/>
        <v>326.66666666666669</v>
      </c>
      <c r="F300" s="9">
        <f t="shared" si="209"/>
        <v>105.95238095238093</v>
      </c>
      <c r="G300" s="4">
        <v>100</v>
      </c>
      <c r="H300" s="10">
        <v>80</v>
      </c>
      <c r="I300" s="5">
        <f t="shared" ca="1" si="206"/>
        <v>345</v>
      </c>
      <c r="J300" s="6">
        <f t="shared" ref="J300:J304" si="242">J299</f>
        <v>91.981504898407437</v>
      </c>
      <c r="M300" s="4">
        <f t="shared" ca="1" si="207"/>
        <v>348</v>
      </c>
      <c r="N300" s="4">
        <f t="shared" si="228"/>
        <v>360</v>
      </c>
      <c r="O300" s="4">
        <f>Feuil2!AE300</f>
        <v>15</v>
      </c>
      <c r="P300" s="11">
        <f t="shared" si="229"/>
        <v>4.1666666666666661</v>
      </c>
      <c r="Q300" s="12">
        <f t="shared" si="208"/>
        <v>95.833333333333329</v>
      </c>
    </row>
    <row r="301" spans="1:17" x14ac:dyDescent="0.25">
      <c r="A301" s="4">
        <f t="shared" si="214"/>
        <v>43620</v>
      </c>
      <c r="B301" s="4">
        <f t="shared" ca="1" si="210"/>
        <v>346</v>
      </c>
      <c r="C301" s="4">
        <f>Feuil2!AC298*5</f>
        <v>1925</v>
      </c>
      <c r="D301" s="4">
        <f>Feuil2!AD298</f>
        <v>350</v>
      </c>
      <c r="E301" s="8">
        <f t="shared" si="230"/>
        <v>330</v>
      </c>
      <c r="F301" s="9">
        <f t="shared" si="209"/>
        <v>101.21212121212122</v>
      </c>
      <c r="G301" s="4">
        <v>100</v>
      </c>
      <c r="H301" s="10">
        <v>80</v>
      </c>
      <c r="I301" s="5">
        <f t="shared" ca="1" si="206"/>
        <v>346</v>
      </c>
      <c r="J301" s="6">
        <f t="shared" si="242"/>
        <v>91.981504898407437</v>
      </c>
      <c r="M301" s="4">
        <f t="shared" ca="1" si="207"/>
        <v>349</v>
      </c>
      <c r="N301" s="4">
        <f t="shared" si="228"/>
        <v>120</v>
      </c>
      <c r="O301" s="4">
        <f>Feuil2!AE301</f>
        <v>3</v>
      </c>
      <c r="P301" s="11">
        <f t="shared" si="229"/>
        <v>2.5</v>
      </c>
      <c r="Q301" s="12">
        <f t="shared" si="208"/>
        <v>97.5</v>
      </c>
    </row>
    <row r="302" spans="1:17" x14ac:dyDescent="0.25">
      <c r="A302" s="4">
        <f t="shared" si="214"/>
        <v>43621</v>
      </c>
      <c r="B302" s="4">
        <f t="shared" ca="1" si="210"/>
        <v>347</v>
      </c>
      <c r="C302" s="4">
        <f>Feuil2!AC299*5</f>
        <v>2650</v>
      </c>
      <c r="D302" s="4">
        <f>Feuil2!AD299</f>
        <v>420</v>
      </c>
      <c r="E302" s="8">
        <f t="shared" si="230"/>
        <v>378.57142857142856</v>
      </c>
      <c r="F302" s="9">
        <f t="shared" si="209"/>
        <v>91.79245283018868</v>
      </c>
      <c r="G302" s="4">
        <v>100</v>
      </c>
      <c r="H302" s="10">
        <v>80</v>
      </c>
      <c r="I302" s="5">
        <f t="shared" ca="1" si="206"/>
        <v>347</v>
      </c>
      <c r="J302" s="6">
        <f t="shared" si="242"/>
        <v>91.981504898407437</v>
      </c>
      <c r="M302" s="4">
        <f t="shared" ca="1" si="207"/>
        <v>351</v>
      </c>
      <c r="N302" s="4">
        <f t="shared" si="228"/>
        <v>500</v>
      </c>
      <c r="O302" s="4">
        <f>Feuil2!AE302</f>
        <v>12</v>
      </c>
      <c r="P302" s="11">
        <f t="shared" si="229"/>
        <v>2.4</v>
      </c>
      <c r="Q302" s="12">
        <f t="shared" si="208"/>
        <v>97.6</v>
      </c>
    </row>
    <row r="303" spans="1:17" x14ac:dyDescent="0.25">
      <c r="A303" s="4">
        <f t="shared" si="214"/>
        <v>43622</v>
      </c>
      <c r="B303" s="4">
        <f t="shared" ca="1" si="210"/>
        <v>348</v>
      </c>
      <c r="C303" s="4">
        <f>Feuil2!AC300*5</f>
        <v>3725</v>
      </c>
      <c r="D303" s="4">
        <f>Feuil2!AD300</f>
        <v>360</v>
      </c>
      <c r="E303" s="8">
        <f t="shared" si="230"/>
        <v>620.83333333333337</v>
      </c>
      <c r="F303" s="9">
        <f t="shared" si="209"/>
        <v>54.026845637583882</v>
      </c>
      <c r="G303" s="4">
        <v>100</v>
      </c>
      <c r="H303" s="10">
        <v>80</v>
      </c>
      <c r="I303" s="5">
        <f t="shared" ca="1" si="206"/>
        <v>348</v>
      </c>
      <c r="J303" s="6">
        <f t="shared" si="242"/>
        <v>91.981504898407437</v>
      </c>
      <c r="M303" s="4">
        <f t="shared" ca="1" si="207"/>
        <v>352</v>
      </c>
      <c r="N303" s="4">
        <f t="shared" si="228"/>
        <v>450</v>
      </c>
      <c r="O303" s="4">
        <f>Feuil2!AE303</f>
        <v>5</v>
      </c>
      <c r="P303" s="11">
        <f t="shared" si="229"/>
        <v>1.1111111111111112</v>
      </c>
      <c r="Q303" s="12">
        <f t="shared" si="208"/>
        <v>98.888888888888886</v>
      </c>
    </row>
    <row r="304" spans="1:17" x14ac:dyDescent="0.25">
      <c r="A304" s="4">
        <f t="shared" si="214"/>
        <v>43623</v>
      </c>
      <c r="B304" s="4">
        <f t="shared" ca="1" si="210"/>
        <v>349</v>
      </c>
      <c r="C304" s="4">
        <f>Feuil2!AC301*5</f>
        <v>850</v>
      </c>
      <c r="D304" s="4">
        <f>Feuil2!AD301</f>
        <v>120</v>
      </c>
      <c r="E304" s="8">
        <f t="shared" si="230"/>
        <v>425</v>
      </c>
      <c r="F304" s="9">
        <f t="shared" si="209"/>
        <v>80.294117647058826</v>
      </c>
      <c r="G304" s="4">
        <v>100</v>
      </c>
      <c r="H304" s="10">
        <v>80</v>
      </c>
      <c r="I304" s="5">
        <f t="shared" ca="1" si="206"/>
        <v>349</v>
      </c>
      <c r="J304" s="6">
        <f t="shared" si="242"/>
        <v>91.981504898407437</v>
      </c>
      <c r="M304" s="4">
        <f t="shared" ca="1" si="207"/>
        <v>353</v>
      </c>
      <c r="N304" s="4">
        <f t="shared" si="228"/>
        <v>350</v>
      </c>
      <c r="O304" s="4">
        <f>Feuil2!AE304</f>
        <v>16</v>
      </c>
      <c r="P304" s="11">
        <f t="shared" si="229"/>
        <v>4.5714285714285712</v>
      </c>
      <c r="Q304" s="12">
        <f t="shared" si="208"/>
        <v>95.428571428571431</v>
      </c>
    </row>
    <row r="305" spans="1:17" x14ac:dyDescent="0.25">
      <c r="A305" s="4">
        <f t="shared" ref="A305" si="243">A304+2</f>
        <v>43625</v>
      </c>
      <c r="B305" s="4">
        <f t="shared" ref="B305" ca="1" si="244">IF((TODAY()&gt;=A305), B304+2, "")</f>
        <v>351</v>
      </c>
      <c r="C305" s="4">
        <f>Feuil2!AC302*5</f>
        <v>2400</v>
      </c>
      <c r="D305" s="4">
        <f>Feuil2!AD302</f>
        <v>500</v>
      </c>
      <c r="E305" s="8">
        <f t="shared" si="230"/>
        <v>288</v>
      </c>
      <c r="F305" s="9">
        <f t="shared" si="209"/>
        <v>118.61111111111111</v>
      </c>
      <c r="G305" s="4">
        <v>100</v>
      </c>
      <c r="H305" s="10">
        <v>80</v>
      </c>
      <c r="I305" s="5">
        <f t="shared" ca="1" si="206"/>
        <v>351</v>
      </c>
      <c r="J305" s="6">
        <f t="shared" ref="J305" si="245">AVERAGE(F305:F310)</f>
        <v>91.981504898407437</v>
      </c>
      <c r="M305" s="4">
        <f t="shared" ca="1" si="207"/>
        <v>354</v>
      </c>
      <c r="N305" s="4">
        <f t="shared" si="228"/>
        <v>420</v>
      </c>
      <c r="O305" s="4">
        <f>Feuil2!AE305</f>
        <v>3</v>
      </c>
      <c r="P305" s="11">
        <f t="shared" si="229"/>
        <v>0.7142857142857143</v>
      </c>
      <c r="Q305" s="12">
        <f t="shared" si="208"/>
        <v>99.285714285714292</v>
      </c>
    </row>
    <row r="306" spans="1:17" x14ac:dyDescent="0.25">
      <c r="A306" s="4">
        <f t="shared" si="214"/>
        <v>43626</v>
      </c>
      <c r="B306" s="4">
        <f t="shared" ca="1" si="210"/>
        <v>352</v>
      </c>
      <c r="C306" s="4">
        <f>Feuil2!AC303*5</f>
        <v>2450</v>
      </c>
      <c r="D306" s="4">
        <f>Feuil2!AD303</f>
        <v>450</v>
      </c>
      <c r="E306" s="8">
        <f t="shared" si="230"/>
        <v>326.66666666666669</v>
      </c>
      <c r="F306" s="9">
        <f t="shared" si="209"/>
        <v>105.95238095238093</v>
      </c>
      <c r="G306" s="4">
        <v>100</v>
      </c>
      <c r="H306" s="10">
        <v>80</v>
      </c>
      <c r="I306" s="5">
        <f t="shared" ca="1" si="206"/>
        <v>352</v>
      </c>
      <c r="J306" s="6">
        <f t="shared" ref="J306:J310" si="246">J305</f>
        <v>91.981504898407437</v>
      </c>
      <c r="M306" s="4">
        <f t="shared" ca="1" si="207"/>
        <v>355</v>
      </c>
      <c r="N306" s="4">
        <f t="shared" si="228"/>
        <v>360</v>
      </c>
      <c r="O306" s="4">
        <f>Feuil2!AE306</f>
        <v>15</v>
      </c>
      <c r="P306" s="11">
        <f t="shared" si="229"/>
        <v>4.1666666666666661</v>
      </c>
      <c r="Q306" s="12">
        <f t="shared" si="208"/>
        <v>95.833333333333329</v>
      </c>
    </row>
    <row r="307" spans="1:17" x14ac:dyDescent="0.25">
      <c r="A307" s="4">
        <f t="shared" si="214"/>
        <v>43627</v>
      </c>
      <c r="B307" s="4">
        <f t="shared" ca="1" si="210"/>
        <v>353</v>
      </c>
      <c r="C307" s="4">
        <f>Feuil2!AC304*5</f>
        <v>1925</v>
      </c>
      <c r="D307" s="4">
        <f>Feuil2!AD304</f>
        <v>350</v>
      </c>
      <c r="E307" s="8">
        <f t="shared" si="230"/>
        <v>330</v>
      </c>
      <c r="F307" s="9">
        <f t="shared" si="209"/>
        <v>101.21212121212122</v>
      </c>
      <c r="G307" s="4">
        <v>100</v>
      </c>
      <c r="H307" s="10">
        <v>80</v>
      </c>
      <c r="I307" s="5">
        <f t="shared" ca="1" si="206"/>
        <v>353</v>
      </c>
      <c r="J307" s="6">
        <f t="shared" si="246"/>
        <v>91.981504898407437</v>
      </c>
      <c r="M307" s="4">
        <f t="shared" ca="1" si="207"/>
        <v>356</v>
      </c>
      <c r="N307" s="4">
        <f t="shared" si="228"/>
        <v>120</v>
      </c>
      <c r="O307" s="4">
        <f>Feuil2!AE307</f>
        <v>3</v>
      </c>
      <c r="P307" s="11">
        <f t="shared" si="229"/>
        <v>2.5</v>
      </c>
      <c r="Q307" s="12">
        <f t="shared" si="208"/>
        <v>97.5</v>
      </c>
    </row>
    <row r="308" spans="1:17" x14ac:dyDescent="0.25">
      <c r="A308" s="4">
        <f t="shared" si="214"/>
        <v>43628</v>
      </c>
      <c r="B308" s="4">
        <f t="shared" ca="1" si="210"/>
        <v>354</v>
      </c>
      <c r="C308" s="4">
        <f>Feuil2!AC305*5</f>
        <v>2650</v>
      </c>
      <c r="D308" s="4">
        <f>Feuil2!AD305</f>
        <v>420</v>
      </c>
      <c r="E308" s="8">
        <f t="shared" si="230"/>
        <v>378.57142857142856</v>
      </c>
      <c r="F308" s="9">
        <f t="shared" si="209"/>
        <v>91.79245283018868</v>
      </c>
      <c r="G308" s="4">
        <v>100</v>
      </c>
      <c r="H308" s="10">
        <v>80</v>
      </c>
      <c r="I308" s="5">
        <f t="shared" ca="1" si="206"/>
        <v>354</v>
      </c>
      <c r="J308" s="6">
        <f t="shared" si="246"/>
        <v>91.981504898407437</v>
      </c>
      <c r="M308" s="4">
        <f t="shared" ca="1" si="207"/>
        <v>358</v>
      </c>
      <c r="N308" s="4">
        <f t="shared" si="228"/>
        <v>500</v>
      </c>
      <c r="O308" s="4">
        <f>Feuil2!AE308</f>
        <v>12</v>
      </c>
      <c r="P308" s="11">
        <f t="shared" si="229"/>
        <v>2.4</v>
      </c>
      <c r="Q308" s="12">
        <f t="shared" si="208"/>
        <v>97.6</v>
      </c>
    </row>
    <row r="309" spans="1:17" x14ac:dyDescent="0.25">
      <c r="A309" s="4">
        <f t="shared" si="214"/>
        <v>43629</v>
      </c>
      <c r="B309" s="4">
        <f t="shared" ca="1" si="210"/>
        <v>355</v>
      </c>
      <c r="C309" s="4">
        <f>Feuil2!AC306*5</f>
        <v>3725</v>
      </c>
      <c r="D309" s="4">
        <f>Feuil2!AD306</f>
        <v>360</v>
      </c>
      <c r="E309" s="8">
        <f t="shared" si="230"/>
        <v>620.83333333333337</v>
      </c>
      <c r="F309" s="9">
        <f t="shared" si="209"/>
        <v>54.026845637583882</v>
      </c>
      <c r="G309" s="4">
        <v>100</v>
      </c>
      <c r="H309" s="10">
        <v>80</v>
      </c>
      <c r="I309" s="5">
        <f t="shared" ca="1" si="206"/>
        <v>355</v>
      </c>
      <c r="J309" s="6">
        <f t="shared" si="246"/>
        <v>91.981504898407437</v>
      </c>
      <c r="M309" s="4">
        <f t="shared" ca="1" si="207"/>
        <v>359</v>
      </c>
      <c r="N309" s="4">
        <f t="shared" si="228"/>
        <v>450</v>
      </c>
      <c r="O309" s="4">
        <f>Feuil2!AE309</f>
        <v>5</v>
      </c>
      <c r="P309" s="11">
        <f t="shared" si="229"/>
        <v>1.1111111111111112</v>
      </c>
      <c r="Q309" s="12">
        <f t="shared" si="208"/>
        <v>98.888888888888886</v>
      </c>
    </row>
    <row r="310" spans="1:17" x14ac:dyDescent="0.25">
      <c r="A310" s="4">
        <f t="shared" si="214"/>
        <v>43630</v>
      </c>
      <c r="B310" s="4">
        <f t="shared" ca="1" si="210"/>
        <v>356</v>
      </c>
      <c r="C310" s="4">
        <f>Feuil2!AC307*5</f>
        <v>850</v>
      </c>
      <c r="D310" s="4">
        <f>Feuil2!AD307</f>
        <v>120</v>
      </c>
      <c r="E310" s="8">
        <f t="shared" si="230"/>
        <v>425</v>
      </c>
      <c r="F310" s="9">
        <f t="shared" si="209"/>
        <v>80.294117647058826</v>
      </c>
      <c r="G310" s="4">
        <v>100</v>
      </c>
      <c r="H310" s="10">
        <v>80</v>
      </c>
      <c r="I310" s="5">
        <f t="shared" ca="1" si="206"/>
        <v>356</v>
      </c>
      <c r="J310" s="6">
        <f t="shared" si="246"/>
        <v>91.981504898407437</v>
      </c>
      <c r="M310" s="4">
        <f t="shared" ca="1" si="207"/>
        <v>360</v>
      </c>
      <c r="N310" s="4">
        <f t="shared" si="228"/>
        <v>350</v>
      </c>
      <c r="O310" s="4">
        <f>Feuil2!AE310</f>
        <v>16</v>
      </c>
      <c r="P310" s="11">
        <f t="shared" si="229"/>
        <v>4.5714285714285712</v>
      </c>
      <c r="Q310" s="12">
        <f t="shared" si="208"/>
        <v>95.428571428571431</v>
      </c>
    </row>
    <row r="311" spans="1:17" x14ac:dyDescent="0.25">
      <c r="A311" s="4">
        <f t="shared" ref="A311" si="247">A310+2</f>
        <v>43632</v>
      </c>
      <c r="B311" s="4">
        <f t="shared" ref="B311" ca="1" si="248">IF((TODAY()&gt;=A311), B310+2, "")</f>
        <v>358</v>
      </c>
      <c r="C311" s="4">
        <f>Feuil2!AC308*5</f>
        <v>2400</v>
      </c>
      <c r="D311" s="4">
        <f>Feuil2!AD308</f>
        <v>500</v>
      </c>
      <c r="E311" s="8">
        <f t="shared" si="230"/>
        <v>288</v>
      </c>
      <c r="F311" s="9">
        <f t="shared" si="209"/>
        <v>118.61111111111111</v>
      </c>
      <c r="G311" s="4">
        <v>100</v>
      </c>
      <c r="H311" s="10">
        <v>80</v>
      </c>
      <c r="I311" s="5">
        <f t="shared" ca="1" si="206"/>
        <v>358</v>
      </c>
      <c r="J311" s="6">
        <f t="shared" ref="J311" si="249">AVERAGE(F311:F316)</f>
        <v>91.981504898407437</v>
      </c>
      <c r="M311" s="4">
        <f t="shared" ca="1" si="207"/>
        <v>361</v>
      </c>
      <c r="N311" s="4">
        <f t="shared" si="228"/>
        <v>420</v>
      </c>
      <c r="O311" s="4">
        <f>Feuil2!AE311</f>
        <v>3</v>
      </c>
      <c r="P311" s="11">
        <f t="shared" si="229"/>
        <v>0.7142857142857143</v>
      </c>
      <c r="Q311" s="12">
        <f t="shared" si="208"/>
        <v>99.285714285714292</v>
      </c>
    </row>
    <row r="312" spans="1:17" x14ac:dyDescent="0.25">
      <c r="A312" s="4">
        <f t="shared" si="214"/>
        <v>43633</v>
      </c>
      <c r="B312" s="4">
        <f t="shared" ca="1" si="210"/>
        <v>359</v>
      </c>
      <c r="C312" s="4">
        <f>Feuil2!AC309*5</f>
        <v>2450</v>
      </c>
      <c r="D312" s="4">
        <f>Feuil2!AD309</f>
        <v>450</v>
      </c>
      <c r="E312" s="8">
        <f t="shared" si="230"/>
        <v>326.66666666666669</v>
      </c>
      <c r="F312" s="9">
        <f t="shared" si="209"/>
        <v>105.95238095238093</v>
      </c>
      <c r="G312" s="4">
        <v>100</v>
      </c>
      <c r="H312" s="10">
        <v>80</v>
      </c>
      <c r="I312" s="5">
        <f t="shared" ca="1" si="206"/>
        <v>359</v>
      </c>
      <c r="J312" s="6">
        <f t="shared" ref="J312:J316" si="250">J311</f>
        <v>91.981504898407437</v>
      </c>
      <c r="M312" s="4" t="str">
        <f t="shared" ca="1" si="207"/>
        <v/>
      </c>
      <c r="N312" s="4">
        <f t="shared" si="228"/>
        <v>360</v>
      </c>
      <c r="O312" s="4">
        <f>Feuil2!AE312</f>
        <v>15</v>
      </c>
      <c r="P312" s="11">
        <f t="shared" si="229"/>
        <v>4.1666666666666661</v>
      </c>
      <c r="Q312" s="12">
        <f t="shared" si="208"/>
        <v>95.833333333333329</v>
      </c>
    </row>
    <row r="313" spans="1:17" x14ac:dyDescent="0.25">
      <c r="A313" s="4">
        <f t="shared" si="214"/>
        <v>43634</v>
      </c>
      <c r="B313" s="4">
        <f t="shared" ca="1" si="210"/>
        <v>360</v>
      </c>
      <c r="C313" s="4">
        <f>Feuil2!AC310*5</f>
        <v>1925</v>
      </c>
      <c r="D313" s="4">
        <f>Feuil2!AD310</f>
        <v>350</v>
      </c>
      <c r="E313" s="8">
        <f t="shared" si="230"/>
        <v>330</v>
      </c>
      <c r="F313" s="9">
        <f t="shared" si="209"/>
        <v>101.21212121212122</v>
      </c>
      <c r="G313" s="4">
        <v>100</v>
      </c>
      <c r="H313" s="10">
        <v>80</v>
      </c>
      <c r="I313" s="5">
        <f t="shared" ca="1" si="206"/>
        <v>360</v>
      </c>
      <c r="J313" s="6">
        <f t="shared" si="250"/>
        <v>91.981504898407437</v>
      </c>
      <c r="M313" s="4" t="str">
        <f t="shared" ca="1" si="207"/>
        <v/>
      </c>
      <c r="N313" s="4">
        <f t="shared" si="228"/>
        <v>120</v>
      </c>
      <c r="O313" s="4">
        <f>Feuil2!AE313</f>
        <v>3</v>
      </c>
      <c r="P313" s="11">
        <f t="shared" si="229"/>
        <v>2.5</v>
      </c>
      <c r="Q313" s="12">
        <f t="shared" si="208"/>
        <v>97.5</v>
      </c>
    </row>
    <row r="314" spans="1:17" x14ac:dyDescent="0.25">
      <c r="A314" s="4">
        <f t="shared" si="214"/>
        <v>43635</v>
      </c>
      <c r="B314" s="4">
        <f t="shared" ca="1" si="210"/>
        <v>361</v>
      </c>
      <c r="C314" s="4">
        <f>Feuil2!AC311*5</f>
        <v>2650</v>
      </c>
      <c r="D314" s="4">
        <f>Feuil2!AD311</f>
        <v>420</v>
      </c>
      <c r="E314" s="8">
        <f t="shared" si="230"/>
        <v>378.57142857142856</v>
      </c>
      <c r="F314" s="9">
        <f t="shared" si="209"/>
        <v>91.79245283018868</v>
      </c>
      <c r="G314" s="4">
        <v>100</v>
      </c>
      <c r="H314" s="10">
        <v>80</v>
      </c>
      <c r="I314" s="5">
        <f t="shared" ca="1" si="206"/>
        <v>361</v>
      </c>
      <c r="J314" s="6">
        <f t="shared" si="250"/>
        <v>91.981504898407437</v>
      </c>
      <c r="O314" s="51"/>
    </row>
    <row r="315" spans="1:17" x14ac:dyDescent="0.25">
      <c r="A315" s="4">
        <f t="shared" si="214"/>
        <v>43636</v>
      </c>
      <c r="B315" s="4" t="str">
        <f t="shared" ca="1" si="210"/>
        <v/>
      </c>
      <c r="C315" s="4">
        <f>Feuil2!AC312*5</f>
        <v>3725</v>
      </c>
      <c r="D315" s="4">
        <f>Feuil2!AD312</f>
        <v>360</v>
      </c>
      <c r="E315" s="8">
        <f t="shared" si="230"/>
        <v>620.83333333333337</v>
      </c>
      <c r="F315" s="9">
        <f t="shared" si="209"/>
        <v>54.026845637583882</v>
      </c>
      <c r="G315" s="4">
        <v>100</v>
      </c>
      <c r="H315" s="10">
        <v>80</v>
      </c>
      <c r="I315" s="5" t="str">
        <f t="shared" ca="1" si="206"/>
        <v/>
      </c>
      <c r="J315" s="6">
        <f t="shared" si="250"/>
        <v>91.981504898407437</v>
      </c>
      <c r="O315" s="51"/>
    </row>
    <row r="316" spans="1:17" x14ac:dyDescent="0.25">
      <c r="A316" s="4">
        <f t="shared" si="214"/>
        <v>43637</v>
      </c>
      <c r="B316" s="4" t="str">
        <f t="shared" ca="1" si="210"/>
        <v/>
      </c>
      <c r="C316" s="4">
        <f>Feuil2!AC313*5</f>
        <v>850</v>
      </c>
      <c r="D316" s="4">
        <f>Feuil2!AD313</f>
        <v>120</v>
      </c>
      <c r="E316" s="8">
        <f t="shared" si="230"/>
        <v>425</v>
      </c>
      <c r="F316" s="9">
        <f t="shared" si="209"/>
        <v>80.294117647058826</v>
      </c>
      <c r="G316" s="4">
        <v>100</v>
      </c>
      <c r="H316" s="10">
        <v>80</v>
      </c>
      <c r="I316" s="5" t="str">
        <f t="shared" ca="1" si="206"/>
        <v/>
      </c>
      <c r="J316" s="6">
        <f t="shared" si="250"/>
        <v>91.981504898407437</v>
      </c>
      <c r="O316" s="51"/>
    </row>
    <row r="317" spans="1:17" x14ac:dyDescent="0.25">
      <c r="O317" s="51"/>
    </row>
    <row r="318" spans="1:17" x14ac:dyDescent="0.25">
      <c r="O318" s="51"/>
    </row>
    <row r="319" spans="1:17" x14ac:dyDescent="0.25">
      <c r="O319" s="51"/>
    </row>
  </sheetData>
  <pageMargins left="0.7" right="0.7" top="0.75" bottom="0.75" header="0.3" footer="0.3"/>
  <pageSetup paperSize="9" orientation="portrait" horizontalDpi="1200" verticalDpi="1200"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3132D57-177B-4BA8-A63D-C5E9964EAA58}">
  <dimension ref="A1:AE938"/>
  <sheetViews>
    <sheetView zoomScale="50" zoomScaleNormal="50" workbookViewId="0">
      <pane ySplit="1" topLeftCell="A267" activePane="bottomLeft" state="frozen"/>
      <selection pane="bottomLeft" activeCell="Y324" sqref="Y324"/>
    </sheetView>
  </sheetViews>
  <sheetFormatPr baseColWidth="10" defaultRowHeight="15" x14ac:dyDescent="0.25"/>
  <cols>
    <col min="2" max="2" width="11.5703125" bestFit="1" customWidth="1"/>
    <col min="3" max="3" width="2.140625" bestFit="1" customWidth="1"/>
    <col min="4" max="4" width="5.140625" style="15" bestFit="1" customWidth="1"/>
    <col min="5" max="5" width="11.5703125" bestFit="1" customWidth="1"/>
    <col min="6" max="6" width="2.5703125" bestFit="1" customWidth="1"/>
    <col min="7" max="7" width="5.140625" style="15" bestFit="1" customWidth="1"/>
    <col min="8" max="8" width="11.5703125" bestFit="1" customWidth="1"/>
    <col min="9" max="9" width="2.5703125" bestFit="1" customWidth="1"/>
    <col min="10" max="10" width="5.140625" style="15" bestFit="1" customWidth="1"/>
    <col min="11" max="11" width="11.5703125" bestFit="1" customWidth="1"/>
    <col min="12" max="12" width="2.5703125" bestFit="1" customWidth="1"/>
    <col min="13" max="13" width="5.140625" style="15" bestFit="1" customWidth="1"/>
    <col min="14" max="14" width="11.5703125" bestFit="1" customWidth="1"/>
    <col min="15" max="15" width="2.5703125" bestFit="1" customWidth="1"/>
    <col min="16" max="16" width="5.140625" style="15" bestFit="1" customWidth="1"/>
    <col min="17" max="17" width="11.5703125" bestFit="1" customWidth="1"/>
    <col min="18" max="18" width="2.5703125" bestFit="1" customWidth="1"/>
    <col min="19" max="19" width="5.140625" style="15" bestFit="1" customWidth="1"/>
  </cols>
  <sheetData>
    <row r="1" spans="1:31" ht="15.75" thickBot="1" x14ac:dyDescent="0.3">
      <c r="B1" s="70" t="s">
        <v>14</v>
      </c>
      <c r="C1" s="68"/>
      <c r="D1" s="68"/>
      <c r="E1" s="68" t="s">
        <v>15</v>
      </c>
      <c r="F1" s="68"/>
      <c r="G1" s="68"/>
      <c r="H1" s="68" t="s">
        <v>16</v>
      </c>
      <c r="I1" s="68"/>
      <c r="J1" s="68"/>
      <c r="K1" s="68" t="s">
        <v>17</v>
      </c>
      <c r="L1" s="68"/>
      <c r="M1" s="68"/>
      <c r="N1" s="68" t="s">
        <v>18</v>
      </c>
      <c r="O1" s="68"/>
      <c r="P1" s="68"/>
      <c r="Q1" s="68" t="s">
        <v>19</v>
      </c>
      <c r="R1" s="68"/>
      <c r="S1" s="69"/>
      <c r="V1" s="27" t="s">
        <v>75</v>
      </c>
      <c r="W1" s="27" t="s">
        <v>76</v>
      </c>
      <c r="X1" s="27" t="s">
        <v>77</v>
      </c>
      <c r="Y1" s="27" t="s">
        <v>78</v>
      </c>
      <c r="Z1" s="27" t="s">
        <v>79</v>
      </c>
      <c r="AA1" s="27" t="s">
        <v>80</v>
      </c>
      <c r="AB1" s="26" t="s">
        <v>82</v>
      </c>
      <c r="AC1" s="27" t="s">
        <v>81</v>
      </c>
      <c r="AD1" s="27" t="s">
        <v>83</v>
      </c>
      <c r="AE1" s="31" t="s">
        <v>84</v>
      </c>
    </row>
    <row r="2" spans="1:31" x14ac:dyDescent="0.25">
      <c r="A2" s="37" t="s">
        <v>85</v>
      </c>
      <c r="B2" s="32">
        <v>7</v>
      </c>
      <c r="C2" s="33" t="s">
        <v>20</v>
      </c>
      <c r="D2" s="34">
        <v>0</v>
      </c>
      <c r="E2" s="35">
        <v>7</v>
      </c>
      <c r="F2" s="33" t="s">
        <v>20</v>
      </c>
      <c r="G2" s="34">
        <v>0</v>
      </c>
      <c r="H2" s="35">
        <v>6</v>
      </c>
      <c r="I2" s="33" t="s">
        <v>20</v>
      </c>
      <c r="J2" s="34">
        <v>50</v>
      </c>
      <c r="K2" s="35">
        <v>6</v>
      </c>
      <c r="L2" s="33" t="s">
        <v>20</v>
      </c>
      <c r="M2" s="34">
        <v>40</v>
      </c>
      <c r="N2" s="35">
        <v>6</v>
      </c>
      <c r="O2" s="33" t="s">
        <v>20</v>
      </c>
      <c r="P2" s="34">
        <v>50</v>
      </c>
      <c r="Q2" s="35">
        <v>9</v>
      </c>
      <c r="R2" s="33" t="s">
        <v>20</v>
      </c>
      <c r="S2" s="36">
        <v>10</v>
      </c>
      <c r="T2" s="62" t="s">
        <v>23</v>
      </c>
      <c r="U2" s="24"/>
      <c r="V2" s="24"/>
      <c r="W2" s="24"/>
      <c r="X2" s="24"/>
      <c r="Y2" s="24"/>
      <c r="Z2" s="24"/>
      <c r="AA2" s="24"/>
      <c r="AB2" s="23" t="s">
        <v>75</v>
      </c>
      <c r="AC2" s="24">
        <f>V3</f>
        <v>480</v>
      </c>
      <c r="AD2" s="24">
        <f>B5</f>
        <v>500</v>
      </c>
      <c r="AE2" s="25">
        <f>B7</f>
        <v>12</v>
      </c>
    </row>
    <row r="3" spans="1:31" ht="15.75" thickBot="1" x14ac:dyDescent="0.3">
      <c r="A3" s="38" t="s">
        <v>86</v>
      </c>
      <c r="B3" s="21">
        <v>16</v>
      </c>
      <c r="C3" s="19" t="s">
        <v>20</v>
      </c>
      <c r="D3" s="20">
        <v>30</v>
      </c>
      <c r="E3" s="18">
        <v>16</v>
      </c>
      <c r="F3" s="19" t="s">
        <v>20</v>
      </c>
      <c r="G3" s="20">
        <v>40</v>
      </c>
      <c r="H3" s="18">
        <v>15</v>
      </c>
      <c r="I3" s="19" t="s">
        <v>20</v>
      </c>
      <c r="J3" s="20">
        <v>45</v>
      </c>
      <c r="K3" s="18">
        <v>17</v>
      </c>
      <c r="L3" s="19" t="s">
        <v>20</v>
      </c>
      <c r="M3" s="20">
        <v>0</v>
      </c>
      <c r="N3" s="18">
        <v>15</v>
      </c>
      <c r="O3" s="19" t="s">
        <v>20</v>
      </c>
      <c r="P3" s="20">
        <v>45</v>
      </c>
      <c r="Q3" s="18">
        <v>12</v>
      </c>
      <c r="R3" s="19" t="s">
        <v>20</v>
      </c>
      <c r="S3" s="22">
        <v>0</v>
      </c>
      <c r="T3" s="63"/>
      <c r="U3" s="27" t="s">
        <v>81</v>
      </c>
      <c r="V3" s="27">
        <f>(B3*60+D3)-(B2*60+D2)-90</f>
        <v>480</v>
      </c>
      <c r="W3" s="27">
        <f>(E3*60+G3)-(E2*60+G2)-90</f>
        <v>490</v>
      </c>
      <c r="X3" s="27">
        <f>(H3*60+J3)-(H2*60+J2)-90</f>
        <v>445</v>
      </c>
      <c r="Y3" s="27">
        <f>(K3*60+M3)-(K2*60+M2)-90</f>
        <v>530</v>
      </c>
      <c r="Z3" s="27">
        <f>(N3*60+P3)-(N2*60+P2)-90</f>
        <v>445</v>
      </c>
      <c r="AA3" s="27">
        <f>(Q3*60+S3)-(Q2*60+S2)</f>
        <v>170</v>
      </c>
      <c r="AB3" s="26" t="s">
        <v>76</v>
      </c>
      <c r="AC3" s="27">
        <f>W3</f>
        <v>490</v>
      </c>
      <c r="AD3" s="27">
        <f>E5</f>
        <v>450</v>
      </c>
      <c r="AE3" s="28">
        <f>E7</f>
        <v>5</v>
      </c>
    </row>
    <row r="4" spans="1:31" x14ac:dyDescent="0.25">
      <c r="B4" s="57" t="s">
        <v>21</v>
      </c>
      <c r="C4" s="58"/>
      <c r="D4" s="58"/>
      <c r="E4" s="58" t="s">
        <v>21</v>
      </c>
      <c r="F4" s="58"/>
      <c r="G4" s="58"/>
      <c r="H4" s="58" t="s">
        <v>21</v>
      </c>
      <c r="I4" s="58"/>
      <c r="J4" s="58"/>
      <c r="K4" s="58" t="s">
        <v>21</v>
      </c>
      <c r="L4" s="58"/>
      <c r="M4" s="58"/>
      <c r="N4" s="58" t="s">
        <v>21</v>
      </c>
      <c r="O4" s="58"/>
      <c r="P4" s="58"/>
      <c r="Q4" s="58" t="s">
        <v>21</v>
      </c>
      <c r="R4" s="58"/>
      <c r="S4" s="59"/>
      <c r="T4" s="63"/>
      <c r="U4" s="27"/>
      <c r="V4" s="27"/>
      <c r="W4" s="27"/>
      <c r="X4" s="27"/>
      <c r="Y4" s="27"/>
      <c r="Z4" s="27"/>
      <c r="AA4" s="27"/>
      <c r="AB4" s="26" t="s">
        <v>77</v>
      </c>
      <c r="AC4" s="27">
        <f>X3</f>
        <v>445</v>
      </c>
      <c r="AD4" s="27">
        <f>H5</f>
        <v>350</v>
      </c>
      <c r="AE4" s="28">
        <f>H7</f>
        <v>16</v>
      </c>
    </row>
    <row r="5" spans="1:31" x14ac:dyDescent="0.25">
      <c r="B5" s="65">
        <v>500</v>
      </c>
      <c r="C5" s="55"/>
      <c r="D5" s="55"/>
      <c r="E5" s="55">
        <v>450</v>
      </c>
      <c r="F5" s="55"/>
      <c r="G5" s="55"/>
      <c r="H5" s="55">
        <v>350</v>
      </c>
      <c r="I5" s="55"/>
      <c r="J5" s="55"/>
      <c r="K5" s="55">
        <v>420</v>
      </c>
      <c r="L5" s="55"/>
      <c r="M5" s="55"/>
      <c r="N5" s="55">
        <v>360</v>
      </c>
      <c r="O5" s="55"/>
      <c r="P5" s="55"/>
      <c r="Q5" s="55">
        <v>120</v>
      </c>
      <c r="R5" s="55"/>
      <c r="S5" s="56"/>
      <c r="T5" s="63"/>
      <c r="U5" s="27"/>
      <c r="V5" s="27"/>
      <c r="W5" s="27"/>
      <c r="X5" s="27"/>
      <c r="Y5" s="27"/>
      <c r="Z5" s="27"/>
      <c r="AA5" s="27"/>
      <c r="AB5" s="26" t="s">
        <v>78</v>
      </c>
      <c r="AC5" s="27">
        <f>Y3</f>
        <v>530</v>
      </c>
      <c r="AD5" s="27">
        <f>K5</f>
        <v>420</v>
      </c>
      <c r="AE5" s="28">
        <f>K7</f>
        <v>3</v>
      </c>
    </row>
    <row r="6" spans="1:31" x14ac:dyDescent="0.25">
      <c r="B6" s="57" t="s">
        <v>22</v>
      </c>
      <c r="C6" s="58"/>
      <c r="D6" s="58"/>
      <c r="E6" s="58" t="s">
        <v>22</v>
      </c>
      <c r="F6" s="58"/>
      <c r="G6" s="58"/>
      <c r="H6" s="58" t="s">
        <v>22</v>
      </c>
      <c r="I6" s="58"/>
      <c r="J6" s="58"/>
      <c r="K6" s="58" t="s">
        <v>22</v>
      </c>
      <c r="L6" s="58"/>
      <c r="M6" s="58"/>
      <c r="N6" s="58" t="s">
        <v>22</v>
      </c>
      <c r="O6" s="58"/>
      <c r="P6" s="58"/>
      <c r="Q6" s="58" t="s">
        <v>22</v>
      </c>
      <c r="R6" s="58"/>
      <c r="S6" s="59"/>
      <c r="T6" s="63"/>
      <c r="U6" s="27"/>
      <c r="V6" s="27"/>
      <c r="W6" s="27"/>
      <c r="X6" s="27"/>
      <c r="Y6" s="27"/>
      <c r="Z6" s="27"/>
      <c r="AA6" s="27"/>
      <c r="AB6" s="26" t="s">
        <v>79</v>
      </c>
      <c r="AC6" s="27">
        <f>Z3</f>
        <v>445</v>
      </c>
      <c r="AD6" s="27">
        <f>N5</f>
        <v>360</v>
      </c>
      <c r="AE6" s="28">
        <f>N7</f>
        <v>15</v>
      </c>
    </row>
    <row r="7" spans="1:31" ht="15.75" thickBot="1" x14ac:dyDescent="0.3">
      <c r="B7" s="66">
        <v>12</v>
      </c>
      <c r="C7" s="53"/>
      <c r="D7" s="53"/>
      <c r="E7" s="53">
        <v>5</v>
      </c>
      <c r="F7" s="53"/>
      <c r="G7" s="53"/>
      <c r="H7" s="53">
        <v>16</v>
      </c>
      <c r="I7" s="53"/>
      <c r="J7" s="53"/>
      <c r="K7" s="53">
        <v>3</v>
      </c>
      <c r="L7" s="53"/>
      <c r="M7" s="53"/>
      <c r="N7" s="53">
        <v>15</v>
      </c>
      <c r="O7" s="53"/>
      <c r="P7" s="53"/>
      <c r="Q7" s="53">
        <v>3</v>
      </c>
      <c r="R7" s="53"/>
      <c r="S7" s="54"/>
      <c r="T7" s="64"/>
      <c r="U7" s="29"/>
      <c r="V7" s="29"/>
      <c r="W7" s="29"/>
      <c r="X7" s="29"/>
      <c r="Y7" s="29"/>
      <c r="Z7" s="29"/>
      <c r="AA7" s="29"/>
      <c r="AB7" s="40" t="s">
        <v>80</v>
      </c>
      <c r="AC7" s="29">
        <f>AA3</f>
        <v>170</v>
      </c>
      <c r="AD7" s="29">
        <f>Q5</f>
        <v>120</v>
      </c>
      <c r="AE7" s="30">
        <f>Q7</f>
        <v>3</v>
      </c>
    </row>
    <row r="8" spans="1:31" ht="23.25" customHeight="1" x14ac:dyDescent="0.25">
      <c r="A8" s="37" t="s">
        <v>85</v>
      </c>
      <c r="B8" s="32">
        <v>6</v>
      </c>
      <c r="C8" s="33" t="s">
        <v>20</v>
      </c>
      <c r="D8" s="34">
        <v>0</v>
      </c>
      <c r="E8" s="35">
        <v>7</v>
      </c>
      <c r="F8" s="33" t="s">
        <v>20</v>
      </c>
      <c r="G8" s="34">
        <v>0</v>
      </c>
      <c r="H8" s="35">
        <v>6</v>
      </c>
      <c r="I8" s="33" t="s">
        <v>20</v>
      </c>
      <c r="J8" s="34">
        <v>50</v>
      </c>
      <c r="K8" s="35">
        <v>6</v>
      </c>
      <c r="L8" s="33" t="s">
        <v>20</v>
      </c>
      <c r="M8" s="34">
        <v>40</v>
      </c>
      <c r="N8" s="35">
        <v>6</v>
      </c>
      <c r="O8" s="33" t="s">
        <v>20</v>
      </c>
      <c r="P8" s="34">
        <v>50</v>
      </c>
      <c r="Q8" s="35">
        <v>9</v>
      </c>
      <c r="R8" s="33" t="s">
        <v>20</v>
      </c>
      <c r="S8" s="36">
        <v>10</v>
      </c>
      <c r="T8" s="62" t="s">
        <v>24</v>
      </c>
      <c r="U8" s="24"/>
      <c r="V8" s="24"/>
      <c r="W8" s="24"/>
      <c r="X8" s="24"/>
      <c r="Y8" s="24"/>
      <c r="Z8" s="24"/>
      <c r="AA8" s="24"/>
      <c r="AB8" s="23" t="s">
        <v>75</v>
      </c>
      <c r="AC8" s="24">
        <f t="shared" ref="AC8" si="0">V9</f>
        <v>540</v>
      </c>
      <c r="AD8" s="24">
        <f t="shared" ref="AD8" si="1">B11</f>
        <v>500</v>
      </c>
      <c r="AE8" s="25">
        <f t="shared" ref="AE8" si="2">B13</f>
        <v>12</v>
      </c>
    </row>
    <row r="9" spans="1:31" ht="15" customHeight="1" thickBot="1" x14ac:dyDescent="0.3">
      <c r="A9" s="38" t="s">
        <v>86</v>
      </c>
      <c r="B9" s="21">
        <v>16</v>
      </c>
      <c r="C9" s="19" t="s">
        <v>20</v>
      </c>
      <c r="D9" s="20">
        <v>30</v>
      </c>
      <c r="E9" s="18">
        <v>16</v>
      </c>
      <c r="F9" s="19" t="s">
        <v>20</v>
      </c>
      <c r="G9" s="20">
        <v>40</v>
      </c>
      <c r="H9" s="18">
        <v>15</v>
      </c>
      <c r="I9" s="19" t="s">
        <v>20</v>
      </c>
      <c r="J9" s="20">
        <v>45</v>
      </c>
      <c r="K9" s="18">
        <v>17</v>
      </c>
      <c r="L9" s="19" t="s">
        <v>20</v>
      </c>
      <c r="M9" s="20">
        <v>0</v>
      </c>
      <c r="N9" s="18">
        <v>15</v>
      </c>
      <c r="O9" s="19" t="s">
        <v>20</v>
      </c>
      <c r="P9" s="20">
        <v>45</v>
      </c>
      <c r="Q9" s="18">
        <v>11</v>
      </c>
      <c r="R9" s="19" t="s">
        <v>20</v>
      </c>
      <c r="S9" s="22">
        <v>0</v>
      </c>
      <c r="T9" s="63"/>
      <c r="U9" s="27" t="s">
        <v>81</v>
      </c>
      <c r="V9" s="27">
        <f t="shared" ref="V9" si="3">(B9*60+D9)-(B8*60+D8)-90</f>
        <v>540</v>
      </c>
      <c r="W9" s="27">
        <f t="shared" ref="W9" si="4">(E9*60+G9)-(E8*60+G8)-90</f>
        <v>490</v>
      </c>
      <c r="X9" s="27">
        <f t="shared" ref="X9" si="5">(H9*60+J9)-(H8*60+J8)-90</f>
        <v>445</v>
      </c>
      <c r="Y9" s="27">
        <f t="shared" ref="Y9" si="6">(K9*60+M9)-(K8*60+M8)-90</f>
        <v>530</v>
      </c>
      <c r="Z9" s="27">
        <f t="shared" ref="Z9" si="7">(N9*60+P9)-(N8*60+P8)-90</f>
        <v>445</v>
      </c>
      <c r="AA9" s="27">
        <f t="shared" ref="AA9" si="8">(Q9*60+S9)-(Q8*60+S8)</f>
        <v>110</v>
      </c>
      <c r="AB9" s="26" t="s">
        <v>76</v>
      </c>
      <c r="AC9" s="27">
        <f t="shared" ref="AC9" si="9">W9</f>
        <v>490</v>
      </c>
      <c r="AD9" s="27">
        <f t="shared" ref="AD9" si="10">E11</f>
        <v>450</v>
      </c>
      <c r="AE9" s="28">
        <f t="shared" ref="AE9" si="11">E13</f>
        <v>5</v>
      </c>
    </row>
    <row r="10" spans="1:31" ht="15" customHeight="1" x14ac:dyDescent="0.25">
      <c r="B10" s="57" t="s">
        <v>21</v>
      </c>
      <c r="C10" s="58"/>
      <c r="D10" s="58"/>
      <c r="E10" s="58" t="s">
        <v>21</v>
      </c>
      <c r="F10" s="58"/>
      <c r="G10" s="58"/>
      <c r="H10" s="58" t="s">
        <v>21</v>
      </c>
      <c r="I10" s="58"/>
      <c r="J10" s="58"/>
      <c r="K10" s="58" t="s">
        <v>21</v>
      </c>
      <c r="L10" s="58"/>
      <c r="M10" s="58"/>
      <c r="N10" s="58" t="s">
        <v>21</v>
      </c>
      <c r="O10" s="58"/>
      <c r="P10" s="58"/>
      <c r="Q10" s="58" t="s">
        <v>21</v>
      </c>
      <c r="R10" s="58"/>
      <c r="S10" s="59"/>
      <c r="T10" s="63"/>
      <c r="U10" s="27"/>
      <c r="V10" s="27"/>
      <c r="W10" s="27"/>
      <c r="X10" s="27"/>
      <c r="Y10" s="27"/>
      <c r="Z10" s="27"/>
      <c r="AA10" s="27"/>
      <c r="AB10" s="26" t="s">
        <v>77</v>
      </c>
      <c r="AC10" s="27">
        <f t="shared" ref="AC10" si="12">X9</f>
        <v>445</v>
      </c>
      <c r="AD10" s="27">
        <f t="shared" ref="AD10" si="13">H11</f>
        <v>350</v>
      </c>
      <c r="AE10" s="28">
        <f t="shared" ref="AE10" si="14">H13</f>
        <v>16</v>
      </c>
    </row>
    <row r="11" spans="1:31" ht="15" customHeight="1" x14ac:dyDescent="0.25">
      <c r="B11" s="65">
        <v>500</v>
      </c>
      <c r="C11" s="55"/>
      <c r="D11" s="55"/>
      <c r="E11" s="55">
        <v>450</v>
      </c>
      <c r="F11" s="55"/>
      <c r="G11" s="55"/>
      <c r="H11" s="55">
        <v>350</v>
      </c>
      <c r="I11" s="55"/>
      <c r="J11" s="55"/>
      <c r="K11" s="55">
        <v>420</v>
      </c>
      <c r="L11" s="55"/>
      <c r="M11" s="55"/>
      <c r="N11" s="55">
        <v>360</v>
      </c>
      <c r="O11" s="55"/>
      <c r="P11" s="55"/>
      <c r="Q11" s="55">
        <v>120</v>
      </c>
      <c r="R11" s="55"/>
      <c r="S11" s="56"/>
      <c r="T11" s="63"/>
      <c r="U11" s="27"/>
      <c r="V11" s="27"/>
      <c r="W11" s="27"/>
      <c r="X11" s="27"/>
      <c r="Y11" s="27"/>
      <c r="Z11" s="27"/>
      <c r="AA11" s="27"/>
      <c r="AB11" s="26" t="s">
        <v>78</v>
      </c>
      <c r="AC11" s="27">
        <f t="shared" ref="AC11" si="15">Y9</f>
        <v>530</v>
      </c>
      <c r="AD11" s="27">
        <f t="shared" ref="AD11" si="16">K11</f>
        <v>420</v>
      </c>
      <c r="AE11" s="28">
        <f t="shared" ref="AE11" si="17">K13</f>
        <v>3</v>
      </c>
    </row>
    <row r="12" spans="1:31" ht="15" customHeight="1" x14ac:dyDescent="0.25">
      <c r="B12" s="57" t="s">
        <v>22</v>
      </c>
      <c r="C12" s="58"/>
      <c r="D12" s="58"/>
      <c r="E12" s="58" t="s">
        <v>22</v>
      </c>
      <c r="F12" s="58"/>
      <c r="G12" s="58"/>
      <c r="H12" s="58" t="s">
        <v>22</v>
      </c>
      <c r="I12" s="58"/>
      <c r="J12" s="58"/>
      <c r="K12" s="58" t="s">
        <v>22</v>
      </c>
      <c r="L12" s="58"/>
      <c r="M12" s="58"/>
      <c r="N12" s="58" t="s">
        <v>22</v>
      </c>
      <c r="O12" s="58"/>
      <c r="P12" s="58"/>
      <c r="Q12" s="58" t="s">
        <v>22</v>
      </c>
      <c r="R12" s="58"/>
      <c r="S12" s="59"/>
      <c r="T12" s="63"/>
      <c r="U12" s="27"/>
      <c r="V12" s="27"/>
      <c r="W12" s="27"/>
      <c r="X12" s="27"/>
      <c r="Y12" s="27"/>
      <c r="Z12" s="27"/>
      <c r="AA12" s="27"/>
      <c r="AB12" s="26" t="s">
        <v>79</v>
      </c>
      <c r="AC12" s="27">
        <f t="shared" ref="AC12" si="18">Z9</f>
        <v>445</v>
      </c>
      <c r="AD12" s="27">
        <f t="shared" ref="AD12" si="19">N11</f>
        <v>360</v>
      </c>
      <c r="AE12" s="28">
        <f t="shared" ref="AE12" si="20">N13</f>
        <v>15</v>
      </c>
    </row>
    <row r="13" spans="1:31" ht="15" customHeight="1" thickBot="1" x14ac:dyDescent="0.3">
      <c r="B13" s="66">
        <v>12</v>
      </c>
      <c r="C13" s="53"/>
      <c r="D13" s="53"/>
      <c r="E13" s="53">
        <v>5</v>
      </c>
      <c r="F13" s="53"/>
      <c r="G13" s="53"/>
      <c r="H13" s="53">
        <v>16</v>
      </c>
      <c r="I13" s="53"/>
      <c r="J13" s="53"/>
      <c r="K13" s="53">
        <v>3</v>
      </c>
      <c r="L13" s="53"/>
      <c r="M13" s="53"/>
      <c r="N13" s="53">
        <v>15</v>
      </c>
      <c r="O13" s="53"/>
      <c r="P13" s="53"/>
      <c r="Q13" s="53">
        <v>3</v>
      </c>
      <c r="R13" s="53"/>
      <c r="S13" s="54"/>
      <c r="T13" s="64"/>
      <c r="U13" s="29"/>
      <c r="V13" s="29"/>
      <c r="W13" s="29"/>
      <c r="X13" s="29"/>
      <c r="Y13" s="29"/>
      <c r="Z13" s="29"/>
      <c r="AA13" s="29"/>
      <c r="AB13" s="40" t="s">
        <v>80</v>
      </c>
      <c r="AC13" s="29">
        <f t="shared" ref="AC13" si="21">AA9</f>
        <v>110</v>
      </c>
      <c r="AD13" s="29">
        <f t="shared" ref="AD13" si="22">Q11</f>
        <v>120</v>
      </c>
      <c r="AE13" s="30">
        <f t="shared" ref="AE13" si="23">Q13</f>
        <v>3</v>
      </c>
    </row>
    <row r="14" spans="1:31" ht="15" customHeight="1" x14ac:dyDescent="0.25">
      <c r="A14" s="37" t="s">
        <v>85</v>
      </c>
      <c r="B14" s="32">
        <v>7</v>
      </c>
      <c r="C14" s="33" t="s">
        <v>20</v>
      </c>
      <c r="D14" s="34">
        <v>0</v>
      </c>
      <c r="E14" s="35">
        <v>7</v>
      </c>
      <c r="F14" s="33" t="s">
        <v>20</v>
      </c>
      <c r="G14" s="34">
        <v>0</v>
      </c>
      <c r="H14" s="35">
        <v>5</v>
      </c>
      <c r="I14" s="33" t="s">
        <v>20</v>
      </c>
      <c r="J14" s="34">
        <v>50</v>
      </c>
      <c r="K14" s="35">
        <v>6</v>
      </c>
      <c r="L14" s="33" t="s">
        <v>20</v>
      </c>
      <c r="M14" s="34">
        <v>40</v>
      </c>
      <c r="N14" s="35">
        <v>6</v>
      </c>
      <c r="O14" s="33" t="s">
        <v>20</v>
      </c>
      <c r="P14" s="34">
        <v>50</v>
      </c>
      <c r="Q14" s="35">
        <v>9</v>
      </c>
      <c r="R14" s="33" t="s">
        <v>20</v>
      </c>
      <c r="S14" s="36">
        <v>10</v>
      </c>
      <c r="T14" s="62" t="s">
        <v>25</v>
      </c>
      <c r="U14" s="24"/>
      <c r="V14" s="24"/>
      <c r="W14" s="24"/>
      <c r="X14" s="24"/>
      <c r="Y14" s="24"/>
      <c r="Z14" s="24"/>
      <c r="AA14" s="24"/>
      <c r="AB14" s="23" t="s">
        <v>75</v>
      </c>
      <c r="AC14" s="24">
        <f t="shared" ref="AC14" si="24">V15</f>
        <v>480</v>
      </c>
      <c r="AD14" s="24">
        <f t="shared" ref="AD14" si="25">B17</f>
        <v>500</v>
      </c>
      <c r="AE14" s="25">
        <f t="shared" ref="AE14" si="26">B19</f>
        <v>12</v>
      </c>
    </row>
    <row r="15" spans="1:31" ht="15" customHeight="1" thickBot="1" x14ac:dyDescent="0.3">
      <c r="A15" s="38" t="s">
        <v>86</v>
      </c>
      <c r="B15" s="21">
        <v>16</v>
      </c>
      <c r="C15" s="19" t="s">
        <v>20</v>
      </c>
      <c r="D15" s="20">
        <v>30</v>
      </c>
      <c r="E15" s="18">
        <v>16</v>
      </c>
      <c r="F15" s="19" t="s">
        <v>20</v>
      </c>
      <c r="G15" s="20">
        <v>40</v>
      </c>
      <c r="H15" s="18">
        <v>15</v>
      </c>
      <c r="I15" s="19" t="s">
        <v>20</v>
      </c>
      <c r="J15" s="20">
        <v>45</v>
      </c>
      <c r="K15" s="18">
        <v>17</v>
      </c>
      <c r="L15" s="19" t="s">
        <v>20</v>
      </c>
      <c r="M15" s="20">
        <v>0</v>
      </c>
      <c r="N15" s="18">
        <v>15</v>
      </c>
      <c r="O15" s="19" t="s">
        <v>20</v>
      </c>
      <c r="P15" s="20">
        <v>45</v>
      </c>
      <c r="Q15" s="18">
        <v>12</v>
      </c>
      <c r="R15" s="19" t="s">
        <v>20</v>
      </c>
      <c r="S15" s="22">
        <v>0</v>
      </c>
      <c r="T15" s="63"/>
      <c r="U15" s="27" t="s">
        <v>81</v>
      </c>
      <c r="V15" s="27">
        <f t="shared" ref="V15" si="27">(B15*60+D15)-(B14*60+D14)-90</f>
        <v>480</v>
      </c>
      <c r="W15" s="27">
        <f t="shared" ref="W15" si="28">(E15*60+G15)-(E14*60+G14)-90</f>
        <v>490</v>
      </c>
      <c r="X15" s="27">
        <f t="shared" ref="X15" si="29">(H15*60+J15)-(H14*60+J14)-90</f>
        <v>505</v>
      </c>
      <c r="Y15" s="27">
        <f t="shared" ref="Y15" si="30">(K15*60+M15)-(K14*60+M14)-90</f>
        <v>530</v>
      </c>
      <c r="Z15" s="27">
        <f t="shared" ref="Z15" si="31">(N15*60+P15)-(N14*60+P14)-90</f>
        <v>445</v>
      </c>
      <c r="AA15" s="27">
        <f t="shared" ref="AA15" si="32">(Q15*60+S15)-(Q14*60+S14)</f>
        <v>170</v>
      </c>
      <c r="AB15" s="26" t="s">
        <v>76</v>
      </c>
      <c r="AC15" s="27">
        <f t="shared" ref="AC15" si="33">W15</f>
        <v>490</v>
      </c>
      <c r="AD15" s="27">
        <f t="shared" ref="AD15" si="34">E17</f>
        <v>450</v>
      </c>
      <c r="AE15" s="28">
        <f t="shared" ref="AE15" si="35">E19</f>
        <v>5</v>
      </c>
    </row>
    <row r="16" spans="1:31" ht="15" customHeight="1" x14ac:dyDescent="0.25">
      <c r="B16" s="57" t="s">
        <v>21</v>
      </c>
      <c r="C16" s="58"/>
      <c r="D16" s="58"/>
      <c r="E16" s="58" t="s">
        <v>21</v>
      </c>
      <c r="F16" s="58"/>
      <c r="G16" s="58"/>
      <c r="H16" s="58" t="s">
        <v>21</v>
      </c>
      <c r="I16" s="58"/>
      <c r="J16" s="58"/>
      <c r="K16" s="58" t="s">
        <v>21</v>
      </c>
      <c r="L16" s="58"/>
      <c r="M16" s="58"/>
      <c r="N16" s="58" t="s">
        <v>21</v>
      </c>
      <c r="O16" s="58"/>
      <c r="P16" s="58"/>
      <c r="Q16" s="58" t="s">
        <v>21</v>
      </c>
      <c r="R16" s="58"/>
      <c r="S16" s="59"/>
      <c r="T16" s="63"/>
      <c r="U16" s="27"/>
      <c r="V16" s="27"/>
      <c r="W16" s="27"/>
      <c r="X16" s="27"/>
      <c r="Y16" s="27"/>
      <c r="Z16" s="27"/>
      <c r="AA16" s="27"/>
      <c r="AB16" s="26" t="s">
        <v>77</v>
      </c>
      <c r="AC16" s="27">
        <f t="shared" ref="AC16" si="36">X15</f>
        <v>505</v>
      </c>
      <c r="AD16" s="27">
        <f t="shared" ref="AD16" si="37">H17</f>
        <v>350</v>
      </c>
      <c r="AE16" s="28">
        <f t="shared" ref="AE16" si="38">H19</f>
        <v>16</v>
      </c>
    </row>
    <row r="17" spans="1:31" ht="15" customHeight="1" x14ac:dyDescent="0.25">
      <c r="B17" s="65">
        <v>500</v>
      </c>
      <c r="C17" s="55"/>
      <c r="D17" s="55"/>
      <c r="E17" s="55">
        <v>450</v>
      </c>
      <c r="F17" s="55"/>
      <c r="G17" s="55"/>
      <c r="H17" s="55">
        <v>350</v>
      </c>
      <c r="I17" s="55"/>
      <c r="J17" s="55"/>
      <c r="K17" s="55">
        <v>420</v>
      </c>
      <c r="L17" s="55"/>
      <c r="M17" s="55"/>
      <c r="N17" s="55">
        <v>360</v>
      </c>
      <c r="O17" s="55"/>
      <c r="P17" s="55"/>
      <c r="Q17" s="55">
        <v>120</v>
      </c>
      <c r="R17" s="55"/>
      <c r="S17" s="56"/>
      <c r="T17" s="63"/>
      <c r="U17" s="27"/>
      <c r="V17" s="27"/>
      <c r="W17" s="27"/>
      <c r="X17" s="27"/>
      <c r="Y17" s="27"/>
      <c r="Z17" s="27"/>
      <c r="AA17" s="27"/>
      <c r="AB17" s="26" t="s">
        <v>78</v>
      </c>
      <c r="AC17" s="27">
        <f t="shared" ref="AC17" si="39">Y15</f>
        <v>530</v>
      </c>
      <c r="AD17" s="27">
        <f t="shared" ref="AD17" si="40">K17</f>
        <v>420</v>
      </c>
      <c r="AE17" s="28">
        <f t="shared" ref="AE17" si="41">K19</f>
        <v>3</v>
      </c>
    </row>
    <row r="18" spans="1:31" ht="23.25" customHeight="1" x14ac:dyDescent="0.25">
      <c r="B18" s="57" t="s">
        <v>22</v>
      </c>
      <c r="C18" s="58"/>
      <c r="D18" s="58"/>
      <c r="E18" s="58" t="s">
        <v>22</v>
      </c>
      <c r="F18" s="58"/>
      <c r="G18" s="58"/>
      <c r="H18" s="58" t="s">
        <v>22</v>
      </c>
      <c r="I18" s="58"/>
      <c r="J18" s="58"/>
      <c r="K18" s="58" t="s">
        <v>22</v>
      </c>
      <c r="L18" s="58"/>
      <c r="M18" s="58"/>
      <c r="N18" s="58" t="s">
        <v>22</v>
      </c>
      <c r="O18" s="58"/>
      <c r="P18" s="58"/>
      <c r="Q18" s="58" t="s">
        <v>22</v>
      </c>
      <c r="R18" s="58"/>
      <c r="S18" s="59"/>
      <c r="T18" s="63"/>
      <c r="U18" s="27"/>
      <c r="V18" s="27"/>
      <c r="W18" s="27"/>
      <c r="X18" s="27"/>
      <c r="Y18" s="27"/>
      <c r="Z18" s="27"/>
      <c r="AA18" s="27"/>
      <c r="AB18" s="26" t="s">
        <v>79</v>
      </c>
      <c r="AC18" s="27">
        <f t="shared" ref="AC18" si="42">Z15</f>
        <v>445</v>
      </c>
      <c r="AD18" s="27">
        <f t="shared" ref="AD18" si="43">N17</f>
        <v>360</v>
      </c>
      <c r="AE18" s="28">
        <f t="shared" ref="AE18" si="44">N19</f>
        <v>15</v>
      </c>
    </row>
    <row r="19" spans="1:31" ht="15" customHeight="1" thickBot="1" x14ac:dyDescent="0.3">
      <c r="B19" s="66">
        <v>12</v>
      </c>
      <c r="C19" s="53"/>
      <c r="D19" s="53"/>
      <c r="E19" s="53">
        <v>5</v>
      </c>
      <c r="F19" s="53"/>
      <c r="G19" s="53"/>
      <c r="H19" s="53">
        <v>16</v>
      </c>
      <c r="I19" s="53"/>
      <c r="J19" s="53"/>
      <c r="K19" s="53">
        <v>3</v>
      </c>
      <c r="L19" s="53"/>
      <c r="M19" s="53"/>
      <c r="N19" s="53">
        <v>15</v>
      </c>
      <c r="O19" s="53"/>
      <c r="P19" s="53"/>
      <c r="Q19" s="53">
        <v>3</v>
      </c>
      <c r="R19" s="53"/>
      <c r="S19" s="54"/>
      <c r="T19" s="64"/>
      <c r="U19" s="29"/>
      <c r="V19" s="29"/>
      <c r="W19" s="29"/>
      <c r="X19" s="29"/>
      <c r="Y19" s="29"/>
      <c r="Z19" s="29"/>
      <c r="AA19" s="29"/>
      <c r="AB19" s="40" t="s">
        <v>80</v>
      </c>
      <c r="AC19" s="29">
        <f t="shared" ref="AC19" si="45">AA15</f>
        <v>170</v>
      </c>
      <c r="AD19" s="29">
        <f t="shared" ref="AD19" si="46">Q17</f>
        <v>120</v>
      </c>
      <c r="AE19" s="30">
        <f t="shared" ref="AE19" si="47">Q19</f>
        <v>3</v>
      </c>
    </row>
    <row r="20" spans="1:31" ht="15" customHeight="1" x14ac:dyDescent="0.25">
      <c r="A20" s="37" t="s">
        <v>85</v>
      </c>
      <c r="B20" s="32">
        <v>7</v>
      </c>
      <c r="C20" s="33" t="s">
        <v>20</v>
      </c>
      <c r="D20" s="34">
        <v>0</v>
      </c>
      <c r="E20" s="35">
        <v>7</v>
      </c>
      <c r="F20" s="33" t="s">
        <v>20</v>
      </c>
      <c r="G20" s="34">
        <v>0</v>
      </c>
      <c r="H20" s="35">
        <v>6</v>
      </c>
      <c r="I20" s="33" t="s">
        <v>20</v>
      </c>
      <c r="J20" s="34">
        <v>50</v>
      </c>
      <c r="K20" s="35">
        <v>6</v>
      </c>
      <c r="L20" s="33" t="s">
        <v>20</v>
      </c>
      <c r="M20" s="34">
        <v>40</v>
      </c>
      <c r="N20" s="35">
        <v>1</v>
      </c>
      <c r="O20" s="33" t="s">
        <v>20</v>
      </c>
      <c r="P20" s="34">
        <v>50</v>
      </c>
      <c r="Q20" s="35">
        <v>9</v>
      </c>
      <c r="R20" s="33" t="s">
        <v>20</v>
      </c>
      <c r="S20" s="36">
        <v>10</v>
      </c>
      <c r="T20" s="62" t="s">
        <v>26</v>
      </c>
      <c r="U20" s="24"/>
      <c r="V20" s="24"/>
      <c r="W20" s="24"/>
      <c r="X20" s="24"/>
      <c r="Y20" s="24"/>
      <c r="Z20" s="24"/>
      <c r="AA20" s="24"/>
      <c r="AB20" s="23" t="s">
        <v>75</v>
      </c>
      <c r="AC20" s="24">
        <f t="shared" ref="AC20" si="48">V21</f>
        <v>480</v>
      </c>
      <c r="AD20" s="24">
        <f t="shared" ref="AD20" si="49">B23</f>
        <v>500</v>
      </c>
      <c r="AE20" s="25">
        <f t="shared" ref="AE20" si="50">B25</f>
        <v>12</v>
      </c>
    </row>
    <row r="21" spans="1:31" ht="15" customHeight="1" thickBot="1" x14ac:dyDescent="0.3">
      <c r="A21" s="38" t="s">
        <v>86</v>
      </c>
      <c r="B21" s="21">
        <v>16</v>
      </c>
      <c r="C21" s="19" t="s">
        <v>20</v>
      </c>
      <c r="D21" s="20">
        <v>30</v>
      </c>
      <c r="E21" s="18">
        <v>16</v>
      </c>
      <c r="F21" s="19" t="s">
        <v>20</v>
      </c>
      <c r="G21" s="20">
        <v>40</v>
      </c>
      <c r="H21" s="18">
        <v>14</v>
      </c>
      <c r="I21" s="19" t="s">
        <v>20</v>
      </c>
      <c r="J21" s="20">
        <v>45</v>
      </c>
      <c r="K21" s="18">
        <v>17</v>
      </c>
      <c r="L21" s="19" t="s">
        <v>20</v>
      </c>
      <c r="M21" s="20">
        <v>0</v>
      </c>
      <c r="N21" s="18">
        <v>15</v>
      </c>
      <c r="O21" s="19" t="s">
        <v>20</v>
      </c>
      <c r="P21" s="20">
        <v>45</v>
      </c>
      <c r="Q21" s="18">
        <v>12</v>
      </c>
      <c r="R21" s="19" t="s">
        <v>20</v>
      </c>
      <c r="S21" s="22">
        <v>0</v>
      </c>
      <c r="T21" s="63"/>
      <c r="U21" s="27" t="s">
        <v>81</v>
      </c>
      <c r="V21" s="27">
        <f>(B21*60+D21)-(B20*60+D20)-90</f>
        <v>480</v>
      </c>
      <c r="W21" s="27">
        <f t="shared" ref="W21" si="51">(E21*60+G21)-(E20*60+G20)-90</f>
        <v>490</v>
      </c>
      <c r="X21" s="27">
        <f t="shared" ref="X21" si="52">(H21*60+J21)-(H20*60+J20)-90</f>
        <v>385</v>
      </c>
      <c r="Y21" s="27">
        <f t="shared" ref="Y21" si="53">(K21*60+M21)-(K20*60+M20)-90</f>
        <v>530</v>
      </c>
      <c r="Z21" s="27">
        <f t="shared" ref="Z21" si="54">(N21*60+P21)-(N20*60+P20)-90</f>
        <v>745</v>
      </c>
      <c r="AA21" s="27">
        <f t="shared" ref="AA21" si="55">(Q21*60+S21)-(Q20*60+S20)</f>
        <v>170</v>
      </c>
      <c r="AB21" s="26" t="s">
        <v>76</v>
      </c>
      <c r="AC21" s="27">
        <f t="shared" ref="AC21" si="56">W21</f>
        <v>490</v>
      </c>
      <c r="AD21" s="27">
        <f t="shared" ref="AD21" si="57">E23</f>
        <v>450</v>
      </c>
      <c r="AE21" s="28">
        <f t="shared" ref="AE21" si="58">E25</f>
        <v>5</v>
      </c>
    </row>
    <row r="22" spans="1:31" ht="15" customHeight="1" x14ac:dyDescent="0.25">
      <c r="B22" s="57" t="s">
        <v>21</v>
      </c>
      <c r="C22" s="58"/>
      <c r="D22" s="58"/>
      <c r="E22" s="58" t="s">
        <v>21</v>
      </c>
      <c r="F22" s="58"/>
      <c r="G22" s="58"/>
      <c r="H22" s="58" t="s">
        <v>21</v>
      </c>
      <c r="I22" s="58"/>
      <c r="J22" s="58"/>
      <c r="K22" s="58" t="s">
        <v>21</v>
      </c>
      <c r="L22" s="58"/>
      <c r="M22" s="58"/>
      <c r="N22" s="58" t="s">
        <v>21</v>
      </c>
      <c r="O22" s="58"/>
      <c r="P22" s="58"/>
      <c r="Q22" s="58" t="s">
        <v>21</v>
      </c>
      <c r="R22" s="58"/>
      <c r="S22" s="59"/>
      <c r="T22" s="63"/>
      <c r="U22" s="27"/>
      <c r="V22" s="27"/>
      <c r="W22" s="27"/>
      <c r="X22" s="27"/>
      <c r="Y22" s="27"/>
      <c r="Z22" s="27"/>
      <c r="AA22" s="27"/>
      <c r="AB22" s="26" t="s">
        <v>77</v>
      </c>
      <c r="AC22" s="27">
        <f t="shared" ref="AC22" si="59">X21</f>
        <v>385</v>
      </c>
      <c r="AD22" s="27">
        <f t="shared" ref="AD22" si="60">H23</f>
        <v>350</v>
      </c>
      <c r="AE22" s="28">
        <f t="shared" ref="AE22" si="61">H25</f>
        <v>16</v>
      </c>
    </row>
    <row r="23" spans="1:31" ht="15" customHeight="1" x14ac:dyDescent="0.25">
      <c r="B23" s="65">
        <v>500</v>
      </c>
      <c r="C23" s="55"/>
      <c r="D23" s="55"/>
      <c r="E23" s="55">
        <v>450</v>
      </c>
      <c r="F23" s="55"/>
      <c r="G23" s="55"/>
      <c r="H23" s="55">
        <v>350</v>
      </c>
      <c r="I23" s="55"/>
      <c r="J23" s="55"/>
      <c r="K23" s="55">
        <v>420</v>
      </c>
      <c r="L23" s="55"/>
      <c r="M23" s="55"/>
      <c r="N23" s="55">
        <v>360</v>
      </c>
      <c r="O23" s="55"/>
      <c r="P23" s="55"/>
      <c r="Q23" s="55">
        <v>120</v>
      </c>
      <c r="R23" s="55"/>
      <c r="S23" s="56"/>
      <c r="T23" s="63"/>
      <c r="U23" s="27"/>
      <c r="V23" s="27"/>
      <c r="W23" s="27"/>
      <c r="X23" s="27"/>
      <c r="Y23" s="27"/>
      <c r="Z23" s="27"/>
      <c r="AA23" s="27"/>
      <c r="AB23" s="26" t="s">
        <v>78</v>
      </c>
      <c r="AC23" s="27">
        <f t="shared" ref="AC23" si="62">Y21</f>
        <v>530</v>
      </c>
      <c r="AD23" s="27">
        <f t="shared" ref="AD23" si="63">K23</f>
        <v>420</v>
      </c>
      <c r="AE23" s="28">
        <f t="shared" ref="AE23" si="64">K25</f>
        <v>3</v>
      </c>
    </row>
    <row r="24" spans="1:31" ht="15" customHeight="1" x14ac:dyDescent="0.25">
      <c r="B24" s="57" t="s">
        <v>22</v>
      </c>
      <c r="C24" s="58"/>
      <c r="D24" s="58"/>
      <c r="E24" s="58" t="s">
        <v>22</v>
      </c>
      <c r="F24" s="58"/>
      <c r="G24" s="58"/>
      <c r="H24" s="58" t="s">
        <v>22</v>
      </c>
      <c r="I24" s="58"/>
      <c r="J24" s="58"/>
      <c r="K24" s="58" t="s">
        <v>22</v>
      </c>
      <c r="L24" s="58"/>
      <c r="M24" s="58"/>
      <c r="N24" s="58" t="s">
        <v>22</v>
      </c>
      <c r="O24" s="58"/>
      <c r="P24" s="58"/>
      <c r="Q24" s="58" t="s">
        <v>22</v>
      </c>
      <c r="R24" s="58"/>
      <c r="S24" s="59"/>
      <c r="T24" s="63"/>
      <c r="U24" s="27"/>
      <c r="V24" s="27"/>
      <c r="W24" s="27"/>
      <c r="X24" s="27"/>
      <c r="Y24" s="27"/>
      <c r="Z24" s="27"/>
      <c r="AA24" s="27"/>
      <c r="AB24" s="26" t="s">
        <v>79</v>
      </c>
      <c r="AC24" s="27">
        <f t="shared" ref="AC24" si="65">Z21</f>
        <v>745</v>
      </c>
      <c r="AD24" s="27">
        <f t="shared" ref="AD24" si="66">N23</f>
        <v>360</v>
      </c>
      <c r="AE24" s="28">
        <f t="shared" ref="AE24" si="67">N25</f>
        <v>15</v>
      </c>
    </row>
    <row r="25" spans="1:31" ht="15" customHeight="1" thickBot="1" x14ac:dyDescent="0.3">
      <c r="B25" s="66">
        <v>12</v>
      </c>
      <c r="C25" s="53"/>
      <c r="D25" s="53"/>
      <c r="E25" s="53">
        <v>5</v>
      </c>
      <c r="F25" s="53"/>
      <c r="G25" s="53"/>
      <c r="H25" s="53">
        <v>16</v>
      </c>
      <c r="I25" s="53"/>
      <c r="J25" s="53"/>
      <c r="K25" s="53">
        <v>3</v>
      </c>
      <c r="L25" s="53"/>
      <c r="M25" s="53"/>
      <c r="N25" s="53">
        <v>15</v>
      </c>
      <c r="O25" s="53"/>
      <c r="P25" s="53"/>
      <c r="Q25" s="53">
        <v>3</v>
      </c>
      <c r="R25" s="53"/>
      <c r="S25" s="54"/>
      <c r="T25" s="64"/>
      <c r="U25" s="29"/>
      <c r="V25" s="29"/>
      <c r="W25" s="29"/>
      <c r="X25" s="29"/>
      <c r="Y25" s="29"/>
      <c r="Z25" s="29"/>
      <c r="AA25" s="29"/>
      <c r="AB25" s="40" t="s">
        <v>80</v>
      </c>
      <c r="AC25" s="29">
        <f t="shared" ref="AC25" si="68">AA21</f>
        <v>170</v>
      </c>
      <c r="AD25" s="29">
        <f t="shared" ref="AD25" si="69">Q23</f>
        <v>120</v>
      </c>
      <c r="AE25" s="30">
        <f t="shared" ref="AE25" si="70">Q25</f>
        <v>3</v>
      </c>
    </row>
    <row r="26" spans="1:31" ht="15" customHeight="1" x14ac:dyDescent="0.25">
      <c r="A26" s="37" t="s">
        <v>85</v>
      </c>
      <c r="B26" s="32">
        <v>25</v>
      </c>
      <c r="C26" s="33" t="s">
        <v>20</v>
      </c>
      <c r="D26" s="34">
        <v>60</v>
      </c>
      <c r="E26" s="35">
        <v>25</v>
      </c>
      <c r="F26" s="33" t="s">
        <v>20</v>
      </c>
      <c r="G26" s="34">
        <v>80</v>
      </c>
      <c r="H26" s="35">
        <v>22</v>
      </c>
      <c r="I26" s="33" t="s">
        <v>20</v>
      </c>
      <c r="J26" s="34">
        <v>40</v>
      </c>
      <c r="K26" s="35">
        <v>28</v>
      </c>
      <c r="L26" s="33" t="s">
        <v>20</v>
      </c>
      <c r="M26" s="34">
        <v>-40</v>
      </c>
      <c r="N26" s="35">
        <v>29</v>
      </c>
      <c r="O26" s="33" t="s">
        <v>20</v>
      </c>
      <c r="P26" s="34">
        <v>40</v>
      </c>
      <c r="Q26" s="35">
        <v>15</v>
      </c>
      <c r="R26" s="33" t="s">
        <v>20</v>
      </c>
      <c r="S26" s="36">
        <v>-10</v>
      </c>
      <c r="T26" s="62" t="s">
        <v>27</v>
      </c>
      <c r="U26" s="24"/>
      <c r="V26" s="24"/>
      <c r="W26" s="24"/>
      <c r="X26" s="24"/>
      <c r="Y26" s="24"/>
      <c r="Z26" s="24"/>
      <c r="AA26" s="24"/>
      <c r="AB26" s="23" t="s">
        <v>75</v>
      </c>
      <c r="AC26" s="24">
        <f t="shared" ref="AC26" si="71">V27</f>
        <v>480</v>
      </c>
      <c r="AD26" s="24">
        <f t="shared" ref="AD26" si="72">B29</f>
        <v>500</v>
      </c>
      <c r="AE26" s="25">
        <f t="shared" ref="AE26" si="73">B31</f>
        <v>12</v>
      </c>
    </row>
    <row r="27" spans="1:31" ht="15" customHeight="1" thickBot="1" x14ac:dyDescent="0.3">
      <c r="A27" s="38" t="s">
        <v>86</v>
      </c>
      <c r="B27" s="21">
        <v>34</v>
      </c>
      <c r="C27" s="19" t="s">
        <v>20</v>
      </c>
      <c r="D27" s="20">
        <v>90</v>
      </c>
      <c r="E27" s="18">
        <v>34</v>
      </c>
      <c r="F27" s="19" t="s">
        <v>20</v>
      </c>
      <c r="G27" s="20">
        <v>120</v>
      </c>
      <c r="H27" s="18">
        <v>30</v>
      </c>
      <c r="I27" s="19" t="s">
        <v>20</v>
      </c>
      <c r="J27" s="20">
        <v>35</v>
      </c>
      <c r="K27" s="18">
        <v>39</v>
      </c>
      <c r="L27" s="19" t="s">
        <v>20</v>
      </c>
      <c r="M27" s="20">
        <v>-80</v>
      </c>
      <c r="N27" s="18">
        <v>43</v>
      </c>
      <c r="O27" s="19" t="s">
        <v>20</v>
      </c>
      <c r="P27" s="20">
        <v>35</v>
      </c>
      <c r="Q27" s="18">
        <v>18</v>
      </c>
      <c r="R27" s="19" t="s">
        <v>20</v>
      </c>
      <c r="S27" s="22">
        <v>-20</v>
      </c>
      <c r="T27" s="63"/>
      <c r="U27" s="27" t="s">
        <v>81</v>
      </c>
      <c r="V27" s="27">
        <f t="shared" ref="V27" si="74">(B27*60+D27)-(B26*60+D26)-90</f>
        <v>480</v>
      </c>
      <c r="W27" s="27">
        <f t="shared" ref="W27" si="75">(E27*60+G27)-(E26*60+G26)-90</f>
        <v>490</v>
      </c>
      <c r="X27" s="27">
        <f t="shared" ref="X27" si="76">(H27*60+J27)-(H26*60+J26)-90</f>
        <v>385</v>
      </c>
      <c r="Y27" s="27">
        <f t="shared" ref="Y27" si="77">(K27*60+M27)-(K26*60+M26)-90</f>
        <v>530</v>
      </c>
      <c r="Z27" s="27">
        <f t="shared" ref="Z27" si="78">(N27*60+P27)-(N26*60+P26)-90</f>
        <v>745</v>
      </c>
      <c r="AA27" s="27">
        <f t="shared" ref="AA27" si="79">(Q27*60+S27)-(Q26*60+S26)</f>
        <v>170</v>
      </c>
      <c r="AB27" s="26" t="s">
        <v>76</v>
      </c>
      <c r="AC27" s="27">
        <f t="shared" ref="AC27" si="80">W27</f>
        <v>490</v>
      </c>
      <c r="AD27" s="27">
        <f t="shared" ref="AD27" si="81">E29</f>
        <v>450</v>
      </c>
      <c r="AE27" s="28">
        <f t="shared" ref="AE27" si="82">E31</f>
        <v>5</v>
      </c>
    </row>
    <row r="28" spans="1:31" ht="23.25" customHeight="1" x14ac:dyDescent="0.25">
      <c r="B28" s="57" t="s">
        <v>21</v>
      </c>
      <c r="C28" s="58"/>
      <c r="D28" s="58"/>
      <c r="E28" s="58" t="s">
        <v>21</v>
      </c>
      <c r="F28" s="58"/>
      <c r="G28" s="58"/>
      <c r="H28" s="58" t="s">
        <v>21</v>
      </c>
      <c r="I28" s="58"/>
      <c r="J28" s="58"/>
      <c r="K28" s="58" t="s">
        <v>21</v>
      </c>
      <c r="L28" s="58"/>
      <c r="M28" s="58"/>
      <c r="N28" s="58" t="s">
        <v>21</v>
      </c>
      <c r="O28" s="58"/>
      <c r="P28" s="58"/>
      <c r="Q28" s="58" t="s">
        <v>21</v>
      </c>
      <c r="R28" s="58"/>
      <c r="S28" s="59"/>
      <c r="T28" s="63"/>
      <c r="U28" s="27"/>
      <c r="V28" s="27"/>
      <c r="W28" s="27"/>
      <c r="X28" s="27"/>
      <c r="Y28" s="27"/>
      <c r="Z28" s="27"/>
      <c r="AA28" s="27"/>
      <c r="AB28" s="26" t="s">
        <v>77</v>
      </c>
      <c r="AC28" s="27">
        <f t="shared" ref="AC28" si="83">X27</f>
        <v>385</v>
      </c>
      <c r="AD28" s="27">
        <f t="shared" ref="AD28" si="84">H29</f>
        <v>350</v>
      </c>
      <c r="AE28" s="28">
        <f t="shared" ref="AE28" si="85">H31</f>
        <v>16</v>
      </c>
    </row>
    <row r="29" spans="1:31" ht="15" customHeight="1" x14ac:dyDescent="0.25">
      <c r="B29" s="65">
        <v>500</v>
      </c>
      <c r="C29" s="55"/>
      <c r="D29" s="55"/>
      <c r="E29" s="55">
        <v>450</v>
      </c>
      <c r="F29" s="55"/>
      <c r="G29" s="55"/>
      <c r="H29" s="55">
        <v>350</v>
      </c>
      <c r="I29" s="55"/>
      <c r="J29" s="55"/>
      <c r="K29" s="55">
        <v>420</v>
      </c>
      <c r="L29" s="55"/>
      <c r="M29" s="55"/>
      <c r="N29" s="55">
        <v>360</v>
      </c>
      <c r="O29" s="55"/>
      <c r="P29" s="55"/>
      <c r="Q29" s="55">
        <v>120</v>
      </c>
      <c r="R29" s="55"/>
      <c r="S29" s="56"/>
      <c r="T29" s="63"/>
      <c r="U29" s="27"/>
      <c r="V29" s="27"/>
      <c r="W29" s="27"/>
      <c r="X29" s="27"/>
      <c r="Y29" s="27"/>
      <c r="Z29" s="27"/>
      <c r="AA29" s="27"/>
      <c r="AB29" s="26" t="s">
        <v>78</v>
      </c>
      <c r="AC29" s="27">
        <f t="shared" ref="AC29" si="86">Y27</f>
        <v>530</v>
      </c>
      <c r="AD29" s="27">
        <f t="shared" ref="AD29" si="87">K29</f>
        <v>420</v>
      </c>
      <c r="AE29" s="28">
        <f t="shared" ref="AE29" si="88">K31</f>
        <v>3</v>
      </c>
    </row>
    <row r="30" spans="1:31" ht="15" customHeight="1" x14ac:dyDescent="0.25">
      <c r="B30" s="57" t="s">
        <v>22</v>
      </c>
      <c r="C30" s="58"/>
      <c r="D30" s="58"/>
      <c r="E30" s="58" t="s">
        <v>22</v>
      </c>
      <c r="F30" s="58"/>
      <c r="G30" s="58"/>
      <c r="H30" s="58" t="s">
        <v>22</v>
      </c>
      <c r="I30" s="58"/>
      <c r="J30" s="58"/>
      <c r="K30" s="58" t="s">
        <v>22</v>
      </c>
      <c r="L30" s="58"/>
      <c r="M30" s="58"/>
      <c r="N30" s="58" t="s">
        <v>22</v>
      </c>
      <c r="O30" s="58"/>
      <c r="P30" s="58"/>
      <c r="Q30" s="58" t="s">
        <v>22</v>
      </c>
      <c r="R30" s="58"/>
      <c r="S30" s="59"/>
      <c r="T30" s="63"/>
      <c r="U30" s="27"/>
      <c r="V30" s="27"/>
      <c r="W30" s="27"/>
      <c r="X30" s="27"/>
      <c r="Y30" s="27"/>
      <c r="Z30" s="27"/>
      <c r="AA30" s="27"/>
      <c r="AB30" s="26" t="s">
        <v>79</v>
      </c>
      <c r="AC30" s="27">
        <f t="shared" ref="AC30" si="89">Z27</f>
        <v>745</v>
      </c>
      <c r="AD30" s="27">
        <f t="shared" ref="AD30" si="90">N29</f>
        <v>360</v>
      </c>
      <c r="AE30" s="28">
        <f t="shared" ref="AE30" si="91">N31</f>
        <v>15</v>
      </c>
    </row>
    <row r="31" spans="1:31" ht="15" customHeight="1" thickBot="1" x14ac:dyDescent="0.3">
      <c r="B31" s="66">
        <v>12</v>
      </c>
      <c r="C31" s="53"/>
      <c r="D31" s="53"/>
      <c r="E31" s="53">
        <v>5</v>
      </c>
      <c r="F31" s="53"/>
      <c r="G31" s="53"/>
      <c r="H31" s="53">
        <v>16</v>
      </c>
      <c r="I31" s="53"/>
      <c r="J31" s="53"/>
      <c r="K31" s="53">
        <v>3</v>
      </c>
      <c r="L31" s="53"/>
      <c r="M31" s="53"/>
      <c r="N31" s="53">
        <v>15</v>
      </c>
      <c r="O31" s="53"/>
      <c r="P31" s="53"/>
      <c r="Q31" s="53">
        <v>3</v>
      </c>
      <c r="R31" s="53"/>
      <c r="S31" s="54"/>
      <c r="T31" s="64"/>
      <c r="U31" s="29"/>
      <c r="V31" s="29"/>
      <c r="W31" s="29"/>
      <c r="X31" s="29"/>
      <c r="Y31" s="29"/>
      <c r="Z31" s="29"/>
      <c r="AA31" s="29"/>
      <c r="AB31" s="40" t="s">
        <v>80</v>
      </c>
      <c r="AC31" s="29">
        <f t="shared" ref="AC31" si="92">AA27</f>
        <v>170</v>
      </c>
      <c r="AD31" s="29">
        <f t="shared" ref="AD31" si="93">Q29</f>
        <v>120</v>
      </c>
      <c r="AE31" s="30">
        <f t="shared" ref="AE31" si="94">Q31</f>
        <v>3</v>
      </c>
    </row>
    <row r="32" spans="1:31" ht="15" customHeight="1" x14ac:dyDescent="0.25">
      <c r="A32" s="37" t="s">
        <v>85</v>
      </c>
      <c r="B32" s="32">
        <v>43</v>
      </c>
      <c r="C32" s="33" t="s">
        <v>20</v>
      </c>
      <c r="D32" s="34">
        <v>120</v>
      </c>
      <c r="E32" s="35">
        <v>43</v>
      </c>
      <c r="F32" s="33" t="s">
        <v>20</v>
      </c>
      <c r="G32" s="34">
        <v>160</v>
      </c>
      <c r="H32" s="35">
        <v>38</v>
      </c>
      <c r="I32" s="33" t="s">
        <v>20</v>
      </c>
      <c r="J32" s="34">
        <v>30</v>
      </c>
      <c r="K32" s="35">
        <v>50</v>
      </c>
      <c r="L32" s="33" t="s">
        <v>20</v>
      </c>
      <c r="M32" s="34">
        <v>-120</v>
      </c>
      <c r="N32" s="35">
        <v>57</v>
      </c>
      <c r="O32" s="33" t="s">
        <v>20</v>
      </c>
      <c r="P32" s="34">
        <v>30</v>
      </c>
      <c r="Q32" s="35">
        <v>21</v>
      </c>
      <c r="R32" s="33" t="s">
        <v>20</v>
      </c>
      <c r="S32" s="36">
        <v>-30</v>
      </c>
      <c r="T32" s="62" t="s">
        <v>28</v>
      </c>
      <c r="U32" s="24"/>
      <c r="V32" s="24"/>
      <c r="W32" s="24"/>
      <c r="X32" s="24"/>
      <c r="Y32" s="24"/>
      <c r="Z32" s="24"/>
      <c r="AA32" s="24"/>
      <c r="AB32" s="23" t="s">
        <v>75</v>
      </c>
      <c r="AC32" s="24">
        <f t="shared" ref="AC32" si="95">V33</f>
        <v>480</v>
      </c>
      <c r="AD32" s="24">
        <f t="shared" ref="AD32" si="96">B35</f>
        <v>500</v>
      </c>
      <c r="AE32" s="25">
        <f t="shared" ref="AE32" si="97">B37</f>
        <v>12</v>
      </c>
    </row>
    <row r="33" spans="1:31" ht="15" customHeight="1" thickBot="1" x14ac:dyDescent="0.3">
      <c r="A33" s="38" t="s">
        <v>86</v>
      </c>
      <c r="B33" s="21">
        <v>52</v>
      </c>
      <c r="C33" s="19" t="s">
        <v>20</v>
      </c>
      <c r="D33" s="20">
        <v>150</v>
      </c>
      <c r="E33" s="18">
        <v>52</v>
      </c>
      <c r="F33" s="19" t="s">
        <v>20</v>
      </c>
      <c r="G33" s="20">
        <v>200</v>
      </c>
      <c r="H33" s="18">
        <v>46</v>
      </c>
      <c r="I33" s="19" t="s">
        <v>20</v>
      </c>
      <c r="J33" s="20">
        <v>25</v>
      </c>
      <c r="K33" s="18">
        <v>61</v>
      </c>
      <c r="L33" s="19" t="s">
        <v>20</v>
      </c>
      <c r="M33" s="20">
        <v>-160</v>
      </c>
      <c r="N33" s="18">
        <v>71</v>
      </c>
      <c r="O33" s="19" t="s">
        <v>20</v>
      </c>
      <c r="P33" s="20">
        <v>25</v>
      </c>
      <c r="Q33" s="18">
        <v>24</v>
      </c>
      <c r="R33" s="19" t="s">
        <v>20</v>
      </c>
      <c r="S33" s="22">
        <v>-40</v>
      </c>
      <c r="T33" s="63"/>
      <c r="U33" s="27" t="s">
        <v>81</v>
      </c>
      <c r="V33" s="27">
        <f t="shared" ref="V33" si="98">(B33*60+D33)-(B32*60+D32)-90</f>
        <v>480</v>
      </c>
      <c r="W33" s="27">
        <f t="shared" ref="W33" si="99">(E33*60+G33)-(E32*60+G32)-90</f>
        <v>490</v>
      </c>
      <c r="X33" s="27">
        <f t="shared" ref="X33" si="100">(H33*60+J33)-(H32*60+J32)-90</f>
        <v>385</v>
      </c>
      <c r="Y33" s="27">
        <f t="shared" ref="Y33" si="101">(K33*60+M33)-(K32*60+M32)-90</f>
        <v>530</v>
      </c>
      <c r="Z33" s="27">
        <f t="shared" ref="Z33" si="102">(N33*60+P33)-(N32*60+P32)-90</f>
        <v>745</v>
      </c>
      <c r="AA33" s="27">
        <f t="shared" ref="AA33" si="103">(Q33*60+S33)-(Q32*60+S32)</f>
        <v>170</v>
      </c>
      <c r="AB33" s="26" t="s">
        <v>76</v>
      </c>
      <c r="AC33" s="27">
        <f t="shared" ref="AC33" si="104">W33</f>
        <v>490</v>
      </c>
      <c r="AD33" s="27">
        <f t="shared" ref="AD33" si="105">E35</f>
        <v>450</v>
      </c>
      <c r="AE33" s="28">
        <f t="shared" ref="AE33" si="106">E37</f>
        <v>5</v>
      </c>
    </row>
    <row r="34" spans="1:31" ht="15" customHeight="1" x14ac:dyDescent="0.25">
      <c r="B34" s="57" t="s">
        <v>21</v>
      </c>
      <c r="C34" s="58"/>
      <c r="D34" s="58"/>
      <c r="E34" s="58" t="s">
        <v>21</v>
      </c>
      <c r="F34" s="58"/>
      <c r="G34" s="58"/>
      <c r="H34" s="58" t="s">
        <v>21</v>
      </c>
      <c r="I34" s="58"/>
      <c r="J34" s="58"/>
      <c r="K34" s="58" t="s">
        <v>21</v>
      </c>
      <c r="L34" s="58"/>
      <c r="M34" s="58"/>
      <c r="N34" s="58" t="s">
        <v>21</v>
      </c>
      <c r="O34" s="58"/>
      <c r="P34" s="58"/>
      <c r="Q34" s="58" t="s">
        <v>21</v>
      </c>
      <c r="R34" s="58"/>
      <c r="S34" s="59"/>
      <c r="T34" s="63"/>
      <c r="U34" s="27"/>
      <c r="V34" s="27"/>
      <c r="W34" s="27"/>
      <c r="X34" s="27"/>
      <c r="Y34" s="27"/>
      <c r="Z34" s="27"/>
      <c r="AA34" s="27"/>
      <c r="AB34" s="26" t="s">
        <v>77</v>
      </c>
      <c r="AC34" s="27">
        <f t="shared" ref="AC34" si="107">X33</f>
        <v>385</v>
      </c>
      <c r="AD34" s="27">
        <f t="shared" ref="AD34" si="108">H35</f>
        <v>350</v>
      </c>
      <c r="AE34" s="28">
        <f t="shared" ref="AE34" si="109">H37</f>
        <v>16</v>
      </c>
    </row>
    <row r="35" spans="1:31" ht="15" customHeight="1" x14ac:dyDescent="0.25">
      <c r="B35" s="65">
        <v>500</v>
      </c>
      <c r="C35" s="55"/>
      <c r="D35" s="55"/>
      <c r="E35" s="55">
        <v>450</v>
      </c>
      <c r="F35" s="55"/>
      <c r="G35" s="55"/>
      <c r="H35" s="55">
        <v>350</v>
      </c>
      <c r="I35" s="55"/>
      <c r="J35" s="55"/>
      <c r="K35" s="55">
        <v>420</v>
      </c>
      <c r="L35" s="55"/>
      <c r="M35" s="55"/>
      <c r="N35" s="55">
        <v>360</v>
      </c>
      <c r="O35" s="55"/>
      <c r="P35" s="55"/>
      <c r="Q35" s="55">
        <v>120</v>
      </c>
      <c r="R35" s="55"/>
      <c r="S35" s="56"/>
      <c r="T35" s="63"/>
      <c r="U35" s="27"/>
      <c r="V35" s="27"/>
      <c r="W35" s="27"/>
      <c r="X35" s="27"/>
      <c r="Y35" s="27"/>
      <c r="Z35" s="27"/>
      <c r="AA35" s="27"/>
      <c r="AB35" s="26" t="s">
        <v>78</v>
      </c>
      <c r="AC35" s="27">
        <f t="shared" ref="AC35" si="110">Y33</f>
        <v>530</v>
      </c>
      <c r="AD35" s="27">
        <f t="shared" ref="AD35" si="111">K35</f>
        <v>420</v>
      </c>
      <c r="AE35" s="28">
        <f t="shared" ref="AE35" si="112">K37</f>
        <v>3</v>
      </c>
    </row>
    <row r="36" spans="1:31" ht="15" customHeight="1" x14ac:dyDescent="0.25">
      <c r="B36" s="57" t="s">
        <v>22</v>
      </c>
      <c r="C36" s="58"/>
      <c r="D36" s="58"/>
      <c r="E36" s="58" t="s">
        <v>22</v>
      </c>
      <c r="F36" s="58"/>
      <c r="G36" s="58"/>
      <c r="H36" s="58" t="s">
        <v>22</v>
      </c>
      <c r="I36" s="58"/>
      <c r="J36" s="58"/>
      <c r="K36" s="58" t="s">
        <v>22</v>
      </c>
      <c r="L36" s="58"/>
      <c r="M36" s="58"/>
      <c r="N36" s="58" t="s">
        <v>22</v>
      </c>
      <c r="O36" s="58"/>
      <c r="P36" s="58"/>
      <c r="Q36" s="58" t="s">
        <v>22</v>
      </c>
      <c r="R36" s="58"/>
      <c r="S36" s="59"/>
      <c r="T36" s="63"/>
      <c r="U36" s="27"/>
      <c r="V36" s="27"/>
      <c r="W36" s="27"/>
      <c r="X36" s="27"/>
      <c r="Y36" s="27"/>
      <c r="Z36" s="27"/>
      <c r="AA36" s="27"/>
      <c r="AB36" s="26" t="s">
        <v>79</v>
      </c>
      <c r="AC36" s="27">
        <f t="shared" ref="AC36" si="113">Z33</f>
        <v>745</v>
      </c>
      <c r="AD36" s="27">
        <f t="shared" ref="AD36" si="114">N35</f>
        <v>360</v>
      </c>
      <c r="AE36" s="28">
        <f t="shared" ref="AE36" si="115">N37</f>
        <v>15</v>
      </c>
    </row>
    <row r="37" spans="1:31" ht="15" customHeight="1" thickBot="1" x14ac:dyDescent="0.3">
      <c r="B37" s="66">
        <v>12</v>
      </c>
      <c r="C37" s="53"/>
      <c r="D37" s="53"/>
      <c r="E37" s="53">
        <v>5</v>
      </c>
      <c r="F37" s="53"/>
      <c r="G37" s="53"/>
      <c r="H37" s="53">
        <v>16</v>
      </c>
      <c r="I37" s="53"/>
      <c r="J37" s="53"/>
      <c r="K37" s="53">
        <v>3</v>
      </c>
      <c r="L37" s="53"/>
      <c r="M37" s="53"/>
      <c r="N37" s="53">
        <v>15</v>
      </c>
      <c r="O37" s="53"/>
      <c r="P37" s="53"/>
      <c r="Q37" s="53">
        <v>3</v>
      </c>
      <c r="R37" s="53"/>
      <c r="S37" s="54"/>
      <c r="T37" s="64"/>
      <c r="U37" s="29"/>
      <c r="V37" s="29"/>
      <c r="W37" s="29"/>
      <c r="X37" s="29"/>
      <c r="Y37" s="29"/>
      <c r="Z37" s="29"/>
      <c r="AA37" s="29"/>
      <c r="AB37" s="40" t="s">
        <v>80</v>
      </c>
      <c r="AC37" s="29">
        <f t="shared" ref="AC37" si="116">AA33</f>
        <v>170</v>
      </c>
      <c r="AD37" s="29">
        <f t="shared" ref="AD37" si="117">Q35</f>
        <v>120</v>
      </c>
      <c r="AE37" s="30">
        <f t="shared" ref="AE37" si="118">Q37</f>
        <v>3</v>
      </c>
    </row>
    <row r="38" spans="1:31" ht="23.25" customHeight="1" x14ac:dyDescent="0.25">
      <c r="A38" s="37" t="s">
        <v>85</v>
      </c>
      <c r="B38" s="32">
        <v>61</v>
      </c>
      <c r="C38" s="33" t="s">
        <v>20</v>
      </c>
      <c r="D38" s="34">
        <v>180</v>
      </c>
      <c r="E38" s="35">
        <v>61</v>
      </c>
      <c r="F38" s="33" t="s">
        <v>20</v>
      </c>
      <c r="G38" s="34">
        <v>240</v>
      </c>
      <c r="H38" s="35">
        <v>54</v>
      </c>
      <c r="I38" s="33" t="s">
        <v>20</v>
      </c>
      <c r="J38" s="34">
        <v>20</v>
      </c>
      <c r="K38" s="35">
        <v>72</v>
      </c>
      <c r="L38" s="33" t="s">
        <v>20</v>
      </c>
      <c r="M38" s="34">
        <v>-200</v>
      </c>
      <c r="N38" s="35">
        <v>85</v>
      </c>
      <c r="O38" s="33" t="s">
        <v>20</v>
      </c>
      <c r="P38" s="34">
        <v>20</v>
      </c>
      <c r="Q38" s="35">
        <v>27</v>
      </c>
      <c r="R38" s="33" t="s">
        <v>20</v>
      </c>
      <c r="S38" s="36">
        <v>-50</v>
      </c>
      <c r="T38" s="62" t="s">
        <v>29</v>
      </c>
      <c r="U38" s="24"/>
      <c r="V38" s="24"/>
      <c r="W38" s="24"/>
      <c r="X38" s="24"/>
      <c r="Y38" s="24"/>
      <c r="Z38" s="24"/>
      <c r="AA38" s="24"/>
      <c r="AB38" s="23" t="s">
        <v>75</v>
      </c>
      <c r="AC38" s="24">
        <f t="shared" ref="AC38" si="119">V39</f>
        <v>480</v>
      </c>
      <c r="AD38" s="24">
        <f t="shared" ref="AD38" si="120">B41</f>
        <v>500</v>
      </c>
      <c r="AE38" s="25">
        <f t="shared" ref="AE38" si="121">B43</f>
        <v>12</v>
      </c>
    </row>
    <row r="39" spans="1:31" ht="15" customHeight="1" thickBot="1" x14ac:dyDescent="0.3">
      <c r="A39" s="38" t="s">
        <v>86</v>
      </c>
      <c r="B39" s="21">
        <v>70</v>
      </c>
      <c r="C39" s="19" t="s">
        <v>20</v>
      </c>
      <c r="D39" s="20">
        <v>210</v>
      </c>
      <c r="E39" s="18">
        <v>70</v>
      </c>
      <c r="F39" s="19" t="s">
        <v>20</v>
      </c>
      <c r="G39" s="20">
        <v>280</v>
      </c>
      <c r="H39" s="18">
        <v>62</v>
      </c>
      <c r="I39" s="19" t="s">
        <v>20</v>
      </c>
      <c r="J39" s="20">
        <v>15</v>
      </c>
      <c r="K39" s="18">
        <v>83</v>
      </c>
      <c r="L39" s="19" t="s">
        <v>20</v>
      </c>
      <c r="M39" s="20">
        <v>-240</v>
      </c>
      <c r="N39" s="18">
        <v>99</v>
      </c>
      <c r="O39" s="19" t="s">
        <v>20</v>
      </c>
      <c r="P39" s="20">
        <v>15</v>
      </c>
      <c r="Q39" s="18">
        <v>30</v>
      </c>
      <c r="R39" s="19" t="s">
        <v>20</v>
      </c>
      <c r="S39" s="22">
        <v>-60</v>
      </c>
      <c r="T39" s="63"/>
      <c r="U39" s="27" t="s">
        <v>81</v>
      </c>
      <c r="V39" s="27">
        <f t="shared" ref="V39" si="122">(B39*60+D39)-(B38*60+D38)-90</f>
        <v>480</v>
      </c>
      <c r="W39" s="27">
        <f t="shared" ref="W39" si="123">(E39*60+G39)-(E38*60+G38)-90</f>
        <v>490</v>
      </c>
      <c r="X39" s="27">
        <f t="shared" ref="X39" si="124">(H39*60+J39)-(H38*60+J38)-90</f>
        <v>385</v>
      </c>
      <c r="Y39" s="27">
        <f t="shared" ref="Y39" si="125">(K39*60+M39)-(K38*60+M38)-90</f>
        <v>530</v>
      </c>
      <c r="Z39" s="27">
        <f t="shared" ref="Z39" si="126">(N39*60+P39)-(N38*60+P38)-90</f>
        <v>745</v>
      </c>
      <c r="AA39" s="27">
        <f t="shared" ref="AA39" si="127">(Q39*60+S39)-(Q38*60+S38)</f>
        <v>170</v>
      </c>
      <c r="AB39" s="26" t="s">
        <v>76</v>
      </c>
      <c r="AC39" s="27">
        <f t="shared" ref="AC39" si="128">W39</f>
        <v>490</v>
      </c>
      <c r="AD39" s="27">
        <f t="shared" ref="AD39" si="129">E41</f>
        <v>450</v>
      </c>
      <c r="AE39" s="28">
        <f t="shared" ref="AE39" si="130">E43</f>
        <v>5</v>
      </c>
    </row>
    <row r="40" spans="1:31" ht="15" customHeight="1" x14ac:dyDescent="0.25">
      <c r="B40" s="57" t="s">
        <v>21</v>
      </c>
      <c r="C40" s="58"/>
      <c r="D40" s="58"/>
      <c r="E40" s="58" t="s">
        <v>21</v>
      </c>
      <c r="F40" s="58"/>
      <c r="G40" s="58"/>
      <c r="H40" s="58" t="s">
        <v>21</v>
      </c>
      <c r="I40" s="58"/>
      <c r="J40" s="58"/>
      <c r="K40" s="58" t="s">
        <v>21</v>
      </c>
      <c r="L40" s="58"/>
      <c r="M40" s="58"/>
      <c r="N40" s="58" t="s">
        <v>21</v>
      </c>
      <c r="O40" s="58"/>
      <c r="P40" s="58"/>
      <c r="Q40" s="58" t="s">
        <v>21</v>
      </c>
      <c r="R40" s="58"/>
      <c r="S40" s="59"/>
      <c r="T40" s="63"/>
      <c r="U40" s="27"/>
      <c r="V40" s="27"/>
      <c r="W40" s="27"/>
      <c r="X40" s="27"/>
      <c r="Y40" s="27"/>
      <c r="Z40" s="27"/>
      <c r="AA40" s="27"/>
      <c r="AB40" s="26" t="s">
        <v>77</v>
      </c>
      <c r="AC40" s="27">
        <f t="shared" ref="AC40" si="131">X39</f>
        <v>385</v>
      </c>
      <c r="AD40" s="27">
        <f t="shared" ref="AD40" si="132">H41</f>
        <v>350</v>
      </c>
      <c r="AE40" s="28">
        <f t="shared" ref="AE40" si="133">H43</f>
        <v>16</v>
      </c>
    </row>
    <row r="41" spans="1:31" ht="15" customHeight="1" x14ac:dyDescent="0.25">
      <c r="B41" s="65">
        <v>500</v>
      </c>
      <c r="C41" s="55"/>
      <c r="D41" s="55"/>
      <c r="E41" s="55">
        <v>450</v>
      </c>
      <c r="F41" s="55"/>
      <c r="G41" s="55"/>
      <c r="H41" s="55">
        <v>350</v>
      </c>
      <c r="I41" s="55"/>
      <c r="J41" s="55"/>
      <c r="K41" s="55">
        <v>420</v>
      </c>
      <c r="L41" s="55"/>
      <c r="M41" s="55"/>
      <c r="N41" s="55">
        <v>360</v>
      </c>
      <c r="O41" s="55"/>
      <c r="P41" s="55"/>
      <c r="Q41" s="55">
        <v>120</v>
      </c>
      <c r="R41" s="55"/>
      <c r="S41" s="56"/>
      <c r="T41" s="63"/>
      <c r="U41" s="27"/>
      <c r="V41" s="27"/>
      <c r="W41" s="27"/>
      <c r="X41" s="27"/>
      <c r="Y41" s="27"/>
      <c r="Z41" s="27"/>
      <c r="AA41" s="27"/>
      <c r="AB41" s="26" t="s">
        <v>78</v>
      </c>
      <c r="AC41" s="27">
        <f t="shared" ref="AC41" si="134">Y39</f>
        <v>530</v>
      </c>
      <c r="AD41" s="27">
        <f t="shared" ref="AD41" si="135">K41</f>
        <v>420</v>
      </c>
      <c r="AE41" s="28">
        <f t="shared" ref="AE41" si="136">K43</f>
        <v>3</v>
      </c>
    </row>
    <row r="42" spans="1:31" ht="15" customHeight="1" x14ac:dyDescent="0.25">
      <c r="B42" s="57" t="s">
        <v>22</v>
      </c>
      <c r="C42" s="58"/>
      <c r="D42" s="58"/>
      <c r="E42" s="58" t="s">
        <v>22</v>
      </c>
      <c r="F42" s="58"/>
      <c r="G42" s="58"/>
      <c r="H42" s="58" t="s">
        <v>22</v>
      </c>
      <c r="I42" s="58"/>
      <c r="J42" s="58"/>
      <c r="K42" s="58" t="s">
        <v>22</v>
      </c>
      <c r="L42" s="58"/>
      <c r="M42" s="58"/>
      <c r="N42" s="58" t="s">
        <v>22</v>
      </c>
      <c r="O42" s="58"/>
      <c r="P42" s="58"/>
      <c r="Q42" s="58" t="s">
        <v>22</v>
      </c>
      <c r="R42" s="58"/>
      <c r="S42" s="59"/>
      <c r="T42" s="63"/>
      <c r="U42" s="27"/>
      <c r="V42" s="27"/>
      <c r="W42" s="27"/>
      <c r="X42" s="27"/>
      <c r="Y42" s="27"/>
      <c r="Z42" s="27"/>
      <c r="AA42" s="27"/>
      <c r="AB42" s="26" t="s">
        <v>79</v>
      </c>
      <c r="AC42" s="27">
        <f t="shared" ref="AC42" si="137">Z39</f>
        <v>745</v>
      </c>
      <c r="AD42" s="27">
        <f t="shared" ref="AD42" si="138">N41</f>
        <v>360</v>
      </c>
      <c r="AE42" s="28">
        <f t="shared" ref="AE42" si="139">N43</f>
        <v>15</v>
      </c>
    </row>
    <row r="43" spans="1:31" ht="15" customHeight="1" thickBot="1" x14ac:dyDescent="0.3">
      <c r="B43" s="66">
        <v>12</v>
      </c>
      <c r="C43" s="53"/>
      <c r="D43" s="53"/>
      <c r="E43" s="53">
        <v>5</v>
      </c>
      <c r="F43" s="53"/>
      <c r="G43" s="53"/>
      <c r="H43" s="53">
        <v>16</v>
      </c>
      <c r="I43" s="53"/>
      <c r="J43" s="53"/>
      <c r="K43" s="53">
        <v>3</v>
      </c>
      <c r="L43" s="53"/>
      <c r="M43" s="53"/>
      <c r="N43" s="53">
        <v>15</v>
      </c>
      <c r="O43" s="53"/>
      <c r="P43" s="53"/>
      <c r="Q43" s="53">
        <v>3</v>
      </c>
      <c r="R43" s="53"/>
      <c r="S43" s="54"/>
      <c r="T43" s="64"/>
      <c r="U43" s="29"/>
      <c r="V43" s="29"/>
      <c r="W43" s="29"/>
      <c r="X43" s="29"/>
      <c r="Y43" s="29"/>
      <c r="Z43" s="29"/>
      <c r="AA43" s="29"/>
      <c r="AB43" s="40" t="s">
        <v>80</v>
      </c>
      <c r="AC43" s="29">
        <f t="shared" ref="AC43" si="140">AA39</f>
        <v>170</v>
      </c>
      <c r="AD43" s="29">
        <f t="shared" ref="AD43" si="141">Q41</f>
        <v>120</v>
      </c>
      <c r="AE43" s="30">
        <f t="shared" ref="AE43" si="142">Q43</f>
        <v>3</v>
      </c>
    </row>
    <row r="44" spans="1:31" ht="15" customHeight="1" x14ac:dyDescent="0.25">
      <c r="A44" s="37" t="s">
        <v>85</v>
      </c>
      <c r="B44" s="32">
        <v>79</v>
      </c>
      <c r="C44" s="33" t="s">
        <v>20</v>
      </c>
      <c r="D44" s="34">
        <v>240</v>
      </c>
      <c r="E44" s="35">
        <v>79</v>
      </c>
      <c r="F44" s="33" t="s">
        <v>20</v>
      </c>
      <c r="G44" s="34">
        <v>320</v>
      </c>
      <c r="H44" s="35">
        <v>70</v>
      </c>
      <c r="I44" s="33" t="s">
        <v>20</v>
      </c>
      <c r="J44" s="34">
        <v>10</v>
      </c>
      <c r="K44" s="35">
        <v>94</v>
      </c>
      <c r="L44" s="33" t="s">
        <v>20</v>
      </c>
      <c r="M44" s="34">
        <v>-280</v>
      </c>
      <c r="N44" s="35">
        <v>113</v>
      </c>
      <c r="O44" s="33" t="s">
        <v>20</v>
      </c>
      <c r="P44" s="34">
        <v>10</v>
      </c>
      <c r="Q44" s="35">
        <v>33</v>
      </c>
      <c r="R44" s="33" t="s">
        <v>20</v>
      </c>
      <c r="S44" s="36">
        <v>-70</v>
      </c>
      <c r="T44" s="62" t="s">
        <v>30</v>
      </c>
      <c r="U44" s="24"/>
      <c r="V44" s="24"/>
      <c r="W44" s="24"/>
      <c r="X44" s="24"/>
      <c r="Y44" s="24"/>
      <c r="Z44" s="24"/>
      <c r="AA44" s="24"/>
      <c r="AB44" s="23" t="s">
        <v>75</v>
      </c>
      <c r="AC44" s="24">
        <f t="shared" ref="AC44" si="143">V45</f>
        <v>480</v>
      </c>
      <c r="AD44" s="24">
        <f t="shared" ref="AD44" si="144">B47</f>
        <v>500</v>
      </c>
      <c r="AE44" s="25">
        <f t="shared" ref="AE44" si="145">B49</f>
        <v>12</v>
      </c>
    </row>
    <row r="45" spans="1:31" ht="15" customHeight="1" thickBot="1" x14ac:dyDescent="0.3">
      <c r="A45" s="38" t="s">
        <v>86</v>
      </c>
      <c r="B45" s="21">
        <v>88</v>
      </c>
      <c r="C45" s="19" t="s">
        <v>20</v>
      </c>
      <c r="D45" s="20">
        <v>270</v>
      </c>
      <c r="E45" s="18">
        <v>88</v>
      </c>
      <c r="F45" s="19" t="s">
        <v>20</v>
      </c>
      <c r="G45" s="20">
        <v>360</v>
      </c>
      <c r="H45" s="18">
        <v>78</v>
      </c>
      <c r="I45" s="19" t="s">
        <v>20</v>
      </c>
      <c r="J45" s="20">
        <v>5</v>
      </c>
      <c r="K45" s="18">
        <v>105</v>
      </c>
      <c r="L45" s="19" t="s">
        <v>20</v>
      </c>
      <c r="M45" s="20">
        <v>-320</v>
      </c>
      <c r="N45" s="18">
        <v>127</v>
      </c>
      <c r="O45" s="19" t="s">
        <v>20</v>
      </c>
      <c r="P45" s="20">
        <v>5</v>
      </c>
      <c r="Q45" s="18">
        <v>36</v>
      </c>
      <c r="R45" s="19" t="s">
        <v>20</v>
      </c>
      <c r="S45" s="22">
        <v>-80</v>
      </c>
      <c r="T45" s="63"/>
      <c r="U45" s="27" t="s">
        <v>81</v>
      </c>
      <c r="V45" s="27">
        <f t="shared" ref="V45" si="146">(B45*60+D45)-(B44*60+D44)-90</f>
        <v>480</v>
      </c>
      <c r="W45" s="27">
        <f t="shared" ref="W45" si="147">(E45*60+G45)-(E44*60+G44)-90</f>
        <v>490</v>
      </c>
      <c r="X45" s="27">
        <f t="shared" ref="X45" si="148">(H45*60+J45)-(H44*60+J44)-90</f>
        <v>385</v>
      </c>
      <c r="Y45" s="27">
        <f t="shared" ref="Y45" si="149">(K45*60+M45)-(K44*60+M44)-90</f>
        <v>530</v>
      </c>
      <c r="Z45" s="27">
        <f t="shared" ref="Z45" si="150">(N45*60+P45)-(N44*60+P44)-90</f>
        <v>745</v>
      </c>
      <c r="AA45" s="27">
        <f t="shared" ref="AA45" si="151">(Q45*60+S45)-(Q44*60+S44)</f>
        <v>170</v>
      </c>
      <c r="AB45" s="26" t="s">
        <v>76</v>
      </c>
      <c r="AC45" s="27">
        <f t="shared" ref="AC45" si="152">W45</f>
        <v>490</v>
      </c>
      <c r="AD45" s="27">
        <f t="shared" ref="AD45" si="153">E47</f>
        <v>450</v>
      </c>
      <c r="AE45" s="28">
        <f t="shared" ref="AE45" si="154">E49</f>
        <v>5</v>
      </c>
    </row>
    <row r="46" spans="1:31" ht="15" customHeight="1" x14ac:dyDescent="0.25">
      <c r="B46" s="57" t="s">
        <v>21</v>
      </c>
      <c r="C46" s="58"/>
      <c r="D46" s="58"/>
      <c r="E46" s="58" t="s">
        <v>21</v>
      </c>
      <c r="F46" s="58"/>
      <c r="G46" s="58"/>
      <c r="H46" s="58" t="s">
        <v>21</v>
      </c>
      <c r="I46" s="58"/>
      <c r="J46" s="58"/>
      <c r="K46" s="58" t="s">
        <v>21</v>
      </c>
      <c r="L46" s="58"/>
      <c r="M46" s="58"/>
      <c r="N46" s="58" t="s">
        <v>21</v>
      </c>
      <c r="O46" s="58"/>
      <c r="P46" s="58"/>
      <c r="Q46" s="58" t="s">
        <v>21</v>
      </c>
      <c r="R46" s="58"/>
      <c r="S46" s="59"/>
      <c r="T46" s="63"/>
      <c r="U46" s="27"/>
      <c r="V46" s="27"/>
      <c r="W46" s="27"/>
      <c r="X46" s="27"/>
      <c r="Y46" s="27"/>
      <c r="Z46" s="27"/>
      <c r="AA46" s="27"/>
      <c r="AB46" s="26" t="s">
        <v>77</v>
      </c>
      <c r="AC46" s="27">
        <f t="shared" ref="AC46" si="155">X45</f>
        <v>385</v>
      </c>
      <c r="AD46" s="27">
        <f t="shared" ref="AD46" si="156">H47</f>
        <v>350</v>
      </c>
      <c r="AE46" s="28">
        <f t="shared" ref="AE46" si="157">H49</f>
        <v>16</v>
      </c>
    </row>
    <row r="47" spans="1:31" ht="15" customHeight="1" x14ac:dyDescent="0.25">
      <c r="B47" s="65">
        <v>500</v>
      </c>
      <c r="C47" s="55"/>
      <c r="D47" s="55"/>
      <c r="E47" s="55">
        <v>450</v>
      </c>
      <c r="F47" s="55"/>
      <c r="G47" s="55"/>
      <c r="H47" s="55">
        <v>350</v>
      </c>
      <c r="I47" s="55"/>
      <c r="J47" s="55"/>
      <c r="K47" s="55">
        <v>420</v>
      </c>
      <c r="L47" s="55"/>
      <c r="M47" s="55"/>
      <c r="N47" s="55">
        <v>360</v>
      </c>
      <c r="O47" s="55"/>
      <c r="P47" s="55"/>
      <c r="Q47" s="55">
        <v>120</v>
      </c>
      <c r="R47" s="55"/>
      <c r="S47" s="56"/>
      <c r="T47" s="63"/>
      <c r="U47" s="27"/>
      <c r="V47" s="27"/>
      <c r="W47" s="27"/>
      <c r="X47" s="27"/>
      <c r="Y47" s="27"/>
      <c r="Z47" s="27"/>
      <c r="AA47" s="27"/>
      <c r="AB47" s="26" t="s">
        <v>78</v>
      </c>
      <c r="AC47" s="27">
        <f t="shared" ref="AC47" si="158">Y45</f>
        <v>530</v>
      </c>
      <c r="AD47" s="27">
        <f t="shared" ref="AD47" si="159">K47</f>
        <v>420</v>
      </c>
      <c r="AE47" s="28">
        <f t="shared" ref="AE47" si="160">K49</f>
        <v>3</v>
      </c>
    </row>
    <row r="48" spans="1:31" ht="23.25" customHeight="1" x14ac:dyDescent="0.25">
      <c r="B48" s="57" t="s">
        <v>22</v>
      </c>
      <c r="C48" s="58"/>
      <c r="D48" s="58"/>
      <c r="E48" s="58" t="s">
        <v>22</v>
      </c>
      <c r="F48" s="58"/>
      <c r="G48" s="58"/>
      <c r="H48" s="58" t="s">
        <v>22</v>
      </c>
      <c r="I48" s="58"/>
      <c r="J48" s="58"/>
      <c r="K48" s="58" t="s">
        <v>22</v>
      </c>
      <c r="L48" s="58"/>
      <c r="M48" s="58"/>
      <c r="N48" s="58" t="s">
        <v>22</v>
      </c>
      <c r="O48" s="58"/>
      <c r="P48" s="58"/>
      <c r="Q48" s="58" t="s">
        <v>22</v>
      </c>
      <c r="R48" s="58"/>
      <c r="S48" s="59"/>
      <c r="T48" s="63"/>
      <c r="U48" s="27"/>
      <c r="V48" s="27"/>
      <c r="W48" s="27"/>
      <c r="X48" s="27"/>
      <c r="Y48" s="27"/>
      <c r="Z48" s="27"/>
      <c r="AA48" s="27"/>
      <c r="AB48" s="26" t="s">
        <v>79</v>
      </c>
      <c r="AC48" s="27">
        <f t="shared" ref="AC48" si="161">Z45</f>
        <v>745</v>
      </c>
      <c r="AD48" s="27">
        <f t="shared" ref="AD48" si="162">N47</f>
        <v>360</v>
      </c>
      <c r="AE48" s="28">
        <f t="shared" ref="AE48" si="163">N49</f>
        <v>15</v>
      </c>
    </row>
    <row r="49" spans="1:31" ht="15" customHeight="1" thickBot="1" x14ac:dyDescent="0.3">
      <c r="B49" s="66">
        <v>12</v>
      </c>
      <c r="C49" s="53"/>
      <c r="D49" s="53"/>
      <c r="E49" s="53">
        <v>5</v>
      </c>
      <c r="F49" s="53"/>
      <c r="G49" s="53"/>
      <c r="H49" s="53">
        <v>16</v>
      </c>
      <c r="I49" s="53"/>
      <c r="J49" s="53"/>
      <c r="K49" s="53">
        <v>3</v>
      </c>
      <c r="L49" s="53"/>
      <c r="M49" s="53"/>
      <c r="N49" s="53">
        <v>15</v>
      </c>
      <c r="O49" s="53"/>
      <c r="P49" s="53"/>
      <c r="Q49" s="53">
        <v>3</v>
      </c>
      <c r="R49" s="53"/>
      <c r="S49" s="54"/>
      <c r="T49" s="64"/>
      <c r="U49" s="29"/>
      <c r="V49" s="29"/>
      <c r="W49" s="29"/>
      <c r="X49" s="29"/>
      <c r="Y49" s="29"/>
      <c r="Z49" s="29"/>
      <c r="AA49" s="29"/>
      <c r="AB49" s="40" t="s">
        <v>80</v>
      </c>
      <c r="AC49" s="29">
        <f t="shared" ref="AC49" si="164">AA45</f>
        <v>170</v>
      </c>
      <c r="AD49" s="29">
        <f t="shared" ref="AD49" si="165">Q47</f>
        <v>120</v>
      </c>
      <c r="AE49" s="30">
        <f t="shared" ref="AE49" si="166">Q49</f>
        <v>3</v>
      </c>
    </row>
    <row r="50" spans="1:31" ht="15" customHeight="1" x14ac:dyDescent="0.25">
      <c r="A50" s="37" t="s">
        <v>85</v>
      </c>
      <c r="B50" s="32">
        <v>97</v>
      </c>
      <c r="C50" s="33" t="s">
        <v>20</v>
      </c>
      <c r="D50" s="34">
        <v>300</v>
      </c>
      <c r="E50" s="35">
        <v>97</v>
      </c>
      <c r="F50" s="33" t="s">
        <v>20</v>
      </c>
      <c r="G50" s="34">
        <v>400</v>
      </c>
      <c r="H50" s="35">
        <v>86</v>
      </c>
      <c r="I50" s="33" t="s">
        <v>20</v>
      </c>
      <c r="J50" s="34">
        <v>0</v>
      </c>
      <c r="K50" s="35">
        <v>116</v>
      </c>
      <c r="L50" s="33" t="s">
        <v>20</v>
      </c>
      <c r="M50" s="34">
        <v>-360</v>
      </c>
      <c r="N50" s="35">
        <v>141</v>
      </c>
      <c r="O50" s="33" t="s">
        <v>20</v>
      </c>
      <c r="P50" s="34">
        <v>0</v>
      </c>
      <c r="Q50" s="35">
        <v>39</v>
      </c>
      <c r="R50" s="33" t="s">
        <v>20</v>
      </c>
      <c r="S50" s="36">
        <v>-90</v>
      </c>
      <c r="T50" s="62" t="s">
        <v>31</v>
      </c>
      <c r="U50" s="24"/>
      <c r="V50" s="24"/>
      <c r="W50" s="24"/>
      <c r="X50" s="24"/>
      <c r="Y50" s="24"/>
      <c r="Z50" s="24"/>
      <c r="AA50" s="24"/>
      <c r="AB50" s="23" t="s">
        <v>75</v>
      </c>
      <c r="AC50" s="24">
        <f t="shared" ref="AC50" si="167">V51</f>
        <v>480</v>
      </c>
      <c r="AD50" s="24">
        <f t="shared" ref="AD50" si="168">B53</f>
        <v>500</v>
      </c>
      <c r="AE50" s="25">
        <f t="shared" ref="AE50" si="169">B55</f>
        <v>12</v>
      </c>
    </row>
    <row r="51" spans="1:31" ht="15" customHeight="1" thickBot="1" x14ac:dyDescent="0.3">
      <c r="A51" s="38" t="s">
        <v>86</v>
      </c>
      <c r="B51" s="21">
        <v>106</v>
      </c>
      <c r="C51" s="19" t="s">
        <v>20</v>
      </c>
      <c r="D51" s="20">
        <v>330</v>
      </c>
      <c r="E51" s="18">
        <v>106</v>
      </c>
      <c r="F51" s="19" t="s">
        <v>20</v>
      </c>
      <c r="G51" s="20">
        <v>440</v>
      </c>
      <c r="H51" s="18">
        <v>94</v>
      </c>
      <c r="I51" s="19" t="s">
        <v>20</v>
      </c>
      <c r="J51" s="20">
        <v>-5</v>
      </c>
      <c r="K51" s="18">
        <v>127</v>
      </c>
      <c r="L51" s="19" t="s">
        <v>20</v>
      </c>
      <c r="M51" s="20">
        <v>-400</v>
      </c>
      <c r="N51" s="18">
        <v>155</v>
      </c>
      <c r="O51" s="19" t="s">
        <v>20</v>
      </c>
      <c r="P51" s="20">
        <v>-5</v>
      </c>
      <c r="Q51" s="18">
        <v>42</v>
      </c>
      <c r="R51" s="19" t="s">
        <v>20</v>
      </c>
      <c r="S51" s="22">
        <v>-100</v>
      </c>
      <c r="T51" s="63"/>
      <c r="U51" s="27" t="s">
        <v>81</v>
      </c>
      <c r="V51" s="27">
        <f t="shared" ref="V51" si="170">(B51*60+D51)-(B50*60+D50)-90</f>
        <v>480</v>
      </c>
      <c r="W51" s="27">
        <f t="shared" ref="W51" si="171">(E51*60+G51)-(E50*60+G50)-90</f>
        <v>490</v>
      </c>
      <c r="X51" s="27">
        <f t="shared" ref="X51" si="172">(H51*60+J51)-(H50*60+J50)-90</f>
        <v>385</v>
      </c>
      <c r="Y51" s="27">
        <f t="shared" ref="Y51" si="173">(K51*60+M51)-(K50*60+M50)-90</f>
        <v>530</v>
      </c>
      <c r="Z51" s="27">
        <f t="shared" ref="Z51" si="174">(N51*60+P51)-(N50*60+P50)-90</f>
        <v>745</v>
      </c>
      <c r="AA51" s="27">
        <f t="shared" ref="AA51" si="175">(Q51*60+S51)-(Q50*60+S50)</f>
        <v>170</v>
      </c>
      <c r="AB51" s="26" t="s">
        <v>76</v>
      </c>
      <c r="AC51" s="27">
        <f t="shared" ref="AC51" si="176">W51</f>
        <v>490</v>
      </c>
      <c r="AD51" s="27">
        <f t="shared" ref="AD51" si="177">E53</f>
        <v>450</v>
      </c>
      <c r="AE51" s="28">
        <f t="shared" ref="AE51" si="178">E55</f>
        <v>5</v>
      </c>
    </row>
    <row r="52" spans="1:31" ht="15" customHeight="1" x14ac:dyDescent="0.25">
      <c r="B52" s="57" t="s">
        <v>21</v>
      </c>
      <c r="C52" s="58"/>
      <c r="D52" s="58"/>
      <c r="E52" s="58" t="s">
        <v>21</v>
      </c>
      <c r="F52" s="58"/>
      <c r="G52" s="58"/>
      <c r="H52" s="58" t="s">
        <v>21</v>
      </c>
      <c r="I52" s="58"/>
      <c r="J52" s="58"/>
      <c r="K52" s="58" t="s">
        <v>21</v>
      </c>
      <c r="L52" s="58"/>
      <c r="M52" s="58"/>
      <c r="N52" s="58" t="s">
        <v>21</v>
      </c>
      <c r="O52" s="58"/>
      <c r="P52" s="58"/>
      <c r="Q52" s="58" t="s">
        <v>21</v>
      </c>
      <c r="R52" s="58"/>
      <c r="S52" s="59"/>
      <c r="T52" s="63"/>
      <c r="U52" s="27"/>
      <c r="V52" s="27"/>
      <c r="W52" s="27"/>
      <c r="X52" s="27"/>
      <c r="Y52" s="27"/>
      <c r="Z52" s="27"/>
      <c r="AA52" s="27"/>
      <c r="AB52" s="26" t="s">
        <v>77</v>
      </c>
      <c r="AC52" s="27">
        <f t="shared" ref="AC52" si="179">X51</f>
        <v>385</v>
      </c>
      <c r="AD52" s="27">
        <f t="shared" ref="AD52" si="180">H53</f>
        <v>350</v>
      </c>
      <c r="AE52" s="28">
        <f t="shared" ref="AE52" si="181">H55</f>
        <v>16</v>
      </c>
    </row>
    <row r="53" spans="1:31" ht="15" customHeight="1" x14ac:dyDescent="0.25">
      <c r="B53" s="65">
        <v>500</v>
      </c>
      <c r="C53" s="55"/>
      <c r="D53" s="55"/>
      <c r="E53" s="55">
        <v>450</v>
      </c>
      <c r="F53" s="55"/>
      <c r="G53" s="55"/>
      <c r="H53" s="55">
        <v>350</v>
      </c>
      <c r="I53" s="55"/>
      <c r="J53" s="55"/>
      <c r="K53" s="55">
        <v>420</v>
      </c>
      <c r="L53" s="55"/>
      <c r="M53" s="55"/>
      <c r="N53" s="55">
        <v>360</v>
      </c>
      <c r="O53" s="55"/>
      <c r="P53" s="55"/>
      <c r="Q53" s="55">
        <v>120</v>
      </c>
      <c r="R53" s="55"/>
      <c r="S53" s="56"/>
      <c r="T53" s="63"/>
      <c r="U53" s="27"/>
      <c r="V53" s="27"/>
      <c r="W53" s="27"/>
      <c r="X53" s="27"/>
      <c r="Y53" s="27"/>
      <c r="Z53" s="27"/>
      <c r="AA53" s="27"/>
      <c r="AB53" s="26" t="s">
        <v>78</v>
      </c>
      <c r="AC53" s="27">
        <f t="shared" ref="AC53" si="182">Y51</f>
        <v>530</v>
      </c>
      <c r="AD53" s="27">
        <f t="shared" ref="AD53" si="183">K53</f>
        <v>420</v>
      </c>
      <c r="AE53" s="28">
        <f t="shared" ref="AE53" si="184">K55</f>
        <v>3</v>
      </c>
    </row>
    <row r="54" spans="1:31" ht="15" customHeight="1" x14ac:dyDescent="0.25">
      <c r="B54" s="57" t="s">
        <v>22</v>
      </c>
      <c r="C54" s="58"/>
      <c r="D54" s="58"/>
      <c r="E54" s="58" t="s">
        <v>22</v>
      </c>
      <c r="F54" s="58"/>
      <c r="G54" s="58"/>
      <c r="H54" s="58" t="s">
        <v>22</v>
      </c>
      <c r="I54" s="58"/>
      <c r="J54" s="58"/>
      <c r="K54" s="58" t="s">
        <v>22</v>
      </c>
      <c r="L54" s="58"/>
      <c r="M54" s="58"/>
      <c r="N54" s="58" t="s">
        <v>22</v>
      </c>
      <c r="O54" s="58"/>
      <c r="P54" s="58"/>
      <c r="Q54" s="58" t="s">
        <v>22</v>
      </c>
      <c r="R54" s="58"/>
      <c r="S54" s="59"/>
      <c r="T54" s="63"/>
      <c r="U54" s="27"/>
      <c r="V54" s="27"/>
      <c r="W54" s="27"/>
      <c r="X54" s="27"/>
      <c r="Y54" s="27"/>
      <c r="Z54" s="27"/>
      <c r="AA54" s="27"/>
      <c r="AB54" s="26" t="s">
        <v>79</v>
      </c>
      <c r="AC54" s="27">
        <f t="shared" ref="AC54" si="185">Z51</f>
        <v>745</v>
      </c>
      <c r="AD54" s="27">
        <f t="shared" ref="AD54" si="186">N53</f>
        <v>360</v>
      </c>
      <c r="AE54" s="28">
        <f t="shared" ref="AE54" si="187">N55</f>
        <v>15</v>
      </c>
    </row>
    <row r="55" spans="1:31" ht="15" customHeight="1" thickBot="1" x14ac:dyDescent="0.3">
      <c r="B55" s="66">
        <v>12</v>
      </c>
      <c r="C55" s="53"/>
      <c r="D55" s="53"/>
      <c r="E55" s="53">
        <v>5</v>
      </c>
      <c r="F55" s="53"/>
      <c r="G55" s="53"/>
      <c r="H55" s="53">
        <v>16</v>
      </c>
      <c r="I55" s="53"/>
      <c r="J55" s="53"/>
      <c r="K55" s="53">
        <v>3</v>
      </c>
      <c r="L55" s="53"/>
      <c r="M55" s="53"/>
      <c r="N55" s="53">
        <v>15</v>
      </c>
      <c r="O55" s="53"/>
      <c r="P55" s="53"/>
      <c r="Q55" s="53">
        <v>3</v>
      </c>
      <c r="R55" s="53"/>
      <c r="S55" s="54"/>
      <c r="T55" s="64"/>
      <c r="U55" s="29"/>
      <c r="V55" s="29"/>
      <c r="W55" s="29"/>
      <c r="X55" s="29"/>
      <c r="Y55" s="29"/>
      <c r="Z55" s="29"/>
      <c r="AA55" s="29"/>
      <c r="AB55" s="40" t="s">
        <v>80</v>
      </c>
      <c r="AC55" s="29">
        <f t="shared" ref="AC55" si="188">AA51</f>
        <v>170</v>
      </c>
      <c r="AD55" s="29">
        <f t="shared" ref="AD55" si="189">Q53</f>
        <v>120</v>
      </c>
      <c r="AE55" s="30">
        <f t="shared" ref="AE55" si="190">Q55</f>
        <v>3</v>
      </c>
    </row>
    <row r="56" spans="1:31" ht="15" customHeight="1" x14ac:dyDescent="0.25">
      <c r="A56" s="37" t="s">
        <v>85</v>
      </c>
      <c r="B56" s="32">
        <v>115</v>
      </c>
      <c r="C56" s="33" t="s">
        <v>20</v>
      </c>
      <c r="D56" s="34">
        <v>360</v>
      </c>
      <c r="E56" s="35">
        <v>115</v>
      </c>
      <c r="F56" s="33" t="s">
        <v>20</v>
      </c>
      <c r="G56" s="34">
        <v>480</v>
      </c>
      <c r="H56" s="35">
        <v>102</v>
      </c>
      <c r="I56" s="33" t="s">
        <v>20</v>
      </c>
      <c r="J56" s="34">
        <v>-10</v>
      </c>
      <c r="K56" s="35">
        <v>138</v>
      </c>
      <c r="L56" s="33" t="s">
        <v>20</v>
      </c>
      <c r="M56" s="34">
        <v>-440</v>
      </c>
      <c r="N56" s="35">
        <v>169</v>
      </c>
      <c r="O56" s="33" t="s">
        <v>20</v>
      </c>
      <c r="P56" s="34">
        <v>-10</v>
      </c>
      <c r="Q56" s="35">
        <v>45</v>
      </c>
      <c r="R56" s="33" t="s">
        <v>20</v>
      </c>
      <c r="S56" s="36">
        <v>-110</v>
      </c>
      <c r="T56" s="62" t="s">
        <v>32</v>
      </c>
      <c r="U56" s="24"/>
      <c r="V56" s="24"/>
      <c r="W56" s="24"/>
      <c r="X56" s="24"/>
      <c r="Y56" s="24"/>
      <c r="Z56" s="24"/>
      <c r="AA56" s="24"/>
      <c r="AB56" s="23" t="s">
        <v>75</v>
      </c>
      <c r="AC56" s="24">
        <f t="shared" ref="AC56" si="191">V57</f>
        <v>480</v>
      </c>
      <c r="AD56" s="24">
        <f t="shared" ref="AD56" si="192">B59</f>
        <v>500</v>
      </c>
      <c r="AE56" s="25">
        <f t="shared" ref="AE56" si="193">B61</f>
        <v>12</v>
      </c>
    </row>
    <row r="57" spans="1:31" ht="15" customHeight="1" thickBot="1" x14ac:dyDescent="0.3">
      <c r="A57" s="38" t="s">
        <v>86</v>
      </c>
      <c r="B57" s="21">
        <v>124</v>
      </c>
      <c r="C57" s="19" t="s">
        <v>20</v>
      </c>
      <c r="D57" s="20">
        <v>390</v>
      </c>
      <c r="E57" s="18">
        <v>124</v>
      </c>
      <c r="F57" s="19" t="s">
        <v>20</v>
      </c>
      <c r="G57" s="20">
        <v>520</v>
      </c>
      <c r="H57" s="18">
        <v>110</v>
      </c>
      <c r="I57" s="19" t="s">
        <v>20</v>
      </c>
      <c r="J57" s="20">
        <v>-15</v>
      </c>
      <c r="K57" s="18">
        <v>149</v>
      </c>
      <c r="L57" s="19" t="s">
        <v>20</v>
      </c>
      <c r="M57" s="20">
        <v>-480</v>
      </c>
      <c r="N57" s="18">
        <v>183</v>
      </c>
      <c r="O57" s="19" t="s">
        <v>20</v>
      </c>
      <c r="P57" s="20">
        <v>-15</v>
      </c>
      <c r="Q57" s="18">
        <v>48</v>
      </c>
      <c r="R57" s="19" t="s">
        <v>20</v>
      </c>
      <c r="S57" s="22">
        <v>-120</v>
      </c>
      <c r="T57" s="63"/>
      <c r="U57" s="27" t="s">
        <v>81</v>
      </c>
      <c r="V57" s="27">
        <f t="shared" ref="V57" si="194">(B57*60+D57)-(B56*60+D56)-90</f>
        <v>480</v>
      </c>
      <c r="W57" s="27">
        <f t="shared" ref="W57" si="195">(E57*60+G57)-(E56*60+G56)-90</f>
        <v>490</v>
      </c>
      <c r="X57" s="27">
        <f t="shared" ref="X57" si="196">(H57*60+J57)-(H56*60+J56)-90</f>
        <v>385</v>
      </c>
      <c r="Y57" s="27">
        <f t="shared" ref="Y57" si="197">(K57*60+M57)-(K56*60+M56)-90</f>
        <v>530</v>
      </c>
      <c r="Z57" s="27">
        <f t="shared" ref="Z57" si="198">(N57*60+P57)-(N56*60+P56)-90</f>
        <v>745</v>
      </c>
      <c r="AA57" s="27">
        <f t="shared" ref="AA57" si="199">(Q57*60+S57)-(Q56*60+S56)</f>
        <v>170</v>
      </c>
      <c r="AB57" s="26" t="s">
        <v>76</v>
      </c>
      <c r="AC57" s="27">
        <f t="shared" ref="AC57" si="200">W57</f>
        <v>490</v>
      </c>
      <c r="AD57" s="27">
        <f t="shared" ref="AD57" si="201">E59</f>
        <v>450</v>
      </c>
      <c r="AE57" s="28">
        <f t="shared" ref="AE57" si="202">E61</f>
        <v>5</v>
      </c>
    </row>
    <row r="58" spans="1:31" ht="23.25" customHeight="1" x14ac:dyDescent="0.25">
      <c r="B58" s="57" t="s">
        <v>21</v>
      </c>
      <c r="C58" s="58"/>
      <c r="D58" s="58"/>
      <c r="E58" s="58" t="s">
        <v>21</v>
      </c>
      <c r="F58" s="58"/>
      <c r="G58" s="58"/>
      <c r="H58" s="58" t="s">
        <v>21</v>
      </c>
      <c r="I58" s="58"/>
      <c r="J58" s="58"/>
      <c r="K58" s="58" t="s">
        <v>21</v>
      </c>
      <c r="L58" s="58"/>
      <c r="M58" s="58"/>
      <c r="N58" s="58" t="s">
        <v>21</v>
      </c>
      <c r="O58" s="58"/>
      <c r="P58" s="58"/>
      <c r="Q58" s="58" t="s">
        <v>21</v>
      </c>
      <c r="R58" s="58"/>
      <c r="S58" s="59"/>
      <c r="T58" s="63"/>
      <c r="U58" s="27"/>
      <c r="V58" s="27"/>
      <c r="W58" s="27"/>
      <c r="X58" s="27"/>
      <c r="Y58" s="27"/>
      <c r="Z58" s="27"/>
      <c r="AA58" s="27"/>
      <c r="AB58" s="26" t="s">
        <v>77</v>
      </c>
      <c r="AC58" s="27">
        <f t="shared" ref="AC58" si="203">X57</f>
        <v>385</v>
      </c>
      <c r="AD58" s="27">
        <f t="shared" ref="AD58" si="204">H59</f>
        <v>350</v>
      </c>
      <c r="AE58" s="28">
        <f t="shared" ref="AE58" si="205">H61</f>
        <v>16</v>
      </c>
    </row>
    <row r="59" spans="1:31" ht="15" customHeight="1" x14ac:dyDescent="0.25">
      <c r="B59" s="65">
        <v>500</v>
      </c>
      <c r="C59" s="55"/>
      <c r="D59" s="55"/>
      <c r="E59" s="55">
        <v>450</v>
      </c>
      <c r="F59" s="55"/>
      <c r="G59" s="55"/>
      <c r="H59" s="55">
        <v>350</v>
      </c>
      <c r="I59" s="55"/>
      <c r="J59" s="55"/>
      <c r="K59" s="55">
        <v>420</v>
      </c>
      <c r="L59" s="55"/>
      <c r="M59" s="55"/>
      <c r="N59" s="55">
        <v>360</v>
      </c>
      <c r="O59" s="55"/>
      <c r="P59" s="55"/>
      <c r="Q59" s="55">
        <v>120</v>
      </c>
      <c r="R59" s="55"/>
      <c r="S59" s="56"/>
      <c r="T59" s="63"/>
      <c r="U59" s="27"/>
      <c r="V59" s="27"/>
      <c r="W59" s="27"/>
      <c r="X59" s="27"/>
      <c r="Y59" s="27"/>
      <c r="Z59" s="27"/>
      <c r="AA59" s="27"/>
      <c r="AB59" s="26" t="s">
        <v>78</v>
      </c>
      <c r="AC59" s="27">
        <f t="shared" ref="AC59" si="206">Y57</f>
        <v>530</v>
      </c>
      <c r="AD59" s="27">
        <f t="shared" ref="AD59" si="207">K59</f>
        <v>420</v>
      </c>
      <c r="AE59" s="28">
        <f t="shared" ref="AE59" si="208">K61</f>
        <v>3</v>
      </c>
    </row>
    <row r="60" spans="1:31" ht="15" customHeight="1" x14ac:dyDescent="0.25">
      <c r="B60" s="57" t="s">
        <v>22</v>
      </c>
      <c r="C60" s="58"/>
      <c r="D60" s="58"/>
      <c r="E60" s="58" t="s">
        <v>22</v>
      </c>
      <c r="F60" s="58"/>
      <c r="G60" s="58"/>
      <c r="H60" s="58" t="s">
        <v>22</v>
      </c>
      <c r="I60" s="58"/>
      <c r="J60" s="58"/>
      <c r="K60" s="58" t="s">
        <v>22</v>
      </c>
      <c r="L60" s="58"/>
      <c r="M60" s="58"/>
      <c r="N60" s="58" t="s">
        <v>22</v>
      </c>
      <c r="O60" s="58"/>
      <c r="P60" s="58"/>
      <c r="Q60" s="58" t="s">
        <v>22</v>
      </c>
      <c r="R60" s="58"/>
      <c r="S60" s="59"/>
      <c r="T60" s="63"/>
      <c r="U60" s="27"/>
      <c r="V60" s="27"/>
      <c r="W60" s="27"/>
      <c r="X60" s="27"/>
      <c r="Y60" s="27"/>
      <c r="Z60" s="27"/>
      <c r="AA60" s="27"/>
      <c r="AB60" s="26" t="s">
        <v>79</v>
      </c>
      <c r="AC60" s="27">
        <f t="shared" ref="AC60" si="209">Z57</f>
        <v>745</v>
      </c>
      <c r="AD60" s="27">
        <f t="shared" ref="AD60" si="210">N59</f>
        <v>360</v>
      </c>
      <c r="AE60" s="28">
        <f t="shared" ref="AE60" si="211">N61</f>
        <v>15</v>
      </c>
    </row>
    <row r="61" spans="1:31" ht="15" customHeight="1" thickBot="1" x14ac:dyDescent="0.3">
      <c r="B61" s="66">
        <v>12</v>
      </c>
      <c r="C61" s="53"/>
      <c r="D61" s="53"/>
      <c r="E61" s="53">
        <v>5</v>
      </c>
      <c r="F61" s="53"/>
      <c r="G61" s="53"/>
      <c r="H61" s="53">
        <v>16</v>
      </c>
      <c r="I61" s="53"/>
      <c r="J61" s="53"/>
      <c r="K61" s="53">
        <v>3</v>
      </c>
      <c r="L61" s="53"/>
      <c r="M61" s="53"/>
      <c r="N61" s="53">
        <v>15</v>
      </c>
      <c r="O61" s="53"/>
      <c r="P61" s="53"/>
      <c r="Q61" s="53">
        <v>3</v>
      </c>
      <c r="R61" s="53"/>
      <c r="S61" s="54"/>
      <c r="T61" s="64"/>
      <c r="U61" s="29"/>
      <c r="V61" s="29"/>
      <c r="W61" s="29"/>
      <c r="X61" s="29"/>
      <c r="Y61" s="29"/>
      <c r="Z61" s="29"/>
      <c r="AA61" s="29"/>
      <c r="AB61" s="40" t="s">
        <v>80</v>
      </c>
      <c r="AC61" s="29">
        <f t="shared" ref="AC61" si="212">AA57</f>
        <v>170</v>
      </c>
      <c r="AD61" s="29">
        <f t="shared" ref="AD61" si="213">Q59</f>
        <v>120</v>
      </c>
      <c r="AE61" s="30">
        <f t="shared" ref="AE61" si="214">Q61</f>
        <v>3</v>
      </c>
    </row>
    <row r="62" spans="1:31" ht="15" customHeight="1" x14ac:dyDescent="0.25">
      <c r="A62" s="37" t="s">
        <v>85</v>
      </c>
      <c r="B62" s="32">
        <v>133</v>
      </c>
      <c r="C62" s="33" t="s">
        <v>20</v>
      </c>
      <c r="D62" s="34">
        <v>420</v>
      </c>
      <c r="E62" s="35">
        <v>133</v>
      </c>
      <c r="F62" s="33" t="s">
        <v>20</v>
      </c>
      <c r="G62" s="34">
        <v>560</v>
      </c>
      <c r="H62" s="35">
        <v>118</v>
      </c>
      <c r="I62" s="33" t="s">
        <v>20</v>
      </c>
      <c r="J62" s="34">
        <v>-20</v>
      </c>
      <c r="K62" s="35">
        <v>160</v>
      </c>
      <c r="L62" s="33" t="s">
        <v>20</v>
      </c>
      <c r="M62" s="34">
        <v>-520</v>
      </c>
      <c r="N62" s="35">
        <v>197</v>
      </c>
      <c r="O62" s="33" t="s">
        <v>20</v>
      </c>
      <c r="P62" s="34">
        <v>-20</v>
      </c>
      <c r="Q62" s="35">
        <v>51</v>
      </c>
      <c r="R62" s="33" t="s">
        <v>20</v>
      </c>
      <c r="S62" s="36">
        <v>-130</v>
      </c>
      <c r="T62" s="62" t="s">
        <v>33</v>
      </c>
      <c r="U62" s="24"/>
      <c r="V62" s="24"/>
      <c r="W62" s="24"/>
      <c r="X62" s="24"/>
      <c r="Y62" s="24"/>
      <c r="Z62" s="24"/>
      <c r="AA62" s="24"/>
      <c r="AB62" s="23" t="s">
        <v>75</v>
      </c>
      <c r="AC62" s="24">
        <f t="shared" ref="AC62" si="215">V63</f>
        <v>480</v>
      </c>
      <c r="AD62" s="24">
        <f t="shared" ref="AD62" si="216">B65</f>
        <v>500</v>
      </c>
      <c r="AE62" s="25">
        <f t="shared" ref="AE62" si="217">B67</f>
        <v>12</v>
      </c>
    </row>
    <row r="63" spans="1:31" ht="15" customHeight="1" thickBot="1" x14ac:dyDescent="0.3">
      <c r="A63" s="38" t="s">
        <v>86</v>
      </c>
      <c r="B63" s="21">
        <v>142</v>
      </c>
      <c r="C63" s="19" t="s">
        <v>20</v>
      </c>
      <c r="D63" s="20">
        <v>450</v>
      </c>
      <c r="E63" s="18">
        <v>142</v>
      </c>
      <c r="F63" s="19" t="s">
        <v>20</v>
      </c>
      <c r="G63" s="20">
        <v>600</v>
      </c>
      <c r="H63" s="18">
        <v>126</v>
      </c>
      <c r="I63" s="19" t="s">
        <v>20</v>
      </c>
      <c r="J63" s="20">
        <v>-25</v>
      </c>
      <c r="K63" s="18">
        <v>171</v>
      </c>
      <c r="L63" s="19" t="s">
        <v>20</v>
      </c>
      <c r="M63" s="20">
        <v>-560</v>
      </c>
      <c r="N63" s="18">
        <v>211</v>
      </c>
      <c r="O63" s="19" t="s">
        <v>20</v>
      </c>
      <c r="P63" s="20">
        <v>-25</v>
      </c>
      <c r="Q63" s="18">
        <v>54</v>
      </c>
      <c r="R63" s="19" t="s">
        <v>20</v>
      </c>
      <c r="S63" s="22">
        <v>-140</v>
      </c>
      <c r="T63" s="63"/>
      <c r="U63" s="27" t="s">
        <v>81</v>
      </c>
      <c r="V63" s="27">
        <f t="shared" ref="V63" si="218">(B63*60+D63)-(B62*60+D62)-90</f>
        <v>480</v>
      </c>
      <c r="W63" s="27">
        <f t="shared" ref="W63" si="219">(E63*60+G63)-(E62*60+G62)-90</f>
        <v>490</v>
      </c>
      <c r="X63" s="27">
        <f t="shared" ref="X63" si="220">(H63*60+J63)-(H62*60+J62)-90</f>
        <v>385</v>
      </c>
      <c r="Y63" s="27">
        <f t="shared" ref="Y63" si="221">(K63*60+M63)-(K62*60+M62)-90</f>
        <v>530</v>
      </c>
      <c r="Z63" s="27">
        <f t="shared" ref="Z63" si="222">(N63*60+P63)-(N62*60+P62)-90</f>
        <v>745</v>
      </c>
      <c r="AA63" s="27">
        <f t="shared" ref="AA63" si="223">(Q63*60+S63)-(Q62*60+S62)</f>
        <v>170</v>
      </c>
      <c r="AB63" s="26" t="s">
        <v>76</v>
      </c>
      <c r="AC63" s="27">
        <f t="shared" ref="AC63" si="224">W63</f>
        <v>490</v>
      </c>
      <c r="AD63" s="27">
        <f t="shared" ref="AD63" si="225">E65</f>
        <v>450</v>
      </c>
      <c r="AE63" s="28">
        <f t="shared" ref="AE63" si="226">E67</f>
        <v>5</v>
      </c>
    </row>
    <row r="64" spans="1:31" ht="15" customHeight="1" x14ac:dyDescent="0.25">
      <c r="B64" s="57" t="s">
        <v>21</v>
      </c>
      <c r="C64" s="58"/>
      <c r="D64" s="58"/>
      <c r="E64" s="58" t="s">
        <v>21</v>
      </c>
      <c r="F64" s="58"/>
      <c r="G64" s="58"/>
      <c r="H64" s="58" t="s">
        <v>21</v>
      </c>
      <c r="I64" s="58"/>
      <c r="J64" s="58"/>
      <c r="K64" s="58" t="s">
        <v>21</v>
      </c>
      <c r="L64" s="58"/>
      <c r="M64" s="58"/>
      <c r="N64" s="58" t="s">
        <v>21</v>
      </c>
      <c r="O64" s="58"/>
      <c r="P64" s="58"/>
      <c r="Q64" s="58" t="s">
        <v>21</v>
      </c>
      <c r="R64" s="58"/>
      <c r="S64" s="59"/>
      <c r="T64" s="63"/>
      <c r="U64" s="27"/>
      <c r="V64" s="27"/>
      <c r="W64" s="27"/>
      <c r="X64" s="27"/>
      <c r="Y64" s="27"/>
      <c r="Z64" s="27"/>
      <c r="AA64" s="27"/>
      <c r="AB64" s="26" t="s">
        <v>77</v>
      </c>
      <c r="AC64" s="27">
        <f t="shared" ref="AC64" si="227">X63</f>
        <v>385</v>
      </c>
      <c r="AD64" s="27">
        <f t="shared" ref="AD64" si="228">H65</f>
        <v>350</v>
      </c>
      <c r="AE64" s="28">
        <f t="shared" ref="AE64" si="229">H67</f>
        <v>16</v>
      </c>
    </row>
    <row r="65" spans="1:31" ht="15" customHeight="1" x14ac:dyDescent="0.25">
      <c r="B65" s="65">
        <v>500</v>
      </c>
      <c r="C65" s="55"/>
      <c r="D65" s="55"/>
      <c r="E65" s="55">
        <v>450</v>
      </c>
      <c r="F65" s="55"/>
      <c r="G65" s="55"/>
      <c r="H65" s="55">
        <v>350</v>
      </c>
      <c r="I65" s="55"/>
      <c r="J65" s="55"/>
      <c r="K65" s="55">
        <v>420</v>
      </c>
      <c r="L65" s="55"/>
      <c r="M65" s="55"/>
      <c r="N65" s="55">
        <v>360</v>
      </c>
      <c r="O65" s="55"/>
      <c r="P65" s="55"/>
      <c r="Q65" s="55">
        <v>120</v>
      </c>
      <c r="R65" s="55"/>
      <c r="S65" s="56"/>
      <c r="T65" s="63"/>
      <c r="U65" s="27"/>
      <c r="V65" s="27"/>
      <c r="W65" s="27"/>
      <c r="X65" s="27"/>
      <c r="Y65" s="27"/>
      <c r="Z65" s="27"/>
      <c r="AA65" s="27"/>
      <c r="AB65" s="26" t="s">
        <v>78</v>
      </c>
      <c r="AC65" s="27">
        <f t="shared" ref="AC65" si="230">Y63</f>
        <v>530</v>
      </c>
      <c r="AD65" s="27">
        <f t="shared" ref="AD65" si="231">K65</f>
        <v>420</v>
      </c>
      <c r="AE65" s="28">
        <f t="shared" ref="AE65" si="232">K67</f>
        <v>3</v>
      </c>
    </row>
    <row r="66" spans="1:31" ht="15" customHeight="1" x14ac:dyDescent="0.25">
      <c r="B66" s="57" t="s">
        <v>22</v>
      </c>
      <c r="C66" s="58"/>
      <c r="D66" s="58"/>
      <c r="E66" s="58" t="s">
        <v>22</v>
      </c>
      <c r="F66" s="58"/>
      <c r="G66" s="58"/>
      <c r="H66" s="58" t="s">
        <v>22</v>
      </c>
      <c r="I66" s="58"/>
      <c r="J66" s="58"/>
      <c r="K66" s="58" t="s">
        <v>22</v>
      </c>
      <c r="L66" s="58"/>
      <c r="M66" s="58"/>
      <c r="N66" s="58" t="s">
        <v>22</v>
      </c>
      <c r="O66" s="58"/>
      <c r="P66" s="58"/>
      <c r="Q66" s="58" t="s">
        <v>22</v>
      </c>
      <c r="R66" s="58"/>
      <c r="S66" s="59"/>
      <c r="T66" s="63"/>
      <c r="U66" s="27"/>
      <c r="V66" s="27"/>
      <c r="W66" s="27"/>
      <c r="X66" s="27"/>
      <c r="Y66" s="27"/>
      <c r="Z66" s="27"/>
      <c r="AA66" s="27"/>
      <c r="AB66" s="26" t="s">
        <v>79</v>
      </c>
      <c r="AC66" s="27">
        <f t="shared" ref="AC66" si="233">Z63</f>
        <v>745</v>
      </c>
      <c r="AD66" s="27">
        <f t="shared" ref="AD66" si="234">N65</f>
        <v>360</v>
      </c>
      <c r="AE66" s="28">
        <f t="shared" ref="AE66" si="235">N67</f>
        <v>15</v>
      </c>
    </row>
    <row r="67" spans="1:31" ht="15" customHeight="1" thickBot="1" x14ac:dyDescent="0.3">
      <c r="B67" s="66">
        <v>12</v>
      </c>
      <c r="C67" s="53"/>
      <c r="D67" s="53"/>
      <c r="E67" s="53">
        <v>5</v>
      </c>
      <c r="F67" s="53"/>
      <c r="G67" s="53"/>
      <c r="H67" s="53">
        <v>16</v>
      </c>
      <c r="I67" s="53"/>
      <c r="J67" s="53"/>
      <c r="K67" s="53">
        <v>3</v>
      </c>
      <c r="L67" s="53"/>
      <c r="M67" s="53"/>
      <c r="N67" s="53">
        <v>15</v>
      </c>
      <c r="O67" s="53"/>
      <c r="P67" s="53"/>
      <c r="Q67" s="53">
        <v>3</v>
      </c>
      <c r="R67" s="53"/>
      <c r="S67" s="54"/>
      <c r="T67" s="64"/>
      <c r="U67" s="29"/>
      <c r="V67" s="29"/>
      <c r="W67" s="29"/>
      <c r="X67" s="29"/>
      <c r="Y67" s="29"/>
      <c r="Z67" s="29"/>
      <c r="AA67" s="29"/>
      <c r="AB67" s="40" t="s">
        <v>80</v>
      </c>
      <c r="AC67" s="29">
        <f t="shared" ref="AC67" si="236">AA63</f>
        <v>170</v>
      </c>
      <c r="AD67" s="29">
        <f t="shared" ref="AD67" si="237">Q65</f>
        <v>120</v>
      </c>
      <c r="AE67" s="30">
        <f t="shared" ref="AE67" si="238">Q67</f>
        <v>3</v>
      </c>
    </row>
    <row r="68" spans="1:31" ht="23.25" customHeight="1" x14ac:dyDescent="0.25">
      <c r="A68" s="37" t="s">
        <v>85</v>
      </c>
      <c r="B68" s="32">
        <v>151</v>
      </c>
      <c r="C68" s="33" t="s">
        <v>20</v>
      </c>
      <c r="D68" s="34">
        <v>480</v>
      </c>
      <c r="E68" s="35">
        <v>151</v>
      </c>
      <c r="F68" s="33" t="s">
        <v>20</v>
      </c>
      <c r="G68" s="34">
        <v>640</v>
      </c>
      <c r="H68" s="35">
        <v>134</v>
      </c>
      <c r="I68" s="33" t="s">
        <v>20</v>
      </c>
      <c r="J68" s="34">
        <v>-30</v>
      </c>
      <c r="K68" s="35">
        <v>182</v>
      </c>
      <c r="L68" s="33" t="s">
        <v>20</v>
      </c>
      <c r="M68" s="34">
        <v>-600</v>
      </c>
      <c r="N68" s="35">
        <v>225</v>
      </c>
      <c r="O68" s="33" t="s">
        <v>20</v>
      </c>
      <c r="P68" s="34">
        <v>-30</v>
      </c>
      <c r="Q68" s="35">
        <v>57</v>
      </c>
      <c r="R68" s="33" t="s">
        <v>20</v>
      </c>
      <c r="S68" s="36">
        <v>-150</v>
      </c>
      <c r="T68" s="62" t="s">
        <v>34</v>
      </c>
      <c r="U68" s="24"/>
      <c r="V68" s="24"/>
      <c r="W68" s="24"/>
      <c r="X68" s="24"/>
      <c r="Y68" s="24"/>
      <c r="Z68" s="24"/>
      <c r="AA68" s="24"/>
      <c r="AB68" s="23" t="s">
        <v>75</v>
      </c>
      <c r="AC68" s="24">
        <f t="shared" ref="AC68" si="239">V69</f>
        <v>480</v>
      </c>
      <c r="AD68" s="24">
        <f t="shared" ref="AD68" si="240">B71</f>
        <v>500</v>
      </c>
      <c r="AE68" s="25">
        <f t="shared" ref="AE68" si="241">B73</f>
        <v>12</v>
      </c>
    </row>
    <row r="69" spans="1:31" ht="15" customHeight="1" thickBot="1" x14ac:dyDescent="0.3">
      <c r="A69" s="38" t="s">
        <v>86</v>
      </c>
      <c r="B69" s="21">
        <v>160</v>
      </c>
      <c r="C69" s="19" t="s">
        <v>20</v>
      </c>
      <c r="D69" s="20">
        <v>510</v>
      </c>
      <c r="E69" s="18">
        <v>160</v>
      </c>
      <c r="F69" s="19" t="s">
        <v>20</v>
      </c>
      <c r="G69" s="20">
        <v>680</v>
      </c>
      <c r="H69" s="18">
        <v>142</v>
      </c>
      <c r="I69" s="19" t="s">
        <v>20</v>
      </c>
      <c r="J69" s="20">
        <v>-35</v>
      </c>
      <c r="K69" s="18">
        <v>193</v>
      </c>
      <c r="L69" s="19" t="s">
        <v>20</v>
      </c>
      <c r="M69" s="20">
        <v>-640</v>
      </c>
      <c r="N69" s="18">
        <v>239</v>
      </c>
      <c r="O69" s="19" t="s">
        <v>20</v>
      </c>
      <c r="P69" s="20">
        <v>-35</v>
      </c>
      <c r="Q69" s="18">
        <v>60</v>
      </c>
      <c r="R69" s="19" t="s">
        <v>20</v>
      </c>
      <c r="S69" s="22">
        <v>-160</v>
      </c>
      <c r="T69" s="63"/>
      <c r="U69" s="27" t="s">
        <v>81</v>
      </c>
      <c r="V69" s="27">
        <f t="shared" ref="V69" si="242">(B69*60+D69)-(B68*60+D68)-90</f>
        <v>480</v>
      </c>
      <c r="W69" s="27">
        <f t="shared" ref="W69" si="243">(E69*60+G69)-(E68*60+G68)-90</f>
        <v>490</v>
      </c>
      <c r="X69" s="27">
        <f t="shared" ref="X69" si="244">(H69*60+J69)-(H68*60+J68)-90</f>
        <v>385</v>
      </c>
      <c r="Y69" s="27">
        <f t="shared" ref="Y69" si="245">(K69*60+M69)-(K68*60+M68)-90</f>
        <v>530</v>
      </c>
      <c r="Z69" s="27">
        <f t="shared" ref="Z69" si="246">(N69*60+P69)-(N68*60+P68)-90</f>
        <v>745</v>
      </c>
      <c r="AA69" s="27">
        <f t="shared" ref="AA69" si="247">(Q69*60+S69)-(Q68*60+S68)</f>
        <v>170</v>
      </c>
      <c r="AB69" s="26" t="s">
        <v>76</v>
      </c>
      <c r="AC69" s="27">
        <f t="shared" ref="AC69" si="248">W69</f>
        <v>490</v>
      </c>
      <c r="AD69" s="27">
        <f t="shared" ref="AD69" si="249">E71</f>
        <v>450</v>
      </c>
      <c r="AE69" s="28">
        <f t="shared" ref="AE69" si="250">E73</f>
        <v>5</v>
      </c>
    </row>
    <row r="70" spans="1:31" ht="15" customHeight="1" x14ac:dyDescent="0.25">
      <c r="B70" s="57" t="s">
        <v>21</v>
      </c>
      <c r="C70" s="58"/>
      <c r="D70" s="58"/>
      <c r="E70" s="58" t="s">
        <v>21</v>
      </c>
      <c r="F70" s="58"/>
      <c r="G70" s="58"/>
      <c r="H70" s="58" t="s">
        <v>21</v>
      </c>
      <c r="I70" s="58"/>
      <c r="J70" s="58"/>
      <c r="K70" s="58" t="s">
        <v>21</v>
      </c>
      <c r="L70" s="58"/>
      <c r="M70" s="58"/>
      <c r="N70" s="58" t="s">
        <v>21</v>
      </c>
      <c r="O70" s="58"/>
      <c r="P70" s="58"/>
      <c r="Q70" s="58" t="s">
        <v>21</v>
      </c>
      <c r="R70" s="58"/>
      <c r="S70" s="59"/>
      <c r="T70" s="63"/>
      <c r="U70" s="27"/>
      <c r="V70" s="27"/>
      <c r="W70" s="27"/>
      <c r="X70" s="27"/>
      <c r="Y70" s="27"/>
      <c r="Z70" s="27"/>
      <c r="AA70" s="27"/>
      <c r="AB70" s="26" t="s">
        <v>77</v>
      </c>
      <c r="AC70" s="27">
        <f t="shared" ref="AC70" si="251">X69</f>
        <v>385</v>
      </c>
      <c r="AD70" s="27">
        <f t="shared" ref="AD70" si="252">H71</f>
        <v>350</v>
      </c>
      <c r="AE70" s="28">
        <f t="shared" ref="AE70" si="253">H73</f>
        <v>16</v>
      </c>
    </row>
    <row r="71" spans="1:31" ht="15" customHeight="1" x14ac:dyDescent="0.25">
      <c r="B71" s="65">
        <v>500</v>
      </c>
      <c r="C71" s="55"/>
      <c r="D71" s="55"/>
      <c r="E71" s="55">
        <v>450</v>
      </c>
      <c r="F71" s="55"/>
      <c r="G71" s="55"/>
      <c r="H71" s="55">
        <v>350</v>
      </c>
      <c r="I71" s="55"/>
      <c r="J71" s="55"/>
      <c r="K71" s="55">
        <v>420</v>
      </c>
      <c r="L71" s="55"/>
      <c r="M71" s="55"/>
      <c r="N71" s="55">
        <v>360</v>
      </c>
      <c r="O71" s="55"/>
      <c r="P71" s="55"/>
      <c r="Q71" s="55">
        <v>120</v>
      </c>
      <c r="R71" s="55"/>
      <c r="S71" s="56"/>
      <c r="T71" s="63"/>
      <c r="U71" s="27"/>
      <c r="V71" s="27"/>
      <c r="W71" s="27"/>
      <c r="X71" s="27"/>
      <c r="Y71" s="27"/>
      <c r="Z71" s="27"/>
      <c r="AA71" s="27"/>
      <c r="AB71" s="26" t="s">
        <v>78</v>
      </c>
      <c r="AC71" s="27">
        <f t="shared" ref="AC71" si="254">Y69</f>
        <v>530</v>
      </c>
      <c r="AD71" s="27">
        <f t="shared" ref="AD71" si="255">K71</f>
        <v>420</v>
      </c>
      <c r="AE71" s="28">
        <f t="shared" ref="AE71" si="256">K73</f>
        <v>3</v>
      </c>
    </row>
    <row r="72" spans="1:31" ht="15" customHeight="1" x14ac:dyDescent="0.25">
      <c r="B72" s="57" t="s">
        <v>22</v>
      </c>
      <c r="C72" s="58"/>
      <c r="D72" s="58"/>
      <c r="E72" s="58" t="s">
        <v>22</v>
      </c>
      <c r="F72" s="58"/>
      <c r="G72" s="58"/>
      <c r="H72" s="58" t="s">
        <v>22</v>
      </c>
      <c r="I72" s="58"/>
      <c r="J72" s="58"/>
      <c r="K72" s="58" t="s">
        <v>22</v>
      </c>
      <c r="L72" s="58"/>
      <c r="M72" s="58"/>
      <c r="N72" s="58" t="s">
        <v>22</v>
      </c>
      <c r="O72" s="58"/>
      <c r="P72" s="58"/>
      <c r="Q72" s="58" t="s">
        <v>22</v>
      </c>
      <c r="R72" s="58"/>
      <c r="S72" s="59"/>
      <c r="T72" s="63"/>
      <c r="U72" s="27"/>
      <c r="V72" s="27"/>
      <c r="W72" s="27"/>
      <c r="X72" s="27"/>
      <c r="Y72" s="27"/>
      <c r="Z72" s="27"/>
      <c r="AA72" s="27"/>
      <c r="AB72" s="26" t="s">
        <v>79</v>
      </c>
      <c r="AC72" s="27">
        <f t="shared" ref="AC72" si="257">Z69</f>
        <v>745</v>
      </c>
      <c r="AD72" s="27">
        <f t="shared" ref="AD72" si="258">N71</f>
        <v>360</v>
      </c>
      <c r="AE72" s="28">
        <f t="shared" ref="AE72" si="259">N73</f>
        <v>15</v>
      </c>
    </row>
    <row r="73" spans="1:31" ht="15" customHeight="1" thickBot="1" x14ac:dyDescent="0.3">
      <c r="B73" s="66">
        <v>12</v>
      </c>
      <c r="C73" s="53"/>
      <c r="D73" s="53"/>
      <c r="E73" s="53">
        <v>5</v>
      </c>
      <c r="F73" s="53"/>
      <c r="G73" s="53"/>
      <c r="H73" s="53">
        <v>16</v>
      </c>
      <c r="I73" s="53"/>
      <c r="J73" s="53"/>
      <c r="K73" s="53">
        <v>3</v>
      </c>
      <c r="L73" s="53"/>
      <c r="M73" s="53"/>
      <c r="N73" s="53">
        <v>15</v>
      </c>
      <c r="O73" s="53"/>
      <c r="P73" s="53"/>
      <c r="Q73" s="53">
        <v>3</v>
      </c>
      <c r="R73" s="53"/>
      <c r="S73" s="54"/>
      <c r="T73" s="64"/>
      <c r="U73" s="29"/>
      <c r="V73" s="29"/>
      <c r="W73" s="29"/>
      <c r="X73" s="29"/>
      <c r="Y73" s="29"/>
      <c r="Z73" s="29"/>
      <c r="AA73" s="29"/>
      <c r="AB73" s="40" t="s">
        <v>80</v>
      </c>
      <c r="AC73" s="29">
        <f t="shared" ref="AC73" si="260">AA69</f>
        <v>170</v>
      </c>
      <c r="AD73" s="29">
        <f t="shared" ref="AD73" si="261">Q71</f>
        <v>120</v>
      </c>
      <c r="AE73" s="30">
        <f t="shared" ref="AE73" si="262">Q73</f>
        <v>3</v>
      </c>
    </row>
    <row r="74" spans="1:31" ht="15" customHeight="1" x14ac:dyDescent="0.25">
      <c r="A74" s="37" t="s">
        <v>85</v>
      </c>
      <c r="B74" s="32">
        <v>169</v>
      </c>
      <c r="C74" s="33" t="s">
        <v>20</v>
      </c>
      <c r="D74" s="34">
        <v>540</v>
      </c>
      <c r="E74" s="35">
        <v>169</v>
      </c>
      <c r="F74" s="33" t="s">
        <v>20</v>
      </c>
      <c r="G74" s="34">
        <v>720</v>
      </c>
      <c r="H74" s="35">
        <v>150</v>
      </c>
      <c r="I74" s="33" t="s">
        <v>20</v>
      </c>
      <c r="J74" s="34">
        <v>-40</v>
      </c>
      <c r="K74" s="35">
        <v>204</v>
      </c>
      <c r="L74" s="33" t="s">
        <v>20</v>
      </c>
      <c r="M74" s="34">
        <v>-680</v>
      </c>
      <c r="N74" s="35">
        <v>253</v>
      </c>
      <c r="O74" s="33" t="s">
        <v>20</v>
      </c>
      <c r="P74" s="34">
        <v>-40</v>
      </c>
      <c r="Q74" s="35">
        <v>63</v>
      </c>
      <c r="R74" s="33" t="s">
        <v>20</v>
      </c>
      <c r="S74" s="36">
        <v>-170</v>
      </c>
      <c r="T74" s="62" t="s">
        <v>35</v>
      </c>
      <c r="U74" s="24"/>
      <c r="V74" s="24"/>
      <c r="W74" s="24"/>
      <c r="X74" s="24"/>
      <c r="Y74" s="24"/>
      <c r="Z74" s="24"/>
      <c r="AA74" s="24"/>
      <c r="AB74" s="23" t="s">
        <v>75</v>
      </c>
      <c r="AC74" s="24">
        <f t="shared" ref="AC74" si="263">V75</f>
        <v>480</v>
      </c>
      <c r="AD74" s="24">
        <f t="shared" ref="AD74" si="264">B77</f>
        <v>500</v>
      </c>
      <c r="AE74" s="25">
        <f t="shared" ref="AE74" si="265">B79</f>
        <v>12</v>
      </c>
    </row>
    <row r="75" spans="1:31" ht="15" customHeight="1" thickBot="1" x14ac:dyDescent="0.3">
      <c r="A75" s="38" t="s">
        <v>86</v>
      </c>
      <c r="B75" s="21">
        <v>178</v>
      </c>
      <c r="C75" s="19" t="s">
        <v>20</v>
      </c>
      <c r="D75" s="20">
        <v>570</v>
      </c>
      <c r="E75" s="18">
        <v>178</v>
      </c>
      <c r="F75" s="19" t="s">
        <v>20</v>
      </c>
      <c r="G75" s="20">
        <v>760</v>
      </c>
      <c r="H75" s="18">
        <v>158</v>
      </c>
      <c r="I75" s="19" t="s">
        <v>20</v>
      </c>
      <c r="J75" s="20">
        <v>-45</v>
      </c>
      <c r="K75" s="18">
        <v>215</v>
      </c>
      <c r="L75" s="19" t="s">
        <v>20</v>
      </c>
      <c r="M75" s="20">
        <v>-720</v>
      </c>
      <c r="N75" s="18">
        <v>267</v>
      </c>
      <c r="O75" s="19" t="s">
        <v>20</v>
      </c>
      <c r="P75" s="20">
        <v>-45</v>
      </c>
      <c r="Q75" s="18">
        <v>66</v>
      </c>
      <c r="R75" s="19" t="s">
        <v>20</v>
      </c>
      <c r="S75" s="22">
        <v>-180</v>
      </c>
      <c r="T75" s="63"/>
      <c r="U75" s="27" t="s">
        <v>81</v>
      </c>
      <c r="V75" s="27">
        <f t="shared" ref="V75" si="266">(B75*60+D75)-(B74*60+D74)-90</f>
        <v>480</v>
      </c>
      <c r="W75" s="27">
        <f t="shared" ref="W75" si="267">(E75*60+G75)-(E74*60+G74)-90</f>
        <v>490</v>
      </c>
      <c r="X75" s="27">
        <f t="shared" ref="X75" si="268">(H75*60+J75)-(H74*60+J74)-90</f>
        <v>385</v>
      </c>
      <c r="Y75" s="27">
        <f t="shared" ref="Y75" si="269">(K75*60+M75)-(K74*60+M74)-90</f>
        <v>530</v>
      </c>
      <c r="Z75" s="27">
        <f t="shared" ref="Z75" si="270">(N75*60+P75)-(N74*60+P74)-90</f>
        <v>745</v>
      </c>
      <c r="AA75" s="27">
        <f t="shared" ref="AA75" si="271">(Q75*60+S75)-(Q74*60+S74)</f>
        <v>170</v>
      </c>
      <c r="AB75" s="26" t="s">
        <v>76</v>
      </c>
      <c r="AC75" s="27">
        <f t="shared" ref="AC75" si="272">W75</f>
        <v>490</v>
      </c>
      <c r="AD75" s="27">
        <f t="shared" ref="AD75" si="273">E77</f>
        <v>450</v>
      </c>
      <c r="AE75" s="28">
        <f t="shared" ref="AE75" si="274">E79</f>
        <v>5</v>
      </c>
    </row>
    <row r="76" spans="1:31" ht="15" customHeight="1" x14ac:dyDescent="0.25">
      <c r="B76" s="57" t="s">
        <v>21</v>
      </c>
      <c r="C76" s="58"/>
      <c r="D76" s="58"/>
      <c r="E76" s="58" t="s">
        <v>21</v>
      </c>
      <c r="F76" s="58"/>
      <c r="G76" s="58"/>
      <c r="H76" s="58" t="s">
        <v>21</v>
      </c>
      <c r="I76" s="58"/>
      <c r="J76" s="58"/>
      <c r="K76" s="58" t="s">
        <v>21</v>
      </c>
      <c r="L76" s="58"/>
      <c r="M76" s="58"/>
      <c r="N76" s="58" t="s">
        <v>21</v>
      </c>
      <c r="O76" s="58"/>
      <c r="P76" s="58"/>
      <c r="Q76" s="58" t="s">
        <v>21</v>
      </c>
      <c r="R76" s="58"/>
      <c r="S76" s="59"/>
      <c r="T76" s="63"/>
      <c r="U76" s="27"/>
      <c r="V76" s="27"/>
      <c r="W76" s="27"/>
      <c r="X76" s="27"/>
      <c r="Y76" s="27"/>
      <c r="Z76" s="27"/>
      <c r="AA76" s="27"/>
      <c r="AB76" s="26" t="s">
        <v>77</v>
      </c>
      <c r="AC76" s="27">
        <f t="shared" ref="AC76" si="275">X75</f>
        <v>385</v>
      </c>
      <c r="AD76" s="27">
        <f t="shared" ref="AD76" si="276">H77</f>
        <v>350</v>
      </c>
      <c r="AE76" s="28">
        <f t="shared" ref="AE76" si="277">H79</f>
        <v>16</v>
      </c>
    </row>
    <row r="77" spans="1:31" ht="15" customHeight="1" x14ac:dyDescent="0.25">
      <c r="B77" s="65">
        <v>500</v>
      </c>
      <c r="C77" s="55"/>
      <c r="D77" s="55"/>
      <c r="E77" s="55">
        <v>450</v>
      </c>
      <c r="F77" s="55"/>
      <c r="G77" s="55"/>
      <c r="H77" s="55">
        <v>350</v>
      </c>
      <c r="I77" s="55"/>
      <c r="J77" s="55"/>
      <c r="K77" s="55">
        <v>420</v>
      </c>
      <c r="L77" s="55"/>
      <c r="M77" s="55"/>
      <c r="N77" s="55">
        <v>360</v>
      </c>
      <c r="O77" s="55"/>
      <c r="P77" s="55"/>
      <c r="Q77" s="55">
        <v>120</v>
      </c>
      <c r="R77" s="55"/>
      <c r="S77" s="56"/>
      <c r="T77" s="63"/>
      <c r="U77" s="27"/>
      <c r="V77" s="27"/>
      <c r="W77" s="27"/>
      <c r="X77" s="27"/>
      <c r="Y77" s="27"/>
      <c r="Z77" s="27"/>
      <c r="AA77" s="27"/>
      <c r="AB77" s="26" t="s">
        <v>78</v>
      </c>
      <c r="AC77" s="27">
        <f t="shared" ref="AC77" si="278">Y75</f>
        <v>530</v>
      </c>
      <c r="AD77" s="27">
        <f t="shared" ref="AD77" si="279">K77</f>
        <v>420</v>
      </c>
      <c r="AE77" s="28">
        <f t="shared" ref="AE77" si="280">K79</f>
        <v>3</v>
      </c>
    </row>
    <row r="78" spans="1:31" ht="23.25" customHeight="1" x14ac:dyDescent="0.25">
      <c r="B78" s="57" t="s">
        <v>22</v>
      </c>
      <c r="C78" s="58"/>
      <c r="D78" s="58"/>
      <c r="E78" s="58" t="s">
        <v>22</v>
      </c>
      <c r="F78" s="58"/>
      <c r="G78" s="58"/>
      <c r="H78" s="58" t="s">
        <v>22</v>
      </c>
      <c r="I78" s="58"/>
      <c r="J78" s="58"/>
      <c r="K78" s="58" t="s">
        <v>22</v>
      </c>
      <c r="L78" s="58"/>
      <c r="M78" s="58"/>
      <c r="N78" s="58" t="s">
        <v>22</v>
      </c>
      <c r="O78" s="58"/>
      <c r="P78" s="58"/>
      <c r="Q78" s="58" t="s">
        <v>22</v>
      </c>
      <c r="R78" s="58"/>
      <c r="S78" s="59"/>
      <c r="T78" s="63"/>
      <c r="U78" s="27"/>
      <c r="V78" s="27"/>
      <c r="W78" s="27"/>
      <c r="X78" s="27"/>
      <c r="Y78" s="27"/>
      <c r="Z78" s="27"/>
      <c r="AA78" s="27"/>
      <c r="AB78" s="26" t="s">
        <v>79</v>
      </c>
      <c r="AC78" s="27">
        <f t="shared" ref="AC78" si="281">Z75</f>
        <v>745</v>
      </c>
      <c r="AD78" s="27">
        <f t="shared" ref="AD78" si="282">N77</f>
        <v>360</v>
      </c>
      <c r="AE78" s="28">
        <f t="shared" ref="AE78" si="283">N79</f>
        <v>15</v>
      </c>
    </row>
    <row r="79" spans="1:31" ht="15" customHeight="1" thickBot="1" x14ac:dyDescent="0.3">
      <c r="B79" s="66">
        <v>12</v>
      </c>
      <c r="C79" s="53"/>
      <c r="D79" s="53"/>
      <c r="E79" s="53">
        <v>5</v>
      </c>
      <c r="F79" s="53"/>
      <c r="G79" s="53"/>
      <c r="H79" s="53">
        <v>16</v>
      </c>
      <c r="I79" s="53"/>
      <c r="J79" s="53"/>
      <c r="K79" s="53">
        <v>3</v>
      </c>
      <c r="L79" s="53"/>
      <c r="M79" s="53"/>
      <c r="N79" s="53">
        <v>15</v>
      </c>
      <c r="O79" s="53"/>
      <c r="P79" s="53"/>
      <c r="Q79" s="53">
        <v>3</v>
      </c>
      <c r="R79" s="53"/>
      <c r="S79" s="54"/>
      <c r="T79" s="64"/>
      <c r="U79" s="29"/>
      <c r="V79" s="29"/>
      <c r="W79" s="29"/>
      <c r="X79" s="29"/>
      <c r="Y79" s="29"/>
      <c r="Z79" s="29"/>
      <c r="AA79" s="29"/>
      <c r="AB79" s="40" t="s">
        <v>80</v>
      </c>
      <c r="AC79" s="29">
        <f t="shared" ref="AC79" si="284">AA75</f>
        <v>170</v>
      </c>
      <c r="AD79" s="29">
        <f t="shared" ref="AD79" si="285">Q77</f>
        <v>120</v>
      </c>
      <c r="AE79" s="30">
        <f t="shared" ref="AE79" si="286">Q79</f>
        <v>3</v>
      </c>
    </row>
    <row r="80" spans="1:31" ht="15" customHeight="1" x14ac:dyDescent="0.25">
      <c r="A80" s="37" t="s">
        <v>85</v>
      </c>
      <c r="B80" s="32">
        <v>187</v>
      </c>
      <c r="C80" s="33" t="s">
        <v>20</v>
      </c>
      <c r="D80" s="34">
        <v>600</v>
      </c>
      <c r="E80" s="35">
        <v>187</v>
      </c>
      <c r="F80" s="33" t="s">
        <v>20</v>
      </c>
      <c r="G80" s="34">
        <v>800</v>
      </c>
      <c r="H80" s="35">
        <v>166</v>
      </c>
      <c r="I80" s="33" t="s">
        <v>20</v>
      </c>
      <c r="J80" s="34">
        <v>-50</v>
      </c>
      <c r="K80" s="35">
        <v>226</v>
      </c>
      <c r="L80" s="33" t="s">
        <v>20</v>
      </c>
      <c r="M80" s="34">
        <v>-760</v>
      </c>
      <c r="N80" s="35">
        <v>281</v>
      </c>
      <c r="O80" s="33" t="s">
        <v>20</v>
      </c>
      <c r="P80" s="34">
        <v>-50</v>
      </c>
      <c r="Q80" s="35">
        <v>69</v>
      </c>
      <c r="R80" s="33" t="s">
        <v>20</v>
      </c>
      <c r="S80" s="36">
        <v>-190</v>
      </c>
      <c r="T80" s="62" t="s">
        <v>36</v>
      </c>
      <c r="U80" s="24"/>
      <c r="V80" s="24"/>
      <c r="W80" s="24"/>
      <c r="X80" s="24"/>
      <c r="Y80" s="24"/>
      <c r="Z80" s="24"/>
      <c r="AA80" s="24"/>
      <c r="AB80" s="23" t="s">
        <v>75</v>
      </c>
      <c r="AC80" s="24">
        <f t="shared" ref="AC80" si="287">V81</f>
        <v>480</v>
      </c>
      <c r="AD80" s="24">
        <f t="shared" ref="AD80" si="288">B83</f>
        <v>500</v>
      </c>
      <c r="AE80" s="25">
        <f t="shared" ref="AE80" si="289">B85</f>
        <v>12</v>
      </c>
    </row>
    <row r="81" spans="1:31" ht="15" customHeight="1" thickBot="1" x14ac:dyDescent="0.3">
      <c r="A81" s="38" t="s">
        <v>86</v>
      </c>
      <c r="B81" s="21">
        <v>196</v>
      </c>
      <c r="C81" s="19" t="s">
        <v>20</v>
      </c>
      <c r="D81" s="20">
        <v>630</v>
      </c>
      <c r="E81" s="18">
        <v>196</v>
      </c>
      <c r="F81" s="19" t="s">
        <v>20</v>
      </c>
      <c r="G81" s="20">
        <v>840</v>
      </c>
      <c r="H81" s="18">
        <v>174</v>
      </c>
      <c r="I81" s="19" t="s">
        <v>20</v>
      </c>
      <c r="J81" s="20">
        <v>-55</v>
      </c>
      <c r="K81" s="18">
        <v>237</v>
      </c>
      <c r="L81" s="19" t="s">
        <v>20</v>
      </c>
      <c r="M81" s="20">
        <v>-800</v>
      </c>
      <c r="N81" s="18">
        <v>295</v>
      </c>
      <c r="O81" s="19" t="s">
        <v>20</v>
      </c>
      <c r="P81" s="20">
        <v>-55</v>
      </c>
      <c r="Q81" s="18">
        <v>72</v>
      </c>
      <c r="R81" s="19" t="s">
        <v>20</v>
      </c>
      <c r="S81" s="22">
        <v>-200</v>
      </c>
      <c r="T81" s="63"/>
      <c r="U81" s="27" t="s">
        <v>81</v>
      </c>
      <c r="V81" s="27">
        <f t="shared" ref="V81" si="290">(B81*60+D81)-(B80*60+D80)-90</f>
        <v>480</v>
      </c>
      <c r="W81" s="27">
        <f t="shared" ref="W81" si="291">(E81*60+G81)-(E80*60+G80)-90</f>
        <v>490</v>
      </c>
      <c r="X81" s="27">
        <f t="shared" ref="X81" si="292">(H81*60+J81)-(H80*60+J80)-90</f>
        <v>385</v>
      </c>
      <c r="Y81" s="27">
        <f t="shared" ref="Y81" si="293">(K81*60+M81)-(K80*60+M80)-90</f>
        <v>530</v>
      </c>
      <c r="Z81" s="27">
        <f t="shared" ref="Z81" si="294">(N81*60+P81)-(N80*60+P80)-90</f>
        <v>745</v>
      </c>
      <c r="AA81" s="27">
        <f t="shared" ref="AA81" si="295">(Q81*60+S81)-(Q80*60+S80)</f>
        <v>170</v>
      </c>
      <c r="AB81" s="26" t="s">
        <v>76</v>
      </c>
      <c r="AC81" s="27">
        <f t="shared" ref="AC81" si="296">W81</f>
        <v>490</v>
      </c>
      <c r="AD81" s="27">
        <f t="shared" ref="AD81" si="297">E83</f>
        <v>450</v>
      </c>
      <c r="AE81" s="28">
        <f t="shared" ref="AE81" si="298">E85</f>
        <v>5</v>
      </c>
    </row>
    <row r="82" spans="1:31" ht="15" customHeight="1" x14ac:dyDescent="0.25">
      <c r="B82" s="57" t="s">
        <v>21</v>
      </c>
      <c r="C82" s="58"/>
      <c r="D82" s="58"/>
      <c r="E82" s="58" t="s">
        <v>21</v>
      </c>
      <c r="F82" s="58"/>
      <c r="G82" s="58"/>
      <c r="H82" s="58" t="s">
        <v>21</v>
      </c>
      <c r="I82" s="58"/>
      <c r="J82" s="58"/>
      <c r="K82" s="58" t="s">
        <v>21</v>
      </c>
      <c r="L82" s="58"/>
      <c r="M82" s="58"/>
      <c r="N82" s="58" t="s">
        <v>21</v>
      </c>
      <c r="O82" s="58"/>
      <c r="P82" s="58"/>
      <c r="Q82" s="58" t="s">
        <v>21</v>
      </c>
      <c r="R82" s="58"/>
      <c r="S82" s="59"/>
      <c r="T82" s="63"/>
      <c r="U82" s="27"/>
      <c r="V82" s="27"/>
      <c r="W82" s="27"/>
      <c r="X82" s="27"/>
      <c r="Y82" s="27"/>
      <c r="Z82" s="27"/>
      <c r="AA82" s="27"/>
      <c r="AB82" s="26" t="s">
        <v>77</v>
      </c>
      <c r="AC82" s="27">
        <f t="shared" ref="AC82" si="299">X81</f>
        <v>385</v>
      </c>
      <c r="AD82" s="27">
        <f t="shared" ref="AD82" si="300">H83</f>
        <v>350</v>
      </c>
      <c r="AE82" s="28">
        <f t="shared" ref="AE82" si="301">H85</f>
        <v>16</v>
      </c>
    </row>
    <row r="83" spans="1:31" ht="15" customHeight="1" x14ac:dyDescent="0.25">
      <c r="B83" s="65">
        <v>500</v>
      </c>
      <c r="C83" s="55"/>
      <c r="D83" s="55"/>
      <c r="E83" s="55">
        <v>450</v>
      </c>
      <c r="F83" s="55"/>
      <c r="G83" s="55"/>
      <c r="H83" s="55">
        <v>350</v>
      </c>
      <c r="I83" s="55"/>
      <c r="J83" s="55"/>
      <c r="K83" s="55">
        <v>420</v>
      </c>
      <c r="L83" s="55"/>
      <c r="M83" s="55"/>
      <c r="N83" s="55">
        <v>360</v>
      </c>
      <c r="O83" s="55"/>
      <c r="P83" s="55"/>
      <c r="Q83" s="55">
        <v>120</v>
      </c>
      <c r="R83" s="55"/>
      <c r="S83" s="56"/>
      <c r="T83" s="63"/>
      <c r="U83" s="27"/>
      <c r="V83" s="27"/>
      <c r="W83" s="27"/>
      <c r="X83" s="27"/>
      <c r="Y83" s="27"/>
      <c r="Z83" s="27"/>
      <c r="AA83" s="27"/>
      <c r="AB83" s="26" t="s">
        <v>78</v>
      </c>
      <c r="AC83" s="27">
        <f t="shared" ref="AC83" si="302">Y81</f>
        <v>530</v>
      </c>
      <c r="AD83" s="27">
        <f t="shared" ref="AD83" si="303">K83</f>
        <v>420</v>
      </c>
      <c r="AE83" s="28">
        <f t="shared" ref="AE83" si="304">K85</f>
        <v>3</v>
      </c>
    </row>
    <row r="84" spans="1:31" ht="15" customHeight="1" x14ac:dyDescent="0.25">
      <c r="B84" s="57" t="s">
        <v>22</v>
      </c>
      <c r="C84" s="58"/>
      <c r="D84" s="58"/>
      <c r="E84" s="58" t="s">
        <v>22</v>
      </c>
      <c r="F84" s="58"/>
      <c r="G84" s="58"/>
      <c r="H84" s="58" t="s">
        <v>22</v>
      </c>
      <c r="I84" s="58"/>
      <c r="J84" s="58"/>
      <c r="K84" s="58" t="s">
        <v>22</v>
      </c>
      <c r="L84" s="58"/>
      <c r="M84" s="58"/>
      <c r="N84" s="58" t="s">
        <v>22</v>
      </c>
      <c r="O84" s="58"/>
      <c r="P84" s="58"/>
      <c r="Q84" s="58" t="s">
        <v>22</v>
      </c>
      <c r="R84" s="58"/>
      <c r="S84" s="59"/>
      <c r="T84" s="63"/>
      <c r="U84" s="27"/>
      <c r="V84" s="27"/>
      <c r="W84" s="27"/>
      <c r="X84" s="27"/>
      <c r="Y84" s="27"/>
      <c r="Z84" s="27"/>
      <c r="AA84" s="27"/>
      <c r="AB84" s="26" t="s">
        <v>79</v>
      </c>
      <c r="AC84" s="27">
        <f t="shared" ref="AC84" si="305">Z81</f>
        <v>745</v>
      </c>
      <c r="AD84" s="27">
        <f t="shared" ref="AD84" si="306">N83</f>
        <v>360</v>
      </c>
      <c r="AE84" s="28">
        <f t="shared" ref="AE84" si="307">N85</f>
        <v>15</v>
      </c>
    </row>
    <row r="85" spans="1:31" ht="15" customHeight="1" thickBot="1" x14ac:dyDescent="0.3">
      <c r="B85" s="66">
        <v>12</v>
      </c>
      <c r="C85" s="53"/>
      <c r="D85" s="53"/>
      <c r="E85" s="53">
        <v>5</v>
      </c>
      <c r="F85" s="53"/>
      <c r="G85" s="53"/>
      <c r="H85" s="53">
        <v>16</v>
      </c>
      <c r="I85" s="53"/>
      <c r="J85" s="53"/>
      <c r="K85" s="53">
        <v>3</v>
      </c>
      <c r="L85" s="53"/>
      <c r="M85" s="53"/>
      <c r="N85" s="53">
        <v>15</v>
      </c>
      <c r="O85" s="53"/>
      <c r="P85" s="53"/>
      <c r="Q85" s="53">
        <v>3</v>
      </c>
      <c r="R85" s="53"/>
      <c r="S85" s="54"/>
      <c r="T85" s="64"/>
      <c r="U85" s="29"/>
      <c r="V85" s="29"/>
      <c r="W85" s="29"/>
      <c r="X85" s="29"/>
      <c r="Y85" s="29"/>
      <c r="Z85" s="29"/>
      <c r="AA85" s="29"/>
      <c r="AB85" s="40" t="s">
        <v>80</v>
      </c>
      <c r="AC85" s="29">
        <f t="shared" ref="AC85" si="308">AA81</f>
        <v>170</v>
      </c>
      <c r="AD85" s="29">
        <f t="shared" ref="AD85" si="309">Q83</f>
        <v>120</v>
      </c>
      <c r="AE85" s="30">
        <f t="shared" ref="AE85" si="310">Q85</f>
        <v>3</v>
      </c>
    </row>
    <row r="86" spans="1:31" ht="15" customHeight="1" x14ac:dyDescent="0.25">
      <c r="A86" s="37" t="s">
        <v>85</v>
      </c>
      <c r="B86" s="32">
        <v>205</v>
      </c>
      <c r="C86" s="33" t="s">
        <v>20</v>
      </c>
      <c r="D86" s="34">
        <v>660</v>
      </c>
      <c r="E86" s="35">
        <v>205</v>
      </c>
      <c r="F86" s="33" t="s">
        <v>20</v>
      </c>
      <c r="G86" s="34">
        <v>880</v>
      </c>
      <c r="H86" s="35">
        <v>182</v>
      </c>
      <c r="I86" s="33" t="s">
        <v>20</v>
      </c>
      <c r="J86" s="34">
        <v>-60</v>
      </c>
      <c r="K86" s="35">
        <v>248</v>
      </c>
      <c r="L86" s="33" t="s">
        <v>20</v>
      </c>
      <c r="M86" s="34">
        <v>-840</v>
      </c>
      <c r="N86" s="35">
        <v>309</v>
      </c>
      <c r="O86" s="33" t="s">
        <v>20</v>
      </c>
      <c r="P86" s="34">
        <v>-60</v>
      </c>
      <c r="Q86" s="35">
        <v>75</v>
      </c>
      <c r="R86" s="33" t="s">
        <v>20</v>
      </c>
      <c r="S86" s="36">
        <v>-210</v>
      </c>
      <c r="T86" s="62" t="s">
        <v>37</v>
      </c>
      <c r="U86" s="24"/>
      <c r="V86" s="24"/>
      <c r="W86" s="24"/>
      <c r="X86" s="24"/>
      <c r="Y86" s="24"/>
      <c r="Z86" s="24"/>
      <c r="AA86" s="24"/>
      <c r="AB86" s="23" t="s">
        <v>75</v>
      </c>
      <c r="AC86" s="24">
        <f t="shared" ref="AC86" si="311">V87</f>
        <v>480</v>
      </c>
      <c r="AD86" s="24">
        <f t="shared" ref="AD86" si="312">B89</f>
        <v>500</v>
      </c>
      <c r="AE86" s="25">
        <f t="shared" ref="AE86" si="313">B91</f>
        <v>12</v>
      </c>
    </row>
    <row r="87" spans="1:31" ht="15" customHeight="1" thickBot="1" x14ac:dyDescent="0.3">
      <c r="A87" s="38" t="s">
        <v>86</v>
      </c>
      <c r="B87" s="21">
        <v>214</v>
      </c>
      <c r="C87" s="19" t="s">
        <v>20</v>
      </c>
      <c r="D87" s="20">
        <v>690</v>
      </c>
      <c r="E87" s="18">
        <v>214</v>
      </c>
      <c r="F87" s="19" t="s">
        <v>20</v>
      </c>
      <c r="G87" s="20">
        <v>920</v>
      </c>
      <c r="H87" s="18">
        <v>190</v>
      </c>
      <c r="I87" s="19" t="s">
        <v>20</v>
      </c>
      <c r="J87" s="20">
        <v>-65</v>
      </c>
      <c r="K87" s="18">
        <v>259</v>
      </c>
      <c r="L87" s="19" t="s">
        <v>20</v>
      </c>
      <c r="M87" s="20">
        <v>-880</v>
      </c>
      <c r="N87" s="18">
        <v>323</v>
      </c>
      <c r="O87" s="19" t="s">
        <v>20</v>
      </c>
      <c r="P87" s="20">
        <v>-65</v>
      </c>
      <c r="Q87" s="18">
        <v>78</v>
      </c>
      <c r="R87" s="19" t="s">
        <v>20</v>
      </c>
      <c r="S87" s="22">
        <v>-220</v>
      </c>
      <c r="T87" s="63"/>
      <c r="U87" s="27" t="s">
        <v>81</v>
      </c>
      <c r="V87" s="27">
        <f t="shared" ref="V87" si="314">(B87*60+D87)-(B86*60+D86)-90</f>
        <v>480</v>
      </c>
      <c r="W87" s="27">
        <f t="shared" ref="W87" si="315">(E87*60+G87)-(E86*60+G86)-90</f>
        <v>490</v>
      </c>
      <c r="X87" s="27">
        <f t="shared" ref="X87" si="316">(H87*60+J87)-(H86*60+J86)-90</f>
        <v>385</v>
      </c>
      <c r="Y87" s="27">
        <f t="shared" ref="Y87" si="317">(K87*60+M87)-(K86*60+M86)-90</f>
        <v>530</v>
      </c>
      <c r="Z87" s="27">
        <f t="shared" ref="Z87" si="318">(N87*60+P87)-(N86*60+P86)-90</f>
        <v>745</v>
      </c>
      <c r="AA87" s="27">
        <f t="shared" ref="AA87" si="319">(Q87*60+S87)-(Q86*60+S86)</f>
        <v>170</v>
      </c>
      <c r="AB87" s="26" t="s">
        <v>76</v>
      </c>
      <c r="AC87" s="27">
        <f t="shared" ref="AC87" si="320">W87</f>
        <v>490</v>
      </c>
      <c r="AD87" s="27">
        <f t="shared" ref="AD87" si="321">E89</f>
        <v>450</v>
      </c>
      <c r="AE87" s="28">
        <f t="shared" ref="AE87" si="322">E91</f>
        <v>5</v>
      </c>
    </row>
    <row r="88" spans="1:31" ht="23.25" customHeight="1" x14ac:dyDescent="0.25">
      <c r="B88" s="57" t="s">
        <v>21</v>
      </c>
      <c r="C88" s="58"/>
      <c r="D88" s="58"/>
      <c r="E88" s="58" t="s">
        <v>21</v>
      </c>
      <c r="F88" s="58"/>
      <c r="G88" s="58"/>
      <c r="H88" s="58" t="s">
        <v>21</v>
      </c>
      <c r="I88" s="58"/>
      <c r="J88" s="58"/>
      <c r="K88" s="58" t="s">
        <v>21</v>
      </c>
      <c r="L88" s="58"/>
      <c r="M88" s="58"/>
      <c r="N88" s="58" t="s">
        <v>21</v>
      </c>
      <c r="O88" s="58"/>
      <c r="P88" s="58"/>
      <c r="Q88" s="58" t="s">
        <v>21</v>
      </c>
      <c r="R88" s="58"/>
      <c r="S88" s="59"/>
      <c r="T88" s="63"/>
      <c r="U88" s="27"/>
      <c r="V88" s="27"/>
      <c r="W88" s="27"/>
      <c r="X88" s="27"/>
      <c r="Y88" s="27"/>
      <c r="Z88" s="27"/>
      <c r="AA88" s="27"/>
      <c r="AB88" s="26" t="s">
        <v>77</v>
      </c>
      <c r="AC88" s="27">
        <f t="shared" ref="AC88" si="323">X87</f>
        <v>385</v>
      </c>
      <c r="AD88" s="27">
        <f t="shared" ref="AD88" si="324">H89</f>
        <v>350</v>
      </c>
      <c r="AE88" s="28">
        <f t="shared" ref="AE88" si="325">H91</f>
        <v>16</v>
      </c>
    </row>
    <row r="89" spans="1:31" ht="15" customHeight="1" x14ac:dyDescent="0.25">
      <c r="B89" s="65">
        <v>500</v>
      </c>
      <c r="C89" s="55"/>
      <c r="D89" s="55"/>
      <c r="E89" s="55">
        <v>450</v>
      </c>
      <c r="F89" s="55"/>
      <c r="G89" s="55"/>
      <c r="H89" s="55">
        <v>350</v>
      </c>
      <c r="I89" s="55"/>
      <c r="J89" s="55"/>
      <c r="K89" s="55">
        <v>420</v>
      </c>
      <c r="L89" s="55"/>
      <c r="M89" s="55"/>
      <c r="N89" s="55">
        <v>360</v>
      </c>
      <c r="O89" s="55"/>
      <c r="P89" s="55"/>
      <c r="Q89" s="55">
        <v>120</v>
      </c>
      <c r="R89" s="55"/>
      <c r="S89" s="56"/>
      <c r="T89" s="63"/>
      <c r="U89" s="27"/>
      <c r="V89" s="27"/>
      <c r="W89" s="27"/>
      <c r="X89" s="27"/>
      <c r="Y89" s="27"/>
      <c r="Z89" s="27"/>
      <c r="AA89" s="27"/>
      <c r="AB89" s="26" t="s">
        <v>78</v>
      </c>
      <c r="AC89" s="27">
        <f t="shared" ref="AC89" si="326">Y87</f>
        <v>530</v>
      </c>
      <c r="AD89" s="27">
        <f t="shared" ref="AD89" si="327">K89</f>
        <v>420</v>
      </c>
      <c r="AE89" s="28">
        <f t="shared" ref="AE89" si="328">K91</f>
        <v>3</v>
      </c>
    </row>
    <row r="90" spans="1:31" ht="15" customHeight="1" x14ac:dyDescent="0.25">
      <c r="B90" s="57" t="s">
        <v>22</v>
      </c>
      <c r="C90" s="58"/>
      <c r="D90" s="58"/>
      <c r="E90" s="58" t="s">
        <v>22</v>
      </c>
      <c r="F90" s="58"/>
      <c r="G90" s="58"/>
      <c r="H90" s="58" t="s">
        <v>22</v>
      </c>
      <c r="I90" s="58"/>
      <c r="J90" s="58"/>
      <c r="K90" s="58" t="s">
        <v>22</v>
      </c>
      <c r="L90" s="58"/>
      <c r="M90" s="58"/>
      <c r="N90" s="58" t="s">
        <v>22</v>
      </c>
      <c r="O90" s="58"/>
      <c r="P90" s="58"/>
      <c r="Q90" s="58" t="s">
        <v>22</v>
      </c>
      <c r="R90" s="58"/>
      <c r="S90" s="59"/>
      <c r="T90" s="63"/>
      <c r="U90" s="27"/>
      <c r="V90" s="27"/>
      <c r="W90" s="27"/>
      <c r="X90" s="27"/>
      <c r="Y90" s="27"/>
      <c r="Z90" s="27"/>
      <c r="AA90" s="27"/>
      <c r="AB90" s="26" t="s">
        <v>79</v>
      </c>
      <c r="AC90" s="27">
        <f t="shared" ref="AC90" si="329">Z87</f>
        <v>745</v>
      </c>
      <c r="AD90" s="27">
        <f t="shared" ref="AD90" si="330">N89</f>
        <v>360</v>
      </c>
      <c r="AE90" s="28">
        <f t="shared" ref="AE90" si="331">N91</f>
        <v>15</v>
      </c>
    </row>
    <row r="91" spans="1:31" ht="15" customHeight="1" thickBot="1" x14ac:dyDescent="0.3">
      <c r="B91" s="66">
        <v>12</v>
      </c>
      <c r="C91" s="53"/>
      <c r="D91" s="53"/>
      <c r="E91" s="53">
        <v>5</v>
      </c>
      <c r="F91" s="53"/>
      <c r="G91" s="53"/>
      <c r="H91" s="53">
        <v>16</v>
      </c>
      <c r="I91" s="53"/>
      <c r="J91" s="53"/>
      <c r="K91" s="53">
        <v>3</v>
      </c>
      <c r="L91" s="53"/>
      <c r="M91" s="53"/>
      <c r="N91" s="53">
        <v>15</v>
      </c>
      <c r="O91" s="53"/>
      <c r="P91" s="53"/>
      <c r="Q91" s="53">
        <v>3</v>
      </c>
      <c r="R91" s="53"/>
      <c r="S91" s="54"/>
      <c r="T91" s="64"/>
      <c r="U91" s="29"/>
      <c r="V91" s="29"/>
      <c r="W91" s="29"/>
      <c r="X91" s="29"/>
      <c r="Y91" s="29"/>
      <c r="Z91" s="29"/>
      <c r="AA91" s="29"/>
      <c r="AB91" s="40" t="s">
        <v>80</v>
      </c>
      <c r="AC91" s="29">
        <f t="shared" ref="AC91" si="332">AA87</f>
        <v>170</v>
      </c>
      <c r="AD91" s="29">
        <f t="shared" ref="AD91" si="333">Q89</f>
        <v>120</v>
      </c>
      <c r="AE91" s="30">
        <f t="shared" ref="AE91" si="334">Q91</f>
        <v>3</v>
      </c>
    </row>
    <row r="92" spans="1:31" ht="15" customHeight="1" x14ac:dyDescent="0.25">
      <c r="A92" s="37" t="s">
        <v>85</v>
      </c>
      <c r="B92" s="32">
        <v>223</v>
      </c>
      <c r="C92" s="33" t="s">
        <v>20</v>
      </c>
      <c r="D92" s="34">
        <v>720</v>
      </c>
      <c r="E92" s="35">
        <v>223</v>
      </c>
      <c r="F92" s="33" t="s">
        <v>20</v>
      </c>
      <c r="G92" s="34">
        <v>960</v>
      </c>
      <c r="H92" s="35">
        <v>198</v>
      </c>
      <c r="I92" s="33" t="s">
        <v>20</v>
      </c>
      <c r="J92" s="34">
        <v>-70</v>
      </c>
      <c r="K92" s="35">
        <v>270</v>
      </c>
      <c r="L92" s="33" t="s">
        <v>20</v>
      </c>
      <c r="M92" s="34">
        <v>-920</v>
      </c>
      <c r="N92" s="35">
        <v>337</v>
      </c>
      <c r="O92" s="33" t="s">
        <v>20</v>
      </c>
      <c r="P92" s="34">
        <v>-70</v>
      </c>
      <c r="Q92" s="35">
        <v>81</v>
      </c>
      <c r="R92" s="33" t="s">
        <v>20</v>
      </c>
      <c r="S92" s="36">
        <v>-230</v>
      </c>
      <c r="T92" s="62" t="s">
        <v>38</v>
      </c>
      <c r="U92" s="24"/>
      <c r="V92" s="24"/>
      <c r="W92" s="24"/>
      <c r="X92" s="24"/>
      <c r="Y92" s="24"/>
      <c r="Z92" s="24"/>
      <c r="AA92" s="24"/>
      <c r="AB92" s="23" t="s">
        <v>75</v>
      </c>
      <c r="AC92" s="24">
        <f t="shared" ref="AC92" si="335">V93</f>
        <v>480</v>
      </c>
      <c r="AD92" s="24">
        <f t="shared" ref="AD92" si="336">B95</f>
        <v>500</v>
      </c>
      <c r="AE92" s="25">
        <f t="shared" ref="AE92" si="337">B97</f>
        <v>12</v>
      </c>
    </row>
    <row r="93" spans="1:31" ht="15" customHeight="1" thickBot="1" x14ac:dyDescent="0.3">
      <c r="A93" s="38" t="s">
        <v>86</v>
      </c>
      <c r="B93" s="21">
        <v>232</v>
      </c>
      <c r="C93" s="19" t="s">
        <v>20</v>
      </c>
      <c r="D93" s="20">
        <v>750</v>
      </c>
      <c r="E93" s="18">
        <v>232</v>
      </c>
      <c r="F93" s="19" t="s">
        <v>20</v>
      </c>
      <c r="G93" s="20">
        <v>1000</v>
      </c>
      <c r="H93" s="18">
        <v>206</v>
      </c>
      <c r="I93" s="19" t="s">
        <v>20</v>
      </c>
      <c r="J93" s="20">
        <v>-75</v>
      </c>
      <c r="K93" s="18">
        <v>281</v>
      </c>
      <c r="L93" s="19" t="s">
        <v>20</v>
      </c>
      <c r="M93" s="20">
        <v>-960</v>
      </c>
      <c r="N93" s="18">
        <v>351</v>
      </c>
      <c r="O93" s="19" t="s">
        <v>20</v>
      </c>
      <c r="P93" s="20">
        <v>-75</v>
      </c>
      <c r="Q93" s="18">
        <v>84</v>
      </c>
      <c r="R93" s="19" t="s">
        <v>20</v>
      </c>
      <c r="S93" s="22">
        <v>-240</v>
      </c>
      <c r="T93" s="63"/>
      <c r="U93" s="27" t="s">
        <v>81</v>
      </c>
      <c r="V93" s="27">
        <f t="shared" ref="V93" si="338">(B93*60+D93)-(B92*60+D92)-90</f>
        <v>480</v>
      </c>
      <c r="W93" s="27">
        <f t="shared" ref="W93" si="339">(E93*60+G93)-(E92*60+G92)-90</f>
        <v>490</v>
      </c>
      <c r="X93" s="27">
        <f t="shared" ref="X93" si="340">(H93*60+J93)-(H92*60+J92)-90</f>
        <v>385</v>
      </c>
      <c r="Y93" s="27">
        <f t="shared" ref="Y93" si="341">(K93*60+M93)-(K92*60+M92)-90</f>
        <v>530</v>
      </c>
      <c r="Z93" s="27">
        <f t="shared" ref="Z93" si="342">(N93*60+P93)-(N92*60+P92)-90</f>
        <v>745</v>
      </c>
      <c r="AA93" s="27">
        <f t="shared" ref="AA93" si="343">(Q93*60+S93)-(Q92*60+S92)</f>
        <v>170</v>
      </c>
      <c r="AB93" s="26" t="s">
        <v>76</v>
      </c>
      <c r="AC93" s="27">
        <f t="shared" ref="AC93" si="344">W93</f>
        <v>490</v>
      </c>
      <c r="AD93" s="27">
        <f t="shared" ref="AD93" si="345">E95</f>
        <v>450</v>
      </c>
      <c r="AE93" s="28">
        <f t="shared" ref="AE93" si="346">E97</f>
        <v>5</v>
      </c>
    </row>
    <row r="94" spans="1:31" ht="15" customHeight="1" x14ac:dyDescent="0.25">
      <c r="B94" s="57" t="s">
        <v>21</v>
      </c>
      <c r="C94" s="58"/>
      <c r="D94" s="58"/>
      <c r="E94" s="58" t="s">
        <v>21</v>
      </c>
      <c r="F94" s="58"/>
      <c r="G94" s="58"/>
      <c r="H94" s="58" t="s">
        <v>21</v>
      </c>
      <c r="I94" s="58"/>
      <c r="J94" s="58"/>
      <c r="K94" s="58" t="s">
        <v>21</v>
      </c>
      <c r="L94" s="58"/>
      <c r="M94" s="58"/>
      <c r="N94" s="58" t="s">
        <v>21</v>
      </c>
      <c r="O94" s="58"/>
      <c r="P94" s="58"/>
      <c r="Q94" s="58" t="s">
        <v>21</v>
      </c>
      <c r="R94" s="58"/>
      <c r="S94" s="59"/>
      <c r="T94" s="63"/>
      <c r="U94" s="27"/>
      <c r="V94" s="27"/>
      <c r="W94" s="27"/>
      <c r="X94" s="27"/>
      <c r="Y94" s="27"/>
      <c r="Z94" s="27"/>
      <c r="AA94" s="27"/>
      <c r="AB94" s="26" t="s">
        <v>77</v>
      </c>
      <c r="AC94" s="27">
        <f t="shared" ref="AC94" si="347">X93</f>
        <v>385</v>
      </c>
      <c r="AD94" s="27">
        <f t="shared" ref="AD94" si="348">H95</f>
        <v>350</v>
      </c>
      <c r="AE94" s="28">
        <f t="shared" ref="AE94" si="349">H97</f>
        <v>16</v>
      </c>
    </row>
    <row r="95" spans="1:31" ht="15" customHeight="1" x14ac:dyDescent="0.25">
      <c r="B95" s="65">
        <v>500</v>
      </c>
      <c r="C95" s="55"/>
      <c r="D95" s="55"/>
      <c r="E95" s="55">
        <v>450</v>
      </c>
      <c r="F95" s="55"/>
      <c r="G95" s="55"/>
      <c r="H95" s="55">
        <v>350</v>
      </c>
      <c r="I95" s="55"/>
      <c r="J95" s="55"/>
      <c r="K95" s="55">
        <v>420</v>
      </c>
      <c r="L95" s="55"/>
      <c r="M95" s="55"/>
      <c r="N95" s="55">
        <v>360</v>
      </c>
      <c r="O95" s="55"/>
      <c r="P95" s="55"/>
      <c r="Q95" s="55">
        <v>120</v>
      </c>
      <c r="R95" s="55"/>
      <c r="S95" s="56"/>
      <c r="T95" s="63"/>
      <c r="U95" s="27"/>
      <c r="V95" s="27"/>
      <c r="W95" s="27"/>
      <c r="X95" s="27"/>
      <c r="Y95" s="27"/>
      <c r="Z95" s="27"/>
      <c r="AA95" s="27"/>
      <c r="AB95" s="26" t="s">
        <v>78</v>
      </c>
      <c r="AC95" s="27">
        <f t="shared" ref="AC95" si="350">Y93</f>
        <v>530</v>
      </c>
      <c r="AD95" s="27">
        <f t="shared" ref="AD95" si="351">K95</f>
        <v>420</v>
      </c>
      <c r="AE95" s="28">
        <f t="shared" ref="AE95" si="352">K97</f>
        <v>3</v>
      </c>
    </row>
    <row r="96" spans="1:31" ht="15" customHeight="1" x14ac:dyDescent="0.25">
      <c r="B96" s="57" t="s">
        <v>22</v>
      </c>
      <c r="C96" s="58"/>
      <c r="D96" s="58"/>
      <c r="E96" s="58" t="s">
        <v>22</v>
      </c>
      <c r="F96" s="58"/>
      <c r="G96" s="58"/>
      <c r="H96" s="58" t="s">
        <v>22</v>
      </c>
      <c r="I96" s="58"/>
      <c r="J96" s="58"/>
      <c r="K96" s="58" t="s">
        <v>22</v>
      </c>
      <c r="L96" s="58"/>
      <c r="M96" s="58"/>
      <c r="N96" s="58" t="s">
        <v>22</v>
      </c>
      <c r="O96" s="58"/>
      <c r="P96" s="58"/>
      <c r="Q96" s="58" t="s">
        <v>22</v>
      </c>
      <c r="R96" s="58"/>
      <c r="S96" s="59"/>
      <c r="T96" s="63"/>
      <c r="U96" s="27"/>
      <c r="V96" s="27"/>
      <c r="W96" s="27"/>
      <c r="X96" s="27"/>
      <c r="Y96" s="27"/>
      <c r="Z96" s="27"/>
      <c r="AA96" s="27"/>
      <c r="AB96" s="26" t="s">
        <v>79</v>
      </c>
      <c r="AC96" s="27">
        <f t="shared" ref="AC96" si="353">Z93</f>
        <v>745</v>
      </c>
      <c r="AD96" s="27">
        <f t="shared" ref="AD96" si="354">N95</f>
        <v>360</v>
      </c>
      <c r="AE96" s="28">
        <f t="shared" ref="AE96" si="355">N97</f>
        <v>15</v>
      </c>
    </row>
    <row r="97" spans="1:31" ht="15" customHeight="1" thickBot="1" x14ac:dyDescent="0.3">
      <c r="B97" s="66">
        <v>12</v>
      </c>
      <c r="C97" s="53"/>
      <c r="D97" s="53"/>
      <c r="E97" s="53">
        <v>5</v>
      </c>
      <c r="F97" s="53"/>
      <c r="G97" s="53"/>
      <c r="H97" s="53">
        <v>16</v>
      </c>
      <c r="I97" s="53"/>
      <c r="J97" s="53"/>
      <c r="K97" s="53">
        <v>3</v>
      </c>
      <c r="L97" s="53"/>
      <c r="M97" s="53"/>
      <c r="N97" s="53">
        <v>15</v>
      </c>
      <c r="O97" s="53"/>
      <c r="P97" s="53"/>
      <c r="Q97" s="53">
        <v>3</v>
      </c>
      <c r="R97" s="53"/>
      <c r="S97" s="54"/>
      <c r="T97" s="64"/>
      <c r="U97" s="29"/>
      <c r="V97" s="29"/>
      <c r="W97" s="29"/>
      <c r="X97" s="29"/>
      <c r="Y97" s="29"/>
      <c r="Z97" s="29"/>
      <c r="AA97" s="29"/>
      <c r="AB97" s="40" t="s">
        <v>80</v>
      </c>
      <c r="AC97" s="29">
        <f t="shared" ref="AC97" si="356">AA93</f>
        <v>170</v>
      </c>
      <c r="AD97" s="29">
        <f t="shared" ref="AD97" si="357">Q95</f>
        <v>120</v>
      </c>
      <c r="AE97" s="30">
        <f t="shared" ref="AE97" si="358">Q97</f>
        <v>3</v>
      </c>
    </row>
    <row r="98" spans="1:31" ht="23.25" customHeight="1" x14ac:dyDescent="0.25">
      <c r="A98" s="37" t="s">
        <v>85</v>
      </c>
      <c r="B98" s="32">
        <v>241</v>
      </c>
      <c r="C98" s="33" t="s">
        <v>20</v>
      </c>
      <c r="D98" s="34">
        <v>780</v>
      </c>
      <c r="E98" s="35">
        <v>241</v>
      </c>
      <c r="F98" s="33" t="s">
        <v>20</v>
      </c>
      <c r="G98" s="34">
        <v>1040</v>
      </c>
      <c r="H98" s="35">
        <v>214</v>
      </c>
      <c r="I98" s="33" t="s">
        <v>20</v>
      </c>
      <c r="J98" s="34">
        <v>-80</v>
      </c>
      <c r="K98" s="35">
        <v>292</v>
      </c>
      <c r="L98" s="33" t="s">
        <v>20</v>
      </c>
      <c r="M98" s="34">
        <v>-1000</v>
      </c>
      <c r="N98" s="35">
        <v>365</v>
      </c>
      <c r="O98" s="33" t="s">
        <v>20</v>
      </c>
      <c r="P98" s="34">
        <v>-80</v>
      </c>
      <c r="Q98" s="35">
        <v>87</v>
      </c>
      <c r="R98" s="33" t="s">
        <v>20</v>
      </c>
      <c r="S98" s="36">
        <v>-250</v>
      </c>
      <c r="T98" s="62" t="s">
        <v>39</v>
      </c>
      <c r="U98" s="24"/>
      <c r="V98" s="24"/>
      <c r="W98" s="24"/>
      <c r="X98" s="24"/>
      <c r="Y98" s="24"/>
      <c r="Z98" s="24"/>
      <c r="AA98" s="24"/>
      <c r="AB98" s="23" t="s">
        <v>75</v>
      </c>
      <c r="AC98" s="24">
        <f t="shared" ref="AC98" si="359">V99</f>
        <v>480</v>
      </c>
      <c r="AD98" s="24">
        <f t="shared" ref="AD98" si="360">B101</f>
        <v>500</v>
      </c>
      <c r="AE98" s="25">
        <f t="shared" ref="AE98" si="361">B103</f>
        <v>12</v>
      </c>
    </row>
    <row r="99" spans="1:31" ht="15" customHeight="1" thickBot="1" x14ac:dyDescent="0.3">
      <c r="A99" s="38" t="s">
        <v>86</v>
      </c>
      <c r="B99" s="21">
        <v>250</v>
      </c>
      <c r="C99" s="19" t="s">
        <v>20</v>
      </c>
      <c r="D99" s="20">
        <v>810</v>
      </c>
      <c r="E99" s="18">
        <v>250</v>
      </c>
      <c r="F99" s="19" t="s">
        <v>20</v>
      </c>
      <c r="G99" s="20">
        <v>1080</v>
      </c>
      <c r="H99" s="18">
        <v>222</v>
      </c>
      <c r="I99" s="19" t="s">
        <v>20</v>
      </c>
      <c r="J99" s="20">
        <v>-85</v>
      </c>
      <c r="K99" s="18">
        <v>303</v>
      </c>
      <c r="L99" s="19" t="s">
        <v>20</v>
      </c>
      <c r="M99" s="20">
        <v>-1040</v>
      </c>
      <c r="N99" s="18">
        <v>379</v>
      </c>
      <c r="O99" s="19" t="s">
        <v>20</v>
      </c>
      <c r="P99" s="20">
        <v>-85</v>
      </c>
      <c r="Q99" s="18">
        <v>90</v>
      </c>
      <c r="R99" s="19" t="s">
        <v>20</v>
      </c>
      <c r="S99" s="22">
        <v>-260</v>
      </c>
      <c r="T99" s="63"/>
      <c r="U99" s="27" t="s">
        <v>81</v>
      </c>
      <c r="V99" s="27">
        <f t="shared" ref="V99" si="362">(B99*60+D99)-(B98*60+D98)-90</f>
        <v>480</v>
      </c>
      <c r="W99" s="27">
        <f t="shared" ref="W99" si="363">(E99*60+G99)-(E98*60+G98)-90</f>
        <v>490</v>
      </c>
      <c r="X99" s="27">
        <f t="shared" ref="X99" si="364">(H99*60+J99)-(H98*60+J98)-90</f>
        <v>385</v>
      </c>
      <c r="Y99" s="27">
        <f t="shared" ref="Y99" si="365">(K99*60+M99)-(K98*60+M98)-90</f>
        <v>530</v>
      </c>
      <c r="Z99" s="27">
        <f t="shared" ref="Z99" si="366">(N99*60+P99)-(N98*60+P98)-90</f>
        <v>745</v>
      </c>
      <c r="AA99" s="27">
        <f t="shared" ref="AA99" si="367">(Q99*60+S99)-(Q98*60+S98)</f>
        <v>170</v>
      </c>
      <c r="AB99" s="26" t="s">
        <v>76</v>
      </c>
      <c r="AC99" s="27">
        <f t="shared" ref="AC99" si="368">W99</f>
        <v>490</v>
      </c>
      <c r="AD99" s="27">
        <f t="shared" ref="AD99" si="369">E101</f>
        <v>450</v>
      </c>
      <c r="AE99" s="28">
        <f t="shared" ref="AE99" si="370">E103</f>
        <v>5</v>
      </c>
    </row>
    <row r="100" spans="1:31" ht="15" customHeight="1" x14ac:dyDescent="0.25">
      <c r="B100" s="57" t="s">
        <v>21</v>
      </c>
      <c r="C100" s="58"/>
      <c r="D100" s="58"/>
      <c r="E100" s="58" t="s">
        <v>21</v>
      </c>
      <c r="F100" s="58"/>
      <c r="G100" s="58"/>
      <c r="H100" s="58" t="s">
        <v>21</v>
      </c>
      <c r="I100" s="58"/>
      <c r="J100" s="58"/>
      <c r="K100" s="58" t="s">
        <v>21</v>
      </c>
      <c r="L100" s="58"/>
      <c r="M100" s="58"/>
      <c r="N100" s="58" t="s">
        <v>21</v>
      </c>
      <c r="O100" s="58"/>
      <c r="P100" s="58"/>
      <c r="Q100" s="58" t="s">
        <v>21</v>
      </c>
      <c r="R100" s="58"/>
      <c r="S100" s="59"/>
      <c r="T100" s="63"/>
      <c r="U100" s="27"/>
      <c r="V100" s="27"/>
      <c r="W100" s="27"/>
      <c r="X100" s="27"/>
      <c r="Y100" s="27"/>
      <c r="Z100" s="27"/>
      <c r="AA100" s="27"/>
      <c r="AB100" s="26" t="s">
        <v>77</v>
      </c>
      <c r="AC100" s="27">
        <f t="shared" ref="AC100" si="371">X99</f>
        <v>385</v>
      </c>
      <c r="AD100" s="27">
        <f t="shared" ref="AD100" si="372">H101</f>
        <v>350</v>
      </c>
      <c r="AE100" s="28">
        <f t="shared" ref="AE100" si="373">H103</f>
        <v>16</v>
      </c>
    </row>
    <row r="101" spans="1:31" ht="15" customHeight="1" x14ac:dyDescent="0.25">
      <c r="B101" s="65">
        <v>500</v>
      </c>
      <c r="C101" s="55"/>
      <c r="D101" s="55"/>
      <c r="E101" s="55">
        <v>450</v>
      </c>
      <c r="F101" s="55"/>
      <c r="G101" s="55"/>
      <c r="H101" s="55">
        <v>350</v>
      </c>
      <c r="I101" s="55"/>
      <c r="J101" s="55"/>
      <c r="K101" s="55">
        <v>420</v>
      </c>
      <c r="L101" s="55"/>
      <c r="M101" s="55"/>
      <c r="N101" s="55">
        <v>360</v>
      </c>
      <c r="O101" s="55"/>
      <c r="P101" s="55"/>
      <c r="Q101" s="55">
        <v>120</v>
      </c>
      <c r="R101" s="55"/>
      <c r="S101" s="56"/>
      <c r="T101" s="63"/>
      <c r="U101" s="27"/>
      <c r="V101" s="27"/>
      <c r="W101" s="27"/>
      <c r="X101" s="27"/>
      <c r="Y101" s="27"/>
      <c r="Z101" s="27"/>
      <c r="AA101" s="27"/>
      <c r="AB101" s="26" t="s">
        <v>78</v>
      </c>
      <c r="AC101" s="27">
        <f t="shared" ref="AC101" si="374">Y99</f>
        <v>530</v>
      </c>
      <c r="AD101" s="27">
        <f t="shared" ref="AD101" si="375">K101</f>
        <v>420</v>
      </c>
      <c r="AE101" s="28">
        <f t="shared" ref="AE101" si="376">K103</f>
        <v>3</v>
      </c>
    </row>
    <row r="102" spans="1:31" ht="15" customHeight="1" x14ac:dyDescent="0.25">
      <c r="B102" s="57" t="s">
        <v>22</v>
      </c>
      <c r="C102" s="58"/>
      <c r="D102" s="58"/>
      <c r="E102" s="58" t="s">
        <v>22</v>
      </c>
      <c r="F102" s="58"/>
      <c r="G102" s="58"/>
      <c r="H102" s="58" t="s">
        <v>22</v>
      </c>
      <c r="I102" s="58"/>
      <c r="J102" s="58"/>
      <c r="K102" s="58" t="s">
        <v>22</v>
      </c>
      <c r="L102" s="58"/>
      <c r="M102" s="58"/>
      <c r="N102" s="58" t="s">
        <v>22</v>
      </c>
      <c r="O102" s="58"/>
      <c r="P102" s="58"/>
      <c r="Q102" s="58" t="s">
        <v>22</v>
      </c>
      <c r="R102" s="58"/>
      <c r="S102" s="59"/>
      <c r="T102" s="63"/>
      <c r="U102" s="27"/>
      <c r="V102" s="27"/>
      <c r="W102" s="27"/>
      <c r="X102" s="27"/>
      <c r="Y102" s="27"/>
      <c r="Z102" s="27"/>
      <c r="AA102" s="27"/>
      <c r="AB102" s="26" t="s">
        <v>79</v>
      </c>
      <c r="AC102" s="27">
        <f t="shared" ref="AC102" si="377">Z99</f>
        <v>745</v>
      </c>
      <c r="AD102" s="27">
        <f t="shared" ref="AD102" si="378">N101</f>
        <v>360</v>
      </c>
      <c r="AE102" s="28">
        <f t="shared" ref="AE102" si="379">N103</f>
        <v>15</v>
      </c>
    </row>
    <row r="103" spans="1:31" ht="15" customHeight="1" thickBot="1" x14ac:dyDescent="0.3">
      <c r="B103" s="66">
        <v>12</v>
      </c>
      <c r="C103" s="53"/>
      <c r="D103" s="53"/>
      <c r="E103" s="53">
        <v>5</v>
      </c>
      <c r="F103" s="53"/>
      <c r="G103" s="53"/>
      <c r="H103" s="53">
        <v>16</v>
      </c>
      <c r="I103" s="53"/>
      <c r="J103" s="53"/>
      <c r="K103" s="53">
        <v>3</v>
      </c>
      <c r="L103" s="53"/>
      <c r="M103" s="53"/>
      <c r="N103" s="53">
        <v>15</v>
      </c>
      <c r="O103" s="53"/>
      <c r="P103" s="53"/>
      <c r="Q103" s="53">
        <v>3</v>
      </c>
      <c r="R103" s="53"/>
      <c r="S103" s="54"/>
      <c r="T103" s="64"/>
      <c r="U103" s="29"/>
      <c r="V103" s="29"/>
      <c r="W103" s="29"/>
      <c r="X103" s="29"/>
      <c r="Y103" s="29"/>
      <c r="Z103" s="29"/>
      <c r="AA103" s="29"/>
      <c r="AB103" s="40" t="s">
        <v>80</v>
      </c>
      <c r="AC103" s="29">
        <f t="shared" ref="AC103" si="380">AA99</f>
        <v>170</v>
      </c>
      <c r="AD103" s="29">
        <f t="shared" ref="AD103" si="381">Q101</f>
        <v>120</v>
      </c>
      <c r="AE103" s="30">
        <f t="shared" ref="AE103" si="382">Q103</f>
        <v>3</v>
      </c>
    </row>
    <row r="104" spans="1:31" ht="15" customHeight="1" x14ac:dyDescent="0.25">
      <c r="A104" s="37" t="s">
        <v>85</v>
      </c>
      <c r="B104" s="32">
        <v>259</v>
      </c>
      <c r="C104" s="33" t="s">
        <v>20</v>
      </c>
      <c r="D104" s="34">
        <v>840</v>
      </c>
      <c r="E104" s="35">
        <v>259</v>
      </c>
      <c r="F104" s="33" t="s">
        <v>20</v>
      </c>
      <c r="G104" s="34">
        <v>1120</v>
      </c>
      <c r="H104" s="35">
        <v>230</v>
      </c>
      <c r="I104" s="33" t="s">
        <v>20</v>
      </c>
      <c r="J104" s="34">
        <v>-90</v>
      </c>
      <c r="K104" s="35">
        <v>314</v>
      </c>
      <c r="L104" s="33" t="s">
        <v>20</v>
      </c>
      <c r="M104" s="34">
        <v>-1080</v>
      </c>
      <c r="N104" s="35">
        <v>393</v>
      </c>
      <c r="O104" s="33" t="s">
        <v>20</v>
      </c>
      <c r="P104" s="34">
        <v>-90</v>
      </c>
      <c r="Q104" s="35">
        <v>93</v>
      </c>
      <c r="R104" s="33" t="s">
        <v>20</v>
      </c>
      <c r="S104" s="36">
        <v>-270</v>
      </c>
      <c r="T104" s="62" t="s">
        <v>40</v>
      </c>
      <c r="U104" s="24"/>
      <c r="V104" s="24"/>
      <c r="W104" s="24"/>
      <c r="X104" s="24"/>
      <c r="Y104" s="24"/>
      <c r="Z104" s="24"/>
      <c r="AA104" s="24"/>
      <c r="AB104" s="23" t="s">
        <v>75</v>
      </c>
      <c r="AC104" s="24">
        <f t="shared" ref="AC104" si="383">V105</f>
        <v>480</v>
      </c>
      <c r="AD104" s="24">
        <f t="shared" ref="AD104" si="384">B107</f>
        <v>500</v>
      </c>
      <c r="AE104" s="25">
        <f t="shared" ref="AE104" si="385">B109</f>
        <v>12</v>
      </c>
    </row>
    <row r="105" spans="1:31" ht="15" customHeight="1" thickBot="1" x14ac:dyDescent="0.3">
      <c r="A105" s="38" t="s">
        <v>86</v>
      </c>
      <c r="B105" s="21">
        <v>268</v>
      </c>
      <c r="C105" s="19" t="s">
        <v>20</v>
      </c>
      <c r="D105" s="20">
        <v>870</v>
      </c>
      <c r="E105" s="18">
        <v>268</v>
      </c>
      <c r="F105" s="19" t="s">
        <v>20</v>
      </c>
      <c r="G105" s="20">
        <v>1160</v>
      </c>
      <c r="H105" s="18">
        <v>238</v>
      </c>
      <c r="I105" s="19" t="s">
        <v>20</v>
      </c>
      <c r="J105" s="20">
        <v>-95</v>
      </c>
      <c r="K105" s="18">
        <v>325</v>
      </c>
      <c r="L105" s="19" t="s">
        <v>20</v>
      </c>
      <c r="M105" s="20">
        <v>-1120</v>
      </c>
      <c r="N105" s="18">
        <v>407</v>
      </c>
      <c r="O105" s="19" t="s">
        <v>20</v>
      </c>
      <c r="P105" s="20">
        <v>-95</v>
      </c>
      <c r="Q105" s="18">
        <v>96</v>
      </c>
      <c r="R105" s="19" t="s">
        <v>20</v>
      </c>
      <c r="S105" s="22">
        <v>-280</v>
      </c>
      <c r="T105" s="63"/>
      <c r="U105" s="27" t="s">
        <v>81</v>
      </c>
      <c r="V105" s="27">
        <f t="shared" ref="V105" si="386">(B105*60+D105)-(B104*60+D104)-90</f>
        <v>480</v>
      </c>
      <c r="W105" s="27">
        <f t="shared" ref="W105" si="387">(E105*60+G105)-(E104*60+G104)-90</f>
        <v>490</v>
      </c>
      <c r="X105" s="27">
        <f t="shared" ref="X105" si="388">(H105*60+J105)-(H104*60+J104)-90</f>
        <v>385</v>
      </c>
      <c r="Y105" s="27">
        <f t="shared" ref="Y105" si="389">(K105*60+M105)-(K104*60+M104)-90</f>
        <v>530</v>
      </c>
      <c r="Z105" s="27">
        <f t="shared" ref="Z105" si="390">(N105*60+P105)-(N104*60+P104)-90</f>
        <v>745</v>
      </c>
      <c r="AA105" s="27">
        <f t="shared" ref="AA105" si="391">(Q105*60+S105)-(Q104*60+S104)</f>
        <v>170</v>
      </c>
      <c r="AB105" s="26" t="s">
        <v>76</v>
      </c>
      <c r="AC105" s="27">
        <f t="shared" ref="AC105" si="392">W105</f>
        <v>490</v>
      </c>
      <c r="AD105" s="27">
        <f t="shared" ref="AD105" si="393">E107</f>
        <v>450</v>
      </c>
      <c r="AE105" s="28">
        <f t="shared" ref="AE105" si="394">E109</f>
        <v>5</v>
      </c>
    </row>
    <row r="106" spans="1:31" ht="15" customHeight="1" x14ac:dyDescent="0.25">
      <c r="B106" s="57" t="s">
        <v>21</v>
      </c>
      <c r="C106" s="58"/>
      <c r="D106" s="58"/>
      <c r="E106" s="58" t="s">
        <v>21</v>
      </c>
      <c r="F106" s="58"/>
      <c r="G106" s="58"/>
      <c r="H106" s="58" t="s">
        <v>21</v>
      </c>
      <c r="I106" s="58"/>
      <c r="J106" s="58"/>
      <c r="K106" s="58" t="s">
        <v>21</v>
      </c>
      <c r="L106" s="58"/>
      <c r="M106" s="58"/>
      <c r="N106" s="58" t="s">
        <v>21</v>
      </c>
      <c r="O106" s="58"/>
      <c r="P106" s="58"/>
      <c r="Q106" s="58" t="s">
        <v>21</v>
      </c>
      <c r="R106" s="58"/>
      <c r="S106" s="59"/>
      <c r="T106" s="63"/>
      <c r="U106" s="27"/>
      <c r="V106" s="27"/>
      <c r="W106" s="27"/>
      <c r="X106" s="27"/>
      <c r="Y106" s="27"/>
      <c r="Z106" s="27"/>
      <c r="AA106" s="27"/>
      <c r="AB106" s="26" t="s">
        <v>77</v>
      </c>
      <c r="AC106" s="27">
        <f t="shared" ref="AC106" si="395">X105</f>
        <v>385</v>
      </c>
      <c r="AD106" s="27">
        <f t="shared" ref="AD106" si="396">H107</f>
        <v>350</v>
      </c>
      <c r="AE106" s="28">
        <f t="shared" ref="AE106" si="397">H109</f>
        <v>16</v>
      </c>
    </row>
    <row r="107" spans="1:31" ht="15" customHeight="1" x14ac:dyDescent="0.25">
      <c r="B107" s="65">
        <v>500</v>
      </c>
      <c r="C107" s="55"/>
      <c r="D107" s="55"/>
      <c r="E107" s="55">
        <v>450</v>
      </c>
      <c r="F107" s="55"/>
      <c r="G107" s="55"/>
      <c r="H107" s="55">
        <v>350</v>
      </c>
      <c r="I107" s="55"/>
      <c r="J107" s="55"/>
      <c r="K107" s="55">
        <v>420</v>
      </c>
      <c r="L107" s="55"/>
      <c r="M107" s="55"/>
      <c r="N107" s="55">
        <v>360</v>
      </c>
      <c r="O107" s="55"/>
      <c r="P107" s="55"/>
      <c r="Q107" s="55">
        <v>120</v>
      </c>
      <c r="R107" s="55"/>
      <c r="S107" s="56"/>
      <c r="T107" s="63"/>
      <c r="U107" s="27"/>
      <c r="V107" s="27"/>
      <c r="W107" s="27"/>
      <c r="X107" s="27"/>
      <c r="Y107" s="27"/>
      <c r="Z107" s="27"/>
      <c r="AA107" s="27"/>
      <c r="AB107" s="26" t="s">
        <v>78</v>
      </c>
      <c r="AC107" s="27">
        <f t="shared" ref="AC107" si="398">Y105</f>
        <v>530</v>
      </c>
      <c r="AD107" s="27">
        <f t="shared" ref="AD107" si="399">K107</f>
        <v>420</v>
      </c>
      <c r="AE107" s="28">
        <f t="shared" ref="AE107" si="400">K109</f>
        <v>3</v>
      </c>
    </row>
    <row r="108" spans="1:31" ht="23.25" customHeight="1" x14ac:dyDescent="0.25">
      <c r="B108" s="57" t="s">
        <v>22</v>
      </c>
      <c r="C108" s="58"/>
      <c r="D108" s="58"/>
      <c r="E108" s="58" t="s">
        <v>22</v>
      </c>
      <c r="F108" s="58"/>
      <c r="G108" s="58"/>
      <c r="H108" s="58" t="s">
        <v>22</v>
      </c>
      <c r="I108" s="58"/>
      <c r="J108" s="58"/>
      <c r="K108" s="58" t="s">
        <v>22</v>
      </c>
      <c r="L108" s="58"/>
      <c r="M108" s="58"/>
      <c r="N108" s="58" t="s">
        <v>22</v>
      </c>
      <c r="O108" s="58"/>
      <c r="P108" s="58"/>
      <c r="Q108" s="58" t="s">
        <v>22</v>
      </c>
      <c r="R108" s="58"/>
      <c r="S108" s="59"/>
      <c r="T108" s="63"/>
      <c r="U108" s="27"/>
      <c r="V108" s="27"/>
      <c r="W108" s="27"/>
      <c r="X108" s="27"/>
      <c r="Y108" s="27"/>
      <c r="Z108" s="27"/>
      <c r="AA108" s="27"/>
      <c r="AB108" s="26" t="s">
        <v>79</v>
      </c>
      <c r="AC108" s="27">
        <f t="shared" ref="AC108" si="401">Z105</f>
        <v>745</v>
      </c>
      <c r="AD108" s="27">
        <f t="shared" ref="AD108" si="402">N107</f>
        <v>360</v>
      </c>
      <c r="AE108" s="28">
        <f t="shared" ref="AE108" si="403">N109</f>
        <v>15</v>
      </c>
    </row>
    <row r="109" spans="1:31" ht="15" customHeight="1" thickBot="1" x14ac:dyDescent="0.3">
      <c r="B109" s="66">
        <v>12</v>
      </c>
      <c r="C109" s="53"/>
      <c r="D109" s="53"/>
      <c r="E109" s="53">
        <v>5</v>
      </c>
      <c r="F109" s="53"/>
      <c r="G109" s="53"/>
      <c r="H109" s="53">
        <v>16</v>
      </c>
      <c r="I109" s="53"/>
      <c r="J109" s="53"/>
      <c r="K109" s="53">
        <v>3</v>
      </c>
      <c r="L109" s="53"/>
      <c r="M109" s="53"/>
      <c r="N109" s="53">
        <v>15</v>
      </c>
      <c r="O109" s="53"/>
      <c r="P109" s="53"/>
      <c r="Q109" s="53">
        <v>3</v>
      </c>
      <c r="R109" s="53"/>
      <c r="S109" s="54"/>
      <c r="T109" s="64"/>
      <c r="U109" s="29"/>
      <c r="V109" s="29"/>
      <c r="W109" s="29"/>
      <c r="X109" s="29"/>
      <c r="Y109" s="29"/>
      <c r="Z109" s="29"/>
      <c r="AA109" s="29"/>
      <c r="AB109" s="40" t="s">
        <v>80</v>
      </c>
      <c r="AC109" s="29">
        <f t="shared" ref="AC109" si="404">AA105</f>
        <v>170</v>
      </c>
      <c r="AD109" s="29">
        <f t="shared" ref="AD109" si="405">Q107</f>
        <v>120</v>
      </c>
      <c r="AE109" s="30">
        <f t="shared" ref="AE109" si="406">Q109</f>
        <v>3</v>
      </c>
    </row>
    <row r="110" spans="1:31" ht="15" customHeight="1" x14ac:dyDescent="0.25">
      <c r="A110" s="37" t="s">
        <v>85</v>
      </c>
      <c r="B110" s="32">
        <v>277</v>
      </c>
      <c r="C110" s="33" t="s">
        <v>20</v>
      </c>
      <c r="D110" s="34">
        <v>900</v>
      </c>
      <c r="E110" s="35">
        <v>277</v>
      </c>
      <c r="F110" s="33" t="s">
        <v>20</v>
      </c>
      <c r="G110" s="34">
        <v>1200</v>
      </c>
      <c r="H110" s="35">
        <v>246</v>
      </c>
      <c r="I110" s="33" t="s">
        <v>20</v>
      </c>
      <c r="J110" s="34">
        <v>-100</v>
      </c>
      <c r="K110" s="35">
        <v>336</v>
      </c>
      <c r="L110" s="33" t="s">
        <v>20</v>
      </c>
      <c r="M110" s="34">
        <v>-1160</v>
      </c>
      <c r="N110" s="35">
        <v>421</v>
      </c>
      <c r="O110" s="33" t="s">
        <v>20</v>
      </c>
      <c r="P110" s="34">
        <v>-100</v>
      </c>
      <c r="Q110" s="35">
        <v>99</v>
      </c>
      <c r="R110" s="33" t="s">
        <v>20</v>
      </c>
      <c r="S110" s="36">
        <v>-290</v>
      </c>
      <c r="T110" s="62" t="s">
        <v>41</v>
      </c>
      <c r="U110" s="24"/>
      <c r="V110" s="24"/>
      <c r="W110" s="24"/>
      <c r="X110" s="24"/>
      <c r="Y110" s="24"/>
      <c r="Z110" s="24"/>
      <c r="AA110" s="24"/>
      <c r="AB110" s="23" t="s">
        <v>75</v>
      </c>
      <c r="AC110" s="24">
        <f t="shared" ref="AC110" si="407">V111</f>
        <v>480</v>
      </c>
      <c r="AD110" s="24">
        <f t="shared" ref="AD110" si="408">B113</f>
        <v>500</v>
      </c>
      <c r="AE110" s="25">
        <f t="shared" ref="AE110" si="409">B115</f>
        <v>12</v>
      </c>
    </row>
    <row r="111" spans="1:31" ht="15" customHeight="1" thickBot="1" x14ac:dyDescent="0.3">
      <c r="A111" s="38" t="s">
        <v>86</v>
      </c>
      <c r="B111" s="21">
        <v>286</v>
      </c>
      <c r="C111" s="19" t="s">
        <v>20</v>
      </c>
      <c r="D111" s="20">
        <v>930</v>
      </c>
      <c r="E111" s="18">
        <v>286</v>
      </c>
      <c r="F111" s="19" t="s">
        <v>20</v>
      </c>
      <c r="G111" s="20">
        <v>1240</v>
      </c>
      <c r="H111" s="18">
        <v>254</v>
      </c>
      <c r="I111" s="19" t="s">
        <v>20</v>
      </c>
      <c r="J111" s="20">
        <v>-105</v>
      </c>
      <c r="K111" s="18">
        <v>347</v>
      </c>
      <c r="L111" s="19" t="s">
        <v>20</v>
      </c>
      <c r="M111" s="20">
        <v>-1200</v>
      </c>
      <c r="N111" s="18">
        <v>435</v>
      </c>
      <c r="O111" s="19" t="s">
        <v>20</v>
      </c>
      <c r="P111" s="20">
        <v>-105</v>
      </c>
      <c r="Q111" s="18">
        <v>102</v>
      </c>
      <c r="R111" s="19" t="s">
        <v>20</v>
      </c>
      <c r="S111" s="22">
        <v>-300</v>
      </c>
      <c r="T111" s="63"/>
      <c r="U111" s="27" t="s">
        <v>81</v>
      </c>
      <c r="V111" s="27">
        <f t="shared" ref="V111" si="410">(B111*60+D111)-(B110*60+D110)-90</f>
        <v>480</v>
      </c>
      <c r="W111" s="27">
        <f t="shared" ref="W111" si="411">(E111*60+G111)-(E110*60+G110)-90</f>
        <v>490</v>
      </c>
      <c r="X111" s="27">
        <f t="shared" ref="X111" si="412">(H111*60+J111)-(H110*60+J110)-90</f>
        <v>385</v>
      </c>
      <c r="Y111" s="27">
        <f t="shared" ref="Y111" si="413">(K111*60+M111)-(K110*60+M110)-90</f>
        <v>530</v>
      </c>
      <c r="Z111" s="27">
        <f t="shared" ref="Z111" si="414">(N111*60+P111)-(N110*60+P110)-90</f>
        <v>745</v>
      </c>
      <c r="AA111" s="27">
        <f t="shared" ref="AA111" si="415">(Q111*60+S111)-(Q110*60+S110)</f>
        <v>170</v>
      </c>
      <c r="AB111" s="26" t="s">
        <v>76</v>
      </c>
      <c r="AC111" s="27">
        <f t="shared" ref="AC111" si="416">W111</f>
        <v>490</v>
      </c>
      <c r="AD111" s="27">
        <f t="shared" ref="AD111" si="417">E113</f>
        <v>450</v>
      </c>
      <c r="AE111" s="28">
        <f t="shared" ref="AE111" si="418">E115</f>
        <v>5</v>
      </c>
    </row>
    <row r="112" spans="1:31" ht="15" customHeight="1" x14ac:dyDescent="0.25">
      <c r="B112" s="57" t="s">
        <v>21</v>
      </c>
      <c r="C112" s="58"/>
      <c r="D112" s="58"/>
      <c r="E112" s="58" t="s">
        <v>21</v>
      </c>
      <c r="F112" s="58"/>
      <c r="G112" s="58"/>
      <c r="H112" s="58" t="s">
        <v>21</v>
      </c>
      <c r="I112" s="58"/>
      <c r="J112" s="58"/>
      <c r="K112" s="58" t="s">
        <v>21</v>
      </c>
      <c r="L112" s="58"/>
      <c r="M112" s="58"/>
      <c r="N112" s="58" t="s">
        <v>21</v>
      </c>
      <c r="O112" s="58"/>
      <c r="P112" s="58"/>
      <c r="Q112" s="58" t="s">
        <v>21</v>
      </c>
      <c r="R112" s="58"/>
      <c r="S112" s="59"/>
      <c r="T112" s="63"/>
      <c r="U112" s="27"/>
      <c r="V112" s="27"/>
      <c r="W112" s="27"/>
      <c r="X112" s="27"/>
      <c r="Y112" s="27"/>
      <c r="Z112" s="27"/>
      <c r="AA112" s="27"/>
      <c r="AB112" s="26" t="s">
        <v>77</v>
      </c>
      <c r="AC112" s="27">
        <f t="shared" ref="AC112" si="419">X111</f>
        <v>385</v>
      </c>
      <c r="AD112" s="27">
        <f t="shared" ref="AD112" si="420">H113</f>
        <v>350</v>
      </c>
      <c r="AE112" s="28">
        <f t="shared" ref="AE112" si="421">H115</f>
        <v>16</v>
      </c>
    </row>
    <row r="113" spans="1:31" ht="15" customHeight="1" x14ac:dyDescent="0.25">
      <c r="B113" s="65">
        <v>500</v>
      </c>
      <c r="C113" s="55"/>
      <c r="D113" s="55"/>
      <c r="E113" s="55">
        <v>450</v>
      </c>
      <c r="F113" s="55"/>
      <c r="G113" s="55"/>
      <c r="H113" s="55">
        <v>350</v>
      </c>
      <c r="I113" s="55"/>
      <c r="J113" s="55"/>
      <c r="K113" s="55">
        <v>420</v>
      </c>
      <c r="L113" s="55"/>
      <c r="M113" s="55"/>
      <c r="N113" s="55">
        <v>360</v>
      </c>
      <c r="O113" s="55"/>
      <c r="P113" s="55"/>
      <c r="Q113" s="55">
        <v>120</v>
      </c>
      <c r="R113" s="55"/>
      <c r="S113" s="56"/>
      <c r="T113" s="63"/>
      <c r="U113" s="27"/>
      <c r="V113" s="27"/>
      <c r="W113" s="27"/>
      <c r="X113" s="27"/>
      <c r="Y113" s="27"/>
      <c r="Z113" s="27"/>
      <c r="AA113" s="27"/>
      <c r="AB113" s="26" t="s">
        <v>78</v>
      </c>
      <c r="AC113" s="27">
        <f t="shared" ref="AC113" si="422">Y111</f>
        <v>530</v>
      </c>
      <c r="AD113" s="27">
        <f t="shared" ref="AD113" si="423">K113</f>
        <v>420</v>
      </c>
      <c r="AE113" s="28">
        <f t="shared" ref="AE113" si="424">K115</f>
        <v>3</v>
      </c>
    </row>
    <row r="114" spans="1:31" ht="15" customHeight="1" x14ac:dyDescent="0.25">
      <c r="B114" s="57" t="s">
        <v>22</v>
      </c>
      <c r="C114" s="58"/>
      <c r="D114" s="58"/>
      <c r="E114" s="58" t="s">
        <v>22</v>
      </c>
      <c r="F114" s="58"/>
      <c r="G114" s="58"/>
      <c r="H114" s="58" t="s">
        <v>22</v>
      </c>
      <c r="I114" s="58"/>
      <c r="J114" s="58"/>
      <c r="K114" s="58" t="s">
        <v>22</v>
      </c>
      <c r="L114" s="58"/>
      <c r="M114" s="58"/>
      <c r="N114" s="58" t="s">
        <v>22</v>
      </c>
      <c r="O114" s="58"/>
      <c r="P114" s="58"/>
      <c r="Q114" s="58" t="s">
        <v>22</v>
      </c>
      <c r="R114" s="58"/>
      <c r="S114" s="59"/>
      <c r="T114" s="63"/>
      <c r="U114" s="27"/>
      <c r="V114" s="27"/>
      <c r="W114" s="27"/>
      <c r="X114" s="27"/>
      <c r="Y114" s="27"/>
      <c r="Z114" s="27"/>
      <c r="AA114" s="27"/>
      <c r="AB114" s="26" t="s">
        <v>79</v>
      </c>
      <c r="AC114" s="27">
        <f t="shared" ref="AC114" si="425">Z111</f>
        <v>745</v>
      </c>
      <c r="AD114" s="27">
        <f t="shared" ref="AD114" si="426">N113</f>
        <v>360</v>
      </c>
      <c r="AE114" s="28">
        <f t="shared" ref="AE114" si="427">N115</f>
        <v>15</v>
      </c>
    </row>
    <row r="115" spans="1:31" ht="15" customHeight="1" thickBot="1" x14ac:dyDescent="0.3">
      <c r="B115" s="66">
        <v>12</v>
      </c>
      <c r="C115" s="53"/>
      <c r="D115" s="53"/>
      <c r="E115" s="53">
        <v>5</v>
      </c>
      <c r="F115" s="53"/>
      <c r="G115" s="53"/>
      <c r="H115" s="53">
        <v>16</v>
      </c>
      <c r="I115" s="53"/>
      <c r="J115" s="53"/>
      <c r="K115" s="53">
        <v>3</v>
      </c>
      <c r="L115" s="53"/>
      <c r="M115" s="53"/>
      <c r="N115" s="53">
        <v>15</v>
      </c>
      <c r="O115" s="53"/>
      <c r="P115" s="53"/>
      <c r="Q115" s="53">
        <v>3</v>
      </c>
      <c r="R115" s="53"/>
      <c r="S115" s="54"/>
      <c r="T115" s="64"/>
      <c r="U115" s="29"/>
      <c r="V115" s="29"/>
      <c r="W115" s="29"/>
      <c r="X115" s="29"/>
      <c r="Y115" s="29"/>
      <c r="Z115" s="29"/>
      <c r="AA115" s="29"/>
      <c r="AB115" s="40" t="s">
        <v>80</v>
      </c>
      <c r="AC115" s="29">
        <f t="shared" ref="AC115" si="428">AA111</f>
        <v>170</v>
      </c>
      <c r="AD115" s="29">
        <f t="shared" ref="AD115" si="429">Q113</f>
        <v>120</v>
      </c>
      <c r="AE115" s="30">
        <f t="shared" ref="AE115" si="430">Q115</f>
        <v>3</v>
      </c>
    </row>
    <row r="116" spans="1:31" ht="15" customHeight="1" x14ac:dyDescent="0.25">
      <c r="A116" s="37" t="s">
        <v>85</v>
      </c>
      <c r="B116" s="32">
        <v>295</v>
      </c>
      <c r="C116" s="33" t="s">
        <v>20</v>
      </c>
      <c r="D116" s="34">
        <v>960</v>
      </c>
      <c r="E116" s="35">
        <v>295</v>
      </c>
      <c r="F116" s="33" t="s">
        <v>20</v>
      </c>
      <c r="G116" s="34">
        <v>1280</v>
      </c>
      <c r="H116" s="35">
        <v>262</v>
      </c>
      <c r="I116" s="33" t="s">
        <v>20</v>
      </c>
      <c r="J116" s="34">
        <v>-110</v>
      </c>
      <c r="K116" s="35">
        <v>358</v>
      </c>
      <c r="L116" s="33" t="s">
        <v>20</v>
      </c>
      <c r="M116" s="34">
        <v>-1240</v>
      </c>
      <c r="N116" s="35">
        <v>449</v>
      </c>
      <c r="O116" s="33" t="s">
        <v>20</v>
      </c>
      <c r="P116" s="34">
        <v>-110</v>
      </c>
      <c r="Q116" s="35">
        <v>105</v>
      </c>
      <c r="R116" s="33" t="s">
        <v>20</v>
      </c>
      <c r="S116" s="36">
        <v>-310</v>
      </c>
      <c r="T116" s="62" t="s">
        <v>42</v>
      </c>
      <c r="U116" s="24"/>
      <c r="V116" s="24"/>
      <c r="W116" s="24"/>
      <c r="X116" s="24"/>
      <c r="Y116" s="24"/>
      <c r="Z116" s="24"/>
      <c r="AA116" s="24"/>
      <c r="AB116" s="23" t="s">
        <v>75</v>
      </c>
      <c r="AC116" s="24">
        <f t="shared" ref="AC116" si="431">V117</f>
        <v>480</v>
      </c>
      <c r="AD116" s="24">
        <f t="shared" ref="AD116" si="432">B119</f>
        <v>500</v>
      </c>
      <c r="AE116" s="25">
        <f t="shared" ref="AE116" si="433">B121</f>
        <v>12</v>
      </c>
    </row>
    <row r="117" spans="1:31" ht="15" customHeight="1" thickBot="1" x14ac:dyDescent="0.3">
      <c r="A117" s="38" t="s">
        <v>86</v>
      </c>
      <c r="B117" s="21">
        <v>304</v>
      </c>
      <c r="C117" s="19" t="s">
        <v>20</v>
      </c>
      <c r="D117" s="20">
        <v>990</v>
      </c>
      <c r="E117" s="18">
        <v>304</v>
      </c>
      <c r="F117" s="19" t="s">
        <v>20</v>
      </c>
      <c r="G117" s="20">
        <v>1320</v>
      </c>
      <c r="H117" s="18">
        <v>270</v>
      </c>
      <c r="I117" s="19" t="s">
        <v>20</v>
      </c>
      <c r="J117" s="20">
        <v>-115</v>
      </c>
      <c r="K117" s="18">
        <v>369</v>
      </c>
      <c r="L117" s="19" t="s">
        <v>20</v>
      </c>
      <c r="M117" s="20">
        <v>-1280</v>
      </c>
      <c r="N117" s="18">
        <v>463</v>
      </c>
      <c r="O117" s="19" t="s">
        <v>20</v>
      </c>
      <c r="P117" s="20">
        <v>-115</v>
      </c>
      <c r="Q117" s="18">
        <v>108</v>
      </c>
      <c r="R117" s="19" t="s">
        <v>20</v>
      </c>
      <c r="S117" s="22">
        <v>-320</v>
      </c>
      <c r="T117" s="63"/>
      <c r="U117" s="27" t="s">
        <v>81</v>
      </c>
      <c r="V117" s="27">
        <f t="shared" ref="V117" si="434">(B117*60+D117)-(B116*60+D116)-90</f>
        <v>480</v>
      </c>
      <c r="W117" s="27">
        <f t="shared" ref="W117" si="435">(E117*60+G117)-(E116*60+G116)-90</f>
        <v>490</v>
      </c>
      <c r="X117" s="27">
        <f t="shared" ref="X117" si="436">(H117*60+J117)-(H116*60+J116)-90</f>
        <v>385</v>
      </c>
      <c r="Y117" s="27">
        <f t="shared" ref="Y117" si="437">(K117*60+M117)-(K116*60+M116)-90</f>
        <v>530</v>
      </c>
      <c r="Z117" s="27">
        <f t="shared" ref="Z117" si="438">(N117*60+P117)-(N116*60+P116)-90</f>
        <v>745</v>
      </c>
      <c r="AA117" s="27">
        <f t="shared" ref="AA117" si="439">(Q117*60+S117)-(Q116*60+S116)</f>
        <v>170</v>
      </c>
      <c r="AB117" s="26" t="s">
        <v>76</v>
      </c>
      <c r="AC117" s="27">
        <f t="shared" ref="AC117" si="440">W117</f>
        <v>490</v>
      </c>
      <c r="AD117" s="27">
        <f t="shared" ref="AD117" si="441">E119</f>
        <v>450</v>
      </c>
      <c r="AE117" s="28">
        <f t="shared" ref="AE117" si="442">E121</f>
        <v>5</v>
      </c>
    </row>
    <row r="118" spans="1:31" ht="23.25" customHeight="1" x14ac:dyDescent="0.25">
      <c r="B118" s="57" t="s">
        <v>21</v>
      </c>
      <c r="C118" s="58"/>
      <c r="D118" s="58"/>
      <c r="E118" s="58" t="s">
        <v>21</v>
      </c>
      <c r="F118" s="58"/>
      <c r="G118" s="58"/>
      <c r="H118" s="58" t="s">
        <v>21</v>
      </c>
      <c r="I118" s="58"/>
      <c r="J118" s="58"/>
      <c r="K118" s="58" t="s">
        <v>21</v>
      </c>
      <c r="L118" s="58"/>
      <c r="M118" s="58"/>
      <c r="N118" s="58" t="s">
        <v>21</v>
      </c>
      <c r="O118" s="58"/>
      <c r="P118" s="58"/>
      <c r="Q118" s="58" t="s">
        <v>21</v>
      </c>
      <c r="R118" s="58"/>
      <c r="S118" s="59"/>
      <c r="T118" s="63"/>
      <c r="U118" s="27"/>
      <c r="V118" s="27"/>
      <c r="W118" s="27"/>
      <c r="X118" s="27"/>
      <c r="Y118" s="27"/>
      <c r="Z118" s="27"/>
      <c r="AA118" s="27"/>
      <c r="AB118" s="26" t="s">
        <v>77</v>
      </c>
      <c r="AC118" s="27">
        <f t="shared" ref="AC118" si="443">X117</f>
        <v>385</v>
      </c>
      <c r="AD118" s="27">
        <f t="shared" ref="AD118" si="444">H119</f>
        <v>350</v>
      </c>
      <c r="AE118" s="28">
        <f t="shared" ref="AE118" si="445">H121</f>
        <v>16</v>
      </c>
    </row>
    <row r="119" spans="1:31" ht="15" customHeight="1" x14ac:dyDescent="0.25">
      <c r="B119" s="65">
        <v>500</v>
      </c>
      <c r="C119" s="55"/>
      <c r="D119" s="55"/>
      <c r="E119" s="55">
        <v>450</v>
      </c>
      <c r="F119" s="55"/>
      <c r="G119" s="55"/>
      <c r="H119" s="55">
        <v>350</v>
      </c>
      <c r="I119" s="55"/>
      <c r="J119" s="55"/>
      <c r="K119" s="55">
        <v>420</v>
      </c>
      <c r="L119" s="55"/>
      <c r="M119" s="55"/>
      <c r="N119" s="55">
        <v>360</v>
      </c>
      <c r="O119" s="55"/>
      <c r="P119" s="55"/>
      <c r="Q119" s="55">
        <v>120</v>
      </c>
      <c r="R119" s="55"/>
      <c r="S119" s="56"/>
      <c r="T119" s="63"/>
      <c r="U119" s="27"/>
      <c r="V119" s="27"/>
      <c r="W119" s="27"/>
      <c r="X119" s="27"/>
      <c r="Y119" s="27"/>
      <c r="Z119" s="27"/>
      <c r="AA119" s="27"/>
      <c r="AB119" s="26" t="s">
        <v>78</v>
      </c>
      <c r="AC119" s="27">
        <f t="shared" ref="AC119" si="446">Y117</f>
        <v>530</v>
      </c>
      <c r="AD119" s="27">
        <f t="shared" ref="AD119" si="447">K119</f>
        <v>420</v>
      </c>
      <c r="AE119" s="28">
        <f t="shared" ref="AE119" si="448">K121</f>
        <v>3</v>
      </c>
    </row>
    <row r="120" spans="1:31" ht="15" customHeight="1" x14ac:dyDescent="0.25">
      <c r="B120" s="57" t="s">
        <v>22</v>
      </c>
      <c r="C120" s="58"/>
      <c r="D120" s="58"/>
      <c r="E120" s="58" t="s">
        <v>22</v>
      </c>
      <c r="F120" s="58"/>
      <c r="G120" s="58"/>
      <c r="H120" s="58" t="s">
        <v>22</v>
      </c>
      <c r="I120" s="58"/>
      <c r="J120" s="58"/>
      <c r="K120" s="58" t="s">
        <v>22</v>
      </c>
      <c r="L120" s="58"/>
      <c r="M120" s="58"/>
      <c r="N120" s="58" t="s">
        <v>22</v>
      </c>
      <c r="O120" s="58"/>
      <c r="P120" s="58"/>
      <c r="Q120" s="58" t="s">
        <v>22</v>
      </c>
      <c r="R120" s="58"/>
      <c r="S120" s="59"/>
      <c r="T120" s="63"/>
      <c r="U120" s="27"/>
      <c r="V120" s="27"/>
      <c r="W120" s="27"/>
      <c r="X120" s="27"/>
      <c r="Y120" s="27"/>
      <c r="Z120" s="27"/>
      <c r="AA120" s="27"/>
      <c r="AB120" s="26" t="s">
        <v>79</v>
      </c>
      <c r="AC120" s="27">
        <f t="shared" ref="AC120" si="449">Z117</f>
        <v>745</v>
      </c>
      <c r="AD120" s="27">
        <f t="shared" ref="AD120" si="450">N119</f>
        <v>360</v>
      </c>
      <c r="AE120" s="28">
        <f t="shared" ref="AE120" si="451">N121</f>
        <v>15</v>
      </c>
    </row>
    <row r="121" spans="1:31" ht="15" customHeight="1" thickBot="1" x14ac:dyDescent="0.3">
      <c r="B121" s="66">
        <v>12</v>
      </c>
      <c r="C121" s="53"/>
      <c r="D121" s="53"/>
      <c r="E121" s="53">
        <v>5</v>
      </c>
      <c r="F121" s="53"/>
      <c r="G121" s="53"/>
      <c r="H121" s="53">
        <v>16</v>
      </c>
      <c r="I121" s="53"/>
      <c r="J121" s="53"/>
      <c r="K121" s="53">
        <v>3</v>
      </c>
      <c r="L121" s="53"/>
      <c r="M121" s="53"/>
      <c r="N121" s="53">
        <v>15</v>
      </c>
      <c r="O121" s="53"/>
      <c r="P121" s="53"/>
      <c r="Q121" s="53">
        <v>3</v>
      </c>
      <c r="R121" s="53"/>
      <c r="S121" s="54"/>
      <c r="T121" s="64"/>
      <c r="U121" s="29"/>
      <c r="V121" s="29"/>
      <c r="W121" s="29"/>
      <c r="X121" s="29"/>
      <c r="Y121" s="29"/>
      <c r="Z121" s="29"/>
      <c r="AA121" s="29"/>
      <c r="AB121" s="40" t="s">
        <v>80</v>
      </c>
      <c r="AC121" s="29">
        <f t="shared" ref="AC121" si="452">AA117</f>
        <v>170</v>
      </c>
      <c r="AD121" s="29">
        <f t="shared" ref="AD121" si="453">Q119</f>
        <v>120</v>
      </c>
      <c r="AE121" s="30">
        <f t="shared" ref="AE121" si="454">Q121</f>
        <v>3</v>
      </c>
    </row>
    <row r="122" spans="1:31" ht="15" customHeight="1" x14ac:dyDescent="0.25">
      <c r="A122" s="37" t="s">
        <v>85</v>
      </c>
      <c r="B122" s="32">
        <v>313</v>
      </c>
      <c r="C122" s="33" t="s">
        <v>20</v>
      </c>
      <c r="D122" s="34">
        <v>1020</v>
      </c>
      <c r="E122" s="35">
        <v>313</v>
      </c>
      <c r="F122" s="33" t="s">
        <v>20</v>
      </c>
      <c r="G122" s="34">
        <v>1360</v>
      </c>
      <c r="H122" s="35">
        <v>278</v>
      </c>
      <c r="I122" s="33" t="s">
        <v>20</v>
      </c>
      <c r="J122" s="34">
        <v>-120</v>
      </c>
      <c r="K122" s="35">
        <v>380</v>
      </c>
      <c r="L122" s="33" t="s">
        <v>20</v>
      </c>
      <c r="M122" s="34">
        <v>-1320</v>
      </c>
      <c r="N122" s="35">
        <v>477</v>
      </c>
      <c r="O122" s="33" t="s">
        <v>20</v>
      </c>
      <c r="P122" s="34">
        <v>-120</v>
      </c>
      <c r="Q122" s="35">
        <v>111</v>
      </c>
      <c r="R122" s="33" t="s">
        <v>20</v>
      </c>
      <c r="S122" s="36">
        <v>-330</v>
      </c>
      <c r="T122" s="62" t="s">
        <v>43</v>
      </c>
      <c r="U122" s="24"/>
      <c r="V122" s="24"/>
      <c r="W122" s="24"/>
      <c r="X122" s="24"/>
      <c r="Y122" s="24"/>
      <c r="Z122" s="24"/>
      <c r="AA122" s="24"/>
      <c r="AB122" s="23" t="s">
        <v>75</v>
      </c>
      <c r="AC122" s="24">
        <f t="shared" ref="AC122" si="455">V123</f>
        <v>480</v>
      </c>
      <c r="AD122" s="24">
        <f t="shared" ref="AD122" si="456">B125</f>
        <v>500</v>
      </c>
      <c r="AE122" s="25">
        <f t="shared" ref="AE122" si="457">B127</f>
        <v>12</v>
      </c>
    </row>
    <row r="123" spans="1:31" ht="15" customHeight="1" thickBot="1" x14ac:dyDescent="0.3">
      <c r="A123" s="38" t="s">
        <v>86</v>
      </c>
      <c r="B123" s="21">
        <v>322</v>
      </c>
      <c r="C123" s="19" t="s">
        <v>20</v>
      </c>
      <c r="D123" s="20">
        <v>1050</v>
      </c>
      <c r="E123" s="18">
        <v>322</v>
      </c>
      <c r="F123" s="19" t="s">
        <v>20</v>
      </c>
      <c r="G123" s="20">
        <v>1400</v>
      </c>
      <c r="H123" s="18">
        <v>286</v>
      </c>
      <c r="I123" s="19" t="s">
        <v>20</v>
      </c>
      <c r="J123" s="20">
        <v>-125</v>
      </c>
      <c r="K123" s="18">
        <v>391</v>
      </c>
      <c r="L123" s="19" t="s">
        <v>20</v>
      </c>
      <c r="M123" s="20">
        <v>-1360</v>
      </c>
      <c r="N123" s="18">
        <v>491</v>
      </c>
      <c r="O123" s="19" t="s">
        <v>20</v>
      </c>
      <c r="P123" s="20">
        <v>-125</v>
      </c>
      <c r="Q123" s="18">
        <v>114</v>
      </c>
      <c r="R123" s="19" t="s">
        <v>20</v>
      </c>
      <c r="S123" s="22">
        <v>-340</v>
      </c>
      <c r="T123" s="63"/>
      <c r="U123" s="27" t="s">
        <v>81</v>
      </c>
      <c r="V123" s="27">
        <f t="shared" ref="V123" si="458">(B123*60+D123)-(B122*60+D122)-90</f>
        <v>480</v>
      </c>
      <c r="W123" s="27">
        <f t="shared" ref="W123" si="459">(E123*60+G123)-(E122*60+G122)-90</f>
        <v>490</v>
      </c>
      <c r="X123" s="27">
        <f t="shared" ref="X123" si="460">(H123*60+J123)-(H122*60+J122)-90</f>
        <v>385</v>
      </c>
      <c r="Y123" s="27">
        <f t="shared" ref="Y123" si="461">(K123*60+M123)-(K122*60+M122)-90</f>
        <v>530</v>
      </c>
      <c r="Z123" s="27">
        <f t="shared" ref="Z123" si="462">(N123*60+P123)-(N122*60+P122)-90</f>
        <v>745</v>
      </c>
      <c r="AA123" s="27">
        <f t="shared" ref="AA123" si="463">(Q123*60+S123)-(Q122*60+S122)</f>
        <v>170</v>
      </c>
      <c r="AB123" s="26" t="s">
        <v>76</v>
      </c>
      <c r="AC123" s="27">
        <f t="shared" ref="AC123" si="464">W123</f>
        <v>490</v>
      </c>
      <c r="AD123" s="27">
        <f t="shared" ref="AD123" si="465">E125</f>
        <v>450</v>
      </c>
      <c r="AE123" s="28">
        <f t="shared" ref="AE123" si="466">E127</f>
        <v>5</v>
      </c>
    </row>
    <row r="124" spans="1:31" ht="15" customHeight="1" x14ac:dyDescent="0.25">
      <c r="B124" s="57" t="s">
        <v>21</v>
      </c>
      <c r="C124" s="58"/>
      <c r="D124" s="58"/>
      <c r="E124" s="58" t="s">
        <v>21</v>
      </c>
      <c r="F124" s="58"/>
      <c r="G124" s="58"/>
      <c r="H124" s="58" t="s">
        <v>21</v>
      </c>
      <c r="I124" s="58"/>
      <c r="J124" s="58"/>
      <c r="K124" s="58" t="s">
        <v>21</v>
      </c>
      <c r="L124" s="58"/>
      <c r="M124" s="58"/>
      <c r="N124" s="58" t="s">
        <v>21</v>
      </c>
      <c r="O124" s="58"/>
      <c r="P124" s="58"/>
      <c r="Q124" s="58" t="s">
        <v>21</v>
      </c>
      <c r="R124" s="58"/>
      <c r="S124" s="59"/>
      <c r="T124" s="63"/>
      <c r="U124" s="27"/>
      <c r="V124" s="27"/>
      <c r="W124" s="27"/>
      <c r="X124" s="27"/>
      <c r="Y124" s="27"/>
      <c r="Z124" s="27"/>
      <c r="AA124" s="27"/>
      <c r="AB124" s="26" t="s">
        <v>77</v>
      </c>
      <c r="AC124" s="27">
        <f t="shared" ref="AC124" si="467">X123</f>
        <v>385</v>
      </c>
      <c r="AD124" s="27">
        <f t="shared" ref="AD124" si="468">H125</f>
        <v>350</v>
      </c>
      <c r="AE124" s="28">
        <f t="shared" ref="AE124" si="469">H127</f>
        <v>16</v>
      </c>
    </row>
    <row r="125" spans="1:31" ht="15" customHeight="1" x14ac:dyDescent="0.25">
      <c r="B125" s="65">
        <v>500</v>
      </c>
      <c r="C125" s="55"/>
      <c r="D125" s="55"/>
      <c r="E125" s="55">
        <v>450</v>
      </c>
      <c r="F125" s="55"/>
      <c r="G125" s="55"/>
      <c r="H125" s="55">
        <v>350</v>
      </c>
      <c r="I125" s="55"/>
      <c r="J125" s="55"/>
      <c r="K125" s="55">
        <v>420</v>
      </c>
      <c r="L125" s="55"/>
      <c r="M125" s="55"/>
      <c r="N125" s="55">
        <v>360</v>
      </c>
      <c r="O125" s="55"/>
      <c r="P125" s="55"/>
      <c r="Q125" s="55">
        <v>120</v>
      </c>
      <c r="R125" s="55"/>
      <c r="S125" s="56"/>
      <c r="T125" s="63"/>
      <c r="U125" s="27"/>
      <c r="V125" s="27"/>
      <c r="W125" s="27"/>
      <c r="X125" s="27"/>
      <c r="Y125" s="27"/>
      <c r="Z125" s="27"/>
      <c r="AA125" s="27"/>
      <c r="AB125" s="26" t="s">
        <v>78</v>
      </c>
      <c r="AC125" s="27">
        <f t="shared" ref="AC125" si="470">Y123</f>
        <v>530</v>
      </c>
      <c r="AD125" s="27">
        <f t="shared" ref="AD125" si="471">K125</f>
        <v>420</v>
      </c>
      <c r="AE125" s="28">
        <f t="shared" ref="AE125" si="472">K127</f>
        <v>3</v>
      </c>
    </row>
    <row r="126" spans="1:31" ht="15" customHeight="1" x14ac:dyDescent="0.25">
      <c r="B126" s="57" t="s">
        <v>22</v>
      </c>
      <c r="C126" s="58"/>
      <c r="D126" s="58"/>
      <c r="E126" s="58" t="s">
        <v>22</v>
      </c>
      <c r="F126" s="58"/>
      <c r="G126" s="58"/>
      <c r="H126" s="58" t="s">
        <v>22</v>
      </c>
      <c r="I126" s="58"/>
      <c r="J126" s="58"/>
      <c r="K126" s="58" t="s">
        <v>22</v>
      </c>
      <c r="L126" s="58"/>
      <c r="M126" s="58"/>
      <c r="N126" s="58" t="s">
        <v>22</v>
      </c>
      <c r="O126" s="58"/>
      <c r="P126" s="58"/>
      <c r="Q126" s="58" t="s">
        <v>22</v>
      </c>
      <c r="R126" s="58"/>
      <c r="S126" s="59"/>
      <c r="T126" s="63"/>
      <c r="U126" s="27"/>
      <c r="V126" s="27"/>
      <c r="W126" s="27"/>
      <c r="X126" s="27"/>
      <c r="Y126" s="27"/>
      <c r="Z126" s="27"/>
      <c r="AA126" s="27"/>
      <c r="AB126" s="26" t="s">
        <v>79</v>
      </c>
      <c r="AC126" s="27">
        <f t="shared" ref="AC126" si="473">Z123</f>
        <v>745</v>
      </c>
      <c r="AD126" s="27">
        <f t="shared" ref="AD126" si="474">N125</f>
        <v>360</v>
      </c>
      <c r="AE126" s="28">
        <f t="shared" ref="AE126" si="475">N127</f>
        <v>15</v>
      </c>
    </row>
    <row r="127" spans="1:31" ht="15" customHeight="1" thickBot="1" x14ac:dyDescent="0.3">
      <c r="B127" s="66">
        <v>12</v>
      </c>
      <c r="C127" s="53"/>
      <c r="D127" s="53"/>
      <c r="E127" s="53">
        <v>5</v>
      </c>
      <c r="F127" s="53"/>
      <c r="G127" s="53"/>
      <c r="H127" s="53">
        <v>16</v>
      </c>
      <c r="I127" s="53"/>
      <c r="J127" s="53"/>
      <c r="K127" s="53">
        <v>3</v>
      </c>
      <c r="L127" s="53"/>
      <c r="M127" s="53"/>
      <c r="N127" s="53">
        <v>15</v>
      </c>
      <c r="O127" s="53"/>
      <c r="P127" s="53"/>
      <c r="Q127" s="53">
        <v>3</v>
      </c>
      <c r="R127" s="53"/>
      <c r="S127" s="54"/>
      <c r="T127" s="64"/>
      <c r="U127" s="29"/>
      <c r="V127" s="29"/>
      <c r="W127" s="29"/>
      <c r="X127" s="29"/>
      <c r="Y127" s="29"/>
      <c r="Z127" s="29"/>
      <c r="AA127" s="29"/>
      <c r="AB127" s="40" t="s">
        <v>80</v>
      </c>
      <c r="AC127" s="29">
        <f t="shared" ref="AC127" si="476">AA123</f>
        <v>170</v>
      </c>
      <c r="AD127" s="29">
        <f t="shared" ref="AD127" si="477">Q125</f>
        <v>120</v>
      </c>
      <c r="AE127" s="30">
        <f t="shared" ref="AE127" si="478">Q127</f>
        <v>3</v>
      </c>
    </row>
    <row r="128" spans="1:31" ht="23.25" customHeight="1" x14ac:dyDescent="0.25">
      <c r="A128" s="37" t="s">
        <v>85</v>
      </c>
      <c r="B128" s="32">
        <v>331</v>
      </c>
      <c r="C128" s="33" t="s">
        <v>20</v>
      </c>
      <c r="D128" s="34">
        <v>1080</v>
      </c>
      <c r="E128" s="35">
        <v>331</v>
      </c>
      <c r="F128" s="33" t="s">
        <v>20</v>
      </c>
      <c r="G128" s="34">
        <v>1440</v>
      </c>
      <c r="H128" s="35">
        <v>294</v>
      </c>
      <c r="I128" s="33" t="s">
        <v>20</v>
      </c>
      <c r="J128" s="34">
        <v>-130</v>
      </c>
      <c r="K128" s="35">
        <v>402</v>
      </c>
      <c r="L128" s="33" t="s">
        <v>20</v>
      </c>
      <c r="M128" s="34">
        <v>-1400</v>
      </c>
      <c r="N128" s="35">
        <v>505</v>
      </c>
      <c r="O128" s="33" t="s">
        <v>20</v>
      </c>
      <c r="P128" s="34">
        <v>-130</v>
      </c>
      <c r="Q128" s="35">
        <v>117</v>
      </c>
      <c r="R128" s="33" t="s">
        <v>20</v>
      </c>
      <c r="S128" s="36">
        <v>-350</v>
      </c>
      <c r="T128" s="62" t="s">
        <v>44</v>
      </c>
      <c r="U128" s="24"/>
      <c r="V128" s="24"/>
      <c r="W128" s="24"/>
      <c r="X128" s="24"/>
      <c r="Y128" s="24"/>
      <c r="Z128" s="24"/>
      <c r="AA128" s="24"/>
      <c r="AB128" s="23" t="s">
        <v>75</v>
      </c>
      <c r="AC128" s="24">
        <f t="shared" ref="AC128" si="479">V129</f>
        <v>480</v>
      </c>
      <c r="AD128" s="24">
        <f t="shared" ref="AD128" si="480">B131</f>
        <v>500</v>
      </c>
      <c r="AE128" s="25">
        <f t="shared" ref="AE128" si="481">B133</f>
        <v>12</v>
      </c>
    </row>
    <row r="129" spans="1:31" ht="15" customHeight="1" thickBot="1" x14ac:dyDescent="0.3">
      <c r="A129" s="38" t="s">
        <v>86</v>
      </c>
      <c r="B129" s="21">
        <v>340</v>
      </c>
      <c r="C129" s="19" t="s">
        <v>20</v>
      </c>
      <c r="D129" s="20">
        <v>1110</v>
      </c>
      <c r="E129" s="18">
        <v>340</v>
      </c>
      <c r="F129" s="19" t="s">
        <v>20</v>
      </c>
      <c r="G129" s="20">
        <v>1480</v>
      </c>
      <c r="H129" s="18">
        <v>302</v>
      </c>
      <c r="I129" s="19" t="s">
        <v>20</v>
      </c>
      <c r="J129" s="20">
        <v>-135</v>
      </c>
      <c r="K129" s="18">
        <v>413</v>
      </c>
      <c r="L129" s="19" t="s">
        <v>20</v>
      </c>
      <c r="M129" s="20">
        <v>-1440</v>
      </c>
      <c r="N129" s="18">
        <v>519</v>
      </c>
      <c r="O129" s="19" t="s">
        <v>20</v>
      </c>
      <c r="P129" s="20">
        <v>-135</v>
      </c>
      <c r="Q129" s="18">
        <v>120</v>
      </c>
      <c r="R129" s="19" t="s">
        <v>20</v>
      </c>
      <c r="S129" s="22">
        <v>-360</v>
      </c>
      <c r="T129" s="63"/>
      <c r="U129" s="27" t="s">
        <v>81</v>
      </c>
      <c r="V129" s="27">
        <f t="shared" ref="V129" si="482">(B129*60+D129)-(B128*60+D128)-90</f>
        <v>480</v>
      </c>
      <c r="W129" s="27">
        <f t="shared" ref="W129" si="483">(E129*60+G129)-(E128*60+G128)-90</f>
        <v>490</v>
      </c>
      <c r="X129" s="27">
        <f t="shared" ref="X129" si="484">(H129*60+J129)-(H128*60+J128)-90</f>
        <v>385</v>
      </c>
      <c r="Y129" s="27">
        <f t="shared" ref="Y129" si="485">(K129*60+M129)-(K128*60+M128)-90</f>
        <v>530</v>
      </c>
      <c r="Z129" s="27">
        <f t="shared" ref="Z129" si="486">(N129*60+P129)-(N128*60+P128)-90</f>
        <v>745</v>
      </c>
      <c r="AA129" s="27">
        <f t="shared" ref="AA129" si="487">(Q129*60+S129)-(Q128*60+S128)</f>
        <v>170</v>
      </c>
      <c r="AB129" s="26" t="s">
        <v>76</v>
      </c>
      <c r="AC129" s="27">
        <f t="shared" ref="AC129" si="488">W129</f>
        <v>490</v>
      </c>
      <c r="AD129" s="27">
        <f t="shared" ref="AD129" si="489">E131</f>
        <v>450</v>
      </c>
      <c r="AE129" s="28">
        <f t="shared" ref="AE129" si="490">E133</f>
        <v>5</v>
      </c>
    </row>
    <row r="130" spans="1:31" ht="15" customHeight="1" x14ac:dyDescent="0.25">
      <c r="B130" s="57" t="s">
        <v>21</v>
      </c>
      <c r="C130" s="58"/>
      <c r="D130" s="58"/>
      <c r="E130" s="58" t="s">
        <v>21</v>
      </c>
      <c r="F130" s="58"/>
      <c r="G130" s="58"/>
      <c r="H130" s="58" t="s">
        <v>21</v>
      </c>
      <c r="I130" s="58"/>
      <c r="J130" s="58"/>
      <c r="K130" s="58" t="s">
        <v>21</v>
      </c>
      <c r="L130" s="58"/>
      <c r="M130" s="58"/>
      <c r="N130" s="58" t="s">
        <v>21</v>
      </c>
      <c r="O130" s="58"/>
      <c r="P130" s="58"/>
      <c r="Q130" s="58" t="s">
        <v>21</v>
      </c>
      <c r="R130" s="58"/>
      <c r="S130" s="59"/>
      <c r="T130" s="63"/>
      <c r="U130" s="27"/>
      <c r="V130" s="27"/>
      <c r="W130" s="27"/>
      <c r="X130" s="27"/>
      <c r="Y130" s="27"/>
      <c r="Z130" s="27"/>
      <c r="AA130" s="27"/>
      <c r="AB130" s="26" t="s">
        <v>77</v>
      </c>
      <c r="AC130" s="27">
        <f t="shared" ref="AC130" si="491">X129</f>
        <v>385</v>
      </c>
      <c r="AD130" s="27">
        <f t="shared" ref="AD130" si="492">H131</f>
        <v>350</v>
      </c>
      <c r="AE130" s="28">
        <f t="shared" ref="AE130" si="493">H133</f>
        <v>16</v>
      </c>
    </row>
    <row r="131" spans="1:31" ht="15" customHeight="1" x14ac:dyDescent="0.25">
      <c r="B131" s="65">
        <v>500</v>
      </c>
      <c r="C131" s="55"/>
      <c r="D131" s="55"/>
      <c r="E131" s="55">
        <v>450</v>
      </c>
      <c r="F131" s="55"/>
      <c r="G131" s="55"/>
      <c r="H131" s="55">
        <v>350</v>
      </c>
      <c r="I131" s="55"/>
      <c r="J131" s="55"/>
      <c r="K131" s="55">
        <v>420</v>
      </c>
      <c r="L131" s="55"/>
      <c r="M131" s="55"/>
      <c r="N131" s="55">
        <v>360</v>
      </c>
      <c r="O131" s="55"/>
      <c r="P131" s="55"/>
      <c r="Q131" s="55">
        <v>120</v>
      </c>
      <c r="R131" s="55"/>
      <c r="S131" s="56"/>
      <c r="T131" s="63"/>
      <c r="U131" s="27"/>
      <c r="V131" s="27"/>
      <c r="W131" s="27"/>
      <c r="X131" s="27"/>
      <c r="Y131" s="27"/>
      <c r="Z131" s="27"/>
      <c r="AA131" s="27"/>
      <c r="AB131" s="26" t="s">
        <v>78</v>
      </c>
      <c r="AC131" s="27">
        <f t="shared" ref="AC131" si="494">Y129</f>
        <v>530</v>
      </c>
      <c r="AD131" s="27">
        <f t="shared" ref="AD131" si="495">K131</f>
        <v>420</v>
      </c>
      <c r="AE131" s="28">
        <f t="shared" ref="AE131" si="496">K133</f>
        <v>3</v>
      </c>
    </row>
    <row r="132" spans="1:31" ht="15" customHeight="1" x14ac:dyDescent="0.25">
      <c r="B132" s="57" t="s">
        <v>22</v>
      </c>
      <c r="C132" s="58"/>
      <c r="D132" s="58"/>
      <c r="E132" s="58" t="s">
        <v>22</v>
      </c>
      <c r="F132" s="58"/>
      <c r="G132" s="58"/>
      <c r="H132" s="58" t="s">
        <v>22</v>
      </c>
      <c r="I132" s="58"/>
      <c r="J132" s="58"/>
      <c r="K132" s="58" t="s">
        <v>22</v>
      </c>
      <c r="L132" s="58"/>
      <c r="M132" s="58"/>
      <c r="N132" s="58" t="s">
        <v>22</v>
      </c>
      <c r="O132" s="58"/>
      <c r="P132" s="58"/>
      <c r="Q132" s="58" t="s">
        <v>22</v>
      </c>
      <c r="R132" s="58"/>
      <c r="S132" s="59"/>
      <c r="T132" s="63"/>
      <c r="U132" s="27"/>
      <c r="V132" s="27"/>
      <c r="W132" s="27"/>
      <c r="X132" s="27"/>
      <c r="Y132" s="27"/>
      <c r="Z132" s="27"/>
      <c r="AA132" s="27"/>
      <c r="AB132" s="26" t="s">
        <v>79</v>
      </c>
      <c r="AC132" s="27">
        <f t="shared" ref="AC132" si="497">Z129</f>
        <v>745</v>
      </c>
      <c r="AD132" s="27">
        <f t="shared" ref="AD132" si="498">N131</f>
        <v>360</v>
      </c>
      <c r="AE132" s="28">
        <f t="shared" ref="AE132" si="499">N133</f>
        <v>15</v>
      </c>
    </row>
    <row r="133" spans="1:31" ht="15" customHeight="1" thickBot="1" x14ac:dyDescent="0.3">
      <c r="B133" s="66">
        <v>12</v>
      </c>
      <c r="C133" s="53"/>
      <c r="D133" s="53"/>
      <c r="E133" s="53">
        <v>5</v>
      </c>
      <c r="F133" s="53"/>
      <c r="G133" s="53"/>
      <c r="H133" s="53">
        <v>16</v>
      </c>
      <c r="I133" s="53"/>
      <c r="J133" s="53"/>
      <c r="K133" s="53">
        <v>3</v>
      </c>
      <c r="L133" s="53"/>
      <c r="M133" s="53"/>
      <c r="N133" s="53">
        <v>15</v>
      </c>
      <c r="O133" s="53"/>
      <c r="P133" s="53"/>
      <c r="Q133" s="53">
        <v>3</v>
      </c>
      <c r="R133" s="53"/>
      <c r="S133" s="54"/>
      <c r="T133" s="64"/>
      <c r="U133" s="29"/>
      <c r="V133" s="29"/>
      <c r="W133" s="29"/>
      <c r="X133" s="29"/>
      <c r="Y133" s="29"/>
      <c r="Z133" s="29"/>
      <c r="AA133" s="29"/>
      <c r="AB133" s="40" t="s">
        <v>80</v>
      </c>
      <c r="AC133" s="29">
        <f t="shared" ref="AC133" si="500">AA129</f>
        <v>170</v>
      </c>
      <c r="AD133" s="29">
        <f t="shared" ref="AD133" si="501">Q131</f>
        <v>120</v>
      </c>
      <c r="AE133" s="30">
        <f t="shared" ref="AE133" si="502">Q133</f>
        <v>3</v>
      </c>
    </row>
    <row r="134" spans="1:31" ht="15" customHeight="1" x14ac:dyDescent="0.25">
      <c r="A134" s="37" t="s">
        <v>85</v>
      </c>
      <c r="B134" s="32">
        <v>349</v>
      </c>
      <c r="C134" s="33" t="s">
        <v>20</v>
      </c>
      <c r="D134" s="34">
        <v>1140</v>
      </c>
      <c r="E134" s="35">
        <v>349</v>
      </c>
      <c r="F134" s="33" t="s">
        <v>20</v>
      </c>
      <c r="G134" s="34">
        <v>1520</v>
      </c>
      <c r="H134" s="35">
        <v>310</v>
      </c>
      <c r="I134" s="33" t="s">
        <v>20</v>
      </c>
      <c r="J134" s="34">
        <v>-140</v>
      </c>
      <c r="K134" s="35">
        <v>424</v>
      </c>
      <c r="L134" s="33" t="s">
        <v>20</v>
      </c>
      <c r="M134" s="34">
        <v>-1480</v>
      </c>
      <c r="N134" s="35">
        <v>533</v>
      </c>
      <c r="O134" s="33" t="s">
        <v>20</v>
      </c>
      <c r="P134" s="34">
        <v>-140</v>
      </c>
      <c r="Q134" s="35">
        <v>123</v>
      </c>
      <c r="R134" s="33" t="s">
        <v>20</v>
      </c>
      <c r="S134" s="36">
        <v>-370</v>
      </c>
      <c r="T134" s="62" t="s">
        <v>45</v>
      </c>
      <c r="U134" s="24"/>
      <c r="V134" s="24"/>
      <c r="W134" s="24"/>
      <c r="X134" s="24"/>
      <c r="Y134" s="24"/>
      <c r="Z134" s="24"/>
      <c r="AA134" s="24"/>
      <c r="AB134" s="23" t="s">
        <v>75</v>
      </c>
      <c r="AC134" s="24">
        <f t="shared" ref="AC134" si="503">V135</f>
        <v>480</v>
      </c>
      <c r="AD134" s="24">
        <f t="shared" ref="AD134" si="504">B137</f>
        <v>500</v>
      </c>
      <c r="AE134" s="25">
        <f t="shared" ref="AE134" si="505">B139</f>
        <v>12</v>
      </c>
    </row>
    <row r="135" spans="1:31" ht="15" customHeight="1" thickBot="1" x14ac:dyDescent="0.3">
      <c r="A135" s="38" t="s">
        <v>86</v>
      </c>
      <c r="B135" s="21">
        <v>358</v>
      </c>
      <c r="C135" s="19" t="s">
        <v>20</v>
      </c>
      <c r="D135" s="20">
        <v>1170</v>
      </c>
      <c r="E135" s="18">
        <v>358</v>
      </c>
      <c r="F135" s="19" t="s">
        <v>20</v>
      </c>
      <c r="G135" s="20">
        <v>1560</v>
      </c>
      <c r="H135" s="18">
        <v>318</v>
      </c>
      <c r="I135" s="19" t="s">
        <v>20</v>
      </c>
      <c r="J135" s="20">
        <v>-145</v>
      </c>
      <c r="K135" s="18">
        <v>435</v>
      </c>
      <c r="L135" s="19" t="s">
        <v>20</v>
      </c>
      <c r="M135" s="20">
        <v>-1520</v>
      </c>
      <c r="N135" s="18">
        <v>547</v>
      </c>
      <c r="O135" s="19" t="s">
        <v>20</v>
      </c>
      <c r="P135" s="20">
        <v>-145</v>
      </c>
      <c r="Q135" s="18">
        <v>126</v>
      </c>
      <c r="R135" s="19" t="s">
        <v>20</v>
      </c>
      <c r="S135" s="22">
        <v>-380</v>
      </c>
      <c r="T135" s="63"/>
      <c r="U135" s="27" t="s">
        <v>81</v>
      </c>
      <c r="V135" s="27">
        <f t="shared" ref="V135" si="506">(B135*60+D135)-(B134*60+D134)-90</f>
        <v>480</v>
      </c>
      <c r="W135" s="27">
        <f t="shared" ref="W135" si="507">(E135*60+G135)-(E134*60+G134)-90</f>
        <v>490</v>
      </c>
      <c r="X135" s="27">
        <f t="shared" ref="X135" si="508">(H135*60+J135)-(H134*60+J134)-90</f>
        <v>385</v>
      </c>
      <c r="Y135" s="27">
        <f t="shared" ref="Y135" si="509">(K135*60+M135)-(K134*60+M134)-90</f>
        <v>530</v>
      </c>
      <c r="Z135" s="27">
        <f t="shared" ref="Z135" si="510">(N135*60+P135)-(N134*60+P134)-90</f>
        <v>745</v>
      </c>
      <c r="AA135" s="27">
        <f t="shared" ref="AA135" si="511">(Q135*60+S135)-(Q134*60+S134)</f>
        <v>170</v>
      </c>
      <c r="AB135" s="26" t="s">
        <v>76</v>
      </c>
      <c r="AC135" s="27">
        <f t="shared" ref="AC135" si="512">W135</f>
        <v>490</v>
      </c>
      <c r="AD135" s="27">
        <f t="shared" ref="AD135" si="513">E137</f>
        <v>450</v>
      </c>
      <c r="AE135" s="28">
        <f t="shared" ref="AE135" si="514">E139</f>
        <v>5</v>
      </c>
    </row>
    <row r="136" spans="1:31" ht="15" customHeight="1" x14ac:dyDescent="0.25">
      <c r="B136" s="57" t="s">
        <v>21</v>
      </c>
      <c r="C136" s="58"/>
      <c r="D136" s="58"/>
      <c r="E136" s="58" t="s">
        <v>21</v>
      </c>
      <c r="F136" s="58"/>
      <c r="G136" s="58"/>
      <c r="H136" s="58" t="s">
        <v>21</v>
      </c>
      <c r="I136" s="58"/>
      <c r="J136" s="58"/>
      <c r="K136" s="58" t="s">
        <v>21</v>
      </c>
      <c r="L136" s="58"/>
      <c r="M136" s="58"/>
      <c r="N136" s="58" t="s">
        <v>21</v>
      </c>
      <c r="O136" s="58"/>
      <c r="P136" s="58"/>
      <c r="Q136" s="58" t="s">
        <v>21</v>
      </c>
      <c r="R136" s="58"/>
      <c r="S136" s="59"/>
      <c r="T136" s="63"/>
      <c r="U136" s="27"/>
      <c r="V136" s="27"/>
      <c r="W136" s="27"/>
      <c r="X136" s="27"/>
      <c r="Y136" s="27"/>
      <c r="Z136" s="27"/>
      <c r="AA136" s="27"/>
      <c r="AB136" s="26" t="s">
        <v>77</v>
      </c>
      <c r="AC136" s="27">
        <f t="shared" ref="AC136" si="515">X135</f>
        <v>385</v>
      </c>
      <c r="AD136" s="27">
        <f t="shared" ref="AD136" si="516">H137</f>
        <v>350</v>
      </c>
      <c r="AE136" s="28">
        <f t="shared" ref="AE136" si="517">H139</f>
        <v>16</v>
      </c>
    </row>
    <row r="137" spans="1:31" ht="15" customHeight="1" x14ac:dyDescent="0.25">
      <c r="B137" s="65">
        <v>500</v>
      </c>
      <c r="C137" s="55"/>
      <c r="D137" s="55"/>
      <c r="E137" s="55">
        <v>450</v>
      </c>
      <c r="F137" s="55"/>
      <c r="G137" s="55"/>
      <c r="H137" s="55">
        <v>350</v>
      </c>
      <c r="I137" s="55"/>
      <c r="J137" s="55"/>
      <c r="K137" s="55">
        <v>420</v>
      </c>
      <c r="L137" s="55"/>
      <c r="M137" s="55"/>
      <c r="N137" s="55">
        <v>360</v>
      </c>
      <c r="O137" s="55"/>
      <c r="P137" s="55"/>
      <c r="Q137" s="55">
        <v>120</v>
      </c>
      <c r="R137" s="55"/>
      <c r="S137" s="56"/>
      <c r="T137" s="63"/>
      <c r="U137" s="27"/>
      <c r="V137" s="27"/>
      <c r="W137" s="27"/>
      <c r="X137" s="27"/>
      <c r="Y137" s="27"/>
      <c r="Z137" s="27"/>
      <c r="AA137" s="27"/>
      <c r="AB137" s="26" t="s">
        <v>78</v>
      </c>
      <c r="AC137" s="27">
        <f t="shared" ref="AC137" si="518">Y135</f>
        <v>530</v>
      </c>
      <c r="AD137" s="27">
        <f t="shared" ref="AD137" si="519">K137</f>
        <v>420</v>
      </c>
      <c r="AE137" s="28">
        <f t="shared" ref="AE137" si="520">K139</f>
        <v>3</v>
      </c>
    </row>
    <row r="138" spans="1:31" ht="23.25" customHeight="1" x14ac:dyDescent="0.25">
      <c r="B138" s="57" t="s">
        <v>22</v>
      </c>
      <c r="C138" s="58"/>
      <c r="D138" s="58"/>
      <c r="E138" s="58" t="s">
        <v>22</v>
      </c>
      <c r="F138" s="58"/>
      <c r="G138" s="58"/>
      <c r="H138" s="58" t="s">
        <v>22</v>
      </c>
      <c r="I138" s="58"/>
      <c r="J138" s="58"/>
      <c r="K138" s="58" t="s">
        <v>22</v>
      </c>
      <c r="L138" s="58"/>
      <c r="M138" s="58"/>
      <c r="N138" s="58" t="s">
        <v>22</v>
      </c>
      <c r="O138" s="58"/>
      <c r="P138" s="58"/>
      <c r="Q138" s="58" t="s">
        <v>22</v>
      </c>
      <c r="R138" s="58"/>
      <c r="S138" s="59"/>
      <c r="T138" s="63"/>
      <c r="U138" s="27"/>
      <c r="V138" s="27"/>
      <c r="W138" s="27"/>
      <c r="X138" s="27"/>
      <c r="Y138" s="27"/>
      <c r="Z138" s="27"/>
      <c r="AA138" s="27"/>
      <c r="AB138" s="26" t="s">
        <v>79</v>
      </c>
      <c r="AC138" s="27">
        <f t="shared" ref="AC138" si="521">Z135</f>
        <v>745</v>
      </c>
      <c r="AD138" s="27">
        <f t="shared" ref="AD138" si="522">N137</f>
        <v>360</v>
      </c>
      <c r="AE138" s="28">
        <f t="shared" ref="AE138" si="523">N139</f>
        <v>15</v>
      </c>
    </row>
    <row r="139" spans="1:31" ht="15" customHeight="1" thickBot="1" x14ac:dyDescent="0.3">
      <c r="B139" s="66">
        <v>12</v>
      </c>
      <c r="C139" s="53"/>
      <c r="D139" s="53"/>
      <c r="E139" s="53">
        <v>5</v>
      </c>
      <c r="F139" s="53"/>
      <c r="G139" s="53"/>
      <c r="H139" s="53">
        <v>16</v>
      </c>
      <c r="I139" s="53"/>
      <c r="J139" s="53"/>
      <c r="K139" s="53">
        <v>3</v>
      </c>
      <c r="L139" s="53"/>
      <c r="M139" s="53"/>
      <c r="N139" s="53">
        <v>15</v>
      </c>
      <c r="O139" s="53"/>
      <c r="P139" s="53"/>
      <c r="Q139" s="53">
        <v>3</v>
      </c>
      <c r="R139" s="53"/>
      <c r="S139" s="54"/>
      <c r="T139" s="64"/>
      <c r="U139" s="29"/>
      <c r="V139" s="29"/>
      <c r="W139" s="29"/>
      <c r="X139" s="29"/>
      <c r="Y139" s="29"/>
      <c r="Z139" s="29"/>
      <c r="AA139" s="29"/>
      <c r="AB139" s="40" t="s">
        <v>80</v>
      </c>
      <c r="AC139" s="29">
        <f t="shared" ref="AC139" si="524">AA135</f>
        <v>170</v>
      </c>
      <c r="AD139" s="29">
        <f t="shared" ref="AD139" si="525">Q137</f>
        <v>120</v>
      </c>
      <c r="AE139" s="30">
        <f t="shared" ref="AE139" si="526">Q139</f>
        <v>3</v>
      </c>
    </row>
    <row r="140" spans="1:31" ht="15" customHeight="1" x14ac:dyDescent="0.25">
      <c r="A140" s="37" t="s">
        <v>85</v>
      </c>
      <c r="B140" s="32">
        <v>367</v>
      </c>
      <c r="C140" s="33" t="s">
        <v>20</v>
      </c>
      <c r="D140" s="34">
        <v>1200</v>
      </c>
      <c r="E140" s="35">
        <v>367</v>
      </c>
      <c r="F140" s="33" t="s">
        <v>20</v>
      </c>
      <c r="G140" s="34">
        <v>1600</v>
      </c>
      <c r="H140" s="35">
        <v>326</v>
      </c>
      <c r="I140" s="33" t="s">
        <v>20</v>
      </c>
      <c r="J140" s="34">
        <v>-150</v>
      </c>
      <c r="K140" s="35">
        <v>446</v>
      </c>
      <c r="L140" s="33" t="s">
        <v>20</v>
      </c>
      <c r="M140" s="34">
        <v>-1560</v>
      </c>
      <c r="N140" s="35">
        <v>561</v>
      </c>
      <c r="O140" s="33" t="s">
        <v>20</v>
      </c>
      <c r="P140" s="34">
        <v>-150</v>
      </c>
      <c r="Q140" s="35">
        <v>129</v>
      </c>
      <c r="R140" s="33" t="s">
        <v>20</v>
      </c>
      <c r="S140" s="36">
        <v>-390</v>
      </c>
      <c r="T140" s="62" t="s">
        <v>46</v>
      </c>
      <c r="U140" s="24"/>
      <c r="V140" s="24"/>
      <c r="W140" s="24"/>
      <c r="X140" s="24"/>
      <c r="Y140" s="24"/>
      <c r="Z140" s="24"/>
      <c r="AA140" s="24"/>
      <c r="AB140" s="23" t="s">
        <v>75</v>
      </c>
      <c r="AC140" s="24">
        <f t="shared" ref="AC140" si="527">V141</f>
        <v>480</v>
      </c>
      <c r="AD140" s="24">
        <f t="shared" ref="AD140" si="528">B143</f>
        <v>500</v>
      </c>
      <c r="AE140" s="25">
        <f t="shared" ref="AE140" si="529">B145</f>
        <v>12</v>
      </c>
    </row>
    <row r="141" spans="1:31" ht="15" customHeight="1" thickBot="1" x14ac:dyDescent="0.3">
      <c r="A141" s="38" t="s">
        <v>86</v>
      </c>
      <c r="B141" s="21">
        <v>376</v>
      </c>
      <c r="C141" s="19" t="s">
        <v>20</v>
      </c>
      <c r="D141" s="20">
        <v>1230</v>
      </c>
      <c r="E141" s="18">
        <v>376</v>
      </c>
      <c r="F141" s="19" t="s">
        <v>20</v>
      </c>
      <c r="G141" s="20">
        <v>1640</v>
      </c>
      <c r="H141" s="18">
        <v>334</v>
      </c>
      <c r="I141" s="19" t="s">
        <v>20</v>
      </c>
      <c r="J141" s="20">
        <v>-155</v>
      </c>
      <c r="K141" s="18">
        <v>457</v>
      </c>
      <c r="L141" s="19" t="s">
        <v>20</v>
      </c>
      <c r="M141" s="20">
        <v>-1600</v>
      </c>
      <c r="N141" s="18">
        <v>575</v>
      </c>
      <c r="O141" s="19" t="s">
        <v>20</v>
      </c>
      <c r="P141" s="20">
        <v>-155</v>
      </c>
      <c r="Q141" s="18">
        <v>132</v>
      </c>
      <c r="R141" s="19" t="s">
        <v>20</v>
      </c>
      <c r="S141" s="22">
        <v>-400</v>
      </c>
      <c r="T141" s="63"/>
      <c r="U141" s="27" t="s">
        <v>81</v>
      </c>
      <c r="V141" s="27">
        <f t="shared" ref="V141" si="530">(B141*60+D141)-(B140*60+D140)-90</f>
        <v>480</v>
      </c>
      <c r="W141" s="27">
        <f t="shared" ref="W141" si="531">(E141*60+G141)-(E140*60+G140)-90</f>
        <v>490</v>
      </c>
      <c r="X141" s="27">
        <f t="shared" ref="X141" si="532">(H141*60+J141)-(H140*60+J140)-90</f>
        <v>385</v>
      </c>
      <c r="Y141" s="27">
        <f t="shared" ref="Y141" si="533">(K141*60+M141)-(K140*60+M140)-90</f>
        <v>530</v>
      </c>
      <c r="Z141" s="27">
        <f t="shared" ref="Z141" si="534">(N141*60+P141)-(N140*60+P140)-90</f>
        <v>745</v>
      </c>
      <c r="AA141" s="27">
        <f t="shared" ref="AA141" si="535">(Q141*60+S141)-(Q140*60+S140)</f>
        <v>170</v>
      </c>
      <c r="AB141" s="26" t="s">
        <v>76</v>
      </c>
      <c r="AC141" s="27">
        <f t="shared" ref="AC141" si="536">W141</f>
        <v>490</v>
      </c>
      <c r="AD141" s="27">
        <f t="shared" ref="AD141" si="537">E143</f>
        <v>450</v>
      </c>
      <c r="AE141" s="28">
        <f t="shared" ref="AE141" si="538">E145</f>
        <v>5</v>
      </c>
    </row>
    <row r="142" spans="1:31" ht="15" customHeight="1" x14ac:dyDescent="0.25">
      <c r="B142" s="57" t="s">
        <v>21</v>
      </c>
      <c r="C142" s="58"/>
      <c r="D142" s="58"/>
      <c r="E142" s="58" t="s">
        <v>21</v>
      </c>
      <c r="F142" s="58"/>
      <c r="G142" s="58"/>
      <c r="H142" s="58" t="s">
        <v>21</v>
      </c>
      <c r="I142" s="58"/>
      <c r="J142" s="58"/>
      <c r="K142" s="58" t="s">
        <v>21</v>
      </c>
      <c r="L142" s="58"/>
      <c r="M142" s="58"/>
      <c r="N142" s="58" t="s">
        <v>21</v>
      </c>
      <c r="O142" s="58"/>
      <c r="P142" s="58"/>
      <c r="Q142" s="58" t="s">
        <v>21</v>
      </c>
      <c r="R142" s="58"/>
      <c r="S142" s="59"/>
      <c r="T142" s="63"/>
      <c r="U142" s="27"/>
      <c r="V142" s="27"/>
      <c r="W142" s="27"/>
      <c r="X142" s="27"/>
      <c r="Y142" s="27"/>
      <c r="Z142" s="27"/>
      <c r="AA142" s="27"/>
      <c r="AB142" s="26" t="s">
        <v>77</v>
      </c>
      <c r="AC142" s="27">
        <f t="shared" ref="AC142" si="539">X141</f>
        <v>385</v>
      </c>
      <c r="AD142" s="27">
        <f t="shared" ref="AD142" si="540">H143</f>
        <v>350</v>
      </c>
      <c r="AE142" s="28">
        <f t="shared" ref="AE142" si="541">H145</f>
        <v>16</v>
      </c>
    </row>
    <row r="143" spans="1:31" ht="15" customHeight="1" x14ac:dyDescent="0.25">
      <c r="B143" s="65">
        <v>500</v>
      </c>
      <c r="C143" s="55"/>
      <c r="D143" s="55"/>
      <c r="E143" s="55">
        <v>450</v>
      </c>
      <c r="F143" s="55"/>
      <c r="G143" s="55"/>
      <c r="H143" s="55">
        <v>350</v>
      </c>
      <c r="I143" s="55"/>
      <c r="J143" s="55"/>
      <c r="K143" s="55">
        <v>420</v>
      </c>
      <c r="L143" s="55"/>
      <c r="M143" s="55"/>
      <c r="N143" s="55">
        <v>360</v>
      </c>
      <c r="O143" s="55"/>
      <c r="P143" s="55"/>
      <c r="Q143" s="55">
        <v>120</v>
      </c>
      <c r="R143" s="55"/>
      <c r="S143" s="56"/>
      <c r="T143" s="63"/>
      <c r="U143" s="27"/>
      <c r="V143" s="27"/>
      <c r="W143" s="27"/>
      <c r="X143" s="27"/>
      <c r="Y143" s="27"/>
      <c r="Z143" s="27"/>
      <c r="AA143" s="27"/>
      <c r="AB143" s="26" t="s">
        <v>78</v>
      </c>
      <c r="AC143" s="27">
        <f t="shared" ref="AC143" si="542">Y141</f>
        <v>530</v>
      </c>
      <c r="AD143" s="27">
        <f t="shared" ref="AD143" si="543">K143</f>
        <v>420</v>
      </c>
      <c r="AE143" s="28">
        <f t="shared" ref="AE143" si="544">K145</f>
        <v>3</v>
      </c>
    </row>
    <row r="144" spans="1:31" ht="15" customHeight="1" x14ac:dyDescent="0.25">
      <c r="B144" s="57" t="s">
        <v>22</v>
      </c>
      <c r="C144" s="58"/>
      <c r="D144" s="58"/>
      <c r="E144" s="58" t="s">
        <v>22</v>
      </c>
      <c r="F144" s="58"/>
      <c r="G144" s="58"/>
      <c r="H144" s="58" t="s">
        <v>22</v>
      </c>
      <c r="I144" s="58"/>
      <c r="J144" s="58"/>
      <c r="K144" s="58" t="s">
        <v>22</v>
      </c>
      <c r="L144" s="58"/>
      <c r="M144" s="58"/>
      <c r="N144" s="58" t="s">
        <v>22</v>
      </c>
      <c r="O144" s="58"/>
      <c r="P144" s="58"/>
      <c r="Q144" s="58" t="s">
        <v>22</v>
      </c>
      <c r="R144" s="58"/>
      <c r="S144" s="59"/>
      <c r="T144" s="63"/>
      <c r="U144" s="27"/>
      <c r="V144" s="27"/>
      <c r="W144" s="27"/>
      <c r="X144" s="27"/>
      <c r="Y144" s="27"/>
      <c r="Z144" s="27"/>
      <c r="AA144" s="27"/>
      <c r="AB144" s="26" t="s">
        <v>79</v>
      </c>
      <c r="AC144" s="27">
        <f t="shared" ref="AC144" si="545">Z141</f>
        <v>745</v>
      </c>
      <c r="AD144" s="27">
        <f t="shared" ref="AD144" si="546">N143</f>
        <v>360</v>
      </c>
      <c r="AE144" s="28">
        <f t="shared" ref="AE144" si="547">N145</f>
        <v>15</v>
      </c>
    </row>
    <row r="145" spans="1:31" ht="15" customHeight="1" thickBot="1" x14ac:dyDescent="0.3">
      <c r="B145" s="66">
        <v>12</v>
      </c>
      <c r="C145" s="53"/>
      <c r="D145" s="53"/>
      <c r="E145" s="53">
        <v>5</v>
      </c>
      <c r="F145" s="53"/>
      <c r="G145" s="53"/>
      <c r="H145" s="53">
        <v>16</v>
      </c>
      <c r="I145" s="53"/>
      <c r="J145" s="53"/>
      <c r="K145" s="53">
        <v>3</v>
      </c>
      <c r="L145" s="53"/>
      <c r="M145" s="53"/>
      <c r="N145" s="53">
        <v>15</v>
      </c>
      <c r="O145" s="53"/>
      <c r="P145" s="53"/>
      <c r="Q145" s="53">
        <v>3</v>
      </c>
      <c r="R145" s="53"/>
      <c r="S145" s="54"/>
      <c r="T145" s="64"/>
      <c r="U145" s="29"/>
      <c r="V145" s="29"/>
      <c r="W145" s="29"/>
      <c r="X145" s="29"/>
      <c r="Y145" s="29"/>
      <c r="Z145" s="29"/>
      <c r="AA145" s="29"/>
      <c r="AB145" s="40" t="s">
        <v>80</v>
      </c>
      <c r="AC145" s="29">
        <f t="shared" ref="AC145" si="548">AA141</f>
        <v>170</v>
      </c>
      <c r="AD145" s="29">
        <f t="shared" ref="AD145" si="549">Q143</f>
        <v>120</v>
      </c>
      <c r="AE145" s="30">
        <f t="shared" ref="AE145" si="550">Q145</f>
        <v>3</v>
      </c>
    </row>
    <row r="146" spans="1:31" ht="15" customHeight="1" x14ac:dyDescent="0.25">
      <c r="A146" s="37" t="s">
        <v>85</v>
      </c>
      <c r="B146" s="32">
        <v>385</v>
      </c>
      <c r="C146" s="33" t="s">
        <v>20</v>
      </c>
      <c r="D146" s="34">
        <v>1260</v>
      </c>
      <c r="E146" s="35">
        <v>385</v>
      </c>
      <c r="F146" s="33" t="s">
        <v>20</v>
      </c>
      <c r="G146" s="34">
        <v>1680</v>
      </c>
      <c r="H146" s="35">
        <v>342</v>
      </c>
      <c r="I146" s="33" t="s">
        <v>20</v>
      </c>
      <c r="J146" s="34">
        <v>-160</v>
      </c>
      <c r="K146" s="35">
        <v>468</v>
      </c>
      <c r="L146" s="33" t="s">
        <v>20</v>
      </c>
      <c r="M146" s="34">
        <v>-1640</v>
      </c>
      <c r="N146" s="35">
        <v>589</v>
      </c>
      <c r="O146" s="33" t="s">
        <v>20</v>
      </c>
      <c r="P146" s="34">
        <v>-160</v>
      </c>
      <c r="Q146" s="35">
        <v>135</v>
      </c>
      <c r="R146" s="33" t="s">
        <v>20</v>
      </c>
      <c r="S146" s="36">
        <v>-410</v>
      </c>
      <c r="T146" s="62" t="s">
        <v>47</v>
      </c>
      <c r="U146" s="24"/>
      <c r="V146" s="24"/>
      <c r="W146" s="24"/>
      <c r="X146" s="24"/>
      <c r="Y146" s="24"/>
      <c r="Z146" s="24"/>
      <c r="AA146" s="24"/>
      <c r="AB146" s="23" t="s">
        <v>75</v>
      </c>
      <c r="AC146" s="24">
        <f t="shared" ref="AC146" si="551">V147</f>
        <v>480</v>
      </c>
      <c r="AD146" s="24">
        <f t="shared" ref="AD146" si="552">B149</f>
        <v>500</v>
      </c>
      <c r="AE146" s="25">
        <f t="shared" ref="AE146" si="553">B151</f>
        <v>12</v>
      </c>
    </row>
    <row r="147" spans="1:31" ht="15" customHeight="1" thickBot="1" x14ac:dyDescent="0.3">
      <c r="A147" s="38" t="s">
        <v>86</v>
      </c>
      <c r="B147" s="21">
        <v>394</v>
      </c>
      <c r="C147" s="19" t="s">
        <v>20</v>
      </c>
      <c r="D147" s="20">
        <v>1290</v>
      </c>
      <c r="E147" s="18">
        <v>394</v>
      </c>
      <c r="F147" s="19" t="s">
        <v>20</v>
      </c>
      <c r="G147" s="20">
        <v>1720</v>
      </c>
      <c r="H147" s="18">
        <v>350</v>
      </c>
      <c r="I147" s="19" t="s">
        <v>20</v>
      </c>
      <c r="J147" s="20">
        <v>-165</v>
      </c>
      <c r="K147" s="18">
        <v>479</v>
      </c>
      <c r="L147" s="19" t="s">
        <v>20</v>
      </c>
      <c r="M147" s="20">
        <v>-1680</v>
      </c>
      <c r="N147" s="18">
        <v>603</v>
      </c>
      <c r="O147" s="19" t="s">
        <v>20</v>
      </c>
      <c r="P147" s="20">
        <v>-165</v>
      </c>
      <c r="Q147" s="18">
        <v>138</v>
      </c>
      <c r="R147" s="19" t="s">
        <v>20</v>
      </c>
      <c r="S147" s="22">
        <v>-420</v>
      </c>
      <c r="T147" s="63"/>
      <c r="U147" s="27" t="s">
        <v>81</v>
      </c>
      <c r="V147" s="27">
        <f t="shared" ref="V147" si="554">(B147*60+D147)-(B146*60+D146)-90</f>
        <v>480</v>
      </c>
      <c r="W147" s="27">
        <f t="shared" ref="W147" si="555">(E147*60+G147)-(E146*60+G146)-90</f>
        <v>490</v>
      </c>
      <c r="X147" s="27">
        <f t="shared" ref="X147" si="556">(H147*60+J147)-(H146*60+J146)-90</f>
        <v>385</v>
      </c>
      <c r="Y147" s="27">
        <f t="shared" ref="Y147" si="557">(K147*60+M147)-(K146*60+M146)-90</f>
        <v>530</v>
      </c>
      <c r="Z147" s="27">
        <f t="shared" ref="Z147" si="558">(N147*60+P147)-(N146*60+P146)-90</f>
        <v>745</v>
      </c>
      <c r="AA147" s="27">
        <f t="shared" ref="AA147" si="559">(Q147*60+S147)-(Q146*60+S146)</f>
        <v>170</v>
      </c>
      <c r="AB147" s="26" t="s">
        <v>76</v>
      </c>
      <c r="AC147" s="27">
        <f t="shared" ref="AC147" si="560">W147</f>
        <v>490</v>
      </c>
      <c r="AD147" s="27">
        <f t="shared" ref="AD147" si="561">E149</f>
        <v>450</v>
      </c>
      <c r="AE147" s="28">
        <f t="shared" ref="AE147" si="562">E151</f>
        <v>5</v>
      </c>
    </row>
    <row r="148" spans="1:31" ht="23.25" customHeight="1" x14ac:dyDescent="0.25">
      <c r="B148" s="57" t="s">
        <v>21</v>
      </c>
      <c r="C148" s="58"/>
      <c r="D148" s="58"/>
      <c r="E148" s="58" t="s">
        <v>21</v>
      </c>
      <c r="F148" s="58"/>
      <c r="G148" s="58"/>
      <c r="H148" s="58" t="s">
        <v>21</v>
      </c>
      <c r="I148" s="58"/>
      <c r="J148" s="58"/>
      <c r="K148" s="58" t="s">
        <v>21</v>
      </c>
      <c r="L148" s="58"/>
      <c r="M148" s="58"/>
      <c r="N148" s="58" t="s">
        <v>21</v>
      </c>
      <c r="O148" s="58"/>
      <c r="P148" s="58"/>
      <c r="Q148" s="58" t="s">
        <v>21</v>
      </c>
      <c r="R148" s="58"/>
      <c r="S148" s="59"/>
      <c r="T148" s="63"/>
      <c r="U148" s="27"/>
      <c r="V148" s="27"/>
      <c r="W148" s="27"/>
      <c r="X148" s="27"/>
      <c r="Y148" s="27"/>
      <c r="Z148" s="27"/>
      <c r="AA148" s="27"/>
      <c r="AB148" s="26" t="s">
        <v>77</v>
      </c>
      <c r="AC148" s="27">
        <f t="shared" ref="AC148" si="563">X147</f>
        <v>385</v>
      </c>
      <c r="AD148" s="27">
        <f t="shared" ref="AD148" si="564">H149</f>
        <v>350</v>
      </c>
      <c r="AE148" s="28">
        <f t="shared" ref="AE148" si="565">H151</f>
        <v>16</v>
      </c>
    </row>
    <row r="149" spans="1:31" ht="15" customHeight="1" x14ac:dyDescent="0.25">
      <c r="B149" s="65">
        <v>500</v>
      </c>
      <c r="C149" s="55"/>
      <c r="D149" s="55"/>
      <c r="E149" s="55">
        <v>450</v>
      </c>
      <c r="F149" s="55"/>
      <c r="G149" s="55"/>
      <c r="H149" s="55">
        <v>350</v>
      </c>
      <c r="I149" s="55"/>
      <c r="J149" s="55"/>
      <c r="K149" s="55">
        <v>420</v>
      </c>
      <c r="L149" s="55"/>
      <c r="M149" s="55"/>
      <c r="N149" s="55">
        <v>360</v>
      </c>
      <c r="O149" s="55"/>
      <c r="P149" s="55"/>
      <c r="Q149" s="55">
        <v>120</v>
      </c>
      <c r="R149" s="55"/>
      <c r="S149" s="56"/>
      <c r="T149" s="63"/>
      <c r="U149" s="27"/>
      <c r="V149" s="27"/>
      <c r="W149" s="27"/>
      <c r="X149" s="27"/>
      <c r="Y149" s="27"/>
      <c r="Z149" s="27"/>
      <c r="AA149" s="27"/>
      <c r="AB149" s="26" t="s">
        <v>78</v>
      </c>
      <c r="AC149" s="27">
        <f t="shared" ref="AC149" si="566">Y147</f>
        <v>530</v>
      </c>
      <c r="AD149" s="27">
        <f t="shared" ref="AD149" si="567">K149</f>
        <v>420</v>
      </c>
      <c r="AE149" s="28">
        <f t="shared" ref="AE149" si="568">K151</f>
        <v>3</v>
      </c>
    </row>
    <row r="150" spans="1:31" ht="15" customHeight="1" x14ac:dyDescent="0.25">
      <c r="B150" s="57" t="s">
        <v>22</v>
      </c>
      <c r="C150" s="58"/>
      <c r="D150" s="58"/>
      <c r="E150" s="58" t="s">
        <v>22</v>
      </c>
      <c r="F150" s="58"/>
      <c r="G150" s="58"/>
      <c r="H150" s="58" t="s">
        <v>22</v>
      </c>
      <c r="I150" s="58"/>
      <c r="J150" s="58"/>
      <c r="K150" s="58" t="s">
        <v>22</v>
      </c>
      <c r="L150" s="58"/>
      <c r="M150" s="58"/>
      <c r="N150" s="58" t="s">
        <v>22</v>
      </c>
      <c r="O150" s="58"/>
      <c r="P150" s="58"/>
      <c r="Q150" s="58" t="s">
        <v>22</v>
      </c>
      <c r="R150" s="58"/>
      <c r="S150" s="59"/>
      <c r="T150" s="63"/>
      <c r="U150" s="27"/>
      <c r="V150" s="27"/>
      <c r="W150" s="27"/>
      <c r="X150" s="27"/>
      <c r="Y150" s="27"/>
      <c r="Z150" s="27"/>
      <c r="AA150" s="27"/>
      <c r="AB150" s="26" t="s">
        <v>79</v>
      </c>
      <c r="AC150" s="27">
        <f t="shared" ref="AC150" si="569">Z147</f>
        <v>745</v>
      </c>
      <c r="AD150" s="27">
        <f t="shared" ref="AD150" si="570">N149</f>
        <v>360</v>
      </c>
      <c r="AE150" s="28">
        <f t="shared" ref="AE150" si="571">N151</f>
        <v>15</v>
      </c>
    </row>
    <row r="151" spans="1:31" ht="15" customHeight="1" thickBot="1" x14ac:dyDescent="0.3">
      <c r="B151" s="66">
        <v>12</v>
      </c>
      <c r="C151" s="53"/>
      <c r="D151" s="53"/>
      <c r="E151" s="53">
        <v>5</v>
      </c>
      <c r="F151" s="53"/>
      <c r="G151" s="53"/>
      <c r="H151" s="53">
        <v>16</v>
      </c>
      <c r="I151" s="53"/>
      <c r="J151" s="53"/>
      <c r="K151" s="53">
        <v>3</v>
      </c>
      <c r="L151" s="53"/>
      <c r="M151" s="53"/>
      <c r="N151" s="53">
        <v>15</v>
      </c>
      <c r="O151" s="53"/>
      <c r="P151" s="53"/>
      <c r="Q151" s="53">
        <v>3</v>
      </c>
      <c r="R151" s="53"/>
      <c r="S151" s="54"/>
      <c r="T151" s="64"/>
      <c r="U151" s="29"/>
      <c r="V151" s="29"/>
      <c r="W151" s="29"/>
      <c r="X151" s="29"/>
      <c r="Y151" s="29"/>
      <c r="Z151" s="29"/>
      <c r="AA151" s="29"/>
      <c r="AB151" s="40" t="s">
        <v>80</v>
      </c>
      <c r="AC151" s="29">
        <f t="shared" ref="AC151" si="572">AA147</f>
        <v>170</v>
      </c>
      <c r="AD151" s="29">
        <f t="shared" ref="AD151" si="573">Q149</f>
        <v>120</v>
      </c>
      <c r="AE151" s="30">
        <f t="shared" ref="AE151" si="574">Q151</f>
        <v>3</v>
      </c>
    </row>
    <row r="152" spans="1:31" ht="15" customHeight="1" x14ac:dyDescent="0.25">
      <c r="A152" s="37" t="s">
        <v>85</v>
      </c>
      <c r="B152" s="32">
        <v>403</v>
      </c>
      <c r="C152" s="33" t="s">
        <v>20</v>
      </c>
      <c r="D152" s="34">
        <v>1320</v>
      </c>
      <c r="E152" s="35">
        <v>403</v>
      </c>
      <c r="F152" s="33" t="s">
        <v>20</v>
      </c>
      <c r="G152" s="34">
        <v>1760</v>
      </c>
      <c r="H152" s="35">
        <v>358</v>
      </c>
      <c r="I152" s="33" t="s">
        <v>20</v>
      </c>
      <c r="J152" s="34">
        <v>-170</v>
      </c>
      <c r="K152" s="35">
        <v>490</v>
      </c>
      <c r="L152" s="33" t="s">
        <v>20</v>
      </c>
      <c r="M152" s="34">
        <v>-1720</v>
      </c>
      <c r="N152" s="35">
        <v>617</v>
      </c>
      <c r="O152" s="33" t="s">
        <v>20</v>
      </c>
      <c r="P152" s="34">
        <v>-170</v>
      </c>
      <c r="Q152" s="35">
        <v>141</v>
      </c>
      <c r="R152" s="33" t="s">
        <v>20</v>
      </c>
      <c r="S152" s="36">
        <v>-430</v>
      </c>
      <c r="T152" s="62" t="s">
        <v>48</v>
      </c>
      <c r="U152" s="24"/>
      <c r="V152" s="24"/>
      <c r="W152" s="24"/>
      <c r="X152" s="24"/>
      <c r="Y152" s="24"/>
      <c r="Z152" s="24"/>
      <c r="AA152" s="24"/>
      <c r="AB152" s="23" t="s">
        <v>75</v>
      </c>
      <c r="AC152" s="24">
        <f t="shared" ref="AC152" si="575">V153</f>
        <v>480</v>
      </c>
      <c r="AD152" s="24">
        <f t="shared" ref="AD152" si="576">B155</f>
        <v>500</v>
      </c>
      <c r="AE152" s="25">
        <f t="shared" ref="AE152" si="577">B157</f>
        <v>12</v>
      </c>
    </row>
    <row r="153" spans="1:31" ht="15" customHeight="1" thickBot="1" x14ac:dyDescent="0.3">
      <c r="A153" s="38" t="s">
        <v>86</v>
      </c>
      <c r="B153" s="21">
        <v>412</v>
      </c>
      <c r="C153" s="19" t="s">
        <v>20</v>
      </c>
      <c r="D153" s="20">
        <v>1350</v>
      </c>
      <c r="E153" s="18">
        <v>412</v>
      </c>
      <c r="F153" s="19" t="s">
        <v>20</v>
      </c>
      <c r="G153" s="20">
        <v>1800</v>
      </c>
      <c r="H153" s="18">
        <v>366</v>
      </c>
      <c r="I153" s="19" t="s">
        <v>20</v>
      </c>
      <c r="J153" s="20">
        <v>-175</v>
      </c>
      <c r="K153" s="18">
        <v>501</v>
      </c>
      <c r="L153" s="19" t="s">
        <v>20</v>
      </c>
      <c r="M153" s="20">
        <v>-1760</v>
      </c>
      <c r="N153" s="18">
        <v>631</v>
      </c>
      <c r="O153" s="19" t="s">
        <v>20</v>
      </c>
      <c r="P153" s="20">
        <v>-175</v>
      </c>
      <c r="Q153" s="18">
        <v>144</v>
      </c>
      <c r="R153" s="19" t="s">
        <v>20</v>
      </c>
      <c r="S153" s="22">
        <v>-440</v>
      </c>
      <c r="T153" s="63"/>
      <c r="U153" s="27" t="s">
        <v>81</v>
      </c>
      <c r="V153" s="27">
        <f t="shared" ref="V153" si="578">(B153*60+D153)-(B152*60+D152)-90</f>
        <v>480</v>
      </c>
      <c r="W153" s="27">
        <f t="shared" ref="W153" si="579">(E153*60+G153)-(E152*60+G152)-90</f>
        <v>490</v>
      </c>
      <c r="X153" s="27">
        <f t="shared" ref="X153" si="580">(H153*60+J153)-(H152*60+J152)-90</f>
        <v>385</v>
      </c>
      <c r="Y153" s="27">
        <f t="shared" ref="Y153" si="581">(K153*60+M153)-(K152*60+M152)-90</f>
        <v>530</v>
      </c>
      <c r="Z153" s="27">
        <f t="shared" ref="Z153" si="582">(N153*60+P153)-(N152*60+P152)-90</f>
        <v>745</v>
      </c>
      <c r="AA153" s="27">
        <f t="shared" ref="AA153" si="583">(Q153*60+S153)-(Q152*60+S152)</f>
        <v>170</v>
      </c>
      <c r="AB153" s="26" t="s">
        <v>76</v>
      </c>
      <c r="AC153" s="27">
        <f t="shared" ref="AC153" si="584">W153</f>
        <v>490</v>
      </c>
      <c r="AD153" s="27">
        <f t="shared" ref="AD153" si="585">E155</f>
        <v>450</v>
      </c>
      <c r="AE153" s="28">
        <f t="shared" ref="AE153" si="586">E157</f>
        <v>5</v>
      </c>
    </row>
    <row r="154" spans="1:31" ht="15" customHeight="1" x14ac:dyDescent="0.25">
      <c r="B154" s="57" t="s">
        <v>21</v>
      </c>
      <c r="C154" s="58"/>
      <c r="D154" s="58"/>
      <c r="E154" s="58" t="s">
        <v>21</v>
      </c>
      <c r="F154" s="58"/>
      <c r="G154" s="58"/>
      <c r="H154" s="58" t="s">
        <v>21</v>
      </c>
      <c r="I154" s="58"/>
      <c r="J154" s="58"/>
      <c r="K154" s="58" t="s">
        <v>21</v>
      </c>
      <c r="L154" s="58"/>
      <c r="M154" s="58"/>
      <c r="N154" s="58" t="s">
        <v>21</v>
      </c>
      <c r="O154" s="58"/>
      <c r="P154" s="58"/>
      <c r="Q154" s="58" t="s">
        <v>21</v>
      </c>
      <c r="R154" s="58"/>
      <c r="S154" s="59"/>
      <c r="T154" s="63"/>
      <c r="U154" s="27"/>
      <c r="V154" s="27"/>
      <c r="W154" s="27"/>
      <c r="X154" s="27"/>
      <c r="Y154" s="27"/>
      <c r="Z154" s="27"/>
      <c r="AA154" s="27"/>
      <c r="AB154" s="26" t="s">
        <v>77</v>
      </c>
      <c r="AC154" s="27">
        <f t="shared" ref="AC154" si="587">X153</f>
        <v>385</v>
      </c>
      <c r="AD154" s="27">
        <f t="shared" ref="AD154" si="588">H155</f>
        <v>350</v>
      </c>
      <c r="AE154" s="28">
        <f t="shared" ref="AE154" si="589">H157</f>
        <v>16</v>
      </c>
    </row>
    <row r="155" spans="1:31" ht="15" customHeight="1" x14ac:dyDescent="0.25">
      <c r="B155" s="65">
        <v>500</v>
      </c>
      <c r="C155" s="55"/>
      <c r="D155" s="55"/>
      <c r="E155" s="55">
        <v>450</v>
      </c>
      <c r="F155" s="55"/>
      <c r="G155" s="55"/>
      <c r="H155" s="55">
        <v>350</v>
      </c>
      <c r="I155" s="55"/>
      <c r="J155" s="55"/>
      <c r="K155" s="55">
        <v>420</v>
      </c>
      <c r="L155" s="55"/>
      <c r="M155" s="55"/>
      <c r="N155" s="55">
        <v>360</v>
      </c>
      <c r="O155" s="55"/>
      <c r="P155" s="55"/>
      <c r="Q155" s="55">
        <v>120</v>
      </c>
      <c r="R155" s="55"/>
      <c r="S155" s="56"/>
      <c r="T155" s="63"/>
      <c r="U155" s="27"/>
      <c r="V155" s="27"/>
      <c r="W155" s="27"/>
      <c r="X155" s="27"/>
      <c r="Y155" s="27"/>
      <c r="Z155" s="27"/>
      <c r="AA155" s="27"/>
      <c r="AB155" s="26" t="s">
        <v>78</v>
      </c>
      <c r="AC155" s="27">
        <f t="shared" ref="AC155" si="590">Y153</f>
        <v>530</v>
      </c>
      <c r="AD155" s="27">
        <f t="shared" ref="AD155" si="591">K155</f>
        <v>420</v>
      </c>
      <c r="AE155" s="28">
        <f t="shared" ref="AE155" si="592">K157</f>
        <v>3</v>
      </c>
    </row>
    <row r="156" spans="1:31" ht="15" customHeight="1" x14ac:dyDescent="0.25">
      <c r="B156" s="57" t="s">
        <v>22</v>
      </c>
      <c r="C156" s="58"/>
      <c r="D156" s="58"/>
      <c r="E156" s="58" t="s">
        <v>22</v>
      </c>
      <c r="F156" s="58"/>
      <c r="G156" s="58"/>
      <c r="H156" s="58" t="s">
        <v>22</v>
      </c>
      <c r="I156" s="58"/>
      <c r="J156" s="58"/>
      <c r="K156" s="58" t="s">
        <v>22</v>
      </c>
      <c r="L156" s="58"/>
      <c r="M156" s="58"/>
      <c r="N156" s="58" t="s">
        <v>22</v>
      </c>
      <c r="O156" s="58"/>
      <c r="P156" s="58"/>
      <c r="Q156" s="58" t="s">
        <v>22</v>
      </c>
      <c r="R156" s="58"/>
      <c r="S156" s="59"/>
      <c r="T156" s="63"/>
      <c r="U156" s="27"/>
      <c r="V156" s="27"/>
      <c r="W156" s="27"/>
      <c r="X156" s="27"/>
      <c r="Y156" s="27"/>
      <c r="Z156" s="27"/>
      <c r="AA156" s="27"/>
      <c r="AB156" s="26" t="s">
        <v>79</v>
      </c>
      <c r="AC156" s="27">
        <f t="shared" ref="AC156" si="593">Z153</f>
        <v>745</v>
      </c>
      <c r="AD156" s="27">
        <f t="shared" ref="AD156" si="594">N155</f>
        <v>360</v>
      </c>
      <c r="AE156" s="28">
        <f t="shared" ref="AE156" si="595">N157</f>
        <v>15</v>
      </c>
    </row>
    <row r="157" spans="1:31" ht="15" customHeight="1" thickBot="1" x14ac:dyDescent="0.3">
      <c r="B157" s="66">
        <v>12</v>
      </c>
      <c r="C157" s="53"/>
      <c r="D157" s="53"/>
      <c r="E157" s="53">
        <v>5</v>
      </c>
      <c r="F157" s="53"/>
      <c r="G157" s="53"/>
      <c r="H157" s="53">
        <v>16</v>
      </c>
      <c r="I157" s="53"/>
      <c r="J157" s="53"/>
      <c r="K157" s="53">
        <v>3</v>
      </c>
      <c r="L157" s="53"/>
      <c r="M157" s="53"/>
      <c r="N157" s="53">
        <v>15</v>
      </c>
      <c r="O157" s="53"/>
      <c r="P157" s="53"/>
      <c r="Q157" s="53">
        <v>3</v>
      </c>
      <c r="R157" s="53"/>
      <c r="S157" s="54"/>
      <c r="T157" s="64"/>
      <c r="U157" s="29"/>
      <c r="V157" s="29"/>
      <c r="W157" s="29"/>
      <c r="X157" s="29"/>
      <c r="Y157" s="29"/>
      <c r="Z157" s="29"/>
      <c r="AA157" s="29"/>
      <c r="AB157" s="40" t="s">
        <v>80</v>
      </c>
      <c r="AC157" s="29">
        <f t="shared" ref="AC157" si="596">AA153</f>
        <v>170</v>
      </c>
      <c r="AD157" s="29">
        <f t="shared" ref="AD157" si="597">Q155</f>
        <v>120</v>
      </c>
      <c r="AE157" s="30">
        <f t="shared" ref="AE157" si="598">Q157</f>
        <v>3</v>
      </c>
    </row>
    <row r="158" spans="1:31" ht="23.25" customHeight="1" x14ac:dyDescent="0.25">
      <c r="A158" s="37" t="s">
        <v>85</v>
      </c>
      <c r="B158" s="32">
        <v>421</v>
      </c>
      <c r="C158" s="33" t="s">
        <v>20</v>
      </c>
      <c r="D158" s="34">
        <v>1380</v>
      </c>
      <c r="E158" s="35">
        <v>421</v>
      </c>
      <c r="F158" s="33" t="s">
        <v>20</v>
      </c>
      <c r="G158" s="34">
        <v>1840</v>
      </c>
      <c r="H158" s="35">
        <v>374</v>
      </c>
      <c r="I158" s="33" t="s">
        <v>20</v>
      </c>
      <c r="J158" s="34">
        <v>-180</v>
      </c>
      <c r="K158" s="35">
        <v>512</v>
      </c>
      <c r="L158" s="33" t="s">
        <v>20</v>
      </c>
      <c r="M158" s="34">
        <v>-1800</v>
      </c>
      <c r="N158" s="35">
        <v>645</v>
      </c>
      <c r="O158" s="33" t="s">
        <v>20</v>
      </c>
      <c r="P158" s="34">
        <v>-180</v>
      </c>
      <c r="Q158" s="35">
        <v>147</v>
      </c>
      <c r="R158" s="33" t="s">
        <v>20</v>
      </c>
      <c r="S158" s="36">
        <v>-450</v>
      </c>
      <c r="T158" s="62" t="s">
        <v>49</v>
      </c>
      <c r="U158" s="24"/>
      <c r="V158" s="24"/>
      <c r="W158" s="24"/>
      <c r="X158" s="24"/>
      <c r="Y158" s="24"/>
      <c r="Z158" s="24"/>
      <c r="AA158" s="24"/>
      <c r="AB158" s="23" t="s">
        <v>75</v>
      </c>
      <c r="AC158" s="24">
        <f t="shared" ref="AC158" si="599">V159</f>
        <v>480</v>
      </c>
      <c r="AD158" s="24">
        <f t="shared" ref="AD158" si="600">B161</f>
        <v>500</v>
      </c>
      <c r="AE158" s="25">
        <f t="shared" ref="AE158" si="601">B163</f>
        <v>12</v>
      </c>
    </row>
    <row r="159" spans="1:31" ht="15" customHeight="1" thickBot="1" x14ac:dyDescent="0.3">
      <c r="A159" s="38" t="s">
        <v>86</v>
      </c>
      <c r="B159" s="21">
        <v>430</v>
      </c>
      <c r="C159" s="19" t="s">
        <v>20</v>
      </c>
      <c r="D159" s="20">
        <v>1410</v>
      </c>
      <c r="E159" s="18">
        <v>430</v>
      </c>
      <c r="F159" s="19" t="s">
        <v>20</v>
      </c>
      <c r="G159" s="20">
        <v>1880</v>
      </c>
      <c r="H159" s="18">
        <v>382</v>
      </c>
      <c r="I159" s="19" t="s">
        <v>20</v>
      </c>
      <c r="J159" s="20">
        <v>-185</v>
      </c>
      <c r="K159" s="18">
        <v>523</v>
      </c>
      <c r="L159" s="19" t="s">
        <v>20</v>
      </c>
      <c r="M159" s="20">
        <v>-1840</v>
      </c>
      <c r="N159" s="18">
        <v>659</v>
      </c>
      <c r="O159" s="19" t="s">
        <v>20</v>
      </c>
      <c r="P159" s="20">
        <v>-185</v>
      </c>
      <c r="Q159" s="18">
        <v>150</v>
      </c>
      <c r="R159" s="19" t="s">
        <v>20</v>
      </c>
      <c r="S159" s="22">
        <v>-460</v>
      </c>
      <c r="T159" s="63"/>
      <c r="U159" s="27" t="s">
        <v>81</v>
      </c>
      <c r="V159" s="27">
        <f t="shared" ref="V159" si="602">(B159*60+D159)-(B158*60+D158)-90</f>
        <v>480</v>
      </c>
      <c r="W159" s="27">
        <f t="shared" ref="W159" si="603">(E159*60+G159)-(E158*60+G158)-90</f>
        <v>490</v>
      </c>
      <c r="X159" s="27">
        <f t="shared" ref="X159" si="604">(H159*60+J159)-(H158*60+J158)-90</f>
        <v>385</v>
      </c>
      <c r="Y159" s="27">
        <f t="shared" ref="Y159" si="605">(K159*60+M159)-(K158*60+M158)-90</f>
        <v>530</v>
      </c>
      <c r="Z159" s="27">
        <f t="shared" ref="Z159" si="606">(N159*60+P159)-(N158*60+P158)-90</f>
        <v>745</v>
      </c>
      <c r="AA159" s="27">
        <f t="shared" ref="AA159" si="607">(Q159*60+S159)-(Q158*60+S158)</f>
        <v>170</v>
      </c>
      <c r="AB159" s="26" t="s">
        <v>76</v>
      </c>
      <c r="AC159" s="27">
        <f t="shared" ref="AC159" si="608">W159</f>
        <v>490</v>
      </c>
      <c r="AD159" s="27">
        <f t="shared" ref="AD159" si="609">E161</f>
        <v>450</v>
      </c>
      <c r="AE159" s="28">
        <f t="shared" ref="AE159" si="610">E163</f>
        <v>5</v>
      </c>
    </row>
    <row r="160" spans="1:31" ht="15" customHeight="1" x14ac:dyDescent="0.25">
      <c r="B160" s="57" t="s">
        <v>21</v>
      </c>
      <c r="C160" s="58"/>
      <c r="D160" s="58"/>
      <c r="E160" s="58" t="s">
        <v>21</v>
      </c>
      <c r="F160" s="58"/>
      <c r="G160" s="58"/>
      <c r="H160" s="58" t="s">
        <v>21</v>
      </c>
      <c r="I160" s="58"/>
      <c r="J160" s="58"/>
      <c r="K160" s="58" t="s">
        <v>21</v>
      </c>
      <c r="L160" s="58"/>
      <c r="M160" s="58"/>
      <c r="N160" s="58" t="s">
        <v>21</v>
      </c>
      <c r="O160" s="58"/>
      <c r="P160" s="58"/>
      <c r="Q160" s="58" t="s">
        <v>21</v>
      </c>
      <c r="R160" s="58"/>
      <c r="S160" s="59"/>
      <c r="T160" s="63"/>
      <c r="U160" s="27"/>
      <c r="V160" s="27"/>
      <c r="W160" s="27"/>
      <c r="X160" s="27"/>
      <c r="Y160" s="27"/>
      <c r="Z160" s="27"/>
      <c r="AA160" s="27"/>
      <c r="AB160" s="26" t="s">
        <v>77</v>
      </c>
      <c r="AC160" s="27">
        <f t="shared" ref="AC160" si="611">X159</f>
        <v>385</v>
      </c>
      <c r="AD160" s="27">
        <f t="shared" ref="AD160" si="612">H161</f>
        <v>350</v>
      </c>
      <c r="AE160" s="28">
        <f t="shared" ref="AE160" si="613">H163</f>
        <v>16</v>
      </c>
    </row>
    <row r="161" spans="1:31" ht="15" customHeight="1" x14ac:dyDescent="0.25">
      <c r="B161" s="65">
        <v>500</v>
      </c>
      <c r="C161" s="55"/>
      <c r="D161" s="55"/>
      <c r="E161" s="55">
        <v>450</v>
      </c>
      <c r="F161" s="55"/>
      <c r="G161" s="55"/>
      <c r="H161" s="55">
        <v>350</v>
      </c>
      <c r="I161" s="55"/>
      <c r="J161" s="55"/>
      <c r="K161" s="55">
        <v>420</v>
      </c>
      <c r="L161" s="55"/>
      <c r="M161" s="55"/>
      <c r="N161" s="55">
        <v>360</v>
      </c>
      <c r="O161" s="55"/>
      <c r="P161" s="55"/>
      <c r="Q161" s="55">
        <v>120</v>
      </c>
      <c r="R161" s="55"/>
      <c r="S161" s="56"/>
      <c r="T161" s="63"/>
      <c r="U161" s="27"/>
      <c r="V161" s="27"/>
      <c r="W161" s="27"/>
      <c r="X161" s="27"/>
      <c r="Y161" s="27"/>
      <c r="Z161" s="27"/>
      <c r="AA161" s="27"/>
      <c r="AB161" s="26" t="s">
        <v>78</v>
      </c>
      <c r="AC161" s="27">
        <f t="shared" ref="AC161" si="614">Y159</f>
        <v>530</v>
      </c>
      <c r="AD161" s="27">
        <f t="shared" ref="AD161" si="615">K161</f>
        <v>420</v>
      </c>
      <c r="AE161" s="28">
        <f t="shared" ref="AE161" si="616">K163</f>
        <v>3</v>
      </c>
    </row>
    <row r="162" spans="1:31" ht="15" customHeight="1" x14ac:dyDescent="0.25">
      <c r="B162" s="57" t="s">
        <v>22</v>
      </c>
      <c r="C162" s="58"/>
      <c r="D162" s="58"/>
      <c r="E162" s="58" t="s">
        <v>22</v>
      </c>
      <c r="F162" s="58"/>
      <c r="G162" s="58"/>
      <c r="H162" s="58" t="s">
        <v>22</v>
      </c>
      <c r="I162" s="58"/>
      <c r="J162" s="58"/>
      <c r="K162" s="58" t="s">
        <v>22</v>
      </c>
      <c r="L162" s="58"/>
      <c r="M162" s="58"/>
      <c r="N162" s="58" t="s">
        <v>22</v>
      </c>
      <c r="O162" s="58"/>
      <c r="P162" s="58"/>
      <c r="Q162" s="58" t="s">
        <v>22</v>
      </c>
      <c r="R162" s="58"/>
      <c r="S162" s="59"/>
      <c r="T162" s="63"/>
      <c r="U162" s="27"/>
      <c r="V162" s="27"/>
      <c r="W162" s="27"/>
      <c r="X162" s="27"/>
      <c r="Y162" s="27"/>
      <c r="Z162" s="27"/>
      <c r="AA162" s="27"/>
      <c r="AB162" s="26" t="s">
        <v>79</v>
      </c>
      <c r="AC162" s="27">
        <f t="shared" ref="AC162" si="617">Z159</f>
        <v>745</v>
      </c>
      <c r="AD162" s="27">
        <f t="shared" ref="AD162" si="618">N161</f>
        <v>360</v>
      </c>
      <c r="AE162" s="28">
        <f t="shared" ref="AE162" si="619">N163</f>
        <v>15</v>
      </c>
    </row>
    <row r="163" spans="1:31" ht="15" customHeight="1" thickBot="1" x14ac:dyDescent="0.3">
      <c r="B163" s="66">
        <v>12</v>
      </c>
      <c r="C163" s="53"/>
      <c r="D163" s="53"/>
      <c r="E163" s="53">
        <v>5</v>
      </c>
      <c r="F163" s="53"/>
      <c r="G163" s="53"/>
      <c r="H163" s="53">
        <v>16</v>
      </c>
      <c r="I163" s="53"/>
      <c r="J163" s="53"/>
      <c r="K163" s="53">
        <v>3</v>
      </c>
      <c r="L163" s="53"/>
      <c r="M163" s="53"/>
      <c r="N163" s="53">
        <v>15</v>
      </c>
      <c r="O163" s="53"/>
      <c r="P163" s="53"/>
      <c r="Q163" s="53">
        <v>3</v>
      </c>
      <c r="R163" s="53"/>
      <c r="S163" s="54"/>
      <c r="T163" s="64"/>
      <c r="U163" s="29"/>
      <c r="V163" s="29"/>
      <c r="W163" s="29"/>
      <c r="X163" s="29"/>
      <c r="Y163" s="29"/>
      <c r="Z163" s="29"/>
      <c r="AA163" s="29"/>
      <c r="AB163" s="40" t="s">
        <v>80</v>
      </c>
      <c r="AC163" s="29">
        <f t="shared" ref="AC163" si="620">AA159</f>
        <v>170</v>
      </c>
      <c r="AD163" s="29">
        <f t="shared" ref="AD163" si="621">Q161</f>
        <v>120</v>
      </c>
      <c r="AE163" s="30">
        <f t="shared" ref="AE163" si="622">Q163</f>
        <v>3</v>
      </c>
    </row>
    <row r="164" spans="1:31" ht="15" customHeight="1" x14ac:dyDescent="0.25">
      <c r="A164" s="37" t="s">
        <v>85</v>
      </c>
      <c r="B164" s="32">
        <v>439</v>
      </c>
      <c r="C164" s="33" t="s">
        <v>20</v>
      </c>
      <c r="D164" s="34">
        <v>1440</v>
      </c>
      <c r="E164" s="35">
        <v>439</v>
      </c>
      <c r="F164" s="33" t="s">
        <v>20</v>
      </c>
      <c r="G164" s="34">
        <v>1920</v>
      </c>
      <c r="H164" s="35">
        <v>390</v>
      </c>
      <c r="I164" s="33" t="s">
        <v>20</v>
      </c>
      <c r="J164" s="34">
        <v>-190</v>
      </c>
      <c r="K164" s="35">
        <v>534</v>
      </c>
      <c r="L164" s="33" t="s">
        <v>20</v>
      </c>
      <c r="M164" s="34">
        <v>-1880</v>
      </c>
      <c r="N164" s="35">
        <v>673</v>
      </c>
      <c r="O164" s="33" t="s">
        <v>20</v>
      </c>
      <c r="P164" s="34">
        <v>-190</v>
      </c>
      <c r="Q164" s="35">
        <v>153</v>
      </c>
      <c r="R164" s="33" t="s">
        <v>20</v>
      </c>
      <c r="S164" s="36">
        <v>-470</v>
      </c>
      <c r="T164" s="62" t="s">
        <v>50</v>
      </c>
      <c r="U164" s="24"/>
      <c r="V164" s="24"/>
      <c r="W164" s="24"/>
      <c r="X164" s="24"/>
      <c r="Y164" s="24"/>
      <c r="Z164" s="24"/>
      <c r="AA164" s="24"/>
      <c r="AB164" s="23" t="s">
        <v>75</v>
      </c>
      <c r="AC164" s="24">
        <f t="shared" ref="AC164" si="623">V165</f>
        <v>480</v>
      </c>
      <c r="AD164" s="24">
        <f t="shared" ref="AD164" si="624">B167</f>
        <v>500</v>
      </c>
      <c r="AE164" s="25">
        <f t="shared" ref="AE164" si="625">B169</f>
        <v>12</v>
      </c>
    </row>
    <row r="165" spans="1:31" ht="15" customHeight="1" thickBot="1" x14ac:dyDescent="0.3">
      <c r="A165" s="38" t="s">
        <v>86</v>
      </c>
      <c r="B165" s="21">
        <v>448</v>
      </c>
      <c r="C165" s="19" t="s">
        <v>20</v>
      </c>
      <c r="D165" s="20">
        <v>1470</v>
      </c>
      <c r="E165" s="18">
        <v>448</v>
      </c>
      <c r="F165" s="19" t="s">
        <v>20</v>
      </c>
      <c r="G165" s="20">
        <v>1960</v>
      </c>
      <c r="H165" s="18">
        <v>398</v>
      </c>
      <c r="I165" s="19" t="s">
        <v>20</v>
      </c>
      <c r="J165" s="20">
        <v>-195</v>
      </c>
      <c r="K165" s="18">
        <v>545</v>
      </c>
      <c r="L165" s="19" t="s">
        <v>20</v>
      </c>
      <c r="M165" s="20">
        <v>-1920</v>
      </c>
      <c r="N165" s="18">
        <v>687</v>
      </c>
      <c r="O165" s="19" t="s">
        <v>20</v>
      </c>
      <c r="P165" s="20">
        <v>-195</v>
      </c>
      <c r="Q165" s="18">
        <v>156</v>
      </c>
      <c r="R165" s="19" t="s">
        <v>20</v>
      </c>
      <c r="S165" s="22">
        <v>-480</v>
      </c>
      <c r="T165" s="63"/>
      <c r="U165" s="27" t="s">
        <v>81</v>
      </c>
      <c r="V165" s="27">
        <f t="shared" ref="V165" si="626">(B165*60+D165)-(B164*60+D164)-90</f>
        <v>480</v>
      </c>
      <c r="W165" s="27">
        <f t="shared" ref="W165" si="627">(E165*60+G165)-(E164*60+G164)-90</f>
        <v>490</v>
      </c>
      <c r="X165" s="27">
        <f t="shared" ref="X165" si="628">(H165*60+J165)-(H164*60+J164)-90</f>
        <v>385</v>
      </c>
      <c r="Y165" s="27">
        <f t="shared" ref="Y165" si="629">(K165*60+M165)-(K164*60+M164)-90</f>
        <v>530</v>
      </c>
      <c r="Z165" s="27">
        <f t="shared" ref="Z165" si="630">(N165*60+P165)-(N164*60+P164)-90</f>
        <v>745</v>
      </c>
      <c r="AA165" s="27">
        <f t="shared" ref="AA165" si="631">(Q165*60+S165)-(Q164*60+S164)</f>
        <v>170</v>
      </c>
      <c r="AB165" s="26" t="s">
        <v>76</v>
      </c>
      <c r="AC165" s="27">
        <f t="shared" ref="AC165" si="632">W165</f>
        <v>490</v>
      </c>
      <c r="AD165" s="27">
        <f t="shared" ref="AD165" si="633">E167</f>
        <v>450</v>
      </c>
      <c r="AE165" s="28">
        <f t="shared" ref="AE165" si="634">E169</f>
        <v>5</v>
      </c>
    </row>
    <row r="166" spans="1:31" ht="15" customHeight="1" x14ac:dyDescent="0.25">
      <c r="B166" s="57" t="s">
        <v>21</v>
      </c>
      <c r="C166" s="58"/>
      <c r="D166" s="58"/>
      <c r="E166" s="58" t="s">
        <v>21</v>
      </c>
      <c r="F166" s="58"/>
      <c r="G166" s="58"/>
      <c r="H166" s="58" t="s">
        <v>21</v>
      </c>
      <c r="I166" s="58"/>
      <c r="J166" s="58"/>
      <c r="K166" s="58" t="s">
        <v>21</v>
      </c>
      <c r="L166" s="58"/>
      <c r="M166" s="58"/>
      <c r="N166" s="58" t="s">
        <v>21</v>
      </c>
      <c r="O166" s="58"/>
      <c r="P166" s="58"/>
      <c r="Q166" s="58" t="s">
        <v>21</v>
      </c>
      <c r="R166" s="58"/>
      <c r="S166" s="59"/>
      <c r="T166" s="63"/>
      <c r="U166" s="27"/>
      <c r="V166" s="27"/>
      <c r="W166" s="27"/>
      <c r="X166" s="27"/>
      <c r="Y166" s="27"/>
      <c r="Z166" s="27"/>
      <c r="AA166" s="27"/>
      <c r="AB166" s="26" t="s">
        <v>77</v>
      </c>
      <c r="AC166" s="27">
        <f t="shared" ref="AC166" si="635">X165</f>
        <v>385</v>
      </c>
      <c r="AD166" s="27">
        <f t="shared" ref="AD166" si="636">H167</f>
        <v>350</v>
      </c>
      <c r="AE166" s="28">
        <f t="shared" ref="AE166" si="637">H169</f>
        <v>16</v>
      </c>
    </row>
    <row r="167" spans="1:31" ht="15" customHeight="1" x14ac:dyDescent="0.25">
      <c r="B167" s="65">
        <v>500</v>
      </c>
      <c r="C167" s="55"/>
      <c r="D167" s="55"/>
      <c r="E167" s="55">
        <v>450</v>
      </c>
      <c r="F167" s="55"/>
      <c r="G167" s="55"/>
      <c r="H167" s="55">
        <v>350</v>
      </c>
      <c r="I167" s="55"/>
      <c r="J167" s="55"/>
      <c r="K167" s="55">
        <v>420</v>
      </c>
      <c r="L167" s="55"/>
      <c r="M167" s="55"/>
      <c r="N167" s="55">
        <v>360</v>
      </c>
      <c r="O167" s="55"/>
      <c r="P167" s="55"/>
      <c r="Q167" s="55">
        <v>120</v>
      </c>
      <c r="R167" s="55"/>
      <c r="S167" s="56"/>
      <c r="T167" s="63"/>
      <c r="U167" s="27"/>
      <c r="V167" s="27"/>
      <c r="W167" s="27"/>
      <c r="X167" s="27"/>
      <c r="Y167" s="27"/>
      <c r="Z167" s="27"/>
      <c r="AA167" s="27"/>
      <c r="AB167" s="26" t="s">
        <v>78</v>
      </c>
      <c r="AC167" s="27">
        <f t="shared" ref="AC167" si="638">Y165</f>
        <v>530</v>
      </c>
      <c r="AD167" s="27">
        <f t="shared" ref="AD167" si="639">K167</f>
        <v>420</v>
      </c>
      <c r="AE167" s="28">
        <f t="shared" ref="AE167" si="640">K169</f>
        <v>3</v>
      </c>
    </row>
    <row r="168" spans="1:31" ht="23.25" customHeight="1" x14ac:dyDescent="0.25">
      <c r="B168" s="57" t="s">
        <v>22</v>
      </c>
      <c r="C168" s="58"/>
      <c r="D168" s="58"/>
      <c r="E168" s="58" t="s">
        <v>22</v>
      </c>
      <c r="F168" s="58"/>
      <c r="G168" s="58"/>
      <c r="H168" s="58" t="s">
        <v>22</v>
      </c>
      <c r="I168" s="58"/>
      <c r="J168" s="58"/>
      <c r="K168" s="58" t="s">
        <v>22</v>
      </c>
      <c r="L168" s="58"/>
      <c r="M168" s="58"/>
      <c r="N168" s="58" t="s">
        <v>22</v>
      </c>
      <c r="O168" s="58"/>
      <c r="P168" s="58"/>
      <c r="Q168" s="58" t="s">
        <v>22</v>
      </c>
      <c r="R168" s="58"/>
      <c r="S168" s="59"/>
      <c r="T168" s="63"/>
      <c r="U168" s="27"/>
      <c r="V168" s="27"/>
      <c r="W168" s="27"/>
      <c r="X168" s="27"/>
      <c r="Y168" s="27"/>
      <c r="Z168" s="27"/>
      <c r="AA168" s="27"/>
      <c r="AB168" s="26" t="s">
        <v>79</v>
      </c>
      <c r="AC168" s="27">
        <f t="shared" ref="AC168" si="641">Z165</f>
        <v>745</v>
      </c>
      <c r="AD168" s="27">
        <f t="shared" ref="AD168" si="642">N167</f>
        <v>360</v>
      </c>
      <c r="AE168" s="28">
        <f t="shared" ref="AE168" si="643">N169</f>
        <v>15</v>
      </c>
    </row>
    <row r="169" spans="1:31" ht="15" customHeight="1" thickBot="1" x14ac:dyDescent="0.3">
      <c r="B169" s="66">
        <v>12</v>
      </c>
      <c r="C169" s="53"/>
      <c r="D169" s="53"/>
      <c r="E169" s="53">
        <v>5</v>
      </c>
      <c r="F169" s="53"/>
      <c r="G169" s="53"/>
      <c r="H169" s="53">
        <v>16</v>
      </c>
      <c r="I169" s="53"/>
      <c r="J169" s="53"/>
      <c r="K169" s="53">
        <v>3</v>
      </c>
      <c r="L169" s="53"/>
      <c r="M169" s="53"/>
      <c r="N169" s="53">
        <v>15</v>
      </c>
      <c r="O169" s="53"/>
      <c r="P169" s="53"/>
      <c r="Q169" s="53">
        <v>3</v>
      </c>
      <c r="R169" s="53"/>
      <c r="S169" s="54"/>
      <c r="T169" s="64"/>
      <c r="U169" s="29"/>
      <c r="V169" s="29"/>
      <c r="W169" s="29"/>
      <c r="X169" s="29"/>
      <c r="Y169" s="29"/>
      <c r="Z169" s="29"/>
      <c r="AA169" s="29"/>
      <c r="AB169" s="40" t="s">
        <v>80</v>
      </c>
      <c r="AC169" s="29">
        <f t="shared" ref="AC169" si="644">AA165</f>
        <v>170</v>
      </c>
      <c r="AD169" s="29">
        <f t="shared" ref="AD169" si="645">Q167</f>
        <v>120</v>
      </c>
      <c r="AE169" s="30">
        <f t="shared" ref="AE169" si="646">Q169</f>
        <v>3</v>
      </c>
    </row>
    <row r="170" spans="1:31" ht="15" customHeight="1" x14ac:dyDescent="0.25">
      <c r="A170" s="37" t="s">
        <v>85</v>
      </c>
      <c r="B170" s="32">
        <v>457</v>
      </c>
      <c r="C170" s="33" t="s">
        <v>20</v>
      </c>
      <c r="D170" s="34">
        <v>1500</v>
      </c>
      <c r="E170" s="35">
        <v>457</v>
      </c>
      <c r="F170" s="33" t="s">
        <v>20</v>
      </c>
      <c r="G170" s="34">
        <v>2000</v>
      </c>
      <c r="H170" s="35">
        <v>406</v>
      </c>
      <c r="I170" s="33" t="s">
        <v>20</v>
      </c>
      <c r="J170" s="34">
        <v>-200</v>
      </c>
      <c r="K170" s="35">
        <v>556</v>
      </c>
      <c r="L170" s="33" t="s">
        <v>20</v>
      </c>
      <c r="M170" s="34">
        <v>-1960</v>
      </c>
      <c r="N170" s="35">
        <v>701</v>
      </c>
      <c r="O170" s="33" t="s">
        <v>20</v>
      </c>
      <c r="P170" s="34">
        <v>-200</v>
      </c>
      <c r="Q170" s="35">
        <v>159</v>
      </c>
      <c r="R170" s="33" t="s">
        <v>20</v>
      </c>
      <c r="S170" s="36">
        <v>-490</v>
      </c>
      <c r="T170" s="62" t="s">
        <v>51</v>
      </c>
      <c r="U170" s="24"/>
      <c r="V170" s="24"/>
      <c r="W170" s="24"/>
      <c r="X170" s="24"/>
      <c r="Y170" s="24"/>
      <c r="Z170" s="24"/>
      <c r="AA170" s="24"/>
      <c r="AB170" s="23" t="s">
        <v>75</v>
      </c>
      <c r="AC170" s="24">
        <f t="shared" ref="AC170" si="647">V171</f>
        <v>480</v>
      </c>
      <c r="AD170" s="24">
        <f t="shared" ref="AD170" si="648">B173</f>
        <v>500</v>
      </c>
      <c r="AE170" s="25">
        <f t="shared" ref="AE170" si="649">B175</f>
        <v>12</v>
      </c>
    </row>
    <row r="171" spans="1:31" ht="15" customHeight="1" thickBot="1" x14ac:dyDescent="0.3">
      <c r="A171" s="38" t="s">
        <v>86</v>
      </c>
      <c r="B171" s="21">
        <v>466</v>
      </c>
      <c r="C171" s="19" t="s">
        <v>20</v>
      </c>
      <c r="D171" s="20">
        <v>1530</v>
      </c>
      <c r="E171" s="18">
        <v>466</v>
      </c>
      <c r="F171" s="19" t="s">
        <v>20</v>
      </c>
      <c r="G171" s="20">
        <v>2040</v>
      </c>
      <c r="H171" s="18">
        <v>414</v>
      </c>
      <c r="I171" s="19" t="s">
        <v>20</v>
      </c>
      <c r="J171" s="20">
        <v>-205</v>
      </c>
      <c r="K171" s="18">
        <v>567</v>
      </c>
      <c r="L171" s="19" t="s">
        <v>20</v>
      </c>
      <c r="M171" s="20">
        <v>-2000</v>
      </c>
      <c r="N171" s="18">
        <v>715</v>
      </c>
      <c r="O171" s="19" t="s">
        <v>20</v>
      </c>
      <c r="P171" s="20">
        <v>-205</v>
      </c>
      <c r="Q171" s="18">
        <v>162</v>
      </c>
      <c r="R171" s="19" t="s">
        <v>20</v>
      </c>
      <c r="S171" s="22">
        <v>-500</v>
      </c>
      <c r="T171" s="63"/>
      <c r="U171" s="27" t="s">
        <v>81</v>
      </c>
      <c r="V171" s="27">
        <f t="shared" ref="V171" si="650">(B171*60+D171)-(B170*60+D170)-90</f>
        <v>480</v>
      </c>
      <c r="W171" s="27">
        <f t="shared" ref="W171" si="651">(E171*60+G171)-(E170*60+G170)-90</f>
        <v>490</v>
      </c>
      <c r="X171" s="27">
        <f t="shared" ref="X171" si="652">(H171*60+J171)-(H170*60+J170)-90</f>
        <v>385</v>
      </c>
      <c r="Y171" s="27">
        <f t="shared" ref="Y171" si="653">(K171*60+M171)-(K170*60+M170)-90</f>
        <v>530</v>
      </c>
      <c r="Z171" s="27">
        <f t="shared" ref="Z171" si="654">(N171*60+P171)-(N170*60+P170)-90</f>
        <v>745</v>
      </c>
      <c r="AA171" s="27">
        <f t="shared" ref="AA171" si="655">(Q171*60+S171)-(Q170*60+S170)</f>
        <v>170</v>
      </c>
      <c r="AB171" s="26" t="s">
        <v>76</v>
      </c>
      <c r="AC171" s="27">
        <f t="shared" ref="AC171" si="656">W171</f>
        <v>490</v>
      </c>
      <c r="AD171" s="27">
        <f t="shared" ref="AD171" si="657">E173</f>
        <v>450</v>
      </c>
      <c r="AE171" s="28">
        <f t="shared" ref="AE171" si="658">E175</f>
        <v>5</v>
      </c>
    </row>
    <row r="172" spans="1:31" ht="15" customHeight="1" x14ac:dyDescent="0.25">
      <c r="B172" s="57" t="s">
        <v>21</v>
      </c>
      <c r="C172" s="58"/>
      <c r="D172" s="58"/>
      <c r="E172" s="58" t="s">
        <v>21</v>
      </c>
      <c r="F172" s="58"/>
      <c r="G172" s="58"/>
      <c r="H172" s="58" t="s">
        <v>21</v>
      </c>
      <c r="I172" s="58"/>
      <c r="J172" s="58"/>
      <c r="K172" s="58" t="s">
        <v>21</v>
      </c>
      <c r="L172" s="58"/>
      <c r="M172" s="58"/>
      <c r="N172" s="58" t="s">
        <v>21</v>
      </c>
      <c r="O172" s="58"/>
      <c r="P172" s="58"/>
      <c r="Q172" s="58" t="s">
        <v>21</v>
      </c>
      <c r="R172" s="58"/>
      <c r="S172" s="59"/>
      <c r="T172" s="63"/>
      <c r="U172" s="27"/>
      <c r="V172" s="27"/>
      <c r="W172" s="27"/>
      <c r="X172" s="27"/>
      <c r="Y172" s="27"/>
      <c r="Z172" s="27"/>
      <c r="AA172" s="27"/>
      <c r="AB172" s="26" t="s">
        <v>77</v>
      </c>
      <c r="AC172" s="27">
        <f t="shared" ref="AC172" si="659">X171</f>
        <v>385</v>
      </c>
      <c r="AD172" s="27">
        <f t="shared" ref="AD172" si="660">H173</f>
        <v>350</v>
      </c>
      <c r="AE172" s="28">
        <f t="shared" ref="AE172" si="661">H175</f>
        <v>16</v>
      </c>
    </row>
    <row r="173" spans="1:31" ht="15" customHeight="1" x14ac:dyDescent="0.25">
      <c r="B173" s="65">
        <v>500</v>
      </c>
      <c r="C173" s="55"/>
      <c r="D173" s="55"/>
      <c r="E173" s="55">
        <v>450</v>
      </c>
      <c r="F173" s="55"/>
      <c r="G173" s="55"/>
      <c r="H173" s="55">
        <v>350</v>
      </c>
      <c r="I173" s="55"/>
      <c r="J173" s="55"/>
      <c r="K173" s="55">
        <v>420</v>
      </c>
      <c r="L173" s="55"/>
      <c r="M173" s="55"/>
      <c r="N173" s="55">
        <v>360</v>
      </c>
      <c r="O173" s="55"/>
      <c r="P173" s="55"/>
      <c r="Q173" s="55">
        <v>120</v>
      </c>
      <c r="R173" s="55"/>
      <c r="S173" s="56"/>
      <c r="T173" s="63"/>
      <c r="U173" s="27"/>
      <c r="V173" s="27"/>
      <c r="W173" s="27"/>
      <c r="X173" s="27"/>
      <c r="Y173" s="27"/>
      <c r="Z173" s="27"/>
      <c r="AA173" s="27"/>
      <c r="AB173" s="26" t="s">
        <v>78</v>
      </c>
      <c r="AC173" s="27">
        <f t="shared" ref="AC173" si="662">Y171</f>
        <v>530</v>
      </c>
      <c r="AD173" s="27">
        <f t="shared" ref="AD173" si="663">K173</f>
        <v>420</v>
      </c>
      <c r="AE173" s="28">
        <f t="shared" ref="AE173" si="664">K175</f>
        <v>3</v>
      </c>
    </row>
    <row r="174" spans="1:31" ht="15" customHeight="1" x14ac:dyDescent="0.25">
      <c r="B174" s="57" t="s">
        <v>22</v>
      </c>
      <c r="C174" s="58"/>
      <c r="D174" s="58"/>
      <c r="E174" s="58" t="s">
        <v>22</v>
      </c>
      <c r="F174" s="58"/>
      <c r="G174" s="58"/>
      <c r="H174" s="58" t="s">
        <v>22</v>
      </c>
      <c r="I174" s="58"/>
      <c r="J174" s="58"/>
      <c r="K174" s="58" t="s">
        <v>22</v>
      </c>
      <c r="L174" s="58"/>
      <c r="M174" s="58"/>
      <c r="N174" s="58" t="s">
        <v>22</v>
      </c>
      <c r="O174" s="58"/>
      <c r="P174" s="58"/>
      <c r="Q174" s="58" t="s">
        <v>22</v>
      </c>
      <c r="R174" s="58"/>
      <c r="S174" s="59"/>
      <c r="T174" s="63"/>
      <c r="U174" s="27"/>
      <c r="V174" s="27"/>
      <c r="W174" s="27"/>
      <c r="X174" s="27"/>
      <c r="Y174" s="27"/>
      <c r="Z174" s="27"/>
      <c r="AA174" s="27"/>
      <c r="AB174" s="26" t="s">
        <v>79</v>
      </c>
      <c r="AC174" s="27">
        <f t="shared" ref="AC174" si="665">Z171</f>
        <v>745</v>
      </c>
      <c r="AD174" s="27">
        <f t="shared" ref="AD174" si="666">N173</f>
        <v>360</v>
      </c>
      <c r="AE174" s="28">
        <f t="shared" ref="AE174" si="667">N175</f>
        <v>15</v>
      </c>
    </row>
    <row r="175" spans="1:31" ht="15" customHeight="1" thickBot="1" x14ac:dyDescent="0.3">
      <c r="B175" s="66">
        <v>12</v>
      </c>
      <c r="C175" s="53"/>
      <c r="D175" s="53"/>
      <c r="E175" s="53">
        <v>5</v>
      </c>
      <c r="F175" s="53"/>
      <c r="G175" s="53"/>
      <c r="H175" s="53">
        <v>16</v>
      </c>
      <c r="I175" s="53"/>
      <c r="J175" s="53"/>
      <c r="K175" s="53">
        <v>3</v>
      </c>
      <c r="L175" s="53"/>
      <c r="M175" s="53"/>
      <c r="N175" s="53">
        <v>15</v>
      </c>
      <c r="O175" s="53"/>
      <c r="P175" s="53"/>
      <c r="Q175" s="53">
        <v>3</v>
      </c>
      <c r="R175" s="53"/>
      <c r="S175" s="54"/>
      <c r="T175" s="64"/>
      <c r="U175" s="29"/>
      <c r="V175" s="29"/>
      <c r="W175" s="29"/>
      <c r="X175" s="29"/>
      <c r="Y175" s="29"/>
      <c r="Z175" s="29"/>
      <c r="AA175" s="29"/>
      <c r="AB175" s="40" t="s">
        <v>80</v>
      </c>
      <c r="AC175" s="29">
        <f t="shared" ref="AC175" si="668">AA171</f>
        <v>170</v>
      </c>
      <c r="AD175" s="29">
        <f t="shared" ref="AD175" si="669">Q173</f>
        <v>120</v>
      </c>
      <c r="AE175" s="30">
        <f t="shared" ref="AE175" si="670">Q175</f>
        <v>3</v>
      </c>
    </row>
    <row r="176" spans="1:31" ht="15" customHeight="1" x14ac:dyDescent="0.25">
      <c r="A176" s="37" t="s">
        <v>85</v>
      </c>
      <c r="B176" s="32">
        <v>475</v>
      </c>
      <c r="C176" s="33" t="s">
        <v>20</v>
      </c>
      <c r="D176" s="34">
        <v>1560</v>
      </c>
      <c r="E176" s="35">
        <v>475</v>
      </c>
      <c r="F176" s="33" t="s">
        <v>20</v>
      </c>
      <c r="G176" s="34">
        <v>2080</v>
      </c>
      <c r="H176" s="35">
        <v>422</v>
      </c>
      <c r="I176" s="33" t="s">
        <v>20</v>
      </c>
      <c r="J176" s="34">
        <v>-210</v>
      </c>
      <c r="K176" s="35">
        <v>578</v>
      </c>
      <c r="L176" s="33" t="s">
        <v>20</v>
      </c>
      <c r="M176" s="34">
        <v>-2040</v>
      </c>
      <c r="N176" s="35">
        <v>729</v>
      </c>
      <c r="O176" s="33" t="s">
        <v>20</v>
      </c>
      <c r="P176" s="34">
        <v>-210</v>
      </c>
      <c r="Q176" s="35">
        <v>165</v>
      </c>
      <c r="R176" s="33" t="s">
        <v>20</v>
      </c>
      <c r="S176" s="36">
        <v>-510</v>
      </c>
      <c r="T176" s="62" t="s">
        <v>52</v>
      </c>
      <c r="U176" s="24"/>
      <c r="V176" s="24"/>
      <c r="W176" s="24"/>
      <c r="X176" s="24"/>
      <c r="Y176" s="24"/>
      <c r="Z176" s="24"/>
      <c r="AA176" s="24"/>
      <c r="AB176" s="23" t="s">
        <v>75</v>
      </c>
      <c r="AC176" s="24">
        <f t="shared" ref="AC176" si="671">V177</f>
        <v>480</v>
      </c>
      <c r="AD176" s="24">
        <f t="shared" ref="AD176" si="672">B179</f>
        <v>500</v>
      </c>
      <c r="AE176" s="25">
        <f t="shared" ref="AE176" si="673">B181</f>
        <v>12</v>
      </c>
    </row>
    <row r="177" spans="1:31" ht="15" customHeight="1" thickBot="1" x14ac:dyDescent="0.3">
      <c r="A177" s="38" t="s">
        <v>86</v>
      </c>
      <c r="B177" s="21">
        <v>484</v>
      </c>
      <c r="C177" s="19" t="s">
        <v>20</v>
      </c>
      <c r="D177" s="20">
        <v>1590</v>
      </c>
      <c r="E177" s="18">
        <v>484</v>
      </c>
      <c r="F177" s="19" t="s">
        <v>20</v>
      </c>
      <c r="G177" s="20">
        <v>2120</v>
      </c>
      <c r="H177" s="18">
        <v>430</v>
      </c>
      <c r="I177" s="19" t="s">
        <v>20</v>
      </c>
      <c r="J177" s="20">
        <v>-215</v>
      </c>
      <c r="K177" s="18">
        <v>589</v>
      </c>
      <c r="L177" s="19" t="s">
        <v>20</v>
      </c>
      <c r="M177" s="20">
        <v>-2080</v>
      </c>
      <c r="N177" s="18">
        <v>743</v>
      </c>
      <c r="O177" s="19" t="s">
        <v>20</v>
      </c>
      <c r="P177" s="20">
        <v>-215</v>
      </c>
      <c r="Q177" s="18">
        <v>168</v>
      </c>
      <c r="R177" s="19" t="s">
        <v>20</v>
      </c>
      <c r="S177" s="22">
        <v>-520</v>
      </c>
      <c r="T177" s="63"/>
      <c r="U177" s="27" t="s">
        <v>81</v>
      </c>
      <c r="V177" s="27">
        <f t="shared" ref="V177" si="674">(B177*60+D177)-(B176*60+D176)-90</f>
        <v>480</v>
      </c>
      <c r="W177" s="27">
        <f t="shared" ref="W177" si="675">(E177*60+G177)-(E176*60+G176)-90</f>
        <v>490</v>
      </c>
      <c r="X177" s="27">
        <f t="shared" ref="X177" si="676">(H177*60+J177)-(H176*60+J176)-90</f>
        <v>385</v>
      </c>
      <c r="Y177" s="27">
        <f t="shared" ref="Y177" si="677">(K177*60+M177)-(K176*60+M176)-90</f>
        <v>530</v>
      </c>
      <c r="Z177" s="27">
        <f t="shared" ref="Z177" si="678">(N177*60+P177)-(N176*60+P176)-90</f>
        <v>745</v>
      </c>
      <c r="AA177" s="27">
        <f t="shared" ref="AA177" si="679">(Q177*60+S177)-(Q176*60+S176)</f>
        <v>170</v>
      </c>
      <c r="AB177" s="26" t="s">
        <v>76</v>
      </c>
      <c r="AC177" s="27">
        <f t="shared" ref="AC177" si="680">W177</f>
        <v>490</v>
      </c>
      <c r="AD177" s="27">
        <f t="shared" ref="AD177" si="681">E179</f>
        <v>450</v>
      </c>
      <c r="AE177" s="28">
        <f t="shared" ref="AE177" si="682">E181</f>
        <v>5</v>
      </c>
    </row>
    <row r="178" spans="1:31" ht="23.25" customHeight="1" x14ac:dyDescent="0.25">
      <c r="B178" s="57" t="s">
        <v>21</v>
      </c>
      <c r="C178" s="58"/>
      <c r="D178" s="58"/>
      <c r="E178" s="58" t="s">
        <v>21</v>
      </c>
      <c r="F178" s="58"/>
      <c r="G178" s="58"/>
      <c r="H178" s="58" t="s">
        <v>21</v>
      </c>
      <c r="I178" s="58"/>
      <c r="J178" s="58"/>
      <c r="K178" s="58" t="s">
        <v>21</v>
      </c>
      <c r="L178" s="58"/>
      <c r="M178" s="58"/>
      <c r="N178" s="58" t="s">
        <v>21</v>
      </c>
      <c r="O178" s="58"/>
      <c r="P178" s="58"/>
      <c r="Q178" s="58" t="s">
        <v>21</v>
      </c>
      <c r="R178" s="58"/>
      <c r="S178" s="59"/>
      <c r="T178" s="63"/>
      <c r="U178" s="27"/>
      <c r="V178" s="27"/>
      <c r="W178" s="27"/>
      <c r="X178" s="27"/>
      <c r="Y178" s="27"/>
      <c r="Z178" s="27"/>
      <c r="AA178" s="27"/>
      <c r="AB178" s="26" t="s">
        <v>77</v>
      </c>
      <c r="AC178" s="27">
        <f t="shared" ref="AC178" si="683">X177</f>
        <v>385</v>
      </c>
      <c r="AD178" s="27">
        <f t="shared" ref="AD178" si="684">H179</f>
        <v>350</v>
      </c>
      <c r="AE178" s="28">
        <f t="shared" ref="AE178" si="685">H181</f>
        <v>16</v>
      </c>
    </row>
    <row r="179" spans="1:31" ht="15" customHeight="1" x14ac:dyDescent="0.25">
      <c r="B179" s="65">
        <v>500</v>
      </c>
      <c r="C179" s="55"/>
      <c r="D179" s="55"/>
      <c r="E179" s="55">
        <v>450</v>
      </c>
      <c r="F179" s="55"/>
      <c r="G179" s="55"/>
      <c r="H179" s="55">
        <v>350</v>
      </c>
      <c r="I179" s="55"/>
      <c r="J179" s="55"/>
      <c r="K179" s="55">
        <v>420</v>
      </c>
      <c r="L179" s="55"/>
      <c r="M179" s="55"/>
      <c r="N179" s="55">
        <v>360</v>
      </c>
      <c r="O179" s="55"/>
      <c r="P179" s="55"/>
      <c r="Q179" s="55">
        <v>120</v>
      </c>
      <c r="R179" s="55"/>
      <c r="S179" s="56"/>
      <c r="T179" s="63"/>
      <c r="U179" s="27"/>
      <c r="V179" s="27"/>
      <c r="W179" s="27"/>
      <c r="X179" s="27"/>
      <c r="Y179" s="27"/>
      <c r="Z179" s="27"/>
      <c r="AA179" s="27"/>
      <c r="AB179" s="26" t="s">
        <v>78</v>
      </c>
      <c r="AC179" s="27">
        <f t="shared" ref="AC179" si="686">Y177</f>
        <v>530</v>
      </c>
      <c r="AD179" s="27">
        <f t="shared" ref="AD179" si="687">K179</f>
        <v>420</v>
      </c>
      <c r="AE179" s="28">
        <f t="shared" ref="AE179" si="688">K181</f>
        <v>3</v>
      </c>
    </row>
    <row r="180" spans="1:31" ht="15" customHeight="1" x14ac:dyDescent="0.25">
      <c r="B180" s="57" t="s">
        <v>22</v>
      </c>
      <c r="C180" s="58"/>
      <c r="D180" s="58"/>
      <c r="E180" s="58" t="s">
        <v>22</v>
      </c>
      <c r="F180" s="58"/>
      <c r="G180" s="58"/>
      <c r="H180" s="58" t="s">
        <v>22</v>
      </c>
      <c r="I180" s="58"/>
      <c r="J180" s="58"/>
      <c r="K180" s="58" t="s">
        <v>22</v>
      </c>
      <c r="L180" s="58"/>
      <c r="M180" s="58"/>
      <c r="N180" s="58" t="s">
        <v>22</v>
      </c>
      <c r="O180" s="58"/>
      <c r="P180" s="58"/>
      <c r="Q180" s="58" t="s">
        <v>22</v>
      </c>
      <c r="R180" s="58"/>
      <c r="S180" s="59"/>
      <c r="T180" s="63"/>
      <c r="U180" s="27"/>
      <c r="V180" s="27"/>
      <c r="W180" s="27"/>
      <c r="X180" s="27"/>
      <c r="Y180" s="27"/>
      <c r="Z180" s="27"/>
      <c r="AA180" s="27"/>
      <c r="AB180" s="26" t="s">
        <v>79</v>
      </c>
      <c r="AC180" s="27">
        <f t="shared" ref="AC180" si="689">Z177</f>
        <v>745</v>
      </c>
      <c r="AD180" s="27">
        <f t="shared" ref="AD180" si="690">N179</f>
        <v>360</v>
      </c>
      <c r="AE180" s="28">
        <f t="shared" ref="AE180" si="691">N181</f>
        <v>15</v>
      </c>
    </row>
    <row r="181" spans="1:31" ht="15" customHeight="1" thickBot="1" x14ac:dyDescent="0.3">
      <c r="B181" s="66">
        <v>12</v>
      </c>
      <c r="C181" s="53"/>
      <c r="D181" s="53"/>
      <c r="E181" s="53">
        <v>5</v>
      </c>
      <c r="F181" s="53"/>
      <c r="G181" s="53"/>
      <c r="H181" s="53">
        <v>16</v>
      </c>
      <c r="I181" s="53"/>
      <c r="J181" s="53"/>
      <c r="K181" s="53">
        <v>3</v>
      </c>
      <c r="L181" s="53"/>
      <c r="M181" s="53"/>
      <c r="N181" s="53">
        <v>15</v>
      </c>
      <c r="O181" s="53"/>
      <c r="P181" s="53"/>
      <c r="Q181" s="53">
        <v>3</v>
      </c>
      <c r="R181" s="53"/>
      <c r="S181" s="54"/>
      <c r="T181" s="64"/>
      <c r="U181" s="29"/>
      <c r="V181" s="29"/>
      <c r="W181" s="29"/>
      <c r="X181" s="29"/>
      <c r="Y181" s="29"/>
      <c r="Z181" s="29"/>
      <c r="AA181" s="29"/>
      <c r="AB181" s="40" t="s">
        <v>80</v>
      </c>
      <c r="AC181" s="29">
        <f t="shared" ref="AC181" si="692">AA177</f>
        <v>170</v>
      </c>
      <c r="AD181" s="29">
        <f t="shared" ref="AD181" si="693">Q179</f>
        <v>120</v>
      </c>
      <c r="AE181" s="30">
        <f t="shared" ref="AE181" si="694">Q181</f>
        <v>3</v>
      </c>
    </row>
    <row r="182" spans="1:31" ht="15" customHeight="1" x14ac:dyDescent="0.25">
      <c r="A182" s="37" t="s">
        <v>85</v>
      </c>
      <c r="B182" s="32">
        <v>493</v>
      </c>
      <c r="C182" s="33" t="s">
        <v>20</v>
      </c>
      <c r="D182" s="34">
        <v>1620</v>
      </c>
      <c r="E182" s="35">
        <v>493</v>
      </c>
      <c r="F182" s="33" t="s">
        <v>20</v>
      </c>
      <c r="G182" s="34">
        <v>2160</v>
      </c>
      <c r="H182" s="35">
        <v>438</v>
      </c>
      <c r="I182" s="33" t="s">
        <v>20</v>
      </c>
      <c r="J182" s="34">
        <v>-220</v>
      </c>
      <c r="K182" s="35">
        <v>600</v>
      </c>
      <c r="L182" s="33" t="s">
        <v>20</v>
      </c>
      <c r="M182" s="34">
        <v>-2120</v>
      </c>
      <c r="N182" s="35">
        <v>757</v>
      </c>
      <c r="O182" s="33" t="s">
        <v>20</v>
      </c>
      <c r="P182" s="34">
        <v>-220</v>
      </c>
      <c r="Q182" s="35">
        <v>171</v>
      </c>
      <c r="R182" s="33" t="s">
        <v>20</v>
      </c>
      <c r="S182" s="36">
        <v>-530</v>
      </c>
      <c r="T182" s="62" t="s">
        <v>53</v>
      </c>
      <c r="U182" s="24"/>
      <c r="V182" s="24"/>
      <c r="W182" s="24"/>
      <c r="X182" s="24"/>
      <c r="Y182" s="24"/>
      <c r="Z182" s="24"/>
      <c r="AA182" s="24"/>
      <c r="AB182" s="23" t="s">
        <v>75</v>
      </c>
      <c r="AC182" s="24">
        <f t="shared" ref="AC182" si="695">V183</f>
        <v>480</v>
      </c>
      <c r="AD182" s="24">
        <f t="shared" ref="AD182" si="696">B185</f>
        <v>500</v>
      </c>
      <c r="AE182" s="25">
        <f t="shared" ref="AE182" si="697">B187</f>
        <v>12</v>
      </c>
    </row>
    <row r="183" spans="1:31" ht="15" customHeight="1" thickBot="1" x14ac:dyDescent="0.3">
      <c r="A183" s="38" t="s">
        <v>86</v>
      </c>
      <c r="B183" s="21">
        <v>502</v>
      </c>
      <c r="C183" s="19" t="s">
        <v>20</v>
      </c>
      <c r="D183" s="20">
        <v>1650</v>
      </c>
      <c r="E183" s="18">
        <v>502</v>
      </c>
      <c r="F183" s="19" t="s">
        <v>20</v>
      </c>
      <c r="G183" s="20">
        <v>2200</v>
      </c>
      <c r="H183" s="18">
        <v>446</v>
      </c>
      <c r="I183" s="19" t="s">
        <v>20</v>
      </c>
      <c r="J183" s="20">
        <v>-225</v>
      </c>
      <c r="K183" s="18">
        <v>611</v>
      </c>
      <c r="L183" s="19" t="s">
        <v>20</v>
      </c>
      <c r="M183" s="20">
        <v>-2160</v>
      </c>
      <c r="N183" s="18">
        <v>771</v>
      </c>
      <c r="O183" s="19" t="s">
        <v>20</v>
      </c>
      <c r="P183" s="20">
        <v>-225</v>
      </c>
      <c r="Q183" s="18">
        <v>174</v>
      </c>
      <c r="R183" s="19" t="s">
        <v>20</v>
      </c>
      <c r="S183" s="22">
        <v>-540</v>
      </c>
      <c r="T183" s="63"/>
      <c r="U183" s="27" t="s">
        <v>81</v>
      </c>
      <c r="V183" s="27">
        <f t="shared" ref="V183" si="698">(B183*60+D183)-(B182*60+D182)-90</f>
        <v>480</v>
      </c>
      <c r="W183" s="27">
        <f t="shared" ref="W183" si="699">(E183*60+G183)-(E182*60+G182)-90</f>
        <v>490</v>
      </c>
      <c r="X183" s="27">
        <f t="shared" ref="X183" si="700">(H183*60+J183)-(H182*60+J182)-90</f>
        <v>385</v>
      </c>
      <c r="Y183" s="27">
        <f t="shared" ref="Y183" si="701">(K183*60+M183)-(K182*60+M182)-90</f>
        <v>530</v>
      </c>
      <c r="Z183" s="27">
        <f t="shared" ref="Z183" si="702">(N183*60+P183)-(N182*60+P182)-90</f>
        <v>745</v>
      </c>
      <c r="AA183" s="27">
        <f t="shared" ref="AA183" si="703">(Q183*60+S183)-(Q182*60+S182)</f>
        <v>170</v>
      </c>
      <c r="AB183" s="26" t="s">
        <v>76</v>
      </c>
      <c r="AC183" s="27">
        <f t="shared" ref="AC183" si="704">W183</f>
        <v>490</v>
      </c>
      <c r="AD183" s="27">
        <f t="shared" ref="AD183" si="705">E185</f>
        <v>450</v>
      </c>
      <c r="AE183" s="28">
        <f t="shared" ref="AE183" si="706">E187</f>
        <v>5</v>
      </c>
    </row>
    <row r="184" spans="1:31" ht="15" customHeight="1" x14ac:dyDescent="0.25">
      <c r="B184" s="57" t="s">
        <v>21</v>
      </c>
      <c r="C184" s="58"/>
      <c r="D184" s="58"/>
      <c r="E184" s="58" t="s">
        <v>21</v>
      </c>
      <c r="F184" s="58"/>
      <c r="G184" s="58"/>
      <c r="H184" s="58" t="s">
        <v>21</v>
      </c>
      <c r="I184" s="58"/>
      <c r="J184" s="58"/>
      <c r="K184" s="58" t="s">
        <v>21</v>
      </c>
      <c r="L184" s="58"/>
      <c r="M184" s="58"/>
      <c r="N184" s="58" t="s">
        <v>21</v>
      </c>
      <c r="O184" s="58"/>
      <c r="P184" s="58"/>
      <c r="Q184" s="58" t="s">
        <v>21</v>
      </c>
      <c r="R184" s="58"/>
      <c r="S184" s="59"/>
      <c r="T184" s="63"/>
      <c r="U184" s="27"/>
      <c r="V184" s="27"/>
      <c r="W184" s="27"/>
      <c r="X184" s="27"/>
      <c r="Y184" s="27"/>
      <c r="Z184" s="27"/>
      <c r="AA184" s="27"/>
      <c r="AB184" s="26" t="s">
        <v>77</v>
      </c>
      <c r="AC184" s="27">
        <f t="shared" ref="AC184" si="707">X183</f>
        <v>385</v>
      </c>
      <c r="AD184" s="27">
        <f t="shared" ref="AD184" si="708">H185</f>
        <v>350</v>
      </c>
      <c r="AE184" s="28">
        <f t="shared" ref="AE184" si="709">H187</f>
        <v>16</v>
      </c>
    </row>
    <row r="185" spans="1:31" ht="15" customHeight="1" x14ac:dyDescent="0.25">
      <c r="B185" s="65">
        <v>500</v>
      </c>
      <c r="C185" s="55"/>
      <c r="D185" s="55"/>
      <c r="E185" s="55">
        <v>450</v>
      </c>
      <c r="F185" s="55"/>
      <c r="G185" s="55"/>
      <c r="H185" s="55">
        <v>350</v>
      </c>
      <c r="I185" s="55"/>
      <c r="J185" s="55"/>
      <c r="K185" s="55">
        <v>420</v>
      </c>
      <c r="L185" s="55"/>
      <c r="M185" s="55"/>
      <c r="N185" s="55">
        <v>360</v>
      </c>
      <c r="O185" s="55"/>
      <c r="P185" s="55"/>
      <c r="Q185" s="55">
        <v>120</v>
      </c>
      <c r="R185" s="55"/>
      <c r="S185" s="56"/>
      <c r="T185" s="63"/>
      <c r="U185" s="27"/>
      <c r="V185" s="27"/>
      <c r="W185" s="27"/>
      <c r="X185" s="27"/>
      <c r="Y185" s="27"/>
      <c r="Z185" s="27"/>
      <c r="AA185" s="27"/>
      <c r="AB185" s="26" t="s">
        <v>78</v>
      </c>
      <c r="AC185" s="27">
        <f t="shared" ref="AC185" si="710">Y183</f>
        <v>530</v>
      </c>
      <c r="AD185" s="27">
        <f t="shared" ref="AD185" si="711">K185</f>
        <v>420</v>
      </c>
      <c r="AE185" s="28">
        <f t="shared" ref="AE185" si="712">K187</f>
        <v>3</v>
      </c>
    </row>
    <row r="186" spans="1:31" ht="15" customHeight="1" x14ac:dyDescent="0.25">
      <c r="B186" s="57" t="s">
        <v>22</v>
      </c>
      <c r="C186" s="58"/>
      <c r="D186" s="58"/>
      <c r="E186" s="58" t="s">
        <v>22</v>
      </c>
      <c r="F186" s="58"/>
      <c r="G186" s="58"/>
      <c r="H186" s="58" t="s">
        <v>22</v>
      </c>
      <c r="I186" s="58"/>
      <c r="J186" s="58"/>
      <c r="K186" s="58" t="s">
        <v>22</v>
      </c>
      <c r="L186" s="58"/>
      <c r="M186" s="58"/>
      <c r="N186" s="58" t="s">
        <v>22</v>
      </c>
      <c r="O186" s="58"/>
      <c r="P186" s="58"/>
      <c r="Q186" s="58" t="s">
        <v>22</v>
      </c>
      <c r="R186" s="58"/>
      <c r="S186" s="59"/>
      <c r="T186" s="63"/>
      <c r="U186" s="27"/>
      <c r="V186" s="27"/>
      <c r="W186" s="27"/>
      <c r="X186" s="27"/>
      <c r="Y186" s="27"/>
      <c r="Z186" s="27"/>
      <c r="AA186" s="27"/>
      <c r="AB186" s="26" t="s">
        <v>79</v>
      </c>
      <c r="AC186" s="27">
        <f t="shared" ref="AC186" si="713">Z183</f>
        <v>745</v>
      </c>
      <c r="AD186" s="27">
        <f t="shared" ref="AD186" si="714">N185</f>
        <v>360</v>
      </c>
      <c r="AE186" s="28">
        <f t="shared" ref="AE186" si="715">N187</f>
        <v>15</v>
      </c>
    </row>
    <row r="187" spans="1:31" ht="15" customHeight="1" thickBot="1" x14ac:dyDescent="0.3">
      <c r="B187" s="66">
        <v>12</v>
      </c>
      <c r="C187" s="53"/>
      <c r="D187" s="53"/>
      <c r="E187" s="53">
        <v>5</v>
      </c>
      <c r="F187" s="53"/>
      <c r="G187" s="53"/>
      <c r="H187" s="53">
        <v>16</v>
      </c>
      <c r="I187" s="53"/>
      <c r="J187" s="53"/>
      <c r="K187" s="53">
        <v>3</v>
      </c>
      <c r="L187" s="53"/>
      <c r="M187" s="53"/>
      <c r="N187" s="53">
        <v>15</v>
      </c>
      <c r="O187" s="53"/>
      <c r="P187" s="53"/>
      <c r="Q187" s="53">
        <v>3</v>
      </c>
      <c r="R187" s="53"/>
      <c r="S187" s="54"/>
      <c r="T187" s="64"/>
      <c r="U187" s="29"/>
      <c r="V187" s="29"/>
      <c r="W187" s="29"/>
      <c r="X187" s="29"/>
      <c r="Y187" s="29"/>
      <c r="Z187" s="29"/>
      <c r="AA187" s="29"/>
      <c r="AB187" s="40" t="s">
        <v>80</v>
      </c>
      <c r="AC187" s="29">
        <f t="shared" ref="AC187" si="716">AA183</f>
        <v>170</v>
      </c>
      <c r="AD187" s="29">
        <f t="shared" ref="AD187" si="717">Q185</f>
        <v>120</v>
      </c>
      <c r="AE187" s="30">
        <f t="shared" ref="AE187" si="718">Q187</f>
        <v>3</v>
      </c>
    </row>
    <row r="188" spans="1:31" ht="23.25" customHeight="1" x14ac:dyDescent="0.25">
      <c r="A188" s="37" t="s">
        <v>85</v>
      </c>
      <c r="B188" s="32">
        <v>511</v>
      </c>
      <c r="C188" s="33" t="s">
        <v>20</v>
      </c>
      <c r="D188" s="34">
        <v>1680</v>
      </c>
      <c r="E188" s="35">
        <v>511</v>
      </c>
      <c r="F188" s="33" t="s">
        <v>20</v>
      </c>
      <c r="G188" s="34">
        <v>2240</v>
      </c>
      <c r="H188" s="35">
        <v>454</v>
      </c>
      <c r="I188" s="33" t="s">
        <v>20</v>
      </c>
      <c r="J188" s="34">
        <v>-230</v>
      </c>
      <c r="K188" s="35">
        <v>622</v>
      </c>
      <c r="L188" s="33" t="s">
        <v>20</v>
      </c>
      <c r="M188" s="34">
        <v>-2200</v>
      </c>
      <c r="N188" s="35">
        <v>785</v>
      </c>
      <c r="O188" s="33" t="s">
        <v>20</v>
      </c>
      <c r="P188" s="34">
        <v>-230</v>
      </c>
      <c r="Q188" s="35">
        <v>177</v>
      </c>
      <c r="R188" s="33" t="s">
        <v>20</v>
      </c>
      <c r="S188" s="36">
        <v>-550</v>
      </c>
      <c r="T188" s="62" t="s">
        <v>54</v>
      </c>
      <c r="U188" s="24"/>
      <c r="V188" s="24"/>
      <c r="W188" s="24"/>
      <c r="X188" s="24"/>
      <c r="Y188" s="24"/>
      <c r="Z188" s="24"/>
      <c r="AA188" s="24"/>
      <c r="AB188" s="23" t="s">
        <v>75</v>
      </c>
      <c r="AC188" s="24">
        <f t="shared" ref="AC188" si="719">V189</f>
        <v>480</v>
      </c>
      <c r="AD188" s="24">
        <f t="shared" ref="AD188" si="720">B191</f>
        <v>500</v>
      </c>
      <c r="AE188" s="25">
        <f t="shared" ref="AE188" si="721">B193</f>
        <v>12</v>
      </c>
    </row>
    <row r="189" spans="1:31" ht="15" customHeight="1" thickBot="1" x14ac:dyDescent="0.3">
      <c r="A189" s="38" t="s">
        <v>86</v>
      </c>
      <c r="B189" s="21">
        <v>520</v>
      </c>
      <c r="C189" s="19" t="s">
        <v>20</v>
      </c>
      <c r="D189" s="20">
        <v>1710</v>
      </c>
      <c r="E189" s="18">
        <v>520</v>
      </c>
      <c r="F189" s="19" t="s">
        <v>20</v>
      </c>
      <c r="G189" s="20">
        <v>2280</v>
      </c>
      <c r="H189" s="18">
        <v>462</v>
      </c>
      <c r="I189" s="19" t="s">
        <v>20</v>
      </c>
      <c r="J189" s="20">
        <v>-235</v>
      </c>
      <c r="K189" s="18">
        <v>633</v>
      </c>
      <c r="L189" s="19" t="s">
        <v>20</v>
      </c>
      <c r="M189" s="20">
        <v>-2240</v>
      </c>
      <c r="N189" s="18">
        <v>799</v>
      </c>
      <c r="O189" s="19" t="s">
        <v>20</v>
      </c>
      <c r="P189" s="20">
        <v>-235</v>
      </c>
      <c r="Q189" s="18">
        <v>180</v>
      </c>
      <c r="R189" s="19" t="s">
        <v>20</v>
      </c>
      <c r="S189" s="22">
        <v>-560</v>
      </c>
      <c r="T189" s="63"/>
      <c r="U189" s="27" t="s">
        <v>81</v>
      </c>
      <c r="V189" s="27">
        <f t="shared" ref="V189" si="722">(B189*60+D189)-(B188*60+D188)-90</f>
        <v>480</v>
      </c>
      <c r="W189" s="27">
        <f t="shared" ref="W189" si="723">(E189*60+G189)-(E188*60+G188)-90</f>
        <v>490</v>
      </c>
      <c r="X189" s="27">
        <f t="shared" ref="X189" si="724">(H189*60+J189)-(H188*60+J188)-90</f>
        <v>385</v>
      </c>
      <c r="Y189" s="27">
        <f t="shared" ref="Y189" si="725">(K189*60+M189)-(K188*60+M188)-90</f>
        <v>530</v>
      </c>
      <c r="Z189" s="27">
        <f t="shared" ref="Z189" si="726">(N189*60+P189)-(N188*60+P188)-90</f>
        <v>745</v>
      </c>
      <c r="AA189" s="27">
        <f t="shared" ref="AA189" si="727">(Q189*60+S189)-(Q188*60+S188)</f>
        <v>170</v>
      </c>
      <c r="AB189" s="26" t="s">
        <v>76</v>
      </c>
      <c r="AC189" s="27">
        <f t="shared" ref="AC189" si="728">W189</f>
        <v>490</v>
      </c>
      <c r="AD189" s="27">
        <f t="shared" ref="AD189" si="729">E191</f>
        <v>450</v>
      </c>
      <c r="AE189" s="28">
        <f t="shared" ref="AE189" si="730">E193</f>
        <v>5</v>
      </c>
    </row>
    <row r="190" spans="1:31" ht="15" customHeight="1" x14ac:dyDescent="0.25">
      <c r="B190" s="57" t="s">
        <v>21</v>
      </c>
      <c r="C190" s="58"/>
      <c r="D190" s="58"/>
      <c r="E190" s="58" t="s">
        <v>21</v>
      </c>
      <c r="F190" s="58"/>
      <c r="G190" s="58"/>
      <c r="H190" s="58" t="s">
        <v>21</v>
      </c>
      <c r="I190" s="58"/>
      <c r="J190" s="58"/>
      <c r="K190" s="58" t="s">
        <v>21</v>
      </c>
      <c r="L190" s="58"/>
      <c r="M190" s="58"/>
      <c r="N190" s="58" t="s">
        <v>21</v>
      </c>
      <c r="O190" s="58"/>
      <c r="P190" s="58"/>
      <c r="Q190" s="58" t="s">
        <v>21</v>
      </c>
      <c r="R190" s="58"/>
      <c r="S190" s="59"/>
      <c r="T190" s="63"/>
      <c r="U190" s="27"/>
      <c r="V190" s="27"/>
      <c r="W190" s="27"/>
      <c r="X190" s="27"/>
      <c r="Y190" s="27"/>
      <c r="Z190" s="27"/>
      <c r="AA190" s="27"/>
      <c r="AB190" s="26" t="s">
        <v>77</v>
      </c>
      <c r="AC190" s="27">
        <f t="shared" ref="AC190" si="731">X189</f>
        <v>385</v>
      </c>
      <c r="AD190" s="27">
        <f t="shared" ref="AD190" si="732">H191</f>
        <v>350</v>
      </c>
      <c r="AE190" s="28">
        <f t="shared" ref="AE190" si="733">H193</f>
        <v>16</v>
      </c>
    </row>
    <row r="191" spans="1:31" ht="15" customHeight="1" x14ac:dyDescent="0.25">
      <c r="B191" s="65">
        <v>500</v>
      </c>
      <c r="C191" s="55"/>
      <c r="D191" s="55"/>
      <c r="E191" s="55">
        <v>450</v>
      </c>
      <c r="F191" s="55"/>
      <c r="G191" s="55"/>
      <c r="H191" s="55">
        <v>350</v>
      </c>
      <c r="I191" s="55"/>
      <c r="J191" s="55"/>
      <c r="K191" s="55">
        <v>420</v>
      </c>
      <c r="L191" s="55"/>
      <c r="M191" s="55"/>
      <c r="N191" s="55">
        <v>360</v>
      </c>
      <c r="O191" s="55"/>
      <c r="P191" s="55"/>
      <c r="Q191" s="55">
        <v>120</v>
      </c>
      <c r="R191" s="55"/>
      <c r="S191" s="56"/>
      <c r="T191" s="63"/>
      <c r="U191" s="27"/>
      <c r="V191" s="27"/>
      <c r="W191" s="27"/>
      <c r="X191" s="27"/>
      <c r="Y191" s="27"/>
      <c r="Z191" s="27"/>
      <c r="AA191" s="27"/>
      <c r="AB191" s="26" t="s">
        <v>78</v>
      </c>
      <c r="AC191" s="27">
        <f t="shared" ref="AC191" si="734">Y189</f>
        <v>530</v>
      </c>
      <c r="AD191" s="27">
        <f t="shared" ref="AD191" si="735">K191</f>
        <v>420</v>
      </c>
      <c r="AE191" s="28">
        <f t="shared" ref="AE191" si="736">K193</f>
        <v>3</v>
      </c>
    </row>
    <row r="192" spans="1:31" ht="15" customHeight="1" x14ac:dyDescent="0.25">
      <c r="B192" s="57" t="s">
        <v>22</v>
      </c>
      <c r="C192" s="58"/>
      <c r="D192" s="58"/>
      <c r="E192" s="58" t="s">
        <v>22</v>
      </c>
      <c r="F192" s="58"/>
      <c r="G192" s="58"/>
      <c r="H192" s="58" t="s">
        <v>22</v>
      </c>
      <c r="I192" s="58"/>
      <c r="J192" s="58"/>
      <c r="K192" s="58" t="s">
        <v>22</v>
      </c>
      <c r="L192" s="58"/>
      <c r="M192" s="58"/>
      <c r="N192" s="58" t="s">
        <v>22</v>
      </c>
      <c r="O192" s="58"/>
      <c r="P192" s="58"/>
      <c r="Q192" s="58" t="s">
        <v>22</v>
      </c>
      <c r="R192" s="58"/>
      <c r="S192" s="59"/>
      <c r="T192" s="63"/>
      <c r="U192" s="27"/>
      <c r="V192" s="27"/>
      <c r="W192" s="27"/>
      <c r="X192" s="27"/>
      <c r="Y192" s="27"/>
      <c r="Z192" s="27"/>
      <c r="AA192" s="27"/>
      <c r="AB192" s="26" t="s">
        <v>79</v>
      </c>
      <c r="AC192" s="27">
        <f t="shared" ref="AC192" si="737">Z189</f>
        <v>745</v>
      </c>
      <c r="AD192" s="27">
        <f t="shared" ref="AD192" si="738">N191</f>
        <v>360</v>
      </c>
      <c r="AE192" s="28">
        <f t="shared" ref="AE192" si="739">N193</f>
        <v>15</v>
      </c>
    </row>
    <row r="193" spans="1:31" ht="15" customHeight="1" thickBot="1" x14ac:dyDescent="0.3">
      <c r="B193" s="66">
        <v>12</v>
      </c>
      <c r="C193" s="53"/>
      <c r="D193" s="53"/>
      <c r="E193" s="53">
        <v>5</v>
      </c>
      <c r="F193" s="53"/>
      <c r="G193" s="53"/>
      <c r="H193" s="53">
        <v>16</v>
      </c>
      <c r="I193" s="53"/>
      <c r="J193" s="53"/>
      <c r="K193" s="53">
        <v>3</v>
      </c>
      <c r="L193" s="53"/>
      <c r="M193" s="53"/>
      <c r="N193" s="53">
        <v>15</v>
      </c>
      <c r="O193" s="53"/>
      <c r="P193" s="53"/>
      <c r="Q193" s="53">
        <v>3</v>
      </c>
      <c r="R193" s="53"/>
      <c r="S193" s="54"/>
      <c r="T193" s="64"/>
      <c r="U193" s="29"/>
      <c r="V193" s="29"/>
      <c r="W193" s="29"/>
      <c r="X193" s="29"/>
      <c r="Y193" s="29"/>
      <c r="Z193" s="29"/>
      <c r="AA193" s="29"/>
      <c r="AB193" s="40" t="s">
        <v>80</v>
      </c>
      <c r="AC193" s="29">
        <f t="shared" ref="AC193" si="740">AA189</f>
        <v>170</v>
      </c>
      <c r="AD193" s="29">
        <f t="shared" ref="AD193" si="741">Q191</f>
        <v>120</v>
      </c>
      <c r="AE193" s="30">
        <f t="shared" ref="AE193" si="742">Q193</f>
        <v>3</v>
      </c>
    </row>
    <row r="194" spans="1:31" ht="15" customHeight="1" x14ac:dyDescent="0.25">
      <c r="A194" s="37" t="s">
        <v>85</v>
      </c>
      <c r="B194" s="32">
        <v>529</v>
      </c>
      <c r="C194" s="33" t="s">
        <v>20</v>
      </c>
      <c r="D194" s="34">
        <v>1740</v>
      </c>
      <c r="E194" s="35">
        <v>529</v>
      </c>
      <c r="F194" s="33" t="s">
        <v>20</v>
      </c>
      <c r="G194" s="34">
        <v>2320</v>
      </c>
      <c r="H194" s="35">
        <v>470</v>
      </c>
      <c r="I194" s="33" t="s">
        <v>20</v>
      </c>
      <c r="J194" s="34">
        <v>-240</v>
      </c>
      <c r="K194" s="35">
        <v>644</v>
      </c>
      <c r="L194" s="33" t="s">
        <v>20</v>
      </c>
      <c r="M194" s="34">
        <v>-2280</v>
      </c>
      <c r="N194" s="35">
        <v>813</v>
      </c>
      <c r="O194" s="33" t="s">
        <v>20</v>
      </c>
      <c r="P194" s="34">
        <v>-240</v>
      </c>
      <c r="Q194" s="35">
        <v>183</v>
      </c>
      <c r="R194" s="33" t="s">
        <v>20</v>
      </c>
      <c r="S194" s="36">
        <v>-570</v>
      </c>
      <c r="T194" s="62" t="s">
        <v>55</v>
      </c>
      <c r="U194" s="24"/>
      <c r="V194" s="24"/>
      <c r="W194" s="24"/>
      <c r="X194" s="24"/>
      <c r="Y194" s="24"/>
      <c r="Z194" s="24"/>
      <c r="AA194" s="24"/>
      <c r="AB194" s="23" t="s">
        <v>75</v>
      </c>
      <c r="AC194" s="24">
        <f t="shared" ref="AC194" si="743">V195</f>
        <v>480</v>
      </c>
      <c r="AD194" s="24">
        <f t="shared" ref="AD194" si="744">B197</f>
        <v>500</v>
      </c>
      <c r="AE194" s="25">
        <f t="shared" ref="AE194" si="745">B199</f>
        <v>12</v>
      </c>
    </row>
    <row r="195" spans="1:31" ht="15" customHeight="1" thickBot="1" x14ac:dyDescent="0.3">
      <c r="A195" s="38" t="s">
        <v>86</v>
      </c>
      <c r="B195" s="21">
        <v>538</v>
      </c>
      <c r="C195" s="19" t="s">
        <v>20</v>
      </c>
      <c r="D195" s="20">
        <v>1770</v>
      </c>
      <c r="E195" s="18">
        <v>538</v>
      </c>
      <c r="F195" s="19" t="s">
        <v>20</v>
      </c>
      <c r="G195" s="20">
        <v>2360</v>
      </c>
      <c r="H195" s="18">
        <v>478</v>
      </c>
      <c r="I195" s="19" t="s">
        <v>20</v>
      </c>
      <c r="J195" s="20">
        <v>-245</v>
      </c>
      <c r="K195" s="18">
        <v>655</v>
      </c>
      <c r="L195" s="19" t="s">
        <v>20</v>
      </c>
      <c r="M195" s="20">
        <v>-2320</v>
      </c>
      <c r="N195" s="18">
        <v>827</v>
      </c>
      <c r="O195" s="19" t="s">
        <v>20</v>
      </c>
      <c r="P195" s="20">
        <v>-245</v>
      </c>
      <c r="Q195" s="18">
        <v>186</v>
      </c>
      <c r="R195" s="19" t="s">
        <v>20</v>
      </c>
      <c r="S195" s="22">
        <v>-580</v>
      </c>
      <c r="T195" s="63"/>
      <c r="U195" s="27" t="s">
        <v>81</v>
      </c>
      <c r="V195" s="27">
        <f t="shared" ref="V195" si="746">(B195*60+D195)-(B194*60+D194)-90</f>
        <v>480</v>
      </c>
      <c r="W195" s="27">
        <f t="shared" ref="W195" si="747">(E195*60+G195)-(E194*60+G194)-90</f>
        <v>490</v>
      </c>
      <c r="X195" s="27">
        <f t="shared" ref="X195" si="748">(H195*60+J195)-(H194*60+J194)-90</f>
        <v>385</v>
      </c>
      <c r="Y195" s="27">
        <f t="shared" ref="Y195" si="749">(K195*60+M195)-(K194*60+M194)-90</f>
        <v>530</v>
      </c>
      <c r="Z195" s="27">
        <f t="shared" ref="Z195" si="750">(N195*60+P195)-(N194*60+P194)-90</f>
        <v>745</v>
      </c>
      <c r="AA195" s="27">
        <f t="shared" ref="AA195" si="751">(Q195*60+S195)-(Q194*60+S194)</f>
        <v>170</v>
      </c>
      <c r="AB195" s="26" t="s">
        <v>76</v>
      </c>
      <c r="AC195" s="27">
        <f t="shared" ref="AC195" si="752">W195</f>
        <v>490</v>
      </c>
      <c r="AD195" s="27">
        <f t="shared" ref="AD195" si="753">E197</f>
        <v>450</v>
      </c>
      <c r="AE195" s="28">
        <f t="shared" ref="AE195" si="754">E199</f>
        <v>5</v>
      </c>
    </row>
    <row r="196" spans="1:31" ht="15" customHeight="1" x14ac:dyDescent="0.25">
      <c r="B196" s="57" t="s">
        <v>21</v>
      </c>
      <c r="C196" s="58"/>
      <c r="D196" s="58"/>
      <c r="E196" s="58" t="s">
        <v>21</v>
      </c>
      <c r="F196" s="58"/>
      <c r="G196" s="58"/>
      <c r="H196" s="58" t="s">
        <v>21</v>
      </c>
      <c r="I196" s="58"/>
      <c r="J196" s="58"/>
      <c r="K196" s="58" t="s">
        <v>21</v>
      </c>
      <c r="L196" s="58"/>
      <c r="M196" s="58"/>
      <c r="N196" s="58" t="s">
        <v>21</v>
      </c>
      <c r="O196" s="58"/>
      <c r="P196" s="58"/>
      <c r="Q196" s="58" t="s">
        <v>21</v>
      </c>
      <c r="R196" s="58"/>
      <c r="S196" s="59"/>
      <c r="T196" s="63"/>
      <c r="U196" s="27"/>
      <c r="V196" s="27"/>
      <c r="W196" s="27"/>
      <c r="X196" s="27"/>
      <c r="Y196" s="27"/>
      <c r="Z196" s="27"/>
      <c r="AA196" s="27"/>
      <c r="AB196" s="26" t="s">
        <v>77</v>
      </c>
      <c r="AC196" s="27">
        <f t="shared" ref="AC196" si="755">X195</f>
        <v>385</v>
      </c>
      <c r="AD196" s="27">
        <f t="shared" ref="AD196" si="756">H197</f>
        <v>350</v>
      </c>
      <c r="AE196" s="28">
        <f t="shared" ref="AE196" si="757">H199</f>
        <v>16</v>
      </c>
    </row>
    <row r="197" spans="1:31" ht="15" customHeight="1" x14ac:dyDescent="0.25">
      <c r="B197" s="65">
        <v>500</v>
      </c>
      <c r="C197" s="55"/>
      <c r="D197" s="55"/>
      <c r="E197" s="55">
        <v>450</v>
      </c>
      <c r="F197" s="55"/>
      <c r="G197" s="55"/>
      <c r="H197" s="55">
        <v>350</v>
      </c>
      <c r="I197" s="55"/>
      <c r="J197" s="55"/>
      <c r="K197" s="55">
        <v>420</v>
      </c>
      <c r="L197" s="55"/>
      <c r="M197" s="55"/>
      <c r="N197" s="55">
        <v>360</v>
      </c>
      <c r="O197" s="55"/>
      <c r="P197" s="55"/>
      <c r="Q197" s="55">
        <v>120</v>
      </c>
      <c r="R197" s="55"/>
      <c r="S197" s="56"/>
      <c r="T197" s="63"/>
      <c r="U197" s="27"/>
      <c r="V197" s="27"/>
      <c r="W197" s="27"/>
      <c r="X197" s="27"/>
      <c r="Y197" s="27"/>
      <c r="Z197" s="27"/>
      <c r="AA197" s="27"/>
      <c r="AB197" s="26" t="s">
        <v>78</v>
      </c>
      <c r="AC197" s="27">
        <f t="shared" ref="AC197" si="758">Y195</f>
        <v>530</v>
      </c>
      <c r="AD197" s="27">
        <f t="shared" ref="AD197" si="759">K197</f>
        <v>420</v>
      </c>
      <c r="AE197" s="28">
        <f t="shared" ref="AE197" si="760">K199</f>
        <v>3</v>
      </c>
    </row>
    <row r="198" spans="1:31" ht="23.25" customHeight="1" x14ac:dyDescent="0.25">
      <c r="B198" s="57" t="s">
        <v>22</v>
      </c>
      <c r="C198" s="58"/>
      <c r="D198" s="58"/>
      <c r="E198" s="58" t="s">
        <v>22</v>
      </c>
      <c r="F198" s="58"/>
      <c r="G198" s="58"/>
      <c r="H198" s="58" t="s">
        <v>22</v>
      </c>
      <c r="I198" s="58"/>
      <c r="J198" s="58"/>
      <c r="K198" s="58" t="s">
        <v>22</v>
      </c>
      <c r="L198" s="58"/>
      <c r="M198" s="58"/>
      <c r="N198" s="58" t="s">
        <v>22</v>
      </c>
      <c r="O198" s="58"/>
      <c r="P198" s="58"/>
      <c r="Q198" s="58" t="s">
        <v>22</v>
      </c>
      <c r="R198" s="58"/>
      <c r="S198" s="59"/>
      <c r="T198" s="63"/>
      <c r="U198" s="27"/>
      <c r="V198" s="27"/>
      <c r="W198" s="27"/>
      <c r="X198" s="27"/>
      <c r="Y198" s="27"/>
      <c r="Z198" s="27"/>
      <c r="AA198" s="27"/>
      <c r="AB198" s="26" t="s">
        <v>79</v>
      </c>
      <c r="AC198" s="27">
        <f t="shared" ref="AC198" si="761">Z195</f>
        <v>745</v>
      </c>
      <c r="AD198" s="27">
        <f t="shared" ref="AD198" si="762">N197</f>
        <v>360</v>
      </c>
      <c r="AE198" s="28">
        <f t="shared" ref="AE198" si="763">N199</f>
        <v>15</v>
      </c>
    </row>
    <row r="199" spans="1:31" ht="15" customHeight="1" thickBot="1" x14ac:dyDescent="0.3">
      <c r="B199" s="66">
        <v>12</v>
      </c>
      <c r="C199" s="53"/>
      <c r="D199" s="53"/>
      <c r="E199" s="53">
        <v>5</v>
      </c>
      <c r="F199" s="53"/>
      <c r="G199" s="53"/>
      <c r="H199" s="53">
        <v>16</v>
      </c>
      <c r="I199" s="53"/>
      <c r="J199" s="53"/>
      <c r="K199" s="53">
        <v>3</v>
      </c>
      <c r="L199" s="53"/>
      <c r="M199" s="53"/>
      <c r="N199" s="53">
        <v>15</v>
      </c>
      <c r="O199" s="53"/>
      <c r="P199" s="53"/>
      <c r="Q199" s="53">
        <v>3</v>
      </c>
      <c r="R199" s="53"/>
      <c r="S199" s="54"/>
      <c r="T199" s="64"/>
      <c r="U199" s="29"/>
      <c r="V199" s="29"/>
      <c r="W199" s="29"/>
      <c r="X199" s="29"/>
      <c r="Y199" s="29"/>
      <c r="Z199" s="29"/>
      <c r="AA199" s="29"/>
      <c r="AB199" s="40" t="s">
        <v>80</v>
      </c>
      <c r="AC199" s="29">
        <f t="shared" ref="AC199" si="764">AA195</f>
        <v>170</v>
      </c>
      <c r="AD199" s="29">
        <f t="shared" ref="AD199" si="765">Q197</f>
        <v>120</v>
      </c>
      <c r="AE199" s="30">
        <f t="shared" ref="AE199" si="766">Q199</f>
        <v>3</v>
      </c>
    </row>
    <row r="200" spans="1:31" ht="15" customHeight="1" x14ac:dyDescent="0.25">
      <c r="A200" s="37" t="s">
        <v>85</v>
      </c>
      <c r="B200" s="32">
        <v>547</v>
      </c>
      <c r="C200" s="33" t="s">
        <v>20</v>
      </c>
      <c r="D200" s="34">
        <v>1800</v>
      </c>
      <c r="E200" s="35">
        <v>547</v>
      </c>
      <c r="F200" s="33" t="s">
        <v>20</v>
      </c>
      <c r="G200" s="34">
        <v>2400</v>
      </c>
      <c r="H200" s="35">
        <v>486</v>
      </c>
      <c r="I200" s="33" t="s">
        <v>20</v>
      </c>
      <c r="J200" s="34">
        <v>-250</v>
      </c>
      <c r="K200" s="35">
        <v>666</v>
      </c>
      <c r="L200" s="33" t="s">
        <v>20</v>
      </c>
      <c r="M200" s="34">
        <v>-2360</v>
      </c>
      <c r="N200" s="35">
        <v>841</v>
      </c>
      <c r="O200" s="33" t="s">
        <v>20</v>
      </c>
      <c r="P200" s="34">
        <v>-250</v>
      </c>
      <c r="Q200" s="35">
        <v>189</v>
      </c>
      <c r="R200" s="33" t="s">
        <v>20</v>
      </c>
      <c r="S200" s="36">
        <v>-590</v>
      </c>
      <c r="T200" s="62" t="s">
        <v>56</v>
      </c>
      <c r="U200" s="24"/>
      <c r="V200" s="24"/>
      <c r="W200" s="24"/>
      <c r="X200" s="24"/>
      <c r="Y200" s="24"/>
      <c r="Z200" s="24"/>
      <c r="AA200" s="24"/>
      <c r="AB200" s="23" t="s">
        <v>75</v>
      </c>
      <c r="AC200" s="24">
        <f t="shared" ref="AC200" si="767">V201</f>
        <v>480</v>
      </c>
      <c r="AD200" s="24">
        <f t="shared" ref="AD200" si="768">B203</f>
        <v>500</v>
      </c>
      <c r="AE200" s="25">
        <f t="shared" ref="AE200" si="769">B205</f>
        <v>12</v>
      </c>
    </row>
    <row r="201" spans="1:31" ht="15" customHeight="1" thickBot="1" x14ac:dyDescent="0.3">
      <c r="A201" s="38" t="s">
        <v>86</v>
      </c>
      <c r="B201" s="21">
        <v>556</v>
      </c>
      <c r="C201" s="19" t="s">
        <v>20</v>
      </c>
      <c r="D201" s="20">
        <v>1830</v>
      </c>
      <c r="E201" s="18">
        <v>556</v>
      </c>
      <c r="F201" s="19" t="s">
        <v>20</v>
      </c>
      <c r="G201" s="20">
        <v>2440</v>
      </c>
      <c r="H201" s="18">
        <v>494</v>
      </c>
      <c r="I201" s="19" t="s">
        <v>20</v>
      </c>
      <c r="J201" s="20">
        <v>-255</v>
      </c>
      <c r="K201" s="18">
        <v>677</v>
      </c>
      <c r="L201" s="19" t="s">
        <v>20</v>
      </c>
      <c r="M201" s="20">
        <v>-2400</v>
      </c>
      <c r="N201" s="18">
        <v>855</v>
      </c>
      <c r="O201" s="19" t="s">
        <v>20</v>
      </c>
      <c r="P201" s="20">
        <v>-255</v>
      </c>
      <c r="Q201" s="18">
        <v>192</v>
      </c>
      <c r="R201" s="19" t="s">
        <v>20</v>
      </c>
      <c r="S201" s="22">
        <v>-600</v>
      </c>
      <c r="T201" s="63"/>
      <c r="U201" s="27" t="s">
        <v>81</v>
      </c>
      <c r="V201" s="27">
        <f t="shared" ref="V201" si="770">(B201*60+D201)-(B200*60+D200)-90</f>
        <v>480</v>
      </c>
      <c r="W201" s="27">
        <f t="shared" ref="W201" si="771">(E201*60+G201)-(E200*60+G200)-90</f>
        <v>490</v>
      </c>
      <c r="X201" s="27">
        <f t="shared" ref="X201" si="772">(H201*60+J201)-(H200*60+J200)-90</f>
        <v>385</v>
      </c>
      <c r="Y201" s="27">
        <f t="shared" ref="Y201" si="773">(K201*60+M201)-(K200*60+M200)-90</f>
        <v>530</v>
      </c>
      <c r="Z201" s="27">
        <f t="shared" ref="Z201" si="774">(N201*60+P201)-(N200*60+P200)-90</f>
        <v>745</v>
      </c>
      <c r="AA201" s="27">
        <f t="shared" ref="AA201" si="775">(Q201*60+S201)-(Q200*60+S200)</f>
        <v>170</v>
      </c>
      <c r="AB201" s="26" t="s">
        <v>76</v>
      </c>
      <c r="AC201" s="27">
        <f t="shared" ref="AC201" si="776">W201</f>
        <v>490</v>
      </c>
      <c r="AD201" s="27">
        <f t="shared" ref="AD201" si="777">E203</f>
        <v>450</v>
      </c>
      <c r="AE201" s="28">
        <f t="shared" ref="AE201" si="778">E205</f>
        <v>5</v>
      </c>
    </row>
    <row r="202" spans="1:31" ht="15" customHeight="1" x14ac:dyDescent="0.25">
      <c r="B202" s="57" t="s">
        <v>21</v>
      </c>
      <c r="C202" s="58"/>
      <c r="D202" s="58"/>
      <c r="E202" s="58" t="s">
        <v>21</v>
      </c>
      <c r="F202" s="58"/>
      <c r="G202" s="58"/>
      <c r="H202" s="58" t="s">
        <v>21</v>
      </c>
      <c r="I202" s="58"/>
      <c r="J202" s="58"/>
      <c r="K202" s="58" t="s">
        <v>21</v>
      </c>
      <c r="L202" s="58"/>
      <c r="M202" s="58"/>
      <c r="N202" s="58" t="s">
        <v>21</v>
      </c>
      <c r="O202" s="58"/>
      <c r="P202" s="58"/>
      <c r="Q202" s="58" t="s">
        <v>21</v>
      </c>
      <c r="R202" s="58"/>
      <c r="S202" s="59"/>
      <c r="T202" s="63"/>
      <c r="U202" s="27"/>
      <c r="V202" s="27"/>
      <c r="W202" s="27"/>
      <c r="X202" s="27"/>
      <c r="Y202" s="27"/>
      <c r="Z202" s="27"/>
      <c r="AA202" s="27"/>
      <c r="AB202" s="26" t="s">
        <v>77</v>
      </c>
      <c r="AC202" s="27">
        <f t="shared" ref="AC202" si="779">X201</f>
        <v>385</v>
      </c>
      <c r="AD202" s="27">
        <f t="shared" ref="AD202" si="780">H203</f>
        <v>350</v>
      </c>
      <c r="AE202" s="28">
        <f t="shared" ref="AE202" si="781">H205</f>
        <v>16</v>
      </c>
    </row>
    <row r="203" spans="1:31" ht="15" customHeight="1" x14ac:dyDescent="0.25">
      <c r="B203" s="65">
        <v>500</v>
      </c>
      <c r="C203" s="55"/>
      <c r="D203" s="55"/>
      <c r="E203" s="55">
        <v>450</v>
      </c>
      <c r="F203" s="55"/>
      <c r="G203" s="55"/>
      <c r="H203" s="55">
        <v>350</v>
      </c>
      <c r="I203" s="55"/>
      <c r="J203" s="55"/>
      <c r="K203" s="55">
        <v>420</v>
      </c>
      <c r="L203" s="55"/>
      <c r="M203" s="55"/>
      <c r="N203" s="55">
        <v>360</v>
      </c>
      <c r="O203" s="55"/>
      <c r="P203" s="55"/>
      <c r="Q203" s="55">
        <v>120</v>
      </c>
      <c r="R203" s="55"/>
      <c r="S203" s="56"/>
      <c r="T203" s="63"/>
      <c r="U203" s="27"/>
      <c r="V203" s="27"/>
      <c r="W203" s="27"/>
      <c r="X203" s="27"/>
      <c r="Y203" s="27"/>
      <c r="Z203" s="27"/>
      <c r="AA203" s="27"/>
      <c r="AB203" s="26" t="s">
        <v>78</v>
      </c>
      <c r="AC203" s="27">
        <f t="shared" ref="AC203" si="782">Y201</f>
        <v>530</v>
      </c>
      <c r="AD203" s="27">
        <f t="shared" ref="AD203" si="783">K203</f>
        <v>420</v>
      </c>
      <c r="AE203" s="28">
        <f t="shared" ref="AE203" si="784">K205</f>
        <v>3</v>
      </c>
    </row>
    <row r="204" spans="1:31" ht="15" customHeight="1" x14ac:dyDescent="0.25">
      <c r="B204" s="57" t="s">
        <v>22</v>
      </c>
      <c r="C204" s="58"/>
      <c r="D204" s="58"/>
      <c r="E204" s="58" t="s">
        <v>22</v>
      </c>
      <c r="F204" s="58"/>
      <c r="G204" s="58"/>
      <c r="H204" s="58" t="s">
        <v>22</v>
      </c>
      <c r="I204" s="58"/>
      <c r="J204" s="58"/>
      <c r="K204" s="58" t="s">
        <v>22</v>
      </c>
      <c r="L204" s="58"/>
      <c r="M204" s="58"/>
      <c r="N204" s="58" t="s">
        <v>22</v>
      </c>
      <c r="O204" s="58"/>
      <c r="P204" s="58"/>
      <c r="Q204" s="58" t="s">
        <v>22</v>
      </c>
      <c r="R204" s="58"/>
      <c r="S204" s="59"/>
      <c r="T204" s="63"/>
      <c r="U204" s="27"/>
      <c r="V204" s="27"/>
      <c r="W204" s="27"/>
      <c r="X204" s="27"/>
      <c r="Y204" s="27"/>
      <c r="Z204" s="27"/>
      <c r="AA204" s="27"/>
      <c r="AB204" s="26" t="s">
        <v>79</v>
      </c>
      <c r="AC204" s="27">
        <f t="shared" ref="AC204" si="785">Z201</f>
        <v>745</v>
      </c>
      <c r="AD204" s="27">
        <f t="shared" ref="AD204" si="786">N203</f>
        <v>360</v>
      </c>
      <c r="AE204" s="28">
        <f t="shared" ref="AE204" si="787">N205</f>
        <v>15</v>
      </c>
    </row>
    <row r="205" spans="1:31" ht="15" customHeight="1" thickBot="1" x14ac:dyDescent="0.3">
      <c r="B205" s="66">
        <v>12</v>
      </c>
      <c r="C205" s="53"/>
      <c r="D205" s="53"/>
      <c r="E205" s="53">
        <v>5</v>
      </c>
      <c r="F205" s="53"/>
      <c r="G205" s="53"/>
      <c r="H205" s="53">
        <v>16</v>
      </c>
      <c r="I205" s="53"/>
      <c r="J205" s="53"/>
      <c r="K205" s="53">
        <v>3</v>
      </c>
      <c r="L205" s="53"/>
      <c r="M205" s="53"/>
      <c r="N205" s="53">
        <v>15</v>
      </c>
      <c r="O205" s="53"/>
      <c r="P205" s="53"/>
      <c r="Q205" s="53">
        <v>3</v>
      </c>
      <c r="R205" s="53"/>
      <c r="S205" s="54"/>
      <c r="T205" s="64"/>
      <c r="U205" s="29"/>
      <c r="V205" s="29"/>
      <c r="W205" s="29"/>
      <c r="X205" s="29"/>
      <c r="Y205" s="29"/>
      <c r="Z205" s="29"/>
      <c r="AA205" s="29"/>
      <c r="AB205" s="40" t="s">
        <v>80</v>
      </c>
      <c r="AC205" s="29">
        <f t="shared" ref="AC205" si="788">AA201</f>
        <v>170</v>
      </c>
      <c r="AD205" s="29">
        <f t="shared" ref="AD205" si="789">Q203</f>
        <v>120</v>
      </c>
      <c r="AE205" s="30">
        <f t="shared" ref="AE205" si="790">Q205</f>
        <v>3</v>
      </c>
    </row>
    <row r="206" spans="1:31" ht="15" customHeight="1" x14ac:dyDescent="0.25">
      <c r="A206" s="37" t="s">
        <v>85</v>
      </c>
      <c r="B206" s="32">
        <v>565</v>
      </c>
      <c r="C206" s="33" t="s">
        <v>20</v>
      </c>
      <c r="D206" s="34">
        <v>1860</v>
      </c>
      <c r="E206" s="35">
        <v>565</v>
      </c>
      <c r="F206" s="33" t="s">
        <v>20</v>
      </c>
      <c r="G206" s="34">
        <v>2480</v>
      </c>
      <c r="H206" s="35">
        <v>502</v>
      </c>
      <c r="I206" s="33" t="s">
        <v>20</v>
      </c>
      <c r="J206" s="34">
        <v>-260</v>
      </c>
      <c r="K206" s="35">
        <v>688</v>
      </c>
      <c r="L206" s="33" t="s">
        <v>20</v>
      </c>
      <c r="M206" s="34">
        <v>-2440</v>
      </c>
      <c r="N206" s="35">
        <v>869</v>
      </c>
      <c r="O206" s="33" t="s">
        <v>20</v>
      </c>
      <c r="P206" s="34">
        <v>-260</v>
      </c>
      <c r="Q206" s="35">
        <v>195</v>
      </c>
      <c r="R206" s="33" t="s">
        <v>20</v>
      </c>
      <c r="S206" s="36">
        <v>-610</v>
      </c>
      <c r="T206" s="62" t="s">
        <v>57</v>
      </c>
      <c r="U206" s="24"/>
      <c r="V206" s="24"/>
      <c r="W206" s="24"/>
      <c r="X206" s="24"/>
      <c r="Y206" s="24"/>
      <c r="Z206" s="24"/>
      <c r="AA206" s="24"/>
      <c r="AB206" s="23" t="s">
        <v>75</v>
      </c>
      <c r="AC206" s="24">
        <f t="shared" ref="AC206" si="791">V207</f>
        <v>480</v>
      </c>
      <c r="AD206" s="24">
        <f t="shared" ref="AD206" si="792">B209</f>
        <v>500</v>
      </c>
      <c r="AE206" s="25">
        <f t="shared" ref="AE206" si="793">B211</f>
        <v>12</v>
      </c>
    </row>
    <row r="207" spans="1:31" ht="15" customHeight="1" thickBot="1" x14ac:dyDescent="0.3">
      <c r="A207" s="38" t="s">
        <v>86</v>
      </c>
      <c r="B207" s="21">
        <v>574</v>
      </c>
      <c r="C207" s="19" t="s">
        <v>20</v>
      </c>
      <c r="D207" s="20">
        <v>1890</v>
      </c>
      <c r="E207" s="18">
        <v>574</v>
      </c>
      <c r="F207" s="19" t="s">
        <v>20</v>
      </c>
      <c r="G207" s="20">
        <v>2520</v>
      </c>
      <c r="H207" s="18">
        <v>510</v>
      </c>
      <c r="I207" s="19" t="s">
        <v>20</v>
      </c>
      <c r="J207" s="20">
        <v>-265</v>
      </c>
      <c r="K207" s="18">
        <v>699</v>
      </c>
      <c r="L207" s="19" t="s">
        <v>20</v>
      </c>
      <c r="M207" s="20">
        <v>-2480</v>
      </c>
      <c r="N207" s="18">
        <v>883</v>
      </c>
      <c r="O207" s="19" t="s">
        <v>20</v>
      </c>
      <c r="P207" s="20">
        <v>-265</v>
      </c>
      <c r="Q207" s="18">
        <v>198</v>
      </c>
      <c r="R207" s="19" t="s">
        <v>20</v>
      </c>
      <c r="S207" s="22">
        <v>-620</v>
      </c>
      <c r="T207" s="63"/>
      <c r="U207" s="27" t="s">
        <v>81</v>
      </c>
      <c r="V207" s="27">
        <f t="shared" ref="V207" si="794">(B207*60+D207)-(B206*60+D206)-90</f>
        <v>480</v>
      </c>
      <c r="W207" s="27">
        <f t="shared" ref="W207" si="795">(E207*60+G207)-(E206*60+G206)-90</f>
        <v>490</v>
      </c>
      <c r="X207" s="27">
        <f t="shared" ref="X207" si="796">(H207*60+J207)-(H206*60+J206)-90</f>
        <v>385</v>
      </c>
      <c r="Y207" s="27">
        <f t="shared" ref="Y207" si="797">(K207*60+M207)-(K206*60+M206)-90</f>
        <v>530</v>
      </c>
      <c r="Z207" s="27">
        <f t="shared" ref="Z207" si="798">(N207*60+P207)-(N206*60+P206)-90</f>
        <v>745</v>
      </c>
      <c r="AA207" s="27">
        <f t="shared" ref="AA207" si="799">(Q207*60+S207)-(Q206*60+S206)</f>
        <v>170</v>
      </c>
      <c r="AB207" s="26" t="s">
        <v>76</v>
      </c>
      <c r="AC207" s="27">
        <f t="shared" ref="AC207" si="800">W207</f>
        <v>490</v>
      </c>
      <c r="AD207" s="27">
        <f t="shared" ref="AD207" si="801">E209</f>
        <v>450</v>
      </c>
      <c r="AE207" s="28">
        <f t="shared" ref="AE207" si="802">E211</f>
        <v>5</v>
      </c>
    </row>
    <row r="208" spans="1:31" ht="23.25" customHeight="1" x14ac:dyDescent="0.25">
      <c r="B208" s="57" t="s">
        <v>21</v>
      </c>
      <c r="C208" s="58"/>
      <c r="D208" s="58"/>
      <c r="E208" s="58" t="s">
        <v>21</v>
      </c>
      <c r="F208" s="58"/>
      <c r="G208" s="58"/>
      <c r="H208" s="58" t="s">
        <v>21</v>
      </c>
      <c r="I208" s="58"/>
      <c r="J208" s="58"/>
      <c r="K208" s="58" t="s">
        <v>21</v>
      </c>
      <c r="L208" s="58"/>
      <c r="M208" s="58"/>
      <c r="N208" s="58" t="s">
        <v>21</v>
      </c>
      <c r="O208" s="58"/>
      <c r="P208" s="58"/>
      <c r="Q208" s="58" t="s">
        <v>21</v>
      </c>
      <c r="R208" s="58"/>
      <c r="S208" s="59"/>
      <c r="T208" s="63"/>
      <c r="U208" s="27"/>
      <c r="V208" s="27"/>
      <c r="W208" s="27"/>
      <c r="X208" s="27"/>
      <c r="Y208" s="27"/>
      <c r="Z208" s="27"/>
      <c r="AA208" s="27"/>
      <c r="AB208" s="26" t="s">
        <v>77</v>
      </c>
      <c r="AC208" s="27">
        <f t="shared" ref="AC208" si="803">X207</f>
        <v>385</v>
      </c>
      <c r="AD208" s="27">
        <f t="shared" ref="AD208" si="804">H209</f>
        <v>350</v>
      </c>
      <c r="AE208" s="28">
        <f t="shared" ref="AE208" si="805">H211</f>
        <v>16</v>
      </c>
    </row>
    <row r="209" spans="1:31" ht="15" customHeight="1" x14ac:dyDescent="0.25">
      <c r="B209" s="65">
        <v>500</v>
      </c>
      <c r="C209" s="55"/>
      <c r="D209" s="55"/>
      <c r="E209" s="55">
        <v>450</v>
      </c>
      <c r="F209" s="55"/>
      <c r="G209" s="55"/>
      <c r="H209" s="55">
        <v>350</v>
      </c>
      <c r="I209" s="55"/>
      <c r="J209" s="55"/>
      <c r="K209" s="55">
        <v>420</v>
      </c>
      <c r="L209" s="55"/>
      <c r="M209" s="55"/>
      <c r="N209" s="55">
        <v>360</v>
      </c>
      <c r="O209" s="55"/>
      <c r="P209" s="55"/>
      <c r="Q209" s="55">
        <v>120</v>
      </c>
      <c r="R209" s="55"/>
      <c r="S209" s="56"/>
      <c r="T209" s="63"/>
      <c r="U209" s="27"/>
      <c r="V209" s="27"/>
      <c r="W209" s="27"/>
      <c r="X209" s="27"/>
      <c r="Y209" s="27"/>
      <c r="Z209" s="27"/>
      <c r="AA209" s="27"/>
      <c r="AB209" s="26" t="s">
        <v>78</v>
      </c>
      <c r="AC209" s="27">
        <f t="shared" ref="AC209" si="806">Y207</f>
        <v>530</v>
      </c>
      <c r="AD209" s="27">
        <f t="shared" ref="AD209" si="807">K209</f>
        <v>420</v>
      </c>
      <c r="AE209" s="28">
        <f t="shared" ref="AE209" si="808">K211</f>
        <v>3</v>
      </c>
    </row>
    <row r="210" spans="1:31" ht="15" customHeight="1" x14ac:dyDescent="0.25">
      <c r="B210" s="57" t="s">
        <v>22</v>
      </c>
      <c r="C210" s="58"/>
      <c r="D210" s="58"/>
      <c r="E210" s="58" t="s">
        <v>22</v>
      </c>
      <c r="F210" s="58"/>
      <c r="G210" s="58"/>
      <c r="H210" s="58" t="s">
        <v>22</v>
      </c>
      <c r="I210" s="58"/>
      <c r="J210" s="58"/>
      <c r="K210" s="58" t="s">
        <v>22</v>
      </c>
      <c r="L210" s="58"/>
      <c r="M210" s="58"/>
      <c r="N210" s="58" t="s">
        <v>22</v>
      </c>
      <c r="O210" s="58"/>
      <c r="P210" s="58"/>
      <c r="Q210" s="58" t="s">
        <v>22</v>
      </c>
      <c r="R210" s="58"/>
      <c r="S210" s="59"/>
      <c r="T210" s="63"/>
      <c r="U210" s="27"/>
      <c r="V210" s="27"/>
      <c r="W210" s="27"/>
      <c r="X210" s="27"/>
      <c r="Y210" s="27"/>
      <c r="Z210" s="27"/>
      <c r="AA210" s="27"/>
      <c r="AB210" s="26" t="s">
        <v>79</v>
      </c>
      <c r="AC210" s="27">
        <f t="shared" ref="AC210" si="809">Z207</f>
        <v>745</v>
      </c>
      <c r="AD210" s="27">
        <f t="shared" ref="AD210" si="810">N209</f>
        <v>360</v>
      </c>
      <c r="AE210" s="28">
        <f t="shared" ref="AE210" si="811">N211</f>
        <v>15</v>
      </c>
    </row>
    <row r="211" spans="1:31" ht="15" customHeight="1" thickBot="1" x14ac:dyDescent="0.3">
      <c r="B211" s="66">
        <v>12</v>
      </c>
      <c r="C211" s="53"/>
      <c r="D211" s="53"/>
      <c r="E211" s="53">
        <v>5</v>
      </c>
      <c r="F211" s="53"/>
      <c r="G211" s="53"/>
      <c r="H211" s="53">
        <v>16</v>
      </c>
      <c r="I211" s="53"/>
      <c r="J211" s="53"/>
      <c r="K211" s="53">
        <v>3</v>
      </c>
      <c r="L211" s="53"/>
      <c r="M211" s="53"/>
      <c r="N211" s="53">
        <v>15</v>
      </c>
      <c r="O211" s="53"/>
      <c r="P211" s="53"/>
      <c r="Q211" s="53">
        <v>3</v>
      </c>
      <c r="R211" s="53"/>
      <c r="S211" s="54"/>
      <c r="T211" s="64"/>
      <c r="U211" s="29"/>
      <c r="V211" s="29"/>
      <c r="W211" s="29"/>
      <c r="X211" s="29"/>
      <c r="Y211" s="29"/>
      <c r="Z211" s="29"/>
      <c r="AA211" s="29"/>
      <c r="AB211" s="40" t="s">
        <v>80</v>
      </c>
      <c r="AC211" s="29">
        <f t="shared" ref="AC211" si="812">AA207</f>
        <v>170</v>
      </c>
      <c r="AD211" s="29">
        <f t="shared" ref="AD211" si="813">Q209</f>
        <v>120</v>
      </c>
      <c r="AE211" s="30">
        <f t="shared" ref="AE211" si="814">Q211</f>
        <v>3</v>
      </c>
    </row>
    <row r="212" spans="1:31" ht="15" customHeight="1" x14ac:dyDescent="0.25">
      <c r="A212" s="37" t="s">
        <v>85</v>
      </c>
      <c r="B212" s="32">
        <v>583</v>
      </c>
      <c r="C212" s="33" t="s">
        <v>20</v>
      </c>
      <c r="D212" s="34">
        <v>1920</v>
      </c>
      <c r="E212" s="35">
        <v>583</v>
      </c>
      <c r="F212" s="33" t="s">
        <v>20</v>
      </c>
      <c r="G212" s="34">
        <v>2560</v>
      </c>
      <c r="H212" s="35">
        <v>518</v>
      </c>
      <c r="I212" s="33" t="s">
        <v>20</v>
      </c>
      <c r="J212" s="34">
        <v>-270</v>
      </c>
      <c r="K212" s="35">
        <v>710</v>
      </c>
      <c r="L212" s="33" t="s">
        <v>20</v>
      </c>
      <c r="M212" s="34">
        <v>-2520</v>
      </c>
      <c r="N212" s="35">
        <v>897</v>
      </c>
      <c r="O212" s="33" t="s">
        <v>20</v>
      </c>
      <c r="P212" s="34">
        <v>-270</v>
      </c>
      <c r="Q212" s="35">
        <v>201</v>
      </c>
      <c r="R212" s="33" t="s">
        <v>20</v>
      </c>
      <c r="S212" s="36">
        <v>-630</v>
      </c>
      <c r="T212" s="62" t="s">
        <v>58</v>
      </c>
      <c r="U212" s="24"/>
      <c r="V212" s="24"/>
      <c r="W212" s="24"/>
      <c r="X212" s="24"/>
      <c r="Y212" s="24"/>
      <c r="Z212" s="24"/>
      <c r="AA212" s="24"/>
      <c r="AB212" s="23" t="s">
        <v>75</v>
      </c>
      <c r="AC212" s="24">
        <f t="shared" ref="AC212" si="815">V213</f>
        <v>480</v>
      </c>
      <c r="AD212" s="24">
        <f t="shared" ref="AD212" si="816">B215</f>
        <v>500</v>
      </c>
      <c r="AE212" s="25">
        <f t="shared" ref="AE212" si="817">B217</f>
        <v>12</v>
      </c>
    </row>
    <row r="213" spans="1:31" ht="15" customHeight="1" thickBot="1" x14ac:dyDescent="0.3">
      <c r="A213" s="38" t="s">
        <v>86</v>
      </c>
      <c r="B213" s="21">
        <v>592</v>
      </c>
      <c r="C213" s="19" t="s">
        <v>20</v>
      </c>
      <c r="D213" s="20">
        <v>1950</v>
      </c>
      <c r="E213" s="18">
        <v>592</v>
      </c>
      <c r="F213" s="19" t="s">
        <v>20</v>
      </c>
      <c r="G213" s="20">
        <v>2600</v>
      </c>
      <c r="H213" s="18">
        <v>526</v>
      </c>
      <c r="I213" s="19" t="s">
        <v>20</v>
      </c>
      <c r="J213" s="20">
        <v>-275</v>
      </c>
      <c r="K213" s="18">
        <v>721</v>
      </c>
      <c r="L213" s="19" t="s">
        <v>20</v>
      </c>
      <c r="M213" s="20">
        <v>-2560</v>
      </c>
      <c r="N213" s="18">
        <v>911</v>
      </c>
      <c r="O213" s="19" t="s">
        <v>20</v>
      </c>
      <c r="P213" s="20">
        <v>-275</v>
      </c>
      <c r="Q213" s="18">
        <v>204</v>
      </c>
      <c r="R213" s="19" t="s">
        <v>20</v>
      </c>
      <c r="S213" s="22">
        <v>-640</v>
      </c>
      <c r="T213" s="63"/>
      <c r="U213" s="27" t="s">
        <v>81</v>
      </c>
      <c r="V213" s="27">
        <f t="shared" ref="V213" si="818">(B213*60+D213)-(B212*60+D212)-90</f>
        <v>480</v>
      </c>
      <c r="W213" s="27">
        <f t="shared" ref="W213" si="819">(E213*60+G213)-(E212*60+G212)-90</f>
        <v>490</v>
      </c>
      <c r="X213" s="27">
        <f t="shared" ref="X213" si="820">(H213*60+J213)-(H212*60+J212)-90</f>
        <v>385</v>
      </c>
      <c r="Y213" s="27">
        <f t="shared" ref="Y213" si="821">(K213*60+M213)-(K212*60+M212)-90</f>
        <v>530</v>
      </c>
      <c r="Z213" s="27">
        <f t="shared" ref="Z213" si="822">(N213*60+P213)-(N212*60+P212)-90</f>
        <v>745</v>
      </c>
      <c r="AA213" s="27">
        <f t="shared" ref="AA213" si="823">(Q213*60+S213)-(Q212*60+S212)</f>
        <v>170</v>
      </c>
      <c r="AB213" s="26" t="s">
        <v>76</v>
      </c>
      <c r="AC213" s="27">
        <f t="shared" ref="AC213" si="824">W213</f>
        <v>490</v>
      </c>
      <c r="AD213" s="27">
        <f t="shared" ref="AD213" si="825">E215</f>
        <v>450</v>
      </c>
      <c r="AE213" s="28">
        <f t="shared" ref="AE213" si="826">E217</f>
        <v>5</v>
      </c>
    </row>
    <row r="214" spans="1:31" ht="15" customHeight="1" x14ac:dyDescent="0.25">
      <c r="B214" s="57" t="s">
        <v>21</v>
      </c>
      <c r="C214" s="58"/>
      <c r="D214" s="58"/>
      <c r="E214" s="58" t="s">
        <v>21</v>
      </c>
      <c r="F214" s="58"/>
      <c r="G214" s="58"/>
      <c r="H214" s="58" t="s">
        <v>21</v>
      </c>
      <c r="I214" s="58"/>
      <c r="J214" s="58"/>
      <c r="K214" s="58" t="s">
        <v>21</v>
      </c>
      <c r="L214" s="58"/>
      <c r="M214" s="58"/>
      <c r="N214" s="58" t="s">
        <v>21</v>
      </c>
      <c r="O214" s="58"/>
      <c r="P214" s="58"/>
      <c r="Q214" s="58" t="s">
        <v>21</v>
      </c>
      <c r="R214" s="58"/>
      <c r="S214" s="59"/>
      <c r="T214" s="63"/>
      <c r="U214" s="27"/>
      <c r="V214" s="27"/>
      <c r="W214" s="27"/>
      <c r="X214" s="27"/>
      <c r="Y214" s="27"/>
      <c r="Z214" s="27"/>
      <c r="AA214" s="27"/>
      <c r="AB214" s="26" t="s">
        <v>77</v>
      </c>
      <c r="AC214" s="27">
        <f t="shared" ref="AC214" si="827">X213</f>
        <v>385</v>
      </c>
      <c r="AD214" s="27">
        <f t="shared" ref="AD214" si="828">H215</f>
        <v>350</v>
      </c>
      <c r="AE214" s="28">
        <f t="shared" ref="AE214" si="829">H217</f>
        <v>16</v>
      </c>
    </row>
    <row r="215" spans="1:31" ht="15" customHeight="1" x14ac:dyDescent="0.25">
      <c r="B215" s="65">
        <v>500</v>
      </c>
      <c r="C215" s="55"/>
      <c r="D215" s="55"/>
      <c r="E215" s="55">
        <v>450</v>
      </c>
      <c r="F215" s="55"/>
      <c r="G215" s="55"/>
      <c r="H215" s="55">
        <v>350</v>
      </c>
      <c r="I215" s="55"/>
      <c r="J215" s="55"/>
      <c r="K215" s="55">
        <v>420</v>
      </c>
      <c r="L215" s="55"/>
      <c r="M215" s="55"/>
      <c r="N215" s="55">
        <v>360</v>
      </c>
      <c r="O215" s="55"/>
      <c r="P215" s="55"/>
      <c r="Q215" s="55">
        <v>120</v>
      </c>
      <c r="R215" s="55"/>
      <c r="S215" s="56"/>
      <c r="T215" s="63"/>
      <c r="U215" s="27"/>
      <c r="V215" s="27"/>
      <c r="W215" s="27"/>
      <c r="X215" s="27"/>
      <c r="Y215" s="27"/>
      <c r="Z215" s="27"/>
      <c r="AA215" s="27"/>
      <c r="AB215" s="26" t="s">
        <v>78</v>
      </c>
      <c r="AC215" s="27">
        <f t="shared" ref="AC215" si="830">Y213</f>
        <v>530</v>
      </c>
      <c r="AD215" s="27">
        <f t="shared" ref="AD215" si="831">K215</f>
        <v>420</v>
      </c>
      <c r="AE215" s="28">
        <f t="shared" ref="AE215" si="832">K217</f>
        <v>3</v>
      </c>
    </row>
    <row r="216" spans="1:31" ht="15" customHeight="1" x14ac:dyDescent="0.25">
      <c r="B216" s="57" t="s">
        <v>22</v>
      </c>
      <c r="C216" s="58"/>
      <c r="D216" s="58"/>
      <c r="E216" s="58" t="s">
        <v>22</v>
      </c>
      <c r="F216" s="58"/>
      <c r="G216" s="58"/>
      <c r="H216" s="58" t="s">
        <v>22</v>
      </c>
      <c r="I216" s="58"/>
      <c r="J216" s="58"/>
      <c r="K216" s="58" t="s">
        <v>22</v>
      </c>
      <c r="L216" s="58"/>
      <c r="M216" s="58"/>
      <c r="N216" s="58" t="s">
        <v>22</v>
      </c>
      <c r="O216" s="58"/>
      <c r="P216" s="58"/>
      <c r="Q216" s="58" t="s">
        <v>22</v>
      </c>
      <c r="R216" s="58"/>
      <c r="S216" s="59"/>
      <c r="T216" s="63"/>
      <c r="U216" s="27"/>
      <c r="V216" s="27"/>
      <c r="W216" s="27"/>
      <c r="X216" s="27"/>
      <c r="Y216" s="27"/>
      <c r="Z216" s="27"/>
      <c r="AA216" s="27"/>
      <c r="AB216" s="26" t="s">
        <v>79</v>
      </c>
      <c r="AC216" s="27">
        <f t="shared" ref="AC216" si="833">Z213</f>
        <v>745</v>
      </c>
      <c r="AD216" s="27">
        <f t="shared" ref="AD216" si="834">N215</f>
        <v>360</v>
      </c>
      <c r="AE216" s="28">
        <f t="shared" ref="AE216" si="835">N217</f>
        <v>15</v>
      </c>
    </row>
    <row r="217" spans="1:31" ht="15" customHeight="1" thickBot="1" x14ac:dyDescent="0.3">
      <c r="B217" s="66">
        <v>12</v>
      </c>
      <c r="C217" s="53"/>
      <c r="D217" s="53"/>
      <c r="E217" s="53">
        <v>5</v>
      </c>
      <c r="F217" s="53"/>
      <c r="G217" s="53"/>
      <c r="H217" s="53">
        <v>16</v>
      </c>
      <c r="I217" s="53"/>
      <c r="J217" s="53"/>
      <c r="K217" s="53">
        <v>3</v>
      </c>
      <c r="L217" s="53"/>
      <c r="M217" s="53"/>
      <c r="N217" s="53">
        <v>15</v>
      </c>
      <c r="O217" s="53"/>
      <c r="P217" s="53"/>
      <c r="Q217" s="53">
        <v>3</v>
      </c>
      <c r="R217" s="53"/>
      <c r="S217" s="54"/>
      <c r="T217" s="64"/>
      <c r="U217" s="29"/>
      <c r="V217" s="29"/>
      <c r="W217" s="29"/>
      <c r="X217" s="29"/>
      <c r="Y217" s="29"/>
      <c r="Z217" s="29"/>
      <c r="AA217" s="29"/>
      <c r="AB217" s="40" t="s">
        <v>80</v>
      </c>
      <c r="AC217" s="29">
        <f t="shared" ref="AC217" si="836">AA213</f>
        <v>170</v>
      </c>
      <c r="AD217" s="29">
        <f t="shared" ref="AD217" si="837">Q215</f>
        <v>120</v>
      </c>
      <c r="AE217" s="30">
        <f t="shared" ref="AE217" si="838">Q217</f>
        <v>3</v>
      </c>
    </row>
    <row r="218" spans="1:31" ht="23.25" customHeight="1" x14ac:dyDescent="0.25">
      <c r="A218" s="37" t="s">
        <v>85</v>
      </c>
      <c r="B218" s="32">
        <v>601</v>
      </c>
      <c r="C218" s="33" t="s">
        <v>20</v>
      </c>
      <c r="D218" s="34">
        <v>1980</v>
      </c>
      <c r="E218" s="35">
        <v>601</v>
      </c>
      <c r="F218" s="33" t="s">
        <v>20</v>
      </c>
      <c r="G218" s="34">
        <v>2640</v>
      </c>
      <c r="H218" s="35">
        <v>534</v>
      </c>
      <c r="I218" s="33" t="s">
        <v>20</v>
      </c>
      <c r="J218" s="34">
        <v>-280</v>
      </c>
      <c r="K218" s="35">
        <v>732</v>
      </c>
      <c r="L218" s="33" t="s">
        <v>20</v>
      </c>
      <c r="M218" s="34">
        <v>-2600</v>
      </c>
      <c r="N218" s="35">
        <v>925</v>
      </c>
      <c r="O218" s="33" t="s">
        <v>20</v>
      </c>
      <c r="P218" s="34">
        <v>-280</v>
      </c>
      <c r="Q218" s="35">
        <v>207</v>
      </c>
      <c r="R218" s="33" t="s">
        <v>20</v>
      </c>
      <c r="S218" s="36">
        <v>-650</v>
      </c>
      <c r="T218" s="62" t="s">
        <v>59</v>
      </c>
      <c r="U218" s="24"/>
      <c r="V218" s="24"/>
      <c r="W218" s="24"/>
      <c r="X218" s="24"/>
      <c r="Y218" s="24"/>
      <c r="Z218" s="24"/>
      <c r="AA218" s="24"/>
      <c r="AB218" s="23" t="s">
        <v>75</v>
      </c>
      <c r="AC218" s="24">
        <f t="shared" ref="AC218" si="839">V219</f>
        <v>480</v>
      </c>
      <c r="AD218" s="24">
        <f t="shared" ref="AD218" si="840">B221</f>
        <v>500</v>
      </c>
      <c r="AE218" s="25">
        <f t="shared" ref="AE218" si="841">B223</f>
        <v>12</v>
      </c>
    </row>
    <row r="219" spans="1:31" ht="15" customHeight="1" thickBot="1" x14ac:dyDescent="0.3">
      <c r="A219" s="38" t="s">
        <v>86</v>
      </c>
      <c r="B219" s="21">
        <v>610</v>
      </c>
      <c r="C219" s="19" t="s">
        <v>20</v>
      </c>
      <c r="D219" s="20">
        <v>2010</v>
      </c>
      <c r="E219" s="18">
        <v>610</v>
      </c>
      <c r="F219" s="19" t="s">
        <v>20</v>
      </c>
      <c r="G219" s="20">
        <v>2680</v>
      </c>
      <c r="H219" s="18">
        <v>542</v>
      </c>
      <c r="I219" s="19" t="s">
        <v>20</v>
      </c>
      <c r="J219" s="20">
        <v>-285</v>
      </c>
      <c r="K219" s="18">
        <v>743</v>
      </c>
      <c r="L219" s="19" t="s">
        <v>20</v>
      </c>
      <c r="M219" s="20">
        <v>-2640</v>
      </c>
      <c r="N219" s="18">
        <v>939</v>
      </c>
      <c r="O219" s="19" t="s">
        <v>20</v>
      </c>
      <c r="P219" s="20">
        <v>-285</v>
      </c>
      <c r="Q219" s="18">
        <v>210</v>
      </c>
      <c r="R219" s="19" t="s">
        <v>20</v>
      </c>
      <c r="S219" s="22">
        <v>-660</v>
      </c>
      <c r="T219" s="63"/>
      <c r="U219" s="27" t="s">
        <v>81</v>
      </c>
      <c r="V219" s="27">
        <f t="shared" ref="V219" si="842">(B219*60+D219)-(B218*60+D218)-90</f>
        <v>480</v>
      </c>
      <c r="W219" s="27">
        <f t="shared" ref="W219" si="843">(E219*60+G219)-(E218*60+G218)-90</f>
        <v>490</v>
      </c>
      <c r="X219" s="27">
        <f t="shared" ref="X219" si="844">(H219*60+J219)-(H218*60+J218)-90</f>
        <v>385</v>
      </c>
      <c r="Y219" s="27">
        <f t="shared" ref="Y219" si="845">(K219*60+M219)-(K218*60+M218)-90</f>
        <v>530</v>
      </c>
      <c r="Z219" s="27">
        <f t="shared" ref="Z219" si="846">(N219*60+P219)-(N218*60+P218)-90</f>
        <v>745</v>
      </c>
      <c r="AA219" s="27">
        <f t="shared" ref="AA219" si="847">(Q219*60+S219)-(Q218*60+S218)</f>
        <v>170</v>
      </c>
      <c r="AB219" s="26" t="s">
        <v>76</v>
      </c>
      <c r="AC219" s="27">
        <f t="shared" ref="AC219" si="848">W219</f>
        <v>490</v>
      </c>
      <c r="AD219" s="27">
        <f t="shared" ref="AD219" si="849">E221</f>
        <v>450</v>
      </c>
      <c r="AE219" s="28">
        <f t="shared" ref="AE219" si="850">E223</f>
        <v>5</v>
      </c>
    </row>
    <row r="220" spans="1:31" ht="15" customHeight="1" x14ac:dyDescent="0.25">
      <c r="B220" s="57" t="s">
        <v>21</v>
      </c>
      <c r="C220" s="58"/>
      <c r="D220" s="58"/>
      <c r="E220" s="58" t="s">
        <v>21</v>
      </c>
      <c r="F220" s="58"/>
      <c r="G220" s="58"/>
      <c r="H220" s="58" t="s">
        <v>21</v>
      </c>
      <c r="I220" s="58"/>
      <c r="J220" s="58"/>
      <c r="K220" s="58" t="s">
        <v>21</v>
      </c>
      <c r="L220" s="58"/>
      <c r="M220" s="58"/>
      <c r="N220" s="58" t="s">
        <v>21</v>
      </c>
      <c r="O220" s="58"/>
      <c r="P220" s="58"/>
      <c r="Q220" s="58" t="s">
        <v>21</v>
      </c>
      <c r="R220" s="58"/>
      <c r="S220" s="59"/>
      <c r="T220" s="63"/>
      <c r="U220" s="27"/>
      <c r="V220" s="27"/>
      <c r="W220" s="27"/>
      <c r="X220" s="27"/>
      <c r="Y220" s="27"/>
      <c r="Z220" s="27"/>
      <c r="AA220" s="27"/>
      <c r="AB220" s="26" t="s">
        <v>77</v>
      </c>
      <c r="AC220" s="27">
        <f t="shared" ref="AC220" si="851">X219</f>
        <v>385</v>
      </c>
      <c r="AD220" s="27">
        <f t="shared" ref="AD220" si="852">H221</f>
        <v>350</v>
      </c>
      <c r="AE220" s="28">
        <f t="shared" ref="AE220" si="853">H223</f>
        <v>16</v>
      </c>
    </row>
    <row r="221" spans="1:31" ht="15" customHeight="1" x14ac:dyDescent="0.25">
      <c r="B221" s="65">
        <v>500</v>
      </c>
      <c r="C221" s="55"/>
      <c r="D221" s="55"/>
      <c r="E221" s="55">
        <v>450</v>
      </c>
      <c r="F221" s="55"/>
      <c r="G221" s="55"/>
      <c r="H221" s="55">
        <v>350</v>
      </c>
      <c r="I221" s="55"/>
      <c r="J221" s="55"/>
      <c r="K221" s="55">
        <v>420</v>
      </c>
      <c r="L221" s="55"/>
      <c r="M221" s="55"/>
      <c r="N221" s="55">
        <v>360</v>
      </c>
      <c r="O221" s="55"/>
      <c r="P221" s="55"/>
      <c r="Q221" s="55">
        <v>120</v>
      </c>
      <c r="R221" s="55"/>
      <c r="S221" s="56"/>
      <c r="T221" s="63"/>
      <c r="U221" s="27"/>
      <c r="V221" s="27"/>
      <c r="W221" s="27"/>
      <c r="X221" s="27"/>
      <c r="Y221" s="27"/>
      <c r="Z221" s="27"/>
      <c r="AA221" s="27"/>
      <c r="AB221" s="26" t="s">
        <v>78</v>
      </c>
      <c r="AC221" s="27">
        <f t="shared" ref="AC221" si="854">Y219</f>
        <v>530</v>
      </c>
      <c r="AD221" s="27">
        <f t="shared" ref="AD221" si="855">K221</f>
        <v>420</v>
      </c>
      <c r="AE221" s="28">
        <f t="shared" ref="AE221" si="856">K223</f>
        <v>3</v>
      </c>
    </row>
    <row r="222" spans="1:31" ht="15" customHeight="1" x14ac:dyDescent="0.25">
      <c r="B222" s="57" t="s">
        <v>22</v>
      </c>
      <c r="C222" s="58"/>
      <c r="D222" s="58"/>
      <c r="E222" s="58" t="s">
        <v>22</v>
      </c>
      <c r="F222" s="58"/>
      <c r="G222" s="58"/>
      <c r="H222" s="58" t="s">
        <v>22</v>
      </c>
      <c r="I222" s="58"/>
      <c r="J222" s="58"/>
      <c r="K222" s="58" t="s">
        <v>22</v>
      </c>
      <c r="L222" s="58"/>
      <c r="M222" s="58"/>
      <c r="N222" s="58" t="s">
        <v>22</v>
      </c>
      <c r="O222" s="58"/>
      <c r="P222" s="58"/>
      <c r="Q222" s="58" t="s">
        <v>22</v>
      </c>
      <c r="R222" s="58"/>
      <c r="S222" s="59"/>
      <c r="T222" s="63"/>
      <c r="U222" s="27"/>
      <c r="V222" s="27"/>
      <c r="W222" s="27"/>
      <c r="X222" s="27"/>
      <c r="Y222" s="27"/>
      <c r="Z222" s="27"/>
      <c r="AA222" s="27"/>
      <c r="AB222" s="26" t="s">
        <v>79</v>
      </c>
      <c r="AC222" s="27">
        <f t="shared" ref="AC222" si="857">Z219</f>
        <v>745</v>
      </c>
      <c r="AD222" s="27">
        <f t="shared" ref="AD222" si="858">N221</f>
        <v>360</v>
      </c>
      <c r="AE222" s="28">
        <f t="shared" ref="AE222" si="859">N223</f>
        <v>15</v>
      </c>
    </row>
    <row r="223" spans="1:31" ht="15" customHeight="1" thickBot="1" x14ac:dyDescent="0.3">
      <c r="B223" s="66">
        <v>12</v>
      </c>
      <c r="C223" s="53"/>
      <c r="D223" s="53"/>
      <c r="E223" s="53">
        <v>5</v>
      </c>
      <c r="F223" s="53"/>
      <c r="G223" s="53"/>
      <c r="H223" s="53">
        <v>16</v>
      </c>
      <c r="I223" s="53"/>
      <c r="J223" s="53"/>
      <c r="K223" s="53">
        <v>3</v>
      </c>
      <c r="L223" s="53"/>
      <c r="M223" s="53"/>
      <c r="N223" s="53">
        <v>15</v>
      </c>
      <c r="O223" s="53"/>
      <c r="P223" s="53"/>
      <c r="Q223" s="53">
        <v>3</v>
      </c>
      <c r="R223" s="53"/>
      <c r="S223" s="54"/>
      <c r="T223" s="64"/>
      <c r="U223" s="29"/>
      <c r="V223" s="29"/>
      <c r="W223" s="29"/>
      <c r="X223" s="29"/>
      <c r="Y223" s="29"/>
      <c r="Z223" s="29"/>
      <c r="AA223" s="29"/>
      <c r="AB223" s="40" t="s">
        <v>80</v>
      </c>
      <c r="AC223" s="29">
        <f t="shared" ref="AC223" si="860">AA219</f>
        <v>170</v>
      </c>
      <c r="AD223" s="29">
        <f t="shared" ref="AD223" si="861">Q221</f>
        <v>120</v>
      </c>
      <c r="AE223" s="30">
        <f t="shared" ref="AE223" si="862">Q223</f>
        <v>3</v>
      </c>
    </row>
    <row r="224" spans="1:31" ht="15" customHeight="1" x14ac:dyDescent="0.25">
      <c r="A224" s="37" t="s">
        <v>85</v>
      </c>
      <c r="B224" s="32">
        <v>619</v>
      </c>
      <c r="C224" s="33" t="s">
        <v>20</v>
      </c>
      <c r="D224" s="34">
        <v>2040</v>
      </c>
      <c r="E224" s="35">
        <v>619</v>
      </c>
      <c r="F224" s="33" t="s">
        <v>20</v>
      </c>
      <c r="G224" s="34">
        <v>2720</v>
      </c>
      <c r="H224" s="35">
        <v>550</v>
      </c>
      <c r="I224" s="33" t="s">
        <v>20</v>
      </c>
      <c r="J224" s="34">
        <v>-290</v>
      </c>
      <c r="K224" s="35">
        <v>754</v>
      </c>
      <c r="L224" s="33" t="s">
        <v>20</v>
      </c>
      <c r="M224" s="34">
        <v>-2680</v>
      </c>
      <c r="N224" s="35">
        <v>953</v>
      </c>
      <c r="O224" s="33" t="s">
        <v>20</v>
      </c>
      <c r="P224" s="34">
        <v>-290</v>
      </c>
      <c r="Q224" s="35">
        <v>213</v>
      </c>
      <c r="R224" s="33" t="s">
        <v>20</v>
      </c>
      <c r="S224" s="36">
        <v>-670</v>
      </c>
      <c r="T224" s="62" t="s">
        <v>60</v>
      </c>
      <c r="U224" s="24"/>
      <c r="V224" s="24"/>
      <c r="W224" s="24"/>
      <c r="X224" s="24"/>
      <c r="Y224" s="24"/>
      <c r="Z224" s="24"/>
      <c r="AA224" s="24"/>
      <c r="AB224" s="23" t="s">
        <v>75</v>
      </c>
      <c r="AC224" s="24">
        <f t="shared" ref="AC224" si="863">V225</f>
        <v>480</v>
      </c>
      <c r="AD224" s="24">
        <f t="shared" ref="AD224" si="864">B227</f>
        <v>500</v>
      </c>
      <c r="AE224" s="25">
        <f t="shared" ref="AE224" si="865">B229</f>
        <v>12</v>
      </c>
    </row>
    <row r="225" spans="1:31" ht="15" customHeight="1" thickBot="1" x14ac:dyDescent="0.3">
      <c r="A225" s="38" t="s">
        <v>86</v>
      </c>
      <c r="B225" s="21">
        <v>628</v>
      </c>
      <c r="C225" s="19" t="s">
        <v>20</v>
      </c>
      <c r="D225" s="20">
        <v>2070</v>
      </c>
      <c r="E225" s="18">
        <v>628</v>
      </c>
      <c r="F225" s="19" t="s">
        <v>20</v>
      </c>
      <c r="G225" s="20">
        <v>2760</v>
      </c>
      <c r="H225" s="18">
        <v>558</v>
      </c>
      <c r="I225" s="19" t="s">
        <v>20</v>
      </c>
      <c r="J225" s="20">
        <v>-295</v>
      </c>
      <c r="K225" s="18">
        <v>765</v>
      </c>
      <c r="L225" s="19" t="s">
        <v>20</v>
      </c>
      <c r="M225" s="20">
        <v>-2720</v>
      </c>
      <c r="N225" s="18">
        <v>967</v>
      </c>
      <c r="O225" s="19" t="s">
        <v>20</v>
      </c>
      <c r="P225" s="20">
        <v>-295</v>
      </c>
      <c r="Q225" s="18">
        <v>216</v>
      </c>
      <c r="R225" s="19" t="s">
        <v>20</v>
      </c>
      <c r="S225" s="22">
        <v>-680</v>
      </c>
      <c r="T225" s="63"/>
      <c r="U225" s="27" t="s">
        <v>81</v>
      </c>
      <c r="V225" s="27">
        <f t="shared" ref="V225" si="866">(B225*60+D225)-(B224*60+D224)-90</f>
        <v>480</v>
      </c>
      <c r="W225" s="27">
        <f t="shared" ref="W225" si="867">(E225*60+G225)-(E224*60+G224)-90</f>
        <v>490</v>
      </c>
      <c r="X225" s="27">
        <f t="shared" ref="X225" si="868">(H225*60+J225)-(H224*60+J224)-90</f>
        <v>385</v>
      </c>
      <c r="Y225" s="27">
        <f t="shared" ref="Y225" si="869">(K225*60+M225)-(K224*60+M224)-90</f>
        <v>530</v>
      </c>
      <c r="Z225" s="27">
        <f t="shared" ref="Z225" si="870">(N225*60+P225)-(N224*60+P224)-90</f>
        <v>745</v>
      </c>
      <c r="AA225" s="27">
        <f t="shared" ref="AA225" si="871">(Q225*60+S225)-(Q224*60+S224)</f>
        <v>170</v>
      </c>
      <c r="AB225" s="26" t="s">
        <v>76</v>
      </c>
      <c r="AC225" s="27">
        <f t="shared" ref="AC225" si="872">W225</f>
        <v>490</v>
      </c>
      <c r="AD225" s="27">
        <f t="shared" ref="AD225" si="873">E227</f>
        <v>450</v>
      </c>
      <c r="AE225" s="28">
        <f t="shared" ref="AE225" si="874">E229</f>
        <v>5</v>
      </c>
    </row>
    <row r="226" spans="1:31" ht="15" customHeight="1" x14ac:dyDescent="0.25">
      <c r="B226" s="57" t="s">
        <v>21</v>
      </c>
      <c r="C226" s="58"/>
      <c r="D226" s="58"/>
      <c r="E226" s="58" t="s">
        <v>21</v>
      </c>
      <c r="F226" s="58"/>
      <c r="G226" s="58"/>
      <c r="H226" s="58" t="s">
        <v>21</v>
      </c>
      <c r="I226" s="58"/>
      <c r="J226" s="58"/>
      <c r="K226" s="58" t="s">
        <v>21</v>
      </c>
      <c r="L226" s="58"/>
      <c r="M226" s="58"/>
      <c r="N226" s="58" t="s">
        <v>21</v>
      </c>
      <c r="O226" s="58"/>
      <c r="P226" s="58"/>
      <c r="Q226" s="58" t="s">
        <v>21</v>
      </c>
      <c r="R226" s="58"/>
      <c r="S226" s="59"/>
      <c r="T226" s="63"/>
      <c r="U226" s="27"/>
      <c r="V226" s="27"/>
      <c r="W226" s="27"/>
      <c r="X226" s="27"/>
      <c r="Y226" s="27"/>
      <c r="Z226" s="27"/>
      <c r="AA226" s="27"/>
      <c r="AB226" s="26" t="s">
        <v>77</v>
      </c>
      <c r="AC226" s="27">
        <f t="shared" ref="AC226" si="875">X225</f>
        <v>385</v>
      </c>
      <c r="AD226" s="27">
        <f t="shared" ref="AD226" si="876">H227</f>
        <v>350</v>
      </c>
      <c r="AE226" s="28">
        <f t="shared" ref="AE226" si="877">H229</f>
        <v>16</v>
      </c>
    </row>
    <row r="227" spans="1:31" ht="15" customHeight="1" x14ac:dyDescent="0.25">
      <c r="B227" s="65">
        <v>500</v>
      </c>
      <c r="C227" s="55"/>
      <c r="D227" s="55"/>
      <c r="E227" s="55">
        <v>450</v>
      </c>
      <c r="F227" s="55"/>
      <c r="G227" s="55"/>
      <c r="H227" s="55">
        <v>350</v>
      </c>
      <c r="I227" s="55"/>
      <c r="J227" s="55"/>
      <c r="K227" s="55">
        <v>420</v>
      </c>
      <c r="L227" s="55"/>
      <c r="M227" s="55"/>
      <c r="N227" s="55">
        <v>360</v>
      </c>
      <c r="O227" s="55"/>
      <c r="P227" s="55"/>
      <c r="Q227" s="55">
        <v>120</v>
      </c>
      <c r="R227" s="55"/>
      <c r="S227" s="56"/>
      <c r="T227" s="63"/>
      <c r="U227" s="27"/>
      <c r="V227" s="27"/>
      <c r="W227" s="27"/>
      <c r="X227" s="27"/>
      <c r="Y227" s="27"/>
      <c r="Z227" s="27"/>
      <c r="AA227" s="27"/>
      <c r="AB227" s="26" t="s">
        <v>78</v>
      </c>
      <c r="AC227" s="27">
        <f t="shared" ref="AC227" si="878">Y225</f>
        <v>530</v>
      </c>
      <c r="AD227" s="27">
        <f t="shared" ref="AD227" si="879">K227</f>
        <v>420</v>
      </c>
      <c r="AE227" s="28">
        <f t="shared" ref="AE227" si="880">K229</f>
        <v>3</v>
      </c>
    </row>
    <row r="228" spans="1:31" ht="23.25" customHeight="1" x14ac:dyDescent="0.25">
      <c r="B228" s="57" t="s">
        <v>22</v>
      </c>
      <c r="C228" s="58"/>
      <c r="D228" s="58"/>
      <c r="E228" s="58" t="s">
        <v>22</v>
      </c>
      <c r="F228" s="58"/>
      <c r="G228" s="58"/>
      <c r="H228" s="58" t="s">
        <v>22</v>
      </c>
      <c r="I228" s="58"/>
      <c r="J228" s="58"/>
      <c r="K228" s="58" t="s">
        <v>22</v>
      </c>
      <c r="L228" s="58"/>
      <c r="M228" s="58"/>
      <c r="N228" s="58" t="s">
        <v>22</v>
      </c>
      <c r="O228" s="58"/>
      <c r="P228" s="58"/>
      <c r="Q228" s="58" t="s">
        <v>22</v>
      </c>
      <c r="R228" s="58"/>
      <c r="S228" s="59"/>
      <c r="T228" s="63"/>
      <c r="U228" s="27"/>
      <c r="V228" s="27"/>
      <c r="W228" s="27"/>
      <c r="X228" s="27"/>
      <c r="Y228" s="27"/>
      <c r="Z228" s="27"/>
      <c r="AA228" s="27"/>
      <c r="AB228" s="26" t="s">
        <v>79</v>
      </c>
      <c r="AC228" s="27">
        <f t="shared" ref="AC228" si="881">Z225</f>
        <v>745</v>
      </c>
      <c r="AD228" s="27">
        <f t="shared" ref="AD228" si="882">N227</f>
        <v>360</v>
      </c>
      <c r="AE228" s="28">
        <f t="shared" ref="AE228" si="883">N229</f>
        <v>15</v>
      </c>
    </row>
    <row r="229" spans="1:31" ht="15" customHeight="1" thickBot="1" x14ac:dyDescent="0.3">
      <c r="B229" s="66">
        <v>12</v>
      </c>
      <c r="C229" s="53"/>
      <c r="D229" s="53"/>
      <c r="E229" s="53">
        <v>5</v>
      </c>
      <c r="F229" s="53"/>
      <c r="G229" s="53"/>
      <c r="H229" s="53">
        <v>16</v>
      </c>
      <c r="I229" s="53"/>
      <c r="J229" s="53"/>
      <c r="K229" s="53">
        <v>3</v>
      </c>
      <c r="L229" s="53"/>
      <c r="M229" s="53"/>
      <c r="N229" s="53">
        <v>15</v>
      </c>
      <c r="O229" s="53"/>
      <c r="P229" s="53"/>
      <c r="Q229" s="53">
        <v>3</v>
      </c>
      <c r="R229" s="53"/>
      <c r="S229" s="54"/>
      <c r="T229" s="64"/>
      <c r="U229" s="29"/>
      <c r="V229" s="29"/>
      <c r="W229" s="29"/>
      <c r="X229" s="29"/>
      <c r="Y229" s="29"/>
      <c r="Z229" s="29"/>
      <c r="AA229" s="29"/>
      <c r="AB229" s="40" t="s">
        <v>80</v>
      </c>
      <c r="AC229" s="29">
        <f t="shared" ref="AC229" si="884">AA225</f>
        <v>170</v>
      </c>
      <c r="AD229" s="29">
        <f t="shared" ref="AD229" si="885">Q227</f>
        <v>120</v>
      </c>
      <c r="AE229" s="30">
        <f t="shared" ref="AE229" si="886">Q229</f>
        <v>3</v>
      </c>
    </row>
    <row r="230" spans="1:31" ht="15" customHeight="1" x14ac:dyDescent="0.25">
      <c r="A230" s="37" t="s">
        <v>85</v>
      </c>
      <c r="B230" s="32">
        <v>637</v>
      </c>
      <c r="C230" s="33" t="s">
        <v>20</v>
      </c>
      <c r="D230" s="34">
        <v>2100</v>
      </c>
      <c r="E230" s="35">
        <v>637</v>
      </c>
      <c r="F230" s="33" t="s">
        <v>20</v>
      </c>
      <c r="G230" s="34">
        <v>2800</v>
      </c>
      <c r="H230" s="35">
        <v>566</v>
      </c>
      <c r="I230" s="33" t="s">
        <v>20</v>
      </c>
      <c r="J230" s="34">
        <v>-300</v>
      </c>
      <c r="K230" s="35">
        <v>776</v>
      </c>
      <c r="L230" s="33" t="s">
        <v>20</v>
      </c>
      <c r="M230" s="34">
        <v>-2760</v>
      </c>
      <c r="N230" s="35">
        <v>981</v>
      </c>
      <c r="O230" s="33" t="s">
        <v>20</v>
      </c>
      <c r="P230" s="34">
        <v>-300</v>
      </c>
      <c r="Q230" s="35">
        <v>219</v>
      </c>
      <c r="R230" s="33" t="s">
        <v>20</v>
      </c>
      <c r="S230" s="36">
        <v>-690</v>
      </c>
      <c r="T230" s="62" t="s">
        <v>61</v>
      </c>
      <c r="U230" s="24"/>
      <c r="V230" s="24"/>
      <c r="W230" s="24"/>
      <c r="X230" s="24"/>
      <c r="Y230" s="24"/>
      <c r="Z230" s="24"/>
      <c r="AA230" s="24"/>
      <c r="AB230" s="23" t="s">
        <v>75</v>
      </c>
      <c r="AC230" s="24">
        <f t="shared" ref="AC230" si="887">V231</f>
        <v>480</v>
      </c>
      <c r="AD230" s="24">
        <f t="shared" ref="AD230" si="888">B233</f>
        <v>500</v>
      </c>
      <c r="AE230" s="25">
        <f t="shared" ref="AE230" si="889">B235</f>
        <v>12</v>
      </c>
    </row>
    <row r="231" spans="1:31" ht="15" customHeight="1" thickBot="1" x14ac:dyDescent="0.3">
      <c r="A231" s="38" t="s">
        <v>86</v>
      </c>
      <c r="B231" s="21">
        <v>646</v>
      </c>
      <c r="C231" s="19" t="s">
        <v>20</v>
      </c>
      <c r="D231" s="20">
        <v>2130</v>
      </c>
      <c r="E231" s="18">
        <v>646</v>
      </c>
      <c r="F231" s="19" t="s">
        <v>20</v>
      </c>
      <c r="G231" s="20">
        <v>2840</v>
      </c>
      <c r="H231" s="18">
        <v>574</v>
      </c>
      <c r="I231" s="19" t="s">
        <v>20</v>
      </c>
      <c r="J231" s="20">
        <v>-305</v>
      </c>
      <c r="K231" s="18">
        <v>787</v>
      </c>
      <c r="L231" s="19" t="s">
        <v>20</v>
      </c>
      <c r="M231" s="20">
        <v>-2800</v>
      </c>
      <c r="N231" s="18">
        <v>995</v>
      </c>
      <c r="O231" s="19" t="s">
        <v>20</v>
      </c>
      <c r="P231" s="20">
        <v>-305</v>
      </c>
      <c r="Q231" s="18">
        <v>222</v>
      </c>
      <c r="R231" s="19" t="s">
        <v>20</v>
      </c>
      <c r="S231" s="22">
        <v>-700</v>
      </c>
      <c r="T231" s="63"/>
      <c r="U231" s="27" t="s">
        <v>81</v>
      </c>
      <c r="V231" s="27">
        <f t="shared" ref="V231" si="890">(B231*60+D231)-(B230*60+D230)-90</f>
        <v>480</v>
      </c>
      <c r="W231" s="27">
        <f t="shared" ref="W231" si="891">(E231*60+G231)-(E230*60+G230)-90</f>
        <v>490</v>
      </c>
      <c r="X231" s="27">
        <f t="shared" ref="X231" si="892">(H231*60+J231)-(H230*60+J230)-90</f>
        <v>385</v>
      </c>
      <c r="Y231" s="27">
        <f t="shared" ref="Y231" si="893">(K231*60+M231)-(K230*60+M230)-90</f>
        <v>530</v>
      </c>
      <c r="Z231" s="27">
        <f t="shared" ref="Z231" si="894">(N231*60+P231)-(N230*60+P230)-90</f>
        <v>745</v>
      </c>
      <c r="AA231" s="27">
        <f t="shared" ref="AA231" si="895">(Q231*60+S231)-(Q230*60+S230)</f>
        <v>170</v>
      </c>
      <c r="AB231" s="26" t="s">
        <v>76</v>
      </c>
      <c r="AC231" s="27">
        <f t="shared" ref="AC231" si="896">W231</f>
        <v>490</v>
      </c>
      <c r="AD231" s="27">
        <f t="shared" ref="AD231" si="897">E233</f>
        <v>450</v>
      </c>
      <c r="AE231" s="28">
        <f t="shared" ref="AE231" si="898">E235</f>
        <v>5</v>
      </c>
    </row>
    <row r="232" spans="1:31" ht="15" customHeight="1" x14ac:dyDescent="0.25">
      <c r="B232" s="57" t="s">
        <v>21</v>
      </c>
      <c r="C232" s="58"/>
      <c r="D232" s="58"/>
      <c r="E232" s="58" t="s">
        <v>21</v>
      </c>
      <c r="F232" s="58"/>
      <c r="G232" s="58"/>
      <c r="H232" s="58" t="s">
        <v>21</v>
      </c>
      <c r="I232" s="58"/>
      <c r="J232" s="58"/>
      <c r="K232" s="58" t="s">
        <v>21</v>
      </c>
      <c r="L232" s="58"/>
      <c r="M232" s="58"/>
      <c r="N232" s="58" t="s">
        <v>21</v>
      </c>
      <c r="O232" s="58"/>
      <c r="P232" s="58"/>
      <c r="Q232" s="58" t="s">
        <v>21</v>
      </c>
      <c r="R232" s="58"/>
      <c r="S232" s="59"/>
      <c r="T232" s="63"/>
      <c r="U232" s="27"/>
      <c r="V232" s="27"/>
      <c r="W232" s="27"/>
      <c r="X232" s="27"/>
      <c r="Y232" s="27"/>
      <c r="Z232" s="27"/>
      <c r="AA232" s="27"/>
      <c r="AB232" s="26" t="s">
        <v>77</v>
      </c>
      <c r="AC232" s="27">
        <f t="shared" ref="AC232" si="899">X231</f>
        <v>385</v>
      </c>
      <c r="AD232" s="27">
        <f t="shared" ref="AD232" si="900">H233</f>
        <v>350</v>
      </c>
      <c r="AE232" s="28">
        <f t="shared" ref="AE232" si="901">H235</f>
        <v>16</v>
      </c>
    </row>
    <row r="233" spans="1:31" ht="15" customHeight="1" x14ac:dyDescent="0.25">
      <c r="B233" s="65">
        <v>500</v>
      </c>
      <c r="C233" s="55"/>
      <c r="D233" s="55"/>
      <c r="E233" s="55">
        <v>450</v>
      </c>
      <c r="F233" s="55"/>
      <c r="G233" s="55"/>
      <c r="H233" s="55">
        <v>350</v>
      </c>
      <c r="I233" s="55"/>
      <c r="J233" s="55"/>
      <c r="K233" s="55">
        <v>420</v>
      </c>
      <c r="L233" s="55"/>
      <c r="M233" s="55"/>
      <c r="N233" s="55">
        <v>360</v>
      </c>
      <c r="O233" s="55"/>
      <c r="P233" s="55"/>
      <c r="Q233" s="55">
        <v>120</v>
      </c>
      <c r="R233" s="55"/>
      <c r="S233" s="56"/>
      <c r="T233" s="63"/>
      <c r="U233" s="27"/>
      <c r="V233" s="27"/>
      <c r="W233" s="27"/>
      <c r="X233" s="27"/>
      <c r="Y233" s="27"/>
      <c r="Z233" s="27"/>
      <c r="AA233" s="27"/>
      <c r="AB233" s="26" t="s">
        <v>78</v>
      </c>
      <c r="AC233" s="27">
        <f t="shared" ref="AC233" si="902">Y231</f>
        <v>530</v>
      </c>
      <c r="AD233" s="27">
        <f t="shared" ref="AD233" si="903">K233</f>
        <v>420</v>
      </c>
      <c r="AE233" s="28">
        <f t="shared" ref="AE233" si="904">K235</f>
        <v>3</v>
      </c>
    </row>
    <row r="234" spans="1:31" ht="15" customHeight="1" x14ac:dyDescent="0.25">
      <c r="B234" s="57" t="s">
        <v>22</v>
      </c>
      <c r="C234" s="58"/>
      <c r="D234" s="58"/>
      <c r="E234" s="58" t="s">
        <v>22</v>
      </c>
      <c r="F234" s="58"/>
      <c r="G234" s="58"/>
      <c r="H234" s="58" t="s">
        <v>22</v>
      </c>
      <c r="I234" s="58"/>
      <c r="J234" s="58"/>
      <c r="K234" s="58" t="s">
        <v>22</v>
      </c>
      <c r="L234" s="58"/>
      <c r="M234" s="58"/>
      <c r="N234" s="58" t="s">
        <v>22</v>
      </c>
      <c r="O234" s="58"/>
      <c r="P234" s="58"/>
      <c r="Q234" s="58" t="s">
        <v>22</v>
      </c>
      <c r="R234" s="58"/>
      <c r="S234" s="59"/>
      <c r="T234" s="63"/>
      <c r="U234" s="27"/>
      <c r="V234" s="27"/>
      <c r="W234" s="27"/>
      <c r="X234" s="27"/>
      <c r="Y234" s="27"/>
      <c r="Z234" s="27"/>
      <c r="AA234" s="27"/>
      <c r="AB234" s="26" t="s">
        <v>79</v>
      </c>
      <c r="AC234" s="27">
        <f t="shared" ref="AC234" si="905">Z231</f>
        <v>745</v>
      </c>
      <c r="AD234" s="27">
        <f t="shared" ref="AD234" si="906">N233</f>
        <v>360</v>
      </c>
      <c r="AE234" s="28">
        <f t="shared" ref="AE234" si="907">N235</f>
        <v>15</v>
      </c>
    </row>
    <row r="235" spans="1:31" ht="15" customHeight="1" thickBot="1" x14ac:dyDescent="0.3">
      <c r="B235" s="66">
        <v>12</v>
      </c>
      <c r="C235" s="53"/>
      <c r="D235" s="53"/>
      <c r="E235" s="53">
        <v>5</v>
      </c>
      <c r="F235" s="53"/>
      <c r="G235" s="53"/>
      <c r="H235" s="53">
        <v>16</v>
      </c>
      <c r="I235" s="53"/>
      <c r="J235" s="53"/>
      <c r="K235" s="53">
        <v>3</v>
      </c>
      <c r="L235" s="53"/>
      <c r="M235" s="53"/>
      <c r="N235" s="53">
        <v>15</v>
      </c>
      <c r="O235" s="53"/>
      <c r="P235" s="53"/>
      <c r="Q235" s="53">
        <v>3</v>
      </c>
      <c r="R235" s="53"/>
      <c r="S235" s="54"/>
      <c r="T235" s="64"/>
      <c r="U235" s="29"/>
      <c r="V235" s="29"/>
      <c r="W235" s="29"/>
      <c r="X235" s="29"/>
      <c r="Y235" s="29"/>
      <c r="Z235" s="29"/>
      <c r="AA235" s="29"/>
      <c r="AB235" s="40" t="s">
        <v>80</v>
      </c>
      <c r="AC235" s="29">
        <f t="shared" ref="AC235" si="908">AA231</f>
        <v>170</v>
      </c>
      <c r="AD235" s="29">
        <f t="shared" ref="AD235" si="909">Q233</f>
        <v>120</v>
      </c>
      <c r="AE235" s="30">
        <f t="shared" ref="AE235" si="910">Q235</f>
        <v>3</v>
      </c>
    </row>
    <row r="236" spans="1:31" ht="15" customHeight="1" x14ac:dyDescent="0.25">
      <c r="A236" s="37" t="s">
        <v>85</v>
      </c>
      <c r="B236" s="32">
        <v>655</v>
      </c>
      <c r="C236" s="33" t="s">
        <v>20</v>
      </c>
      <c r="D236" s="34">
        <v>2160</v>
      </c>
      <c r="E236" s="35">
        <v>655</v>
      </c>
      <c r="F236" s="33" t="s">
        <v>20</v>
      </c>
      <c r="G236" s="34">
        <v>2880</v>
      </c>
      <c r="H236" s="35">
        <v>582</v>
      </c>
      <c r="I236" s="33" t="s">
        <v>20</v>
      </c>
      <c r="J236" s="34">
        <v>-310</v>
      </c>
      <c r="K236" s="35">
        <v>798</v>
      </c>
      <c r="L236" s="33" t="s">
        <v>20</v>
      </c>
      <c r="M236" s="34">
        <v>-2840</v>
      </c>
      <c r="N236" s="35">
        <v>1009</v>
      </c>
      <c r="O236" s="33" t="s">
        <v>20</v>
      </c>
      <c r="P236" s="34">
        <v>-310</v>
      </c>
      <c r="Q236" s="35">
        <v>225</v>
      </c>
      <c r="R236" s="33" t="s">
        <v>20</v>
      </c>
      <c r="S236" s="36">
        <v>-710</v>
      </c>
      <c r="T236" s="62" t="s">
        <v>62</v>
      </c>
      <c r="U236" s="24"/>
      <c r="V236" s="24"/>
      <c r="W236" s="24"/>
      <c r="X236" s="24"/>
      <c r="Y236" s="24"/>
      <c r="Z236" s="24"/>
      <c r="AA236" s="24"/>
      <c r="AB236" s="23" t="s">
        <v>75</v>
      </c>
      <c r="AC236" s="24">
        <f t="shared" ref="AC236" si="911">V237</f>
        <v>480</v>
      </c>
      <c r="AD236" s="24">
        <f t="shared" ref="AD236" si="912">B239</f>
        <v>500</v>
      </c>
      <c r="AE236" s="25">
        <f t="shared" ref="AE236" si="913">B241</f>
        <v>12</v>
      </c>
    </row>
    <row r="237" spans="1:31" ht="15" customHeight="1" thickBot="1" x14ac:dyDescent="0.3">
      <c r="A237" s="38" t="s">
        <v>86</v>
      </c>
      <c r="B237" s="21">
        <v>664</v>
      </c>
      <c r="C237" s="19" t="s">
        <v>20</v>
      </c>
      <c r="D237" s="20">
        <v>2190</v>
      </c>
      <c r="E237" s="18">
        <v>664</v>
      </c>
      <c r="F237" s="19" t="s">
        <v>20</v>
      </c>
      <c r="G237" s="20">
        <v>2920</v>
      </c>
      <c r="H237" s="18">
        <v>590</v>
      </c>
      <c r="I237" s="19" t="s">
        <v>20</v>
      </c>
      <c r="J237" s="20">
        <v>-315</v>
      </c>
      <c r="K237" s="18">
        <v>809</v>
      </c>
      <c r="L237" s="19" t="s">
        <v>20</v>
      </c>
      <c r="M237" s="20">
        <v>-2880</v>
      </c>
      <c r="N237" s="18">
        <v>1023</v>
      </c>
      <c r="O237" s="19" t="s">
        <v>20</v>
      </c>
      <c r="P237" s="20">
        <v>-315</v>
      </c>
      <c r="Q237" s="18">
        <v>228</v>
      </c>
      <c r="R237" s="19" t="s">
        <v>20</v>
      </c>
      <c r="S237" s="22">
        <v>-720</v>
      </c>
      <c r="T237" s="63"/>
      <c r="U237" s="27" t="s">
        <v>81</v>
      </c>
      <c r="V237" s="27">
        <f t="shared" ref="V237" si="914">(B237*60+D237)-(B236*60+D236)-90</f>
        <v>480</v>
      </c>
      <c r="W237" s="27">
        <f t="shared" ref="W237" si="915">(E237*60+G237)-(E236*60+G236)-90</f>
        <v>490</v>
      </c>
      <c r="X237" s="27">
        <f t="shared" ref="X237" si="916">(H237*60+J237)-(H236*60+J236)-90</f>
        <v>385</v>
      </c>
      <c r="Y237" s="27">
        <f t="shared" ref="Y237" si="917">(K237*60+M237)-(K236*60+M236)-90</f>
        <v>530</v>
      </c>
      <c r="Z237" s="27">
        <f t="shared" ref="Z237" si="918">(N237*60+P237)-(N236*60+P236)-90</f>
        <v>745</v>
      </c>
      <c r="AA237" s="27">
        <f t="shared" ref="AA237" si="919">(Q237*60+S237)-(Q236*60+S236)</f>
        <v>170</v>
      </c>
      <c r="AB237" s="26" t="s">
        <v>76</v>
      </c>
      <c r="AC237" s="27">
        <f t="shared" ref="AC237" si="920">W237</f>
        <v>490</v>
      </c>
      <c r="AD237" s="27">
        <f t="shared" ref="AD237" si="921">E239</f>
        <v>450</v>
      </c>
      <c r="AE237" s="28">
        <f t="shared" ref="AE237" si="922">E241</f>
        <v>5</v>
      </c>
    </row>
    <row r="238" spans="1:31" ht="23.25" customHeight="1" x14ac:dyDescent="0.25">
      <c r="B238" s="57" t="s">
        <v>21</v>
      </c>
      <c r="C238" s="58"/>
      <c r="D238" s="58"/>
      <c r="E238" s="58" t="s">
        <v>21</v>
      </c>
      <c r="F238" s="58"/>
      <c r="G238" s="58"/>
      <c r="H238" s="58" t="s">
        <v>21</v>
      </c>
      <c r="I238" s="58"/>
      <c r="J238" s="58"/>
      <c r="K238" s="58" t="s">
        <v>21</v>
      </c>
      <c r="L238" s="58"/>
      <c r="M238" s="58"/>
      <c r="N238" s="58" t="s">
        <v>21</v>
      </c>
      <c r="O238" s="58"/>
      <c r="P238" s="58"/>
      <c r="Q238" s="58" t="s">
        <v>21</v>
      </c>
      <c r="R238" s="58"/>
      <c r="S238" s="59"/>
      <c r="T238" s="63"/>
      <c r="U238" s="27"/>
      <c r="V238" s="27"/>
      <c r="W238" s="27"/>
      <c r="X238" s="27"/>
      <c r="Y238" s="27"/>
      <c r="Z238" s="27"/>
      <c r="AA238" s="27"/>
      <c r="AB238" s="26" t="s">
        <v>77</v>
      </c>
      <c r="AC238" s="27">
        <f t="shared" ref="AC238" si="923">X237</f>
        <v>385</v>
      </c>
      <c r="AD238" s="27">
        <f t="shared" ref="AD238" si="924">H239</f>
        <v>350</v>
      </c>
      <c r="AE238" s="28">
        <f t="shared" ref="AE238" si="925">H241</f>
        <v>16</v>
      </c>
    </row>
    <row r="239" spans="1:31" ht="15" customHeight="1" x14ac:dyDescent="0.25">
      <c r="B239" s="65">
        <v>500</v>
      </c>
      <c r="C239" s="55"/>
      <c r="D239" s="55"/>
      <c r="E239" s="55">
        <v>450</v>
      </c>
      <c r="F239" s="55"/>
      <c r="G239" s="55"/>
      <c r="H239" s="55">
        <v>350</v>
      </c>
      <c r="I239" s="55"/>
      <c r="J239" s="55"/>
      <c r="K239" s="55">
        <v>420</v>
      </c>
      <c r="L239" s="55"/>
      <c r="M239" s="55"/>
      <c r="N239" s="55">
        <v>360</v>
      </c>
      <c r="O239" s="55"/>
      <c r="P239" s="55"/>
      <c r="Q239" s="55">
        <v>120</v>
      </c>
      <c r="R239" s="55"/>
      <c r="S239" s="56"/>
      <c r="T239" s="63"/>
      <c r="U239" s="27"/>
      <c r="V239" s="27"/>
      <c r="W239" s="27"/>
      <c r="X239" s="27"/>
      <c r="Y239" s="27"/>
      <c r="Z239" s="27"/>
      <c r="AA239" s="27"/>
      <c r="AB239" s="26" t="s">
        <v>78</v>
      </c>
      <c r="AC239" s="27">
        <f t="shared" ref="AC239" si="926">Y237</f>
        <v>530</v>
      </c>
      <c r="AD239" s="27">
        <f t="shared" ref="AD239" si="927">K239</f>
        <v>420</v>
      </c>
      <c r="AE239" s="28">
        <f t="shared" ref="AE239" si="928">K241</f>
        <v>3</v>
      </c>
    </row>
    <row r="240" spans="1:31" ht="15" customHeight="1" x14ac:dyDescent="0.25">
      <c r="B240" s="57" t="s">
        <v>22</v>
      </c>
      <c r="C240" s="58"/>
      <c r="D240" s="58"/>
      <c r="E240" s="58" t="s">
        <v>22</v>
      </c>
      <c r="F240" s="58"/>
      <c r="G240" s="58"/>
      <c r="H240" s="58" t="s">
        <v>22</v>
      </c>
      <c r="I240" s="58"/>
      <c r="J240" s="58"/>
      <c r="K240" s="58" t="s">
        <v>22</v>
      </c>
      <c r="L240" s="58"/>
      <c r="M240" s="58"/>
      <c r="N240" s="58" t="s">
        <v>22</v>
      </c>
      <c r="O240" s="58"/>
      <c r="P240" s="58"/>
      <c r="Q240" s="58" t="s">
        <v>22</v>
      </c>
      <c r="R240" s="58"/>
      <c r="S240" s="59"/>
      <c r="T240" s="63"/>
      <c r="U240" s="27"/>
      <c r="V240" s="27"/>
      <c r="W240" s="27"/>
      <c r="X240" s="27"/>
      <c r="Y240" s="27"/>
      <c r="Z240" s="27"/>
      <c r="AA240" s="27"/>
      <c r="AB240" s="26" t="s">
        <v>79</v>
      </c>
      <c r="AC240" s="27">
        <f t="shared" ref="AC240" si="929">Z237</f>
        <v>745</v>
      </c>
      <c r="AD240" s="27">
        <f t="shared" ref="AD240" si="930">N239</f>
        <v>360</v>
      </c>
      <c r="AE240" s="28">
        <f t="shared" ref="AE240" si="931">N241</f>
        <v>15</v>
      </c>
    </row>
    <row r="241" spans="1:31" ht="15" customHeight="1" thickBot="1" x14ac:dyDescent="0.3">
      <c r="B241" s="66">
        <v>12</v>
      </c>
      <c r="C241" s="53"/>
      <c r="D241" s="53"/>
      <c r="E241" s="53">
        <v>5</v>
      </c>
      <c r="F241" s="53"/>
      <c r="G241" s="53"/>
      <c r="H241" s="53">
        <v>16</v>
      </c>
      <c r="I241" s="53"/>
      <c r="J241" s="53"/>
      <c r="K241" s="53">
        <v>3</v>
      </c>
      <c r="L241" s="53"/>
      <c r="M241" s="53"/>
      <c r="N241" s="53">
        <v>15</v>
      </c>
      <c r="O241" s="53"/>
      <c r="P241" s="53"/>
      <c r="Q241" s="53">
        <v>3</v>
      </c>
      <c r="R241" s="53"/>
      <c r="S241" s="54"/>
      <c r="T241" s="64"/>
      <c r="U241" s="29"/>
      <c r="V241" s="29"/>
      <c r="W241" s="29"/>
      <c r="X241" s="29"/>
      <c r="Y241" s="29"/>
      <c r="Z241" s="29"/>
      <c r="AA241" s="29"/>
      <c r="AB241" s="40" t="s">
        <v>80</v>
      </c>
      <c r="AC241" s="29">
        <f t="shared" ref="AC241" si="932">AA237</f>
        <v>170</v>
      </c>
      <c r="AD241" s="29">
        <f t="shared" ref="AD241" si="933">Q239</f>
        <v>120</v>
      </c>
      <c r="AE241" s="30">
        <f t="shared" ref="AE241" si="934">Q241</f>
        <v>3</v>
      </c>
    </row>
    <row r="242" spans="1:31" ht="15" customHeight="1" x14ac:dyDescent="0.25">
      <c r="A242" s="37" t="s">
        <v>85</v>
      </c>
      <c r="B242" s="32">
        <v>673</v>
      </c>
      <c r="C242" s="33" t="s">
        <v>20</v>
      </c>
      <c r="D242" s="34">
        <v>2220</v>
      </c>
      <c r="E242" s="35">
        <v>673</v>
      </c>
      <c r="F242" s="33" t="s">
        <v>20</v>
      </c>
      <c r="G242" s="34">
        <v>2960</v>
      </c>
      <c r="H242" s="35">
        <v>598</v>
      </c>
      <c r="I242" s="33" t="s">
        <v>20</v>
      </c>
      <c r="J242" s="34">
        <v>-320</v>
      </c>
      <c r="K242" s="35">
        <v>820</v>
      </c>
      <c r="L242" s="33" t="s">
        <v>20</v>
      </c>
      <c r="M242" s="34">
        <v>-2920</v>
      </c>
      <c r="N242" s="35">
        <v>1037</v>
      </c>
      <c r="O242" s="33" t="s">
        <v>20</v>
      </c>
      <c r="P242" s="34">
        <v>-320</v>
      </c>
      <c r="Q242" s="35">
        <v>231</v>
      </c>
      <c r="R242" s="33" t="s">
        <v>20</v>
      </c>
      <c r="S242" s="36">
        <v>-730</v>
      </c>
      <c r="T242" s="62" t="s">
        <v>63</v>
      </c>
      <c r="U242" s="24"/>
      <c r="V242" s="24"/>
      <c r="W242" s="24"/>
      <c r="X242" s="24"/>
      <c r="Y242" s="24"/>
      <c r="Z242" s="24"/>
      <c r="AA242" s="24"/>
      <c r="AB242" s="23" t="s">
        <v>75</v>
      </c>
      <c r="AC242" s="24">
        <f t="shared" ref="AC242" si="935">V243</f>
        <v>480</v>
      </c>
      <c r="AD242" s="24">
        <f t="shared" ref="AD242" si="936">B245</f>
        <v>500</v>
      </c>
      <c r="AE242" s="25">
        <f t="shared" ref="AE242" si="937">B247</f>
        <v>12</v>
      </c>
    </row>
    <row r="243" spans="1:31" ht="15" customHeight="1" thickBot="1" x14ac:dyDescent="0.3">
      <c r="A243" s="38" t="s">
        <v>86</v>
      </c>
      <c r="B243" s="21">
        <v>682</v>
      </c>
      <c r="C243" s="19" t="s">
        <v>20</v>
      </c>
      <c r="D243" s="20">
        <v>2250</v>
      </c>
      <c r="E243" s="18">
        <v>682</v>
      </c>
      <c r="F243" s="19" t="s">
        <v>20</v>
      </c>
      <c r="G243" s="20">
        <v>3000</v>
      </c>
      <c r="H243" s="18">
        <v>606</v>
      </c>
      <c r="I243" s="19" t="s">
        <v>20</v>
      </c>
      <c r="J243" s="20">
        <v>-325</v>
      </c>
      <c r="K243" s="18">
        <v>831</v>
      </c>
      <c r="L243" s="19" t="s">
        <v>20</v>
      </c>
      <c r="M243" s="20">
        <v>-2960</v>
      </c>
      <c r="N243" s="18">
        <v>1051</v>
      </c>
      <c r="O243" s="19" t="s">
        <v>20</v>
      </c>
      <c r="P243" s="20">
        <v>-325</v>
      </c>
      <c r="Q243" s="18">
        <v>234</v>
      </c>
      <c r="R243" s="19" t="s">
        <v>20</v>
      </c>
      <c r="S243" s="22">
        <v>-740</v>
      </c>
      <c r="T243" s="63"/>
      <c r="U243" s="27" t="s">
        <v>81</v>
      </c>
      <c r="V243" s="27">
        <f t="shared" ref="V243" si="938">(B243*60+D243)-(B242*60+D242)-90</f>
        <v>480</v>
      </c>
      <c r="W243" s="27">
        <f t="shared" ref="W243" si="939">(E243*60+G243)-(E242*60+G242)-90</f>
        <v>490</v>
      </c>
      <c r="X243" s="27">
        <f t="shared" ref="X243" si="940">(H243*60+J243)-(H242*60+J242)-90</f>
        <v>385</v>
      </c>
      <c r="Y243" s="27">
        <f t="shared" ref="Y243" si="941">(K243*60+M243)-(K242*60+M242)-90</f>
        <v>530</v>
      </c>
      <c r="Z243" s="27">
        <f t="shared" ref="Z243" si="942">(N243*60+P243)-(N242*60+P242)-90</f>
        <v>745</v>
      </c>
      <c r="AA243" s="27">
        <f t="shared" ref="AA243" si="943">(Q243*60+S243)-(Q242*60+S242)</f>
        <v>170</v>
      </c>
      <c r="AB243" s="26" t="s">
        <v>76</v>
      </c>
      <c r="AC243" s="27">
        <f t="shared" ref="AC243" si="944">W243</f>
        <v>490</v>
      </c>
      <c r="AD243" s="27">
        <f t="shared" ref="AD243" si="945">E245</f>
        <v>450</v>
      </c>
      <c r="AE243" s="28">
        <f t="shared" ref="AE243" si="946">E247</f>
        <v>5</v>
      </c>
    </row>
    <row r="244" spans="1:31" ht="15" customHeight="1" x14ac:dyDescent="0.25">
      <c r="B244" s="57" t="s">
        <v>21</v>
      </c>
      <c r="C244" s="58"/>
      <c r="D244" s="58"/>
      <c r="E244" s="58" t="s">
        <v>21</v>
      </c>
      <c r="F244" s="58"/>
      <c r="G244" s="58"/>
      <c r="H244" s="58" t="s">
        <v>21</v>
      </c>
      <c r="I244" s="58"/>
      <c r="J244" s="58"/>
      <c r="K244" s="58" t="s">
        <v>21</v>
      </c>
      <c r="L244" s="58"/>
      <c r="M244" s="58"/>
      <c r="N244" s="58" t="s">
        <v>21</v>
      </c>
      <c r="O244" s="58"/>
      <c r="P244" s="58"/>
      <c r="Q244" s="58" t="s">
        <v>21</v>
      </c>
      <c r="R244" s="58"/>
      <c r="S244" s="59"/>
      <c r="T244" s="63"/>
      <c r="U244" s="27"/>
      <c r="V244" s="27"/>
      <c r="W244" s="27"/>
      <c r="X244" s="27"/>
      <c r="Y244" s="27"/>
      <c r="Z244" s="27"/>
      <c r="AA244" s="27"/>
      <c r="AB244" s="26" t="s">
        <v>77</v>
      </c>
      <c r="AC244" s="27">
        <f t="shared" ref="AC244" si="947">X243</f>
        <v>385</v>
      </c>
      <c r="AD244" s="27">
        <f t="shared" ref="AD244" si="948">H245</f>
        <v>350</v>
      </c>
      <c r="AE244" s="28">
        <f t="shared" ref="AE244" si="949">H247</f>
        <v>16</v>
      </c>
    </row>
    <row r="245" spans="1:31" ht="15" customHeight="1" x14ac:dyDescent="0.25">
      <c r="B245" s="65">
        <v>500</v>
      </c>
      <c r="C245" s="55"/>
      <c r="D245" s="55"/>
      <c r="E245" s="55">
        <v>450</v>
      </c>
      <c r="F245" s="55"/>
      <c r="G245" s="55"/>
      <c r="H245" s="55">
        <v>350</v>
      </c>
      <c r="I245" s="55"/>
      <c r="J245" s="55"/>
      <c r="K245" s="55">
        <v>420</v>
      </c>
      <c r="L245" s="55"/>
      <c r="M245" s="55"/>
      <c r="N245" s="55">
        <v>360</v>
      </c>
      <c r="O245" s="55"/>
      <c r="P245" s="55"/>
      <c r="Q245" s="55">
        <v>120</v>
      </c>
      <c r="R245" s="55"/>
      <c r="S245" s="56"/>
      <c r="T245" s="63"/>
      <c r="U245" s="27"/>
      <c r="V245" s="27"/>
      <c r="W245" s="27"/>
      <c r="X245" s="27"/>
      <c r="Y245" s="27"/>
      <c r="Z245" s="27"/>
      <c r="AA245" s="27"/>
      <c r="AB245" s="26" t="s">
        <v>78</v>
      </c>
      <c r="AC245" s="27">
        <f t="shared" ref="AC245" si="950">Y243</f>
        <v>530</v>
      </c>
      <c r="AD245" s="27">
        <f t="shared" ref="AD245" si="951">K245</f>
        <v>420</v>
      </c>
      <c r="AE245" s="28">
        <f t="shared" ref="AE245" si="952">K247</f>
        <v>3</v>
      </c>
    </row>
    <row r="246" spans="1:31" ht="15" customHeight="1" x14ac:dyDescent="0.25">
      <c r="B246" s="57" t="s">
        <v>22</v>
      </c>
      <c r="C246" s="58"/>
      <c r="D246" s="58"/>
      <c r="E246" s="58" t="s">
        <v>22</v>
      </c>
      <c r="F246" s="58"/>
      <c r="G246" s="58"/>
      <c r="H246" s="58" t="s">
        <v>22</v>
      </c>
      <c r="I246" s="58"/>
      <c r="J246" s="58"/>
      <c r="K246" s="58" t="s">
        <v>22</v>
      </c>
      <c r="L246" s="58"/>
      <c r="M246" s="58"/>
      <c r="N246" s="58" t="s">
        <v>22</v>
      </c>
      <c r="O246" s="58"/>
      <c r="P246" s="58"/>
      <c r="Q246" s="58" t="s">
        <v>22</v>
      </c>
      <c r="R246" s="58"/>
      <c r="S246" s="59"/>
      <c r="T246" s="63"/>
      <c r="U246" s="27"/>
      <c r="V246" s="27"/>
      <c r="W246" s="27"/>
      <c r="X246" s="27"/>
      <c r="Y246" s="27"/>
      <c r="Z246" s="27"/>
      <c r="AA246" s="27"/>
      <c r="AB246" s="26" t="s">
        <v>79</v>
      </c>
      <c r="AC246" s="27">
        <f t="shared" ref="AC246" si="953">Z243</f>
        <v>745</v>
      </c>
      <c r="AD246" s="27">
        <f t="shared" ref="AD246" si="954">N245</f>
        <v>360</v>
      </c>
      <c r="AE246" s="28">
        <f t="shared" ref="AE246" si="955">N247</f>
        <v>15</v>
      </c>
    </row>
    <row r="247" spans="1:31" ht="15" customHeight="1" thickBot="1" x14ac:dyDescent="0.3">
      <c r="B247" s="66">
        <v>12</v>
      </c>
      <c r="C247" s="53"/>
      <c r="D247" s="53"/>
      <c r="E247" s="53">
        <v>5</v>
      </c>
      <c r="F247" s="53"/>
      <c r="G247" s="53"/>
      <c r="H247" s="53">
        <v>16</v>
      </c>
      <c r="I247" s="53"/>
      <c r="J247" s="53"/>
      <c r="K247" s="53">
        <v>3</v>
      </c>
      <c r="L247" s="53"/>
      <c r="M247" s="53"/>
      <c r="N247" s="53">
        <v>15</v>
      </c>
      <c r="O247" s="53"/>
      <c r="P247" s="53"/>
      <c r="Q247" s="53">
        <v>3</v>
      </c>
      <c r="R247" s="53"/>
      <c r="S247" s="54"/>
      <c r="T247" s="64"/>
      <c r="U247" s="29"/>
      <c r="V247" s="29"/>
      <c r="W247" s="29"/>
      <c r="X247" s="29"/>
      <c r="Y247" s="29"/>
      <c r="Z247" s="29"/>
      <c r="AA247" s="29"/>
      <c r="AB247" s="40" t="s">
        <v>80</v>
      </c>
      <c r="AC247" s="29">
        <f t="shared" ref="AC247" si="956">AA243</f>
        <v>170</v>
      </c>
      <c r="AD247" s="29">
        <f t="shared" ref="AD247" si="957">Q245</f>
        <v>120</v>
      </c>
      <c r="AE247" s="30">
        <f t="shared" ref="AE247" si="958">Q247</f>
        <v>3</v>
      </c>
    </row>
    <row r="248" spans="1:31" ht="23.25" customHeight="1" x14ac:dyDescent="0.25">
      <c r="A248" s="37" t="s">
        <v>85</v>
      </c>
      <c r="B248" s="32">
        <v>691</v>
      </c>
      <c r="C248" s="33" t="s">
        <v>20</v>
      </c>
      <c r="D248" s="34">
        <v>2280</v>
      </c>
      <c r="E248" s="35">
        <v>691</v>
      </c>
      <c r="F248" s="33" t="s">
        <v>20</v>
      </c>
      <c r="G248" s="34">
        <v>3040</v>
      </c>
      <c r="H248" s="35">
        <v>614</v>
      </c>
      <c r="I248" s="33" t="s">
        <v>20</v>
      </c>
      <c r="J248" s="34">
        <v>-330</v>
      </c>
      <c r="K248" s="35">
        <v>842</v>
      </c>
      <c r="L248" s="33" t="s">
        <v>20</v>
      </c>
      <c r="M248" s="34">
        <v>-3000</v>
      </c>
      <c r="N248" s="35">
        <v>1065</v>
      </c>
      <c r="O248" s="33" t="s">
        <v>20</v>
      </c>
      <c r="P248" s="34">
        <v>-330</v>
      </c>
      <c r="Q248" s="35">
        <v>237</v>
      </c>
      <c r="R248" s="33" t="s">
        <v>20</v>
      </c>
      <c r="S248" s="36">
        <v>-750</v>
      </c>
      <c r="T248" s="62" t="s">
        <v>64</v>
      </c>
      <c r="U248" s="24"/>
      <c r="V248" s="24"/>
      <c r="W248" s="24"/>
      <c r="X248" s="24"/>
      <c r="Y248" s="24"/>
      <c r="Z248" s="24"/>
      <c r="AA248" s="24"/>
      <c r="AB248" s="23" t="s">
        <v>75</v>
      </c>
      <c r="AC248" s="24">
        <f t="shared" ref="AC248" si="959">V249</f>
        <v>480</v>
      </c>
      <c r="AD248" s="24">
        <f t="shared" ref="AD248" si="960">B251</f>
        <v>500</v>
      </c>
      <c r="AE248" s="25">
        <f t="shared" ref="AE248" si="961">B253</f>
        <v>12</v>
      </c>
    </row>
    <row r="249" spans="1:31" ht="15" customHeight="1" thickBot="1" x14ac:dyDescent="0.3">
      <c r="A249" s="38" t="s">
        <v>86</v>
      </c>
      <c r="B249" s="21">
        <v>700</v>
      </c>
      <c r="C249" s="19" t="s">
        <v>20</v>
      </c>
      <c r="D249" s="20">
        <v>2310</v>
      </c>
      <c r="E249" s="18">
        <v>700</v>
      </c>
      <c r="F249" s="19" t="s">
        <v>20</v>
      </c>
      <c r="G249" s="20">
        <v>3080</v>
      </c>
      <c r="H249" s="18">
        <v>622</v>
      </c>
      <c r="I249" s="19" t="s">
        <v>20</v>
      </c>
      <c r="J249" s="20">
        <v>-335</v>
      </c>
      <c r="K249" s="18">
        <v>853</v>
      </c>
      <c r="L249" s="19" t="s">
        <v>20</v>
      </c>
      <c r="M249" s="20">
        <v>-3040</v>
      </c>
      <c r="N249" s="18">
        <v>1079</v>
      </c>
      <c r="O249" s="19" t="s">
        <v>20</v>
      </c>
      <c r="P249" s="20">
        <v>-335</v>
      </c>
      <c r="Q249" s="18">
        <v>240</v>
      </c>
      <c r="R249" s="19" t="s">
        <v>20</v>
      </c>
      <c r="S249" s="22">
        <v>-760</v>
      </c>
      <c r="T249" s="63"/>
      <c r="U249" s="27" t="s">
        <v>81</v>
      </c>
      <c r="V249" s="27">
        <f t="shared" ref="V249" si="962">(B249*60+D249)-(B248*60+D248)-90</f>
        <v>480</v>
      </c>
      <c r="W249" s="27">
        <f t="shared" ref="W249" si="963">(E249*60+G249)-(E248*60+G248)-90</f>
        <v>490</v>
      </c>
      <c r="X249" s="27">
        <f t="shared" ref="X249" si="964">(H249*60+J249)-(H248*60+J248)-90</f>
        <v>385</v>
      </c>
      <c r="Y249" s="27">
        <f t="shared" ref="Y249" si="965">(K249*60+M249)-(K248*60+M248)-90</f>
        <v>530</v>
      </c>
      <c r="Z249" s="27">
        <f t="shared" ref="Z249" si="966">(N249*60+P249)-(N248*60+P248)-90</f>
        <v>745</v>
      </c>
      <c r="AA249" s="27">
        <f t="shared" ref="AA249" si="967">(Q249*60+S249)-(Q248*60+S248)</f>
        <v>170</v>
      </c>
      <c r="AB249" s="26" t="s">
        <v>76</v>
      </c>
      <c r="AC249" s="27">
        <f t="shared" ref="AC249" si="968">W249</f>
        <v>490</v>
      </c>
      <c r="AD249" s="27">
        <f t="shared" ref="AD249" si="969">E251</f>
        <v>450</v>
      </c>
      <c r="AE249" s="28">
        <f t="shared" ref="AE249" si="970">E253</f>
        <v>5</v>
      </c>
    </row>
    <row r="250" spans="1:31" ht="15" customHeight="1" x14ac:dyDescent="0.25">
      <c r="B250" s="57" t="s">
        <v>21</v>
      </c>
      <c r="C250" s="58"/>
      <c r="D250" s="58"/>
      <c r="E250" s="58" t="s">
        <v>21</v>
      </c>
      <c r="F250" s="58"/>
      <c r="G250" s="58"/>
      <c r="H250" s="58" t="s">
        <v>21</v>
      </c>
      <c r="I250" s="58"/>
      <c r="J250" s="58"/>
      <c r="K250" s="58" t="s">
        <v>21</v>
      </c>
      <c r="L250" s="58"/>
      <c r="M250" s="58"/>
      <c r="N250" s="58" t="s">
        <v>21</v>
      </c>
      <c r="O250" s="58"/>
      <c r="P250" s="58"/>
      <c r="Q250" s="58" t="s">
        <v>21</v>
      </c>
      <c r="R250" s="58"/>
      <c r="S250" s="59"/>
      <c r="T250" s="63"/>
      <c r="U250" s="27"/>
      <c r="V250" s="27"/>
      <c r="W250" s="27"/>
      <c r="X250" s="27"/>
      <c r="Y250" s="27"/>
      <c r="Z250" s="27"/>
      <c r="AA250" s="27"/>
      <c r="AB250" s="26" t="s">
        <v>77</v>
      </c>
      <c r="AC250" s="27">
        <f t="shared" ref="AC250" si="971">X249</f>
        <v>385</v>
      </c>
      <c r="AD250" s="27">
        <f t="shared" ref="AD250" si="972">H251</f>
        <v>350</v>
      </c>
      <c r="AE250" s="28">
        <f t="shared" ref="AE250" si="973">H253</f>
        <v>16</v>
      </c>
    </row>
    <row r="251" spans="1:31" ht="15" customHeight="1" x14ac:dyDescent="0.25">
      <c r="B251" s="65">
        <v>500</v>
      </c>
      <c r="C251" s="55"/>
      <c r="D251" s="55"/>
      <c r="E251" s="55">
        <v>450</v>
      </c>
      <c r="F251" s="55"/>
      <c r="G251" s="55"/>
      <c r="H251" s="55">
        <v>350</v>
      </c>
      <c r="I251" s="55"/>
      <c r="J251" s="55"/>
      <c r="K251" s="55">
        <v>420</v>
      </c>
      <c r="L251" s="55"/>
      <c r="M251" s="55"/>
      <c r="N251" s="55">
        <v>360</v>
      </c>
      <c r="O251" s="55"/>
      <c r="P251" s="55"/>
      <c r="Q251" s="55">
        <v>120</v>
      </c>
      <c r="R251" s="55"/>
      <c r="S251" s="56"/>
      <c r="T251" s="63"/>
      <c r="U251" s="27"/>
      <c r="V251" s="27"/>
      <c r="W251" s="27"/>
      <c r="X251" s="27"/>
      <c r="Y251" s="27"/>
      <c r="Z251" s="27"/>
      <c r="AA251" s="27"/>
      <c r="AB251" s="26" t="s">
        <v>78</v>
      </c>
      <c r="AC251" s="27">
        <f t="shared" ref="AC251" si="974">Y249</f>
        <v>530</v>
      </c>
      <c r="AD251" s="27">
        <f t="shared" ref="AD251" si="975">K251</f>
        <v>420</v>
      </c>
      <c r="AE251" s="28">
        <f t="shared" ref="AE251" si="976">K253</f>
        <v>3</v>
      </c>
    </row>
    <row r="252" spans="1:31" ht="15" customHeight="1" x14ac:dyDescent="0.25">
      <c r="B252" s="57" t="s">
        <v>22</v>
      </c>
      <c r="C252" s="58"/>
      <c r="D252" s="58"/>
      <c r="E252" s="58" t="s">
        <v>22</v>
      </c>
      <c r="F252" s="58"/>
      <c r="G252" s="58"/>
      <c r="H252" s="58" t="s">
        <v>22</v>
      </c>
      <c r="I252" s="58"/>
      <c r="J252" s="58"/>
      <c r="K252" s="58" t="s">
        <v>22</v>
      </c>
      <c r="L252" s="58"/>
      <c r="M252" s="58"/>
      <c r="N252" s="58" t="s">
        <v>22</v>
      </c>
      <c r="O252" s="58"/>
      <c r="P252" s="58"/>
      <c r="Q252" s="58" t="s">
        <v>22</v>
      </c>
      <c r="R252" s="58"/>
      <c r="S252" s="59"/>
      <c r="T252" s="63"/>
      <c r="U252" s="27"/>
      <c r="V252" s="27"/>
      <c r="W252" s="27"/>
      <c r="X252" s="27"/>
      <c r="Y252" s="27"/>
      <c r="Z252" s="27"/>
      <c r="AA252" s="27"/>
      <c r="AB252" s="26" t="s">
        <v>79</v>
      </c>
      <c r="AC252" s="27">
        <f t="shared" ref="AC252" si="977">Z249</f>
        <v>745</v>
      </c>
      <c r="AD252" s="27">
        <f t="shared" ref="AD252" si="978">N251</f>
        <v>360</v>
      </c>
      <c r="AE252" s="28">
        <f t="shared" ref="AE252" si="979">N253</f>
        <v>15</v>
      </c>
    </row>
    <row r="253" spans="1:31" ht="15" customHeight="1" thickBot="1" x14ac:dyDescent="0.3">
      <c r="B253" s="66">
        <v>12</v>
      </c>
      <c r="C253" s="53"/>
      <c r="D253" s="53"/>
      <c r="E253" s="53">
        <v>5</v>
      </c>
      <c r="F253" s="53"/>
      <c r="G253" s="53"/>
      <c r="H253" s="53">
        <v>16</v>
      </c>
      <c r="I253" s="53"/>
      <c r="J253" s="53"/>
      <c r="K253" s="53">
        <v>3</v>
      </c>
      <c r="L253" s="53"/>
      <c r="M253" s="53"/>
      <c r="N253" s="53">
        <v>15</v>
      </c>
      <c r="O253" s="53"/>
      <c r="P253" s="53"/>
      <c r="Q253" s="53">
        <v>3</v>
      </c>
      <c r="R253" s="53"/>
      <c r="S253" s="54"/>
      <c r="T253" s="64"/>
      <c r="U253" s="29"/>
      <c r="V253" s="29"/>
      <c r="W253" s="29"/>
      <c r="X253" s="29"/>
      <c r="Y253" s="29"/>
      <c r="Z253" s="29"/>
      <c r="AA253" s="29"/>
      <c r="AB253" s="40" t="s">
        <v>80</v>
      </c>
      <c r="AC253" s="29">
        <f t="shared" ref="AC253" si="980">AA249</f>
        <v>170</v>
      </c>
      <c r="AD253" s="29">
        <f t="shared" ref="AD253" si="981">Q251</f>
        <v>120</v>
      </c>
      <c r="AE253" s="30">
        <f t="shared" ref="AE253" si="982">Q253</f>
        <v>3</v>
      </c>
    </row>
    <row r="254" spans="1:31" ht="15" customHeight="1" x14ac:dyDescent="0.25">
      <c r="A254" s="37" t="s">
        <v>85</v>
      </c>
      <c r="B254" s="32">
        <v>709</v>
      </c>
      <c r="C254" s="33" t="s">
        <v>20</v>
      </c>
      <c r="D254" s="34">
        <v>2340</v>
      </c>
      <c r="E254" s="35">
        <v>709</v>
      </c>
      <c r="F254" s="33" t="s">
        <v>20</v>
      </c>
      <c r="G254" s="34">
        <v>3120</v>
      </c>
      <c r="H254" s="35">
        <v>630</v>
      </c>
      <c r="I254" s="33" t="s">
        <v>20</v>
      </c>
      <c r="J254" s="34">
        <v>-340</v>
      </c>
      <c r="K254" s="35">
        <v>864</v>
      </c>
      <c r="L254" s="33" t="s">
        <v>20</v>
      </c>
      <c r="M254" s="34">
        <v>-3080</v>
      </c>
      <c r="N254" s="35">
        <v>1093</v>
      </c>
      <c r="O254" s="33" t="s">
        <v>20</v>
      </c>
      <c r="P254" s="34">
        <v>-340</v>
      </c>
      <c r="Q254" s="35">
        <v>243</v>
      </c>
      <c r="R254" s="33" t="s">
        <v>20</v>
      </c>
      <c r="S254" s="36">
        <v>-770</v>
      </c>
      <c r="T254" s="62" t="s">
        <v>65</v>
      </c>
      <c r="U254" s="24"/>
      <c r="V254" s="24"/>
      <c r="W254" s="24"/>
      <c r="X254" s="24"/>
      <c r="Y254" s="24"/>
      <c r="Z254" s="24"/>
      <c r="AA254" s="24"/>
      <c r="AB254" s="23" t="s">
        <v>75</v>
      </c>
      <c r="AC254" s="24">
        <f t="shared" ref="AC254" si="983">V255</f>
        <v>480</v>
      </c>
      <c r="AD254" s="24">
        <f t="shared" ref="AD254" si="984">B257</f>
        <v>500</v>
      </c>
      <c r="AE254" s="25">
        <f t="shared" ref="AE254" si="985">B259</f>
        <v>12</v>
      </c>
    </row>
    <row r="255" spans="1:31" ht="15" customHeight="1" thickBot="1" x14ac:dyDescent="0.3">
      <c r="A255" s="38" t="s">
        <v>86</v>
      </c>
      <c r="B255" s="21">
        <v>718</v>
      </c>
      <c r="C255" s="19" t="s">
        <v>20</v>
      </c>
      <c r="D255" s="20">
        <v>2370</v>
      </c>
      <c r="E255" s="18">
        <v>718</v>
      </c>
      <c r="F255" s="19" t="s">
        <v>20</v>
      </c>
      <c r="G255" s="20">
        <v>3160</v>
      </c>
      <c r="H255" s="18">
        <v>638</v>
      </c>
      <c r="I255" s="19" t="s">
        <v>20</v>
      </c>
      <c r="J255" s="20">
        <v>-345</v>
      </c>
      <c r="K255" s="18">
        <v>875</v>
      </c>
      <c r="L255" s="19" t="s">
        <v>20</v>
      </c>
      <c r="M255" s="20">
        <v>-3120</v>
      </c>
      <c r="N255" s="18">
        <v>1107</v>
      </c>
      <c r="O255" s="19" t="s">
        <v>20</v>
      </c>
      <c r="P255" s="20">
        <v>-345</v>
      </c>
      <c r="Q255" s="18">
        <v>246</v>
      </c>
      <c r="R255" s="19" t="s">
        <v>20</v>
      </c>
      <c r="S255" s="22">
        <v>-780</v>
      </c>
      <c r="T255" s="63"/>
      <c r="U255" s="27" t="s">
        <v>81</v>
      </c>
      <c r="V255" s="27">
        <f t="shared" ref="V255" si="986">(B255*60+D255)-(B254*60+D254)-90</f>
        <v>480</v>
      </c>
      <c r="W255" s="27">
        <f t="shared" ref="W255" si="987">(E255*60+G255)-(E254*60+G254)-90</f>
        <v>490</v>
      </c>
      <c r="X255" s="27">
        <f t="shared" ref="X255" si="988">(H255*60+J255)-(H254*60+J254)-90</f>
        <v>385</v>
      </c>
      <c r="Y255" s="27">
        <f t="shared" ref="Y255" si="989">(K255*60+M255)-(K254*60+M254)-90</f>
        <v>530</v>
      </c>
      <c r="Z255" s="27">
        <f t="shared" ref="Z255" si="990">(N255*60+P255)-(N254*60+P254)-90</f>
        <v>745</v>
      </c>
      <c r="AA255" s="27">
        <f t="shared" ref="AA255" si="991">(Q255*60+S255)-(Q254*60+S254)</f>
        <v>170</v>
      </c>
      <c r="AB255" s="26" t="s">
        <v>76</v>
      </c>
      <c r="AC255" s="27">
        <f t="shared" ref="AC255" si="992">W255</f>
        <v>490</v>
      </c>
      <c r="AD255" s="27">
        <f t="shared" ref="AD255" si="993">E257</f>
        <v>450</v>
      </c>
      <c r="AE255" s="28">
        <f t="shared" ref="AE255" si="994">E259</f>
        <v>5</v>
      </c>
    </row>
    <row r="256" spans="1:31" ht="15" customHeight="1" x14ac:dyDescent="0.25">
      <c r="B256" s="57" t="s">
        <v>21</v>
      </c>
      <c r="C256" s="58"/>
      <c r="D256" s="58"/>
      <c r="E256" s="58" t="s">
        <v>21</v>
      </c>
      <c r="F256" s="58"/>
      <c r="G256" s="58"/>
      <c r="H256" s="58" t="s">
        <v>21</v>
      </c>
      <c r="I256" s="58"/>
      <c r="J256" s="58"/>
      <c r="K256" s="58" t="s">
        <v>21</v>
      </c>
      <c r="L256" s="58"/>
      <c r="M256" s="58"/>
      <c r="N256" s="58" t="s">
        <v>21</v>
      </c>
      <c r="O256" s="58"/>
      <c r="P256" s="58"/>
      <c r="Q256" s="58" t="s">
        <v>21</v>
      </c>
      <c r="R256" s="58"/>
      <c r="S256" s="59"/>
      <c r="T256" s="63"/>
      <c r="U256" s="27"/>
      <c r="V256" s="27"/>
      <c r="W256" s="27"/>
      <c r="X256" s="27"/>
      <c r="Y256" s="27"/>
      <c r="Z256" s="27"/>
      <c r="AA256" s="27"/>
      <c r="AB256" s="26" t="s">
        <v>77</v>
      </c>
      <c r="AC256" s="27">
        <f t="shared" ref="AC256" si="995">X255</f>
        <v>385</v>
      </c>
      <c r="AD256" s="27">
        <f t="shared" ref="AD256" si="996">H257</f>
        <v>350</v>
      </c>
      <c r="AE256" s="28">
        <f t="shared" ref="AE256" si="997">H259</f>
        <v>16</v>
      </c>
    </row>
    <row r="257" spans="1:31" ht="15" customHeight="1" x14ac:dyDescent="0.25">
      <c r="B257" s="65">
        <v>500</v>
      </c>
      <c r="C257" s="55"/>
      <c r="D257" s="55"/>
      <c r="E257" s="55">
        <v>450</v>
      </c>
      <c r="F257" s="55"/>
      <c r="G257" s="55"/>
      <c r="H257" s="55">
        <v>350</v>
      </c>
      <c r="I257" s="55"/>
      <c r="J257" s="55"/>
      <c r="K257" s="55">
        <v>420</v>
      </c>
      <c r="L257" s="55"/>
      <c r="M257" s="55"/>
      <c r="N257" s="55">
        <v>360</v>
      </c>
      <c r="O257" s="55"/>
      <c r="P257" s="55"/>
      <c r="Q257" s="55">
        <v>120</v>
      </c>
      <c r="R257" s="55"/>
      <c r="S257" s="56"/>
      <c r="T257" s="63"/>
      <c r="U257" s="27"/>
      <c r="V257" s="27"/>
      <c r="W257" s="27"/>
      <c r="X257" s="27"/>
      <c r="Y257" s="27"/>
      <c r="Z257" s="27"/>
      <c r="AA257" s="27"/>
      <c r="AB257" s="26" t="s">
        <v>78</v>
      </c>
      <c r="AC257" s="27">
        <f t="shared" ref="AC257" si="998">Y255</f>
        <v>530</v>
      </c>
      <c r="AD257" s="27">
        <f t="shared" ref="AD257" si="999">K257</f>
        <v>420</v>
      </c>
      <c r="AE257" s="28">
        <f t="shared" ref="AE257" si="1000">K259</f>
        <v>3</v>
      </c>
    </row>
    <row r="258" spans="1:31" ht="23.25" customHeight="1" x14ac:dyDescent="0.25">
      <c r="B258" s="57" t="s">
        <v>22</v>
      </c>
      <c r="C258" s="58"/>
      <c r="D258" s="58"/>
      <c r="E258" s="58" t="s">
        <v>22</v>
      </c>
      <c r="F258" s="58"/>
      <c r="G258" s="58"/>
      <c r="H258" s="58" t="s">
        <v>22</v>
      </c>
      <c r="I258" s="58"/>
      <c r="J258" s="58"/>
      <c r="K258" s="58" t="s">
        <v>22</v>
      </c>
      <c r="L258" s="58"/>
      <c r="M258" s="58"/>
      <c r="N258" s="58" t="s">
        <v>22</v>
      </c>
      <c r="O258" s="58"/>
      <c r="P258" s="58"/>
      <c r="Q258" s="58" t="s">
        <v>22</v>
      </c>
      <c r="R258" s="58"/>
      <c r="S258" s="59"/>
      <c r="T258" s="63"/>
      <c r="U258" s="27"/>
      <c r="V258" s="27"/>
      <c r="W258" s="27"/>
      <c r="X258" s="27"/>
      <c r="Y258" s="27"/>
      <c r="Z258" s="27"/>
      <c r="AA258" s="27"/>
      <c r="AB258" s="26" t="s">
        <v>79</v>
      </c>
      <c r="AC258" s="27">
        <f t="shared" ref="AC258" si="1001">Z255</f>
        <v>745</v>
      </c>
      <c r="AD258" s="27">
        <f t="shared" ref="AD258" si="1002">N257</f>
        <v>360</v>
      </c>
      <c r="AE258" s="28">
        <f t="shared" ref="AE258" si="1003">N259</f>
        <v>15</v>
      </c>
    </row>
    <row r="259" spans="1:31" ht="15" customHeight="1" thickBot="1" x14ac:dyDescent="0.3">
      <c r="B259" s="66">
        <v>12</v>
      </c>
      <c r="C259" s="53"/>
      <c r="D259" s="53"/>
      <c r="E259" s="53">
        <v>5</v>
      </c>
      <c r="F259" s="53"/>
      <c r="G259" s="53"/>
      <c r="H259" s="53">
        <v>16</v>
      </c>
      <c r="I259" s="53"/>
      <c r="J259" s="53"/>
      <c r="K259" s="53">
        <v>3</v>
      </c>
      <c r="L259" s="53"/>
      <c r="M259" s="53"/>
      <c r="N259" s="53">
        <v>15</v>
      </c>
      <c r="O259" s="53"/>
      <c r="P259" s="53"/>
      <c r="Q259" s="53">
        <v>3</v>
      </c>
      <c r="R259" s="53"/>
      <c r="S259" s="54"/>
      <c r="T259" s="64"/>
      <c r="U259" s="29"/>
      <c r="V259" s="29"/>
      <c r="W259" s="29"/>
      <c r="X259" s="29"/>
      <c r="Y259" s="29"/>
      <c r="Z259" s="29"/>
      <c r="AA259" s="29"/>
      <c r="AB259" s="40" t="s">
        <v>80</v>
      </c>
      <c r="AC259" s="29">
        <f t="shared" ref="AC259" si="1004">AA255</f>
        <v>170</v>
      </c>
      <c r="AD259" s="29">
        <f t="shared" ref="AD259" si="1005">Q257</f>
        <v>120</v>
      </c>
      <c r="AE259" s="30">
        <f t="shared" ref="AE259" si="1006">Q259</f>
        <v>3</v>
      </c>
    </row>
    <row r="260" spans="1:31" ht="15" customHeight="1" x14ac:dyDescent="0.25">
      <c r="A260" s="37" t="s">
        <v>85</v>
      </c>
      <c r="B260" s="32">
        <v>727</v>
      </c>
      <c r="C260" s="33" t="s">
        <v>20</v>
      </c>
      <c r="D260" s="34">
        <v>2400</v>
      </c>
      <c r="E260" s="35">
        <v>727</v>
      </c>
      <c r="F260" s="33" t="s">
        <v>20</v>
      </c>
      <c r="G260" s="34">
        <v>3200</v>
      </c>
      <c r="H260" s="35">
        <v>646</v>
      </c>
      <c r="I260" s="33" t="s">
        <v>20</v>
      </c>
      <c r="J260" s="34">
        <v>-350</v>
      </c>
      <c r="K260" s="35">
        <v>886</v>
      </c>
      <c r="L260" s="33" t="s">
        <v>20</v>
      </c>
      <c r="M260" s="34">
        <v>-3160</v>
      </c>
      <c r="N260" s="35">
        <v>1121</v>
      </c>
      <c r="O260" s="33" t="s">
        <v>20</v>
      </c>
      <c r="P260" s="34">
        <v>-350</v>
      </c>
      <c r="Q260" s="35">
        <v>249</v>
      </c>
      <c r="R260" s="33" t="s">
        <v>20</v>
      </c>
      <c r="S260" s="36">
        <v>-790</v>
      </c>
      <c r="T260" s="62" t="s">
        <v>66</v>
      </c>
      <c r="U260" s="24"/>
      <c r="V260" s="24"/>
      <c r="W260" s="24"/>
      <c r="X260" s="24"/>
      <c r="Y260" s="24"/>
      <c r="Z260" s="24"/>
      <c r="AA260" s="24"/>
      <c r="AB260" s="23" t="s">
        <v>75</v>
      </c>
      <c r="AC260" s="24">
        <f t="shared" ref="AC260" si="1007">V261</f>
        <v>480</v>
      </c>
      <c r="AD260" s="24">
        <f t="shared" ref="AD260" si="1008">B263</f>
        <v>500</v>
      </c>
      <c r="AE260" s="25">
        <f t="shared" ref="AE260" si="1009">B265</f>
        <v>12</v>
      </c>
    </row>
    <row r="261" spans="1:31" ht="15" customHeight="1" thickBot="1" x14ac:dyDescent="0.3">
      <c r="A261" s="38" t="s">
        <v>86</v>
      </c>
      <c r="B261" s="21">
        <v>736</v>
      </c>
      <c r="C261" s="19" t="s">
        <v>20</v>
      </c>
      <c r="D261" s="20">
        <v>2430</v>
      </c>
      <c r="E261" s="18">
        <v>736</v>
      </c>
      <c r="F261" s="19" t="s">
        <v>20</v>
      </c>
      <c r="G261" s="20">
        <v>3240</v>
      </c>
      <c r="H261" s="18">
        <v>654</v>
      </c>
      <c r="I261" s="19" t="s">
        <v>20</v>
      </c>
      <c r="J261" s="20">
        <v>-355</v>
      </c>
      <c r="K261" s="18">
        <v>897</v>
      </c>
      <c r="L261" s="19" t="s">
        <v>20</v>
      </c>
      <c r="M261" s="20">
        <v>-3200</v>
      </c>
      <c r="N261" s="18">
        <v>1135</v>
      </c>
      <c r="O261" s="19" t="s">
        <v>20</v>
      </c>
      <c r="P261" s="20">
        <v>-355</v>
      </c>
      <c r="Q261" s="18">
        <v>252</v>
      </c>
      <c r="R261" s="19" t="s">
        <v>20</v>
      </c>
      <c r="S261" s="22">
        <v>-800</v>
      </c>
      <c r="T261" s="63"/>
      <c r="U261" s="27" t="s">
        <v>81</v>
      </c>
      <c r="V261" s="27">
        <f t="shared" ref="V261" si="1010">(B261*60+D261)-(B260*60+D260)-90</f>
        <v>480</v>
      </c>
      <c r="W261" s="27">
        <f t="shared" ref="W261" si="1011">(E261*60+G261)-(E260*60+G260)-90</f>
        <v>490</v>
      </c>
      <c r="X261" s="27">
        <f t="shared" ref="X261" si="1012">(H261*60+J261)-(H260*60+J260)-90</f>
        <v>385</v>
      </c>
      <c r="Y261" s="27">
        <f t="shared" ref="Y261" si="1013">(K261*60+M261)-(K260*60+M260)-90</f>
        <v>530</v>
      </c>
      <c r="Z261" s="27">
        <f t="shared" ref="Z261" si="1014">(N261*60+P261)-(N260*60+P260)-90</f>
        <v>745</v>
      </c>
      <c r="AA261" s="27">
        <f t="shared" ref="AA261" si="1015">(Q261*60+S261)-(Q260*60+S260)</f>
        <v>170</v>
      </c>
      <c r="AB261" s="26" t="s">
        <v>76</v>
      </c>
      <c r="AC261" s="27">
        <f t="shared" ref="AC261" si="1016">W261</f>
        <v>490</v>
      </c>
      <c r="AD261" s="27">
        <f t="shared" ref="AD261" si="1017">E263</f>
        <v>450</v>
      </c>
      <c r="AE261" s="28">
        <f t="shared" ref="AE261" si="1018">E265</f>
        <v>5</v>
      </c>
    </row>
    <row r="262" spans="1:31" ht="15" customHeight="1" x14ac:dyDescent="0.25">
      <c r="B262" s="57" t="s">
        <v>21</v>
      </c>
      <c r="C262" s="58"/>
      <c r="D262" s="58"/>
      <c r="E262" s="58" t="s">
        <v>21</v>
      </c>
      <c r="F262" s="58"/>
      <c r="G262" s="58"/>
      <c r="H262" s="58" t="s">
        <v>21</v>
      </c>
      <c r="I262" s="58"/>
      <c r="J262" s="58"/>
      <c r="K262" s="58" t="s">
        <v>21</v>
      </c>
      <c r="L262" s="58"/>
      <c r="M262" s="58"/>
      <c r="N262" s="58" t="s">
        <v>21</v>
      </c>
      <c r="O262" s="58"/>
      <c r="P262" s="58"/>
      <c r="Q262" s="58" t="s">
        <v>21</v>
      </c>
      <c r="R262" s="58"/>
      <c r="S262" s="59"/>
      <c r="T262" s="63"/>
      <c r="U262" s="27"/>
      <c r="V262" s="27"/>
      <c r="W262" s="27"/>
      <c r="X262" s="27"/>
      <c r="Y262" s="27"/>
      <c r="Z262" s="27"/>
      <c r="AA262" s="27"/>
      <c r="AB262" s="26" t="s">
        <v>77</v>
      </c>
      <c r="AC262" s="27">
        <f t="shared" ref="AC262" si="1019">X261</f>
        <v>385</v>
      </c>
      <c r="AD262" s="27">
        <f t="shared" ref="AD262" si="1020">H263</f>
        <v>350</v>
      </c>
      <c r="AE262" s="28">
        <f t="shared" ref="AE262" si="1021">H265</f>
        <v>16</v>
      </c>
    </row>
    <row r="263" spans="1:31" ht="15" customHeight="1" x14ac:dyDescent="0.25">
      <c r="B263" s="65">
        <v>500</v>
      </c>
      <c r="C263" s="55"/>
      <c r="D263" s="55"/>
      <c r="E263" s="55">
        <v>450</v>
      </c>
      <c r="F263" s="55"/>
      <c r="G263" s="55"/>
      <c r="H263" s="55">
        <v>350</v>
      </c>
      <c r="I263" s="55"/>
      <c r="J263" s="55"/>
      <c r="K263" s="55">
        <v>420</v>
      </c>
      <c r="L263" s="55"/>
      <c r="M263" s="55"/>
      <c r="N263" s="55">
        <v>360</v>
      </c>
      <c r="O263" s="55"/>
      <c r="P263" s="55"/>
      <c r="Q263" s="55">
        <v>120</v>
      </c>
      <c r="R263" s="55"/>
      <c r="S263" s="56"/>
      <c r="T263" s="63"/>
      <c r="U263" s="27"/>
      <c r="V263" s="27"/>
      <c r="W263" s="27"/>
      <c r="X263" s="27"/>
      <c r="Y263" s="27"/>
      <c r="Z263" s="27"/>
      <c r="AA263" s="27"/>
      <c r="AB263" s="26" t="s">
        <v>78</v>
      </c>
      <c r="AC263" s="27">
        <f t="shared" ref="AC263" si="1022">Y261</f>
        <v>530</v>
      </c>
      <c r="AD263" s="27">
        <f t="shared" ref="AD263" si="1023">K263</f>
        <v>420</v>
      </c>
      <c r="AE263" s="28">
        <f t="shared" ref="AE263" si="1024">K265</f>
        <v>3</v>
      </c>
    </row>
    <row r="264" spans="1:31" ht="15" customHeight="1" x14ac:dyDescent="0.25">
      <c r="B264" s="57" t="s">
        <v>22</v>
      </c>
      <c r="C264" s="58"/>
      <c r="D264" s="58"/>
      <c r="E264" s="58" t="s">
        <v>22</v>
      </c>
      <c r="F264" s="58"/>
      <c r="G264" s="58"/>
      <c r="H264" s="58" t="s">
        <v>22</v>
      </c>
      <c r="I264" s="58"/>
      <c r="J264" s="58"/>
      <c r="K264" s="58" t="s">
        <v>22</v>
      </c>
      <c r="L264" s="58"/>
      <c r="M264" s="58"/>
      <c r="N264" s="58" t="s">
        <v>22</v>
      </c>
      <c r="O264" s="58"/>
      <c r="P264" s="58"/>
      <c r="Q264" s="58" t="s">
        <v>22</v>
      </c>
      <c r="R264" s="58"/>
      <c r="S264" s="59"/>
      <c r="T264" s="63"/>
      <c r="U264" s="27"/>
      <c r="V264" s="27"/>
      <c r="W264" s="27"/>
      <c r="X264" s="27"/>
      <c r="Y264" s="27"/>
      <c r="Z264" s="27"/>
      <c r="AA264" s="27"/>
      <c r="AB264" s="26" t="s">
        <v>79</v>
      </c>
      <c r="AC264" s="27">
        <f t="shared" ref="AC264" si="1025">Z261</f>
        <v>745</v>
      </c>
      <c r="AD264" s="27">
        <f t="shared" ref="AD264" si="1026">N263</f>
        <v>360</v>
      </c>
      <c r="AE264" s="28">
        <f t="shared" ref="AE264" si="1027">N265</f>
        <v>15</v>
      </c>
    </row>
    <row r="265" spans="1:31" ht="15" customHeight="1" thickBot="1" x14ac:dyDescent="0.3">
      <c r="B265" s="66">
        <v>12</v>
      </c>
      <c r="C265" s="53"/>
      <c r="D265" s="53"/>
      <c r="E265" s="53">
        <v>5</v>
      </c>
      <c r="F265" s="53"/>
      <c r="G265" s="53"/>
      <c r="H265" s="53">
        <v>16</v>
      </c>
      <c r="I265" s="53"/>
      <c r="J265" s="53"/>
      <c r="K265" s="53">
        <v>3</v>
      </c>
      <c r="L265" s="53"/>
      <c r="M265" s="53"/>
      <c r="N265" s="53">
        <v>15</v>
      </c>
      <c r="O265" s="53"/>
      <c r="P265" s="53"/>
      <c r="Q265" s="53">
        <v>3</v>
      </c>
      <c r="R265" s="53"/>
      <c r="S265" s="54"/>
      <c r="T265" s="64"/>
      <c r="U265" s="29"/>
      <c r="V265" s="29"/>
      <c r="W265" s="29"/>
      <c r="X265" s="29"/>
      <c r="Y265" s="29"/>
      <c r="Z265" s="29"/>
      <c r="AA265" s="29"/>
      <c r="AB265" s="40" t="s">
        <v>80</v>
      </c>
      <c r="AC265" s="29">
        <f t="shared" ref="AC265" si="1028">AA261</f>
        <v>170</v>
      </c>
      <c r="AD265" s="29">
        <f t="shared" ref="AD265" si="1029">Q263</f>
        <v>120</v>
      </c>
      <c r="AE265" s="30">
        <f t="shared" ref="AE265" si="1030">Q265</f>
        <v>3</v>
      </c>
    </row>
    <row r="266" spans="1:31" ht="15" customHeight="1" x14ac:dyDescent="0.25">
      <c r="A266" s="37" t="s">
        <v>85</v>
      </c>
      <c r="B266" s="32">
        <v>745</v>
      </c>
      <c r="C266" s="33" t="s">
        <v>20</v>
      </c>
      <c r="D266" s="34">
        <v>2460</v>
      </c>
      <c r="E266" s="35">
        <v>745</v>
      </c>
      <c r="F266" s="33" t="s">
        <v>20</v>
      </c>
      <c r="G266" s="34">
        <v>3280</v>
      </c>
      <c r="H266" s="35">
        <v>662</v>
      </c>
      <c r="I266" s="33" t="s">
        <v>20</v>
      </c>
      <c r="J266" s="34">
        <v>-360</v>
      </c>
      <c r="K266" s="35">
        <v>908</v>
      </c>
      <c r="L266" s="33" t="s">
        <v>20</v>
      </c>
      <c r="M266" s="34">
        <v>-3240</v>
      </c>
      <c r="N266" s="35">
        <v>1149</v>
      </c>
      <c r="O266" s="33" t="s">
        <v>20</v>
      </c>
      <c r="P266" s="34">
        <v>-360</v>
      </c>
      <c r="Q266" s="35">
        <v>255</v>
      </c>
      <c r="R266" s="33" t="s">
        <v>20</v>
      </c>
      <c r="S266" s="36">
        <v>-810</v>
      </c>
      <c r="T266" s="62" t="s">
        <v>67</v>
      </c>
      <c r="U266" s="24"/>
      <c r="V266" s="24"/>
      <c r="W266" s="24"/>
      <c r="X266" s="24"/>
      <c r="Y266" s="24"/>
      <c r="Z266" s="24"/>
      <c r="AA266" s="24"/>
      <c r="AB266" s="23" t="s">
        <v>75</v>
      </c>
      <c r="AC266" s="24">
        <f t="shared" ref="AC266" si="1031">V267</f>
        <v>480</v>
      </c>
      <c r="AD266" s="24">
        <f t="shared" ref="AD266" si="1032">B269</f>
        <v>500</v>
      </c>
      <c r="AE266" s="25">
        <f t="shared" ref="AE266" si="1033">B271</f>
        <v>12</v>
      </c>
    </row>
    <row r="267" spans="1:31" ht="15" customHeight="1" thickBot="1" x14ac:dyDescent="0.3">
      <c r="A267" s="38" t="s">
        <v>86</v>
      </c>
      <c r="B267" s="21">
        <v>754</v>
      </c>
      <c r="C267" s="19" t="s">
        <v>20</v>
      </c>
      <c r="D267" s="20">
        <v>2490</v>
      </c>
      <c r="E267" s="18">
        <v>754</v>
      </c>
      <c r="F267" s="19" t="s">
        <v>20</v>
      </c>
      <c r="G267" s="20">
        <v>3320</v>
      </c>
      <c r="H267" s="18">
        <v>670</v>
      </c>
      <c r="I267" s="19" t="s">
        <v>20</v>
      </c>
      <c r="J267" s="20">
        <v>-365</v>
      </c>
      <c r="K267" s="18">
        <v>919</v>
      </c>
      <c r="L267" s="19" t="s">
        <v>20</v>
      </c>
      <c r="M267" s="20">
        <v>-3280</v>
      </c>
      <c r="N267" s="18">
        <v>1163</v>
      </c>
      <c r="O267" s="19" t="s">
        <v>20</v>
      </c>
      <c r="P267" s="20">
        <v>-365</v>
      </c>
      <c r="Q267" s="18">
        <v>258</v>
      </c>
      <c r="R267" s="19" t="s">
        <v>20</v>
      </c>
      <c r="S267" s="22">
        <v>-820</v>
      </c>
      <c r="T267" s="63"/>
      <c r="U267" s="27" t="s">
        <v>81</v>
      </c>
      <c r="V267" s="27">
        <f t="shared" ref="V267" si="1034">(B267*60+D267)-(B266*60+D266)-90</f>
        <v>480</v>
      </c>
      <c r="W267" s="27">
        <f t="shared" ref="W267" si="1035">(E267*60+G267)-(E266*60+G266)-90</f>
        <v>490</v>
      </c>
      <c r="X267" s="27">
        <f t="shared" ref="X267" si="1036">(H267*60+J267)-(H266*60+J266)-90</f>
        <v>385</v>
      </c>
      <c r="Y267" s="27">
        <f t="shared" ref="Y267" si="1037">(K267*60+M267)-(K266*60+M266)-90</f>
        <v>530</v>
      </c>
      <c r="Z267" s="27">
        <f t="shared" ref="Z267" si="1038">(N267*60+P267)-(N266*60+P266)-90</f>
        <v>745</v>
      </c>
      <c r="AA267" s="27">
        <f t="shared" ref="AA267" si="1039">(Q267*60+S267)-(Q266*60+S266)</f>
        <v>170</v>
      </c>
      <c r="AB267" s="26" t="s">
        <v>76</v>
      </c>
      <c r="AC267" s="27">
        <f t="shared" ref="AC267" si="1040">W267</f>
        <v>490</v>
      </c>
      <c r="AD267" s="27">
        <f t="shared" ref="AD267" si="1041">E269</f>
        <v>450</v>
      </c>
      <c r="AE267" s="28">
        <f t="shared" ref="AE267" si="1042">E271</f>
        <v>5</v>
      </c>
    </row>
    <row r="268" spans="1:31" ht="23.25" customHeight="1" x14ac:dyDescent="0.25">
      <c r="B268" s="57" t="s">
        <v>21</v>
      </c>
      <c r="C268" s="58"/>
      <c r="D268" s="58"/>
      <c r="E268" s="58" t="s">
        <v>21</v>
      </c>
      <c r="F268" s="58"/>
      <c r="G268" s="58"/>
      <c r="H268" s="58" t="s">
        <v>21</v>
      </c>
      <c r="I268" s="58"/>
      <c r="J268" s="58"/>
      <c r="K268" s="58" t="s">
        <v>21</v>
      </c>
      <c r="L268" s="58"/>
      <c r="M268" s="58"/>
      <c r="N268" s="58" t="s">
        <v>21</v>
      </c>
      <c r="O268" s="58"/>
      <c r="P268" s="58"/>
      <c r="Q268" s="58" t="s">
        <v>21</v>
      </c>
      <c r="R268" s="58"/>
      <c r="S268" s="59"/>
      <c r="T268" s="63"/>
      <c r="U268" s="27"/>
      <c r="V268" s="27"/>
      <c r="W268" s="27"/>
      <c r="X268" s="27"/>
      <c r="Y268" s="27"/>
      <c r="Z268" s="27"/>
      <c r="AA268" s="27"/>
      <c r="AB268" s="26" t="s">
        <v>77</v>
      </c>
      <c r="AC268" s="27">
        <f t="shared" ref="AC268" si="1043">X267</f>
        <v>385</v>
      </c>
      <c r="AD268" s="27">
        <f t="shared" ref="AD268" si="1044">H269</f>
        <v>350</v>
      </c>
      <c r="AE268" s="28">
        <f t="shared" ref="AE268" si="1045">H271</f>
        <v>16</v>
      </c>
    </row>
    <row r="269" spans="1:31" ht="15" customHeight="1" x14ac:dyDescent="0.25">
      <c r="B269" s="65">
        <v>500</v>
      </c>
      <c r="C269" s="55"/>
      <c r="D269" s="55"/>
      <c r="E269" s="55">
        <v>450</v>
      </c>
      <c r="F269" s="55"/>
      <c r="G269" s="55"/>
      <c r="H269" s="55">
        <v>350</v>
      </c>
      <c r="I269" s="55"/>
      <c r="J269" s="55"/>
      <c r="K269" s="55">
        <v>420</v>
      </c>
      <c r="L269" s="55"/>
      <c r="M269" s="55"/>
      <c r="N269" s="55">
        <v>360</v>
      </c>
      <c r="O269" s="55"/>
      <c r="P269" s="55"/>
      <c r="Q269" s="55">
        <v>120</v>
      </c>
      <c r="R269" s="55"/>
      <c r="S269" s="56"/>
      <c r="T269" s="63"/>
      <c r="U269" s="27"/>
      <c r="V269" s="27"/>
      <c r="W269" s="27"/>
      <c r="X269" s="27"/>
      <c r="Y269" s="27"/>
      <c r="Z269" s="27"/>
      <c r="AA269" s="27"/>
      <c r="AB269" s="26" t="s">
        <v>78</v>
      </c>
      <c r="AC269" s="27">
        <f t="shared" ref="AC269" si="1046">Y267</f>
        <v>530</v>
      </c>
      <c r="AD269" s="27">
        <f t="shared" ref="AD269" si="1047">K269</f>
        <v>420</v>
      </c>
      <c r="AE269" s="28">
        <f t="shared" ref="AE269" si="1048">K271</f>
        <v>3</v>
      </c>
    </row>
    <row r="270" spans="1:31" ht="15" customHeight="1" x14ac:dyDescent="0.25">
      <c r="B270" s="57" t="s">
        <v>22</v>
      </c>
      <c r="C270" s="58"/>
      <c r="D270" s="58"/>
      <c r="E270" s="58" t="s">
        <v>22</v>
      </c>
      <c r="F270" s="58"/>
      <c r="G270" s="58"/>
      <c r="H270" s="58" t="s">
        <v>22</v>
      </c>
      <c r="I270" s="58"/>
      <c r="J270" s="58"/>
      <c r="K270" s="58" t="s">
        <v>22</v>
      </c>
      <c r="L270" s="58"/>
      <c r="M270" s="58"/>
      <c r="N270" s="58" t="s">
        <v>22</v>
      </c>
      <c r="O270" s="58"/>
      <c r="P270" s="58"/>
      <c r="Q270" s="58" t="s">
        <v>22</v>
      </c>
      <c r="R270" s="58"/>
      <c r="S270" s="59"/>
      <c r="T270" s="63"/>
      <c r="U270" s="27"/>
      <c r="V270" s="27"/>
      <c r="W270" s="27"/>
      <c r="X270" s="27"/>
      <c r="Y270" s="27"/>
      <c r="Z270" s="27"/>
      <c r="AA270" s="27"/>
      <c r="AB270" s="26" t="s">
        <v>79</v>
      </c>
      <c r="AC270" s="27">
        <f t="shared" ref="AC270" si="1049">Z267</f>
        <v>745</v>
      </c>
      <c r="AD270" s="27">
        <f t="shared" ref="AD270" si="1050">N269</f>
        <v>360</v>
      </c>
      <c r="AE270" s="28">
        <f t="shared" ref="AE270" si="1051">N271</f>
        <v>15</v>
      </c>
    </row>
    <row r="271" spans="1:31" ht="15" customHeight="1" thickBot="1" x14ac:dyDescent="0.3">
      <c r="B271" s="66">
        <v>12</v>
      </c>
      <c r="C271" s="53"/>
      <c r="D271" s="53"/>
      <c r="E271" s="53">
        <v>5</v>
      </c>
      <c r="F271" s="53"/>
      <c r="G271" s="53"/>
      <c r="H271" s="53">
        <v>16</v>
      </c>
      <c r="I271" s="53"/>
      <c r="J271" s="53"/>
      <c r="K271" s="53">
        <v>3</v>
      </c>
      <c r="L271" s="53"/>
      <c r="M271" s="53"/>
      <c r="N271" s="53">
        <v>15</v>
      </c>
      <c r="O271" s="53"/>
      <c r="P271" s="53"/>
      <c r="Q271" s="53">
        <v>3</v>
      </c>
      <c r="R271" s="53"/>
      <c r="S271" s="54"/>
      <c r="T271" s="64"/>
      <c r="U271" s="29"/>
      <c r="V271" s="29"/>
      <c r="W271" s="29"/>
      <c r="X271" s="29"/>
      <c r="Y271" s="29"/>
      <c r="Z271" s="29"/>
      <c r="AA271" s="29"/>
      <c r="AB271" s="40" t="s">
        <v>80</v>
      </c>
      <c r="AC271" s="29">
        <f t="shared" ref="AC271" si="1052">AA267</f>
        <v>170</v>
      </c>
      <c r="AD271" s="29">
        <f t="shared" ref="AD271" si="1053">Q269</f>
        <v>120</v>
      </c>
      <c r="AE271" s="30">
        <f t="shared" ref="AE271" si="1054">Q271</f>
        <v>3</v>
      </c>
    </row>
    <row r="272" spans="1:31" ht="15" customHeight="1" x14ac:dyDescent="0.25">
      <c r="A272" s="37" t="s">
        <v>85</v>
      </c>
      <c r="B272" s="32">
        <v>763</v>
      </c>
      <c r="C272" s="33" t="s">
        <v>20</v>
      </c>
      <c r="D272" s="34">
        <v>2520</v>
      </c>
      <c r="E272" s="35">
        <v>763</v>
      </c>
      <c r="F272" s="33" t="s">
        <v>20</v>
      </c>
      <c r="G272" s="34">
        <v>3360</v>
      </c>
      <c r="H272" s="35">
        <v>678</v>
      </c>
      <c r="I272" s="33" t="s">
        <v>20</v>
      </c>
      <c r="J272" s="34">
        <v>-370</v>
      </c>
      <c r="K272" s="35">
        <v>930</v>
      </c>
      <c r="L272" s="33" t="s">
        <v>20</v>
      </c>
      <c r="M272" s="34">
        <v>-3320</v>
      </c>
      <c r="N272" s="35">
        <v>1177</v>
      </c>
      <c r="O272" s="33" t="s">
        <v>20</v>
      </c>
      <c r="P272" s="34">
        <v>-370</v>
      </c>
      <c r="Q272" s="35">
        <v>261</v>
      </c>
      <c r="R272" s="33" t="s">
        <v>20</v>
      </c>
      <c r="S272" s="36">
        <v>-830</v>
      </c>
      <c r="T272" s="62" t="s">
        <v>68</v>
      </c>
      <c r="U272" s="24"/>
      <c r="V272" s="24"/>
      <c r="W272" s="24"/>
      <c r="X272" s="24"/>
      <c r="Y272" s="24"/>
      <c r="Z272" s="24"/>
      <c r="AA272" s="24"/>
      <c r="AB272" s="23" t="s">
        <v>75</v>
      </c>
      <c r="AC272" s="24">
        <f t="shared" ref="AC272" si="1055">V273</f>
        <v>480</v>
      </c>
      <c r="AD272" s="24">
        <f t="shared" ref="AD272" si="1056">B275</f>
        <v>500</v>
      </c>
      <c r="AE272" s="25">
        <f t="shared" ref="AE272" si="1057">B277</f>
        <v>12</v>
      </c>
    </row>
    <row r="273" spans="1:31" ht="15" customHeight="1" thickBot="1" x14ac:dyDescent="0.3">
      <c r="A273" s="38" t="s">
        <v>86</v>
      </c>
      <c r="B273" s="21">
        <v>772</v>
      </c>
      <c r="C273" s="19" t="s">
        <v>20</v>
      </c>
      <c r="D273" s="20">
        <v>2550</v>
      </c>
      <c r="E273" s="18">
        <v>772</v>
      </c>
      <c r="F273" s="19" t="s">
        <v>20</v>
      </c>
      <c r="G273" s="20">
        <v>3400</v>
      </c>
      <c r="H273" s="18">
        <v>686</v>
      </c>
      <c r="I273" s="19" t="s">
        <v>20</v>
      </c>
      <c r="J273" s="20">
        <v>-375</v>
      </c>
      <c r="K273" s="18">
        <v>941</v>
      </c>
      <c r="L273" s="19" t="s">
        <v>20</v>
      </c>
      <c r="M273" s="20">
        <v>-3360</v>
      </c>
      <c r="N273" s="18">
        <v>1191</v>
      </c>
      <c r="O273" s="19" t="s">
        <v>20</v>
      </c>
      <c r="P273" s="20">
        <v>-375</v>
      </c>
      <c r="Q273" s="18">
        <v>264</v>
      </c>
      <c r="R273" s="19" t="s">
        <v>20</v>
      </c>
      <c r="S273" s="22">
        <v>-840</v>
      </c>
      <c r="T273" s="63"/>
      <c r="U273" s="27" t="s">
        <v>81</v>
      </c>
      <c r="V273" s="27">
        <f t="shared" ref="V273" si="1058">(B273*60+D273)-(B272*60+D272)-90</f>
        <v>480</v>
      </c>
      <c r="W273" s="27">
        <f t="shared" ref="W273" si="1059">(E273*60+G273)-(E272*60+G272)-90</f>
        <v>490</v>
      </c>
      <c r="X273" s="27">
        <f t="shared" ref="X273" si="1060">(H273*60+J273)-(H272*60+J272)-90</f>
        <v>385</v>
      </c>
      <c r="Y273" s="27">
        <f t="shared" ref="Y273" si="1061">(K273*60+M273)-(K272*60+M272)-90</f>
        <v>530</v>
      </c>
      <c r="Z273" s="27">
        <f t="shared" ref="Z273" si="1062">(N273*60+P273)-(N272*60+P272)-90</f>
        <v>745</v>
      </c>
      <c r="AA273" s="27">
        <f t="shared" ref="AA273" si="1063">(Q273*60+S273)-(Q272*60+S272)</f>
        <v>170</v>
      </c>
      <c r="AB273" s="26" t="s">
        <v>76</v>
      </c>
      <c r="AC273" s="27">
        <f t="shared" ref="AC273" si="1064">W273</f>
        <v>490</v>
      </c>
      <c r="AD273" s="27">
        <f t="shared" ref="AD273" si="1065">E275</f>
        <v>450</v>
      </c>
      <c r="AE273" s="28">
        <f t="shared" ref="AE273" si="1066">E277</f>
        <v>5</v>
      </c>
    </row>
    <row r="274" spans="1:31" ht="15" customHeight="1" x14ac:dyDescent="0.25">
      <c r="B274" s="57" t="s">
        <v>21</v>
      </c>
      <c r="C274" s="58"/>
      <c r="D274" s="58"/>
      <c r="E274" s="58" t="s">
        <v>21</v>
      </c>
      <c r="F274" s="58"/>
      <c r="G274" s="58"/>
      <c r="H274" s="58" t="s">
        <v>21</v>
      </c>
      <c r="I274" s="58"/>
      <c r="J274" s="58"/>
      <c r="K274" s="58" t="s">
        <v>21</v>
      </c>
      <c r="L274" s="58"/>
      <c r="M274" s="58"/>
      <c r="N274" s="58" t="s">
        <v>21</v>
      </c>
      <c r="O274" s="58"/>
      <c r="P274" s="58"/>
      <c r="Q274" s="58" t="s">
        <v>21</v>
      </c>
      <c r="R274" s="58"/>
      <c r="S274" s="59"/>
      <c r="T274" s="63"/>
      <c r="U274" s="27"/>
      <c r="V274" s="27"/>
      <c r="W274" s="27"/>
      <c r="X274" s="27"/>
      <c r="Y274" s="27"/>
      <c r="Z274" s="27"/>
      <c r="AA274" s="27"/>
      <c r="AB274" s="26" t="s">
        <v>77</v>
      </c>
      <c r="AC274" s="27">
        <f t="shared" ref="AC274" si="1067">X273</f>
        <v>385</v>
      </c>
      <c r="AD274" s="27">
        <f t="shared" ref="AD274" si="1068">H275</f>
        <v>350</v>
      </c>
      <c r="AE274" s="28">
        <f t="shared" ref="AE274" si="1069">H277</f>
        <v>16</v>
      </c>
    </row>
    <row r="275" spans="1:31" ht="15" customHeight="1" x14ac:dyDescent="0.25">
      <c r="B275" s="65">
        <v>500</v>
      </c>
      <c r="C275" s="55"/>
      <c r="D275" s="55"/>
      <c r="E275" s="55">
        <v>450</v>
      </c>
      <c r="F275" s="55"/>
      <c r="G275" s="55"/>
      <c r="H275" s="55">
        <v>350</v>
      </c>
      <c r="I275" s="55"/>
      <c r="J275" s="55"/>
      <c r="K275" s="55">
        <v>420</v>
      </c>
      <c r="L275" s="55"/>
      <c r="M275" s="55"/>
      <c r="N275" s="55">
        <v>360</v>
      </c>
      <c r="O275" s="55"/>
      <c r="P275" s="55"/>
      <c r="Q275" s="55">
        <v>120</v>
      </c>
      <c r="R275" s="55"/>
      <c r="S275" s="56"/>
      <c r="T275" s="63"/>
      <c r="U275" s="27"/>
      <c r="V275" s="27"/>
      <c r="W275" s="27"/>
      <c r="X275" s="27"/>
      <c r="Y275" s="27"/>
      <c r="Z275" s="27"/>
      <c r="AA275" s="27"/>
      <c r="AB275" s="26" t="s">
        <v>78</v>
      </c>
      <c r="AC275" s="27">
        <f t="shared" ref="AC275" si="1070">Y273</f>
        <v>530</v>
      </c>
      <c r="AD275" s="27">
        <f t="shared" ref="AD275" si="1071">K275</f>
        <v>420</v>
      </c>
      <c r="AE275" s="28">
        <f t="shared" ref="AE275" si="1072">K277</f>
        <v>3</v>
      </c>
    </row>
    <row r="276" spans="1:31" ht="15" customHeight="1" x14ac:dyDescent="0.25">
      <c r="B276" s="57" t="s">
        <v>22</v>
      </c>
      <c r="C276" s="58"/>
      <c r="D276" s="58"/>
      <c r="E276" s="58" t="s">
        <v>22</v>
      </c>
      <c r="F276" s="58"/>
      <c r="G276" s="58"/>
      <c r="H276" s="58" t="s">
        <v>22</v>
      </c>
      <c r="I276" s="58"/>
      <c r="J276" s="58"/>
      <c r="K276" s="58" t="s">
        <v>22</v>
      </c>
      <c r="L276" s="58"/>
      <c r="M276" s="58"/>
      <c r="N276" s="58" t="s">
        <v>22</v>
      </c>
      <c r="O276" s="58"/>
      <c r="P276" s="58"/>
      <c r="Q276" s="58" t="s">
        <v>22</v>
      </c>
      <c r="R276" s="58"/>
      <c r="S276" s="59"/>
      <c r="T276" s="63"/>
      <c r="U276" s="27"/>
      <c r="V276" s="27"/>
      <c r="W276" s="27"/>
      <c r="X276" s="27"/>
      <c r="Y276" s="27"/>
      <c r="Z276" s="27"/>
      <c r="AA276" s="27"/>
      <c r="AB276" s="26" t="s">
        <v>79</v>
      </c>
      <c r="AC276" s="27">
        <f t="shared" ref="AC276" si="1073">Z273</f>
        <v>745</v>
      </c>
      <c r="AD276" s="27">
        <f t="shared" ref="AD276" si="1074">N275</f>
        <v>360</v>
      </c>
      <c r="AE276" s="28">
        <f t="shared" ref="AE276" si="1075">N277</f>
        <v>15</v>
      </c>
    </row>
    <row r="277" spans="1:31" ht="15" customHeight="1" thickBot="1" x14ac:dyDescent="0.3">
      <c r="B277" s="66">
        <v>12</v>
      </c>
      <c r="C277" s="53"/>
      <c r="D277" s="53"/>
      <c r="E277" s="53">
        <v>5</v>
      </c>
      <c r="F277" s="53"/>
      <c r="G277" s="53"/>
      <c r="H277" s="53">
        <v>16</v>
      </c>
      <c r="I277" s="53"/>
      <c r="J277" s="53"/>
      <c r="K277" s="53">
        <v>3</v>
      </c>
      <c r="L277" s="53"/>
      <c r="M277" s="53"/>
      <c r="N277" s="53">
        <v>15</v>
      </c>
      <c r="O277" s="53"/>
      <c r="P277" s="53"/>
      <c r="Q277" s="53">
        <v>3</v>
      </c>
      <c r="R277" s="53"/>
      <c r="S277" s="54"/>
      <c r="T277" s="64"/>
      <c r="U277" s="29"/>
      <c r="V277" s="29"/>
      <c r="W277" s="29"/>
      <c r="X277" s="29"/>
      <c r="Y277" s="29"/>
      <c r="Z277" s="29"/>
      <c r="AA277" s="29"/>
      <c r="AB277" s="40" t="s">
        <v>80</v>
      </c>
      <c r="AC277" s="29">
        <f t="shared" ref="AC277" si="1076">AA273</f>
        <v>170</v>
      </c>
      <c r="AD277" s="29">
        <f t="shared" ref="AD277" si="1077">Q275</f>
        <v>120</v>
      </c>
      <c r="AE277" s="30">
        <f t="shared" ref="AE277" si="1078">Q277</f>
        <v>3</v>
      </c>
    </row>
    <row r="278" spans="1:31" ht="23.25" customHeight="1" x14ac:dyDescent="0.25">
      <c r="A278" s="37" t="s">
        <v>85</v>
      </c>
      <c r="B278" s="32">
        <v>781</v>
      </c>
      <c r="C278" s="33" t="s">
        <v>20</v>
      </c>
      <c r="D278" s="34">
        <v>2580</v>
      </c>
      <c r="E278" s="35">
        <v>781</v>
      </c>
      <c r="F278" s="33" t="s">
        <v>20</v>
      </c>
      <c r="G278" s="34">
        <v>3440</v>
      </c>
      <c r="H278" s="35">
        <v>694</v>
      </c>
      <c r="I278" s="33" t="s">
        <v>20</v>
      </c>
      <c r="J278" s="34">
        <v>-380</v>
      </c>
      <c r="K278" s="35">
        <v>952</v>
      </c>
      <c r="L278" s="33" t="s">
        <v>20</v>
      </c>
      <c r="M278" s="34">
        <v>-3400</v>
      </c>
      <c r="N278" s="35">
        <v>1205</v>
      </c>
      <c r="O278" s="33" t="s">
        <v>20</v>
      </c>
      <c r="P278" s="34">
        <v>-380</v>
      </c>
      <c r="Q278" s="35">
        <v>267</v>
      </c>
      <c r="R278" s="33" t="s">
        <v>20</v>
      </c>
      <c r="S278" s="36">
        <v>-850</v>
      </c>
      <c r="T278" s="62" t="s">
        <v>69</v>
      </c>
      <c r="U278" s="24"/>
      <c r="V278" s="24"/>
      <c r="W278" s="24"/>
      <c r="X278" s="24"/>
      <c r="Y278" s="24"/>
      <c r="Z278" s="24"/>
      <c r="AA278" s="24"/>
      <c r="AB278" s="23" t="s">
        <v>75</v>
      </c>
      <c r="AC278" s="24">
        <f t="shared" ref="AC278" si="1079">V279</f>
        <v>480</v>
      </c>
      <c r="AD278" s="24">
        <f t="shared" ref="AD278" si="1080">B281</f>
        <v>500</v>
      </c>
      <c r="AE278" s="25">
        <f t="shared" ref="AE278" si="1081">B283</f>
        <v>12</v>
      </c>
    </row>
    <row r="279" spans="1:31" ht="15" customHeight="1" thickBot="1" x14ac:dyDescent="0.3">
      <c r="A279" s="38" t="s">
        <v>86</v>
      </c>
      <c r="B279" s="21">
        <v>790</v>
      </c>
      <c r="C279" s="19" t="s">
        <v>20</v>
      </c>
      <c r="D279" s="20">
        <v>2610</v>
      </c>
      <c r="E279" s="18">
        <v>790</v>
      </c>
      <c r="F279" s="19" t="s">
        <v>20</v>
      </c>
      <c r="G279" s="20">
        <v>3480</v>
      </c>
      <c r="H279" s="18">
        <v>702</v>
      </c>
      <c r="I279" s="19" t="s">
        <v>20</v>
      </c>
      <c r="J279" s="20">
        <v>-385</v>
      </c>
      <c r="K279" s="18">
        <v>963</v>
      </c>
      <c r="L279" s="19" t="s">
        <v>20</v>
      </c>
      <c r="M279" s="20">
        <v>-3440</v>
      </c>
      <c r="N279" s="18">
        <v>1219</v>
      </c>
      <c r="O279" s="19" t="s">
        <v>20</v>
      </c>
      <c r="P279" s="20">
        <v>-385</v>
      </c>
      <c r="Q279" s="18">
        <v>270</v>
      </c>
      <c r="R279" s="19" t="s">
        <v>20</v>
      </c>
      <c r="S279" s="22">
        <v>-860</v>
      </c>
      <c r="T279" s="63"/>
      <c r="U279" s="27" t="s">
        <v>81</v>
      </c>
      <c r="V279" s="27">
        <f t="shared" ref="V279" si="1082">(B279*60+D279)-(B278*60+D278)-90</f>
        <v>480</v>
      </c>
      <c r="W279" s="27">
        <f t="shared" ref="W279" si="1083">(E279*60+G279)-(E278*60+G278)-90</f>
        <v>490</v>
      </c>
      <c r="X279" s="27">
        <f t="shared" ref="X279" si="1084">(H279*60+J279)-(H278*60+J278)-90</f>
        <v>385</v>
      </c>
      <c r="Y279" s="27">
        <f t="shared" ref="Y279" si="1085">(K279*60+M279)-(K278*60+M278)-90</f>
        <v>530</v>
      </c>
      <c r="Z279" s="27">
        <f t="shared" ref="Z279" si="1086">(N279*60+P279)-(N278*60+P278)-90</f>
        <v>745</v>
      </c>
      <c r="AA279" s="27">
        <f t="shared" ref="AA279" si="1087">(Q279*60+S279)-(Q278*60+S278)</f>
        <v>170</v>
      </c>
      <c r="AB279" s="26" t="s">
        <v>76</v>
      </c>
      <c r="AC279" s="27">
        <f t="shared" ref="AC279" si="1088">W279</f>
        <v>490</v>
      </c>
      <c r="AD279" s="27">
        <f t="shared" ref="AD279" si="1089">E281</f>
        <v>450</v>
      </c>
      <c r="AE279" s="28">
        <f t="shared" ref="AE279" si="1090">E283</f>
        <v>5</v>
      </c>
    </row>
    <row r="280" spans="1:31" ht="15" customHeight="1" x14ac:dyDescent="0.25">
      <c r="B280" s="57" t="s">
        <v>21</v>
      </c>
      <c r="C280" s="58"/>
      <c r="D280" s="58"/>
      <c r="E280" s="58" t="s">
        <v>21</v>
      </c>
      <c r="F280" s="58"/>
      <c r="G280" s="58"/>
      <c r="H280" s="58" t="s">
        <v>21</v>
      </c>
      <c r="I280" s="58"/>
      <c r="J280" s="58"/>
      <c r="K280" s="58" t="s">
        <v>21</v>
      </c>
      <c r="L280" s="58"/>
      <c r="M280" s="58"/>
      <c r="N280" s="58" t="s">
        <v>21</v>
      </c>
      <c r="O280" s="58"/>
      <c r="P280" s="58"/>
      <c r="Q280" s="58" t="s">
        <v>21</v>
      </c>
      <c r="R280" s="58"/>
      <c r="S280" s="59"/>
      <c r="T280" s="63"/>
      <c r="U280" s="27"/>
      <c r="V280" s="27"/>
      <c r="W280" s="27"/>
      <c r="X280" s="27"/>
      <c r="Y280" s="27"/>
      <c r="Z280" s="27"/>
      <c r="AA280" s="27"/>
      <c r="AB280" s="26" t="s">
        <v>77</v>
      </c>
      <c r="AC280" s="27">
        <f t="shared" ref="AC280" si="1091">X279</f>
        <v>385</v>
      </c>
      <c r="AD280" s="27">
        <f t="shared" ref="AD280" si="1092">H281</f>
        <v>350</v>
      </c>
      <c r="AE280" s="28">
        <f t="shared" ref="AE280" si="1093">H283</f>
        <v>16</v>
      </c>
    </row>
    <row r="281" spans="1:31" ht="15" customHeight="1" x14ac:dyDescent="0.25">
      <c r="B281" s="65">
        <v>500</v>
      </c>
      <c r="C281" s="55"/>
      <c r="D281" s="55"/>
      <c r="E281" s="55">
        <v>450</v>
      </c>
      <c r="F281" s="55"/>
      <c r="G281" s="55"/>
      <c r="H281" s="55">
        <v>350</v>
      </c>
      <c r="I281" s="55"/>
      <c r="J281" s="55"/>
      <c r="K281" s="55">
        <v>420</v>
      </c>
      <c r="L281" s="55"/>
      <c r="M281" s="55"/>
      <c r="N281" s="55">
        <v>360</v>
      </c>
      <c r="O281" s="55"/>
      <c r="P281" s="55"/>
      <c r="Q281" s="55">
        <v>120</v>
      </c>
      <c r="R281" s="55"/>
      <c r="S281" s="56"/>
      <c r="T281" s="63"/>
      <c r="U281" s="27"/>
      <c r="V281" s="27"/>
      <c r="W281" s="27"/>
      <c r="X281" s="27"/>
      <c r="Y281" s="27"/>
      <c r="Z281" s="27"/>
      <c r="AA281" s="27"/>
      <c r="AB281" s="26" t="s">
        <v>78</v>
      </c>
      <c r="AC281" s="27">
        <f t="shared" ref="AC281" si="1094">Y279</f>
        <v>530</v>
      </c>
      <c r="AD281" s="27">
        <f t="shared" ref="AD281" si="1095">K281</f>
        <v>420</v>
      </c>
      <c r="AE281" s="28">
        <f t="shared" ref="AE281" si="1096">K283</f>
        <v>3</v>
      </c>
    </row>
    <row r="282" spans="1:31" ht="15" customHeight="1" x14ac:dyDescent="0.25">
      <c r="B282" s="57" t="s">
        <v>22</v>
      </c>
      <c r="C282" s="58"/>
      <c r="D282" s="58"/>
      <c r="E282" s="58" t="s">
        <v>22</v>
      </c>
      <c r="F282" s="58"/>
      <c r="G282" s="58"/>
      <c r="H282" s="58" t="s">
        <v>22</v>
      </c>
      <c r="I282" s="58"/>
      <c r="J282" s="58"/>
      <c r="K282" s="58" t="s">
        <v>22</v>
      </c>
      <c r="L282" s="58"/>
      <c r="M282" s="58"/>
      <c r="N282" s="58" t="s">
        <v>22</v>
      </c>
      <c r="O282" s="58"/>
      <c r="P282" s="58"/>
      <c r="Q282" s="58" t="s">
        <v>22</v>
      </c>
      <c r="R282" s="58"/>
      <c r="S282" s="59"/>
      <c r="T282" s="63"/>
      <c r="U282" s="27"/>
      <c r="V282" s="27"/>
      <c r="W282" s="27"/>
      <c r="X282" s="27"/>
      <c r="Y282" s="27"/>
      <c r="Z282" s="27"/>
      <c r="AA282" s="27"/>
      <c r="AB282" s="26" t="s">
        <v>79</v>
      </c>
      <c r="AC282" s="27">
        <f t="shared" ref="AC282" si="1097">Z279</f>
        <v>745</v>
      </c>
      <c r="AD282" s="27">
        <f t="shared" ref="AD282" si="1098">N281</f>
        <v>360</v>
      </c>
      <c r="AE282" s="28">
        <f t="shared" ref="AE282" si="1099">N283</f>
        <v>15</v>
      </c>
    </row>
    <row r="283" spans="1:31" ht="15" customHeight="1" thickBot="1" x14ac:dyDescent="0.3">
      <c r="B283" s="66">
        <v>12</v>
      </c>
      <c r="C283" s="53"/>
      <c r="D283" s="53"/>
      <c r="E283" s="53">
        <v>5</v>
      </c>
      <c r="F283" s="53"/>
      <c r="G283" s="53"/>
      <c r="H283" s="53">
        <v>16</v>
      </c>
      <c r="I283" s="53"/>
      <c r="J283" s="53"/>
      <c r="K283" s="53">
        <v>3</v>
      </c>
      <c r="L283" s="53"/>
      <c r="M283" s="53"/>
      <c r="N283" s="53">
        <v>15</v>
      </c>
      <c r="O283" s="53"/>
      <c r="P283" s="53"/>
      <c r="Q283" s="53">
        <v>3</v>
      </c>
      <c r="R283" s="53"/>
      <c r="S283" s="54"/>
      <c r="T283" s="64"/>
      <c r="U283" s="29"/>
      <c r="V283" s="29"/>
      <c r="W283" s="29"/>
      <c r="X283" s="29"/>
      <c r="Y283" s="29"/>
      <c r="Z283" s="29"/>
      <c r="AA283" s="29"/>
      <c r="AB283" s="40" t="s">
        <v>80</v>
      </c>
      <c r="AC283" s="29">
        <f t="shared" ref="AC283" si="1100">AA279</f>
        <v>170</v>
      </c>
      <c r="AD283" s="29">
        <f t="shared" ref="AD283" si="1101">Q281</f>
        <v>120</v>
      </c>
      <c r="AE283" s="30">
        <f t="shared" ref="AE283" si="1102">Q283</f>
        <v>3</v>
      </c>
    </row>
    <row r="284" spans="1:31" ht="15" customHeight="1" x14ac:dyDescent="0.25">
      <c r="A284" s="37" t="s">
        <v>85</v>
      </c>
      <c r="B284" s="32">
        <v>799</v>
      </c>
      <c r="C284" s="33" t="s">
        <v>20</v>
      </c>
      <c r="D284" s="34">
        <v>2640</v>
      </c>
      <c r="E284" s="35">
        <v>799</v>
      </c>
      <c r="F284" s="33" t="s">
        <v>20</v>
      </c>
      <c r="G284" s="34">
        <v>3520</v>
      </c>
      <c r="H284" s="35">
        <v>710</v>
      </c>
      <c r="I284" s="33" t="s">
        <v>20</v>
      </c>
      <c r="J284" s="34">
        <v>-390</v>
      </c>
      <c r="K284" s="35">
        <v>974</v>
      </c>
      <c r="L284" s="33" t="s">
        <v>20</v>
      </c>
      <c r="M284" s="34">
        <v>-3480</v>
      </c>
      <c r="N284" s="35">
        <v>1233</v>
      </c>
      <c r="O284" s="33" t="s">
        <v>20</v>
      </c>
      <c r="P284" s="34">
        <v>-390</v>
      </c>
      <c r="Q284" s="35">
        <v>273</v>
      </c>
      <c r="R284" s="33" t="s">
        <v>20</v>
      </c>
      <c r="S284" s="36">
        <v>-870</v>
      </c>
      <c r="T284" s="62" t="s">
        <v>70</v>
      </c>
      <c r="U284" s="24"/>
      <c r="V284" s="24"/>
      <c r="W284" s="24"/>
      <c r="X284" s="24"/>
      <c r="Y284" s="24"/>
      <c r="Z284" s="24"/>
      <c r="AA284" s="24"/>
      <c r="AB284" s="23" t="s">
        <v>75</v>
      </c>
      <c r="AC284" s="24">
        <f t="shared" ref="AC284" si="1103">V285</f>
        <v>480</v>
      </c>
      <c r="AD284" s="24">
        <f t="shared" ref="AD284" si="1104">B287</f>
        <v>500</v>
      </c>
      <c r="AE284" s="25">
        <f t="shared" ref="AE284" si="1105">B289</f>
        <v>12</v>
      </c>
    </row>
    <row r="285" spans="1:31" ht="15" customHeight="1" thickBot="1" x14ac:dyDescent="0.3">
      <c r="A285" s="38" t="s">
        <v>86</v>
      </c>
      <c r="B285" s="21">
        <v>808</v>
      </c>
      <c r="C285" s="19" t="s">
        <v>20</v>
      </c>
      <c r="D285" s="20">
        <v>2670</v>
      </c>
      <c r="E285" s="18">
        <v>808</v>
      </c>
      <c r="F285" s="19" t="s">
        <v>20</v>
      </c>
      <c r="G285" s="20">
        <v>3560</v>
      </c>
      <c r="H285" s="18">
        <v>718</v>
      </c>
      <c r="I285" s="19" t="s">
        <v>20</v>
      </c>
      <c r="J285" s="20">
        <v>-395</v>
      </c>
      <c r="K285" s="18">
        <v>985</v>
      </c>
      <c r="L285" s="19" t="s">
        <v>20</v>
      </c>
      <c r="M285" s="20">
        <v>-3520</v>
      </c>
      <c r="N285" s="18">
        <v>1247</v>
      </c>
      <c r="O285" s="19" t="s">
        <v>20</v>
      </c>
      <c r="P285" s="20">
        <v>-395</v>
      </c>
      <c r="Q285" s="18">
        <v>276</v>
      </c>
      <c r="R285" s="19" t="s">
        <v>20</v>
      </c>
      <c r="S285" s="22">
        <v>-880</v>
      </c>
      <c r="T285" s="63"/>
      <c r="U285" s="27" t="s">
        <v>81</v>
      </c>
      <c r="V285" s="27">
        <f t="shared" ref="V285" si="1106">(B285*60+D285)-(B284*60+D284)-90</f>
        <v>480</v>
      </c>
      <c r="W285" s="27">
        <f t="shared" ref="W285" si="1107">(E285*60+G285)-(E284*60+G284)-90</f>
        <v>490</v>
      </c>
      <c r="X285" s="27">
        <f t="shared" ref="X285" si="1108">(H285*60+J285)-(H284*60+J284)-90</f>
        <v>385</v>
      </c>
      <c r="Y285" s="27">
        <f t="shared" ref="Y285" si="1109">(K285*60+M285)-(K284*60+M284)-90</f>
        <v>530</v>
      </c>
      <c r="Z285" s="27">
        <f t="shared" ref="Z285" si="1110">(N285*60+P285)-(N284*60+P284)-90</f>
        <v>745</v>
      </c>
      <c r="AA285" s="27">
        <f t="shared" ref="AA285" si="1111">(Q285*60+S285)-(Q284*60+S284)</f>
        <v>170</v>
      </c>
      <c r="AB285" s="26" t="s">
        <v>76</v>
      </c>
      <c r="AC285" s="27">
        <f t="shared" ref="AC285" si="1112">W285</f>
        <v>490</v>
      </c>
      <c r="AD285" s="27">
        <f t="shared" ref="AD285" si="1113">E287</f>
        <v>450</v>
      </c>
      <c r="AE285" s="28">
        <f t="shared" ref="AE285" si="1114">E289</f>
        <v>5</v>
      </c>
    </row>
    <row r="286" spans="1:31" ht="15" customHeight="1" x14ac:dyDescent="0.25">
      <c r="B286" s="57" t="s">
        <v>21</v>
      </c>
      <c r="C286" s="58"/>
      <c r="D286" s="58"/>
      <c r="E286" s="58" t="s">
        <v>21</v>
      </c>
      <c r="F286" s="58"/>
      <c r="G286" s="58"/>
      <c r="H286" s="58" t="s">
        <v>21</v>
      </c>
      <c r="I286" s="58"/>
      <c r="J286" s="58"/>
      <c r="K286" s="58" t="s">
        <v>21</v>
      </c>
      <c r="L286" s="58"/>
      <c r="M286" s="58"/>
      <c r="N286" s="58" t="s">
        <v>21</v>
      </c>
      <c r="O286" s="58"/>
      <c r="P286" s="58"/>
      <c r="Q286" s="58" t="s">
        <v>21</v>
      </c>
      <c r="R286" s="58"/>
      <c r="S286" s="59"/>
      <c r="T286" s="63"/>
      <c r="U286" s="27"/>
      <c r="V286" s="27"/>
      <c r="W286" s="27"/>
      <c r="X286" s="27"/>
      <c r="Y286" s="27"/>
      <c r="Z286" s="27"/>
      <c r="AA286" s="27"/>
      <c r="AB286" s="26" t="s">
        <v>77</v>
      </c>
      <c r="AC286" s="27">
        <f t="shared" ref="AC286" si="1115">X285</f>
        <v>385</v>
      </c>
      <c r="AD286" s="27">
        <f t="shared" ref="AD286" si="1116">H287</f>
        <v>350</v>
      </c>
      <c r="AE286" s="28">
        <f t="shared" ref="AE286" si="1117">H289</f>
        <v>16</v>
      </c>
    </row>
    <row r="287" spans="1:31" ht="15" customHeight="1" x14ac:dyDescent="0.25">
      <c r="B287" s="65">
        <v>500</v>
      </c>
      <c r="C287" s="55"/>
      <c r="D287" s="55"/>
      <c r="E287" s="55">
        <v>450</v>
      </c>
      <c r="F287" s="55"/>
      <c r="G287" s="55"/>
      <c r="H287" s="55">
        <v>350</v>
      </c>
      <c r="I287" s="55"/>
      <c r="J287" s="55"/>
      <c r="K287" s="55">
        <v>420</v>
      </c>
      <c r="L287" s="55"/>
      <c r="M287" s="55"/>
      <c r="N287" s="55">
        <v>360</v>
      </c>
      <c r="O287" s="55"/>
      <c r="P287" s="55"/>
      <c r="Q287" s="55">
        <v>120</v>
      </c>
      <c r="R287" s="55"/>
      <c r="S287" s="56"/>
      <c r="T287" s="63"/>
      <c r="U287" s="27"/>
      <c r="V287" s="27"/>
      <c r="W287" s="27"/>
      <c r="X287" s="27"/>
      <c r="Y287" s="27"/>
      <c r="Z287" s="27"/>
      <c r="AA287" s="27"/>
      <c r="AB287" s="26" t="s">
        <v>78</v>
      </c>
      <c r="AC287" s="27">
        <f t="shared" ref="AC287" si="1118">Y285</f>
        <v>530</v>
      </c>
      <c r="AD287" s="27">
        <f t="shared" ref="AD287" si="1119">K287</f>
        <v>420</v>
      </c>
      <c r="AE287" s="28">
        <f t="shared" ref="AE287" si="1120">K289</f>
        <v>3</v>
      </c>
    </row>
    <row r="288" spans="1:31" ht="23.25" customHeight="1" x14ac:dyDescent="0.25">
      <c r="B288" s="57" t="s">
        <v>22</v>
      </c>
      <c r="C288" s="58"/>
      <c r="D288" s="58"/>
      <c r="E288" s="58" t="s">
        <v>22</v>
      </c>
      <c r="F288" s="58"/>
      <c r="G288" s="58"/>
      <c r="H288" s="58" t="s">
        <v>22</v>
      </c>
      <c r="I288" s="58"/>
      <c r="J288" s="58"/>
      <c r="K288" s="58" t="s">
        <v>22</v>
      </c>
      <c r="L288" s="58"/>
      <c r="M288" s="58"/>
      <c r="N288" s="58" t="s">
        <v>22</v>
      </c>
      <c r="O288" s="58"/>
      <c r="P288" s="58"/>
      <c r="Q288" s="58" t="s">
        <v>22</v>
      </c>
      <c r="R288" s="58"/>
      <c r="S288" s="59"/>
      <c r="T288" s="63"/>
      <c r="U288" s="27"/>
      <c r="V288" s="27"/>
      <c r="W288" s="27"/>
      <c r="X288" s="27"/>
      <c r="Y288" s="27"/>
      <c r="Z288" s="27"/>
      <c r="AA288" s="27"/>
      <c r="AB288" s="26" t="s">
        <v>79</v>
      </c>
      <c r="AC288" s="27">
        <f t="shared" ref="AC288" si="1121">Z285</f>
        <v>745</v>
      </c>
      <c r="AD288" s="27">
        <f t="shared" ref="AD288" si="1122">N287</f>
        <v>360</v>
      </c>
      <c r="AE288" s="28">
        <f t="shared" ref="AE288" si="1123">N289</f>
        <v>15</v>
      </c>
    </row>
    <row r="289" spans="1:31" ht="15" customHeight="1" thickBot="1" x14ac:dyDescent="0.3">
      <c r="B289" s="66">
        <v>12</v>
      </c>
      <c r="C289" s="53"/>
      <c r="D289" s="53"/>
      <c r="E289" s="53">
        <v>5</v>
      </c>
      <c r="F289" s="53"/>
      <c r="G289" s="53"/>
      <c r="H289" s="53">
        <v>16</v>
      </c>
      <c r="I289" s="53"/>
      <c r="J289" s="53"/>
      <c r="K289" s="53">
        <v>3</v>
      </c>
      <c r="L289" s="53"/>
      <c r="M289" s="53"/>
      <c r="N289" s="53">
        <v>15</v>
      </c>
      <c r="O289" s="53"/>
      <c r="P289" s="53"/>
      <c r="Q289" s="53">
        <v>3</v>
      </c>
      <c r="R289" s="53"/>
      <c r="S289" s="54"/>
      <c r="T289" s="64"/>
      <c r="U289" s="29"/>
      <c r="V289" s="29"/>
      <c r="W289" s="29"/>
      <c r="X289" s="29"/>
      <c r="Y289" s="29"/>
      <c r="Z289" s="29"/>
      <c r="AA289" s="29"/>
      <c r="AB289" s="40" t="s">
        <v>80</v>
      </c>
      <c r="AC289" s="29">
        <f t="shared" ref="AC289" si="1124">AA285</f>
        <v>170</v>
      </c>
      <c r="AD289" s="29">
        <f t="shared" ref="AD289" si="1125">Q287</f>
        <v>120</v>
      </c>
      <c r="AE289" s="30">
        <f t="shared" ref="AE289" si="1126">Q289</f>
        <v>3</v>
      </c>
    </row>
    <row r="290" spans="1:31" ht="15" customHeight="1" x14ac:dyDescent="0.25">
      <c r="A290" s="37" t="s">
        <v>85</v>
      </c>
      <c r="B290" s="32">
        <v>817</v>
      </c>
      <c r="C290" s="33" t="s">
        <v>20</v>
      </c>
      <c r="D290" s="34">
        <v>2700</v>
      </c>
      <c r="E290" s="35">
        <v>817</v>
      </c>
      <c r="F290" s="33" t="s">
        <v>20</v>
      </c>
      <c r="G290" s="34">
        <v>3600</v>
      </c>
      <c r="H290" s="35">
        <v>726</v>
      </c>
      <c r="I290" s="33" t="s">
        <v>20</v>
      </c>
      <c r="J290" s="34">
        <v>-400</v>
      </c>
      <c r="K290" s="35">
        <v>996</v>
      </c>
      <c r="L290" s="33" t="s">
        <v>20</v>
      </c>
      <c r="M290" s="34">
        <v>-3560</v>
      </c>
      <c r="N290" s="35">
        <v>1261</v>
      </c>
      <c r="O290" s="33" t="s">
        <v>20</v>
      </c>
      <c r="P290" s="34">
        <v>-400</v>
      </c>
      <c r="Q290" s="35">
        <v>279</v>
      </c>
      <c r="R290" s="33" t="s">
        <v>20</v>
      </c>
      <c r="S290" s="36">
        <v>-890</v>
      </c>
      <c r="T290" s="62" t="s">
        <v>71</v>
      </c>
      <c r="U290" s="24"/>
      <c r="V290" s="24"/>
      <c r="W290" s="24"/>
      <c r="X290" s="24"/>
      <c r="Y290" s="24"/>
      <c r="Z290" s="24"/>
      <c r="AA290" s="24"/>
      <c r="AB290" s="23" t="s">
        <v>75</v>
      </c>
      <c r="AC290" s="24">
        <f t="shared" ref="AC290" si="1127">V291</f>
        <v>480</v>
      </c>
      <c r="AD290" s="24">
        <f t="shared" ref="AD290" si="1128">B293</f>
        <v>500</v>
      </c>
      <c r="AE290" s="25">
        <f t="shared" ref="AE290" si="1129">B295</f>
        <v>12</v>
      </c>
    </row>
    <row r="291" spans="1:31" ht="15" customHeight="1" thickBot="1" x14ac:dyDescent="0.3">
      <c r="A291" s="38" t="s">
        <v>86</v>
      </c>
      <c r="B291" s="21">
        <v>826</v>
      </c>
      <c r="C291" s="19" t="s">
        <v>20</v>
      </c>
      <c r="D291" s="20">
        <v>2730</v>
      </c>
      <c r="E291" s="18">
        <v>826</v>
      </c>
      <c r="F291" s="19" t="s">
        <v>20</v>
      </c>
      <c r="G291" s="20">
        <v>3640</v>
      </c>
      <c r="H291" s="18">
        <v>734</v>
      </c>
      <c r="I291" s="19" t="s">
        <v>20</v>
      </c>
      <c r="J291" s="20">
        <v>-405</v>
      </c>
      <c r="K291" s="18">
        <v>1007</v>
      </c>
      <c r="L291" s="19" t="s">
        <v>20</v>
      </c>
      <c r="M291" s="20">
        <v>-3600</v>
      </c>
      <c r="N291" s="18">
        <v>1275</v>
      </c>
      <c r="O291" s="19" t="s">
        <v>20</v>
      </c>
      <c r="P291" s="20">
        <v>-405</v>
      </c>
      <c r="Q291" s="18">
        <v>282</v>
      </c>
      <c r="R291" s="19" t="s">
        <v>20</v>
      </c>
      <c r="S291" s="22">
        <v>-900</v>
      </c>
      <c r="T291" s="63"/>
      <c r="U291" s="27" t="s">
        <v>81</v>
      </c>
      <c r="V291" s="27">
        <f t="shared" ref="V291" si="1130">(B291*60+D291)-(B290*60+D290)-90</f>
        <v>480</v>
      </c>
      <c r="W291" s="27">
        <f t="shared" ref="W291" si="1131">(E291*60+G291)-(E290*60+G290)-90</f>
        <v>490</v>
      </c>
      <c r="X291" s="27">
        <f t="shared" ref="X291" si="1132">(H291*60+J291)-(H290*60+J290)-90</f>
        <v>385</v>
      </c>
      <c r="Y291" s="27">
        <f t="shared" ref="Y291" si="1133">(K291*60+M291)-(K290*60+M290)-90</f>
        <v>530</v>
      </c>
      <c r="Z291" s="27">
        <f t="shared" ref="Z291" si="1134">(N291*60+P291)-(N290*60+P290)-90</f>
        <v>745</v>
      </c>
      <c r="AA291" s="27">
        <f t="shared" ref="AA291" si="1135">(Q291*60+S291)-(Q290*60+S290)</f>
        <v>170</v>
      </c>
      <c r="AB291" s="26" t="s">
        <v>76</v>
      </c>
      <c r="AC291" s="27">
        <f t="shared" ref="AC291" si="1136">W291</f>
        <v>490</v>
      </c>
      <c r="AD291" s="27">
        <f t="shared" ref="AD291" si="1137">E293</f>
        <v>450</v>
      </c>
      <c r="AE291" s="28">
        <f t="shared" ref="AE291" si="1138">E295</f>
        <v>5</v>
      </c>
    </row>
    <row r="292" spans="1:31" ht="15" customHeight="1" x14ac:dyDescent="0.25">
      <c r="B292" s="57" t="s">
        <v>21</v>
      </c>
      <c r="C292" s="58"/>
      <c r="D292" s="58"/>
      <c r="E292" s="58" t="s">
        <v>21</v>
      </c>
      <c r="F292" s="58"/>
      <c r="G292" s="58"/>
      <c r="H292" s="58" t="s">
        <v>21</v>
      </c>
      <c r="I292" s="58"/>
      <c r="J292" s="58"/>
      <c r="K292" s="58" t="s">
        <v>21</v>
      </c>
      <c r="L292" s="58"/>
      <c r="M292" s="58"/>
      <c r="N292" s="58" t="s">
        <v>21</v>
      </c>
      <c r="O292" s="58"/>
      <c r="P292" s="58"/>
      <c r="Q292" s="58" t="s">
        <v>21</v>
      </c>
      <c r="R292" s="58"/>
      <c r="S292" s="59"/>
      <c r="T292" s="63"/>
      <c r="U292" s="27"/>
      <c r="V292" s="27"/>
      <c r="W292" s="27"/>
      <c r="X292" s="27"/>
      <c r="Y292" s="27"/>
      <c r="Z292" s="27"/>
      <c r="AA292" s="27"/>
      <c r="AB292" s="26" t="s">
        <v>77</v>
      </c>
      <c r="AC292" s="27">
        <f t="shared" ref="AC292" si="1139">X291</f>
        <v>385</v>
      </c>
      <c r="AD292" s="27">
        <f t="shared" ref="AD292" si="1140">H293</f>
        <v>350</v>
      </c>
      <c r="AE292" s="28">
        <f t="shared" ref="AE292" si="1141">H295</f>
        <v>16</v>
      </c>
    </row>
    <row r="293" spans="1:31" ht="15" customHeight="1" x14ac:dyDescent="0.25">
      <c r="B293" s="65">
        <v>500</v>
      </c>
      <c r="C293" s="55"/>
      <c r="D293" s="55"/>
      <c r="E293" s="55">
        <v>450</v>
      </c>
      <c r="F293" s="55"/>
      <c r="G293" s="55"/>
      <c r="H293" s="55">
        <v>350</v>
      </c>
      <c r="I293" s="55"/>
      <c r="J293" s="55"/>
      <c r="K293" s="55">
        <v>420</v>
      </c>
      <c r="L293" s="55"/>
      <c r="M293" s="55"/>
      <c r="N293" s="55">
        <v>360</v>
      </c>
      <c r="O293" s="55"/>
      <c r="P293" s="55"/>
      <c r="Q293" s="55">
        <v>120</v>
      </c>
      <c r="R293" s="55"/>
      <c r="S293" s="56"/>
      <c r="T293" s="63"/>
      <c r="U293" s="27"/>
      <c r="V293" s="27"/>
      <c r="W293" s="27"/>
      <c r="X293" s="27"/>
      <c r="Y293" s="27"/>
      <c r="Z293" s="27"/>
      <c r="AA293" s="27"/>
      <c r="AB293" s="26" t="s">
        <v>78</v>
      </c>
      <c r="AC293" s="27">
        <f t="shared" ref="AC293" si="1142">Y291</f>
        <v>530</v>
      </c>
      <c r="AD293" s="27">
        <f t="shared" ref="AD293" si="1143">K293</f>
        <v>420</v>
      </c>
      <c r="AE293" s="28">
        <f t="shared" ref="AE293" si="1144">K295</f>
        <v>3</v>
      </c>
    </row>
    <row r="294" spans="1:31" ht="15" customHeight="1" x14ac:dyDescent="0.25">
      <c r="B294" s="57" t="s">
        <v>22</v>
      </c>
      <c r="C294" s="58"/>
      <c r="D294" s="58"/>
      <c r="E294" s="58" t="s">
        <v>22</v>
      </c>
      <c r="F294" s="58"/>
      <c r="G294" s="58"/>
      <c r="H294" s="58" t="s">
        <v>22</v>
      </c>
      <c r="I294" s="58"/>
      <c r="J294" s="58"/>
      <c r="K294" s="58" t="s">
        <v>22</v>
      </c>
      <c r="L294" s="58"/>
      <c r="M294" s="58"/>
      <c r="N294" s="58" t="s">
        <v>22</v>
      </c>
      <c r="O294" s="58"/>
      <c r="P294" s="58"/>
      <c r="Q294" s="58" t="s">
        <v>22</v>
      </c>
      <c r="R294" s="58"/>
      <c r="S294" s="59"/>
      <c r="T294" s="63"/>
      <c r="U294" s="27"/>
      <c r="V294" s="27"/>
      <c r="W294" s="27"/>
      <c r="X294" s="27"/>
      <c r="Y294" s="27"/>
      <c r="Z294" s="27"/>
      <c r="AA294" s="27"/>
      <c r="AB294" s="26" t="s">
        <v>79</v>
      </c>
      <c r="AC294" s="27">
        <f t="shared" ref="AC294" si="1145">Z291</f>
        <v>745</v>
      </c>
      <c r="AD294" s="27">
        <f t="shared" ref="AD294" si="1146">N293</f>
        <v>360</v>
      </c>
      <c r="AE294" s="28">
        <f t="shared" ref="AE294" si="1147">N295</f>
        <v>15</v>
      </c>
    </row>
    <row r="295" spans="1:31" ht="15" customHeight="1" thickBot="1" x14ac:dyDescent="0.3">
      <c r="B295" s="66">
        <v>12</v>
      </c>
      <c r="C295" s="53"/>
      <c r="D295" s="53"/>
      <c r="E295" s="53">
        <v>5</v>
      </c>
      <c r="F295" s="53"/>
      <c r="G295" s="53"/>
      <c r="H295" s="53">
        <v>16</v>
      </c>
      <c r="I295" s="53"/>
      <c r="J295" s="53"/>
      <c r="K295" s="53">
        <v>3</v>
      </c>
      <c r="L295" s="53"/>
      <c r="M295" s="53"/>
      <c r="N295" s="53">
        <v>15</v>
      </c>
      <c r="O295" s="53"/>
      <c r="P295" s="53"/>
      <c r="Q295" s="53">
        <v>3</v>
      </c>
      <c r="R295" s="53"/>
      <c r="S295" s="54"/>
      <c r="T295" s="64"/>
      <c r="U295" s="29"/>
      <c r="V295" s="29"/>
      <c r="W295" s="29"/>
      <c r="X295" s="29"/>
      <c r="Y295" s="29"/>
      <c r="Z295" s="29"/>
      <c r="AA295" s="29"/>
      <c r="AB295" s="40" t="s">
        <v>80</v>
      </c>
      <c r="AC295" s="29">
        <f t="shared" ref="AC295" si="1148">AA291</f>
        <v>170</v>
      </c>
      <c r="AD295" s="29">
        <f t="shared" ref="AD295" si="1149">Q293</f>
        <v>120</v>
      </c>
      <c r="AE295" s="30">
        <f t="shared" ref="AE295" si="1150">Q295</f>
        <v>3</v>
      </c>
    </row>
    <row r="296" spans="1:31" ht="15" customHeight="1" x14ac:dyDescent="0.25">
      <c r="A296" s="37" t="s">
        <v>85</v>
      </c>
      <c r="B296" s="32">
        <v>835</v>
      </c>
      <c r="C296" s="33" t="s">
        <v>20</v>
      </c>
      <c r="D296" s="34">
        <v>2760</v>
      </c>
      <c r="E296" s="35">
        <v>835</v>
      </c>
      <c r="F296" s="33" t="s">
        <v>20</v>
      </c>
      <c r="G296" s="34">
        <v>3680</v>
      </c>
      <c r="H296" s="35">
        <v>742</v>
      </c>
      <c r="I296" s="33" t="s">
        <v>20</v>
      </c>
      <c r="J296" s="34">
        <v>-410</v>
      </c>
      <c r="K296" s="35">
        <v>1018</v>
      </c>
      <c r="L296" s="33" t="s">
        <v>20</v>
      </c>
      <c r="M296" s="34">
        <v>-3640</v>
      </c>
      <c r="N296" s="35">
        <v>1289</v>
      </c>
      <c r="O296" s="33" t="s">
        <v>20</v>
      </c>
      <c r="P296" s="34">
        <v>-410</v>
      </c>
      <c r="Q296" s="35">
        <v>285</v>
      </c>
      <c r="R296" s="33" t="s">
        <v>20</v>
      </c>
      <c r="S296" s="36">
        <v>-910</v>
      </c>
      <c r="T296" s="62" t="s">
        <v>72</v>
      </c>
      <c r="U296" s="24"/>
      <c r="V296" s="24"/>
      <c r="W296" s="24"/>
      <c r="X296" s="24"/>
      <c r="Y296" s="24"/>
      <c r="Z296" s="24"/>
      <c r="AA296" s="24"/>
      <c r="AB296" s="23" t="s">
        <v>75</v>
      </c>
      <c r="AC296" s="24">
        <f t="shared" ref="AC296" si="1151">V297</f>
        <v>480</v>
      </c>
      <c r="AD296" s="24">
        <f t="shared" ref="AD296" si="1152">B299</f>
        <v>500</v>
      </c>
      <c r="AE296" s="25">
        <f t="shared" ref="AE296" si="1153">B301</f>
        <v>12</v>
      </c>
    </row>
    <row r="297" spans="1:31" ht="15" customHeight="1" thickBot="1" x14ac:dyDescent="0.3">
      <c r="A297" s="38" t="s">
        <v>86</v>
      </c>
      <c r="B297" s="21">
        <v>844</v>
      </c>
      <c r="C297" s="19" t="s">
        <v>20</v>
      </c>
      <c r="D297" s="20">
        <v>2790</v>
      </c>
      <c r="E297" s="18">
        <v>844</v>
      </c>
      <c r="F297" s="19" t="s">
        <v>20</v>
      </c>
      <c r="G297" s="20">
        <v>3720</v>
      </c>
      <c r="H297" s="18">
        <v>750</v>
      </c>
      <c r="I297" s="19" t="s">
        <v>20</v>
      </c>
      <c r="J297" s="20">
        <v>-415</v>
      </c>
      <c r="K297" s="18">
        <v>1029</v>
      </c>
      <c r="L297" s="19" t="s">
        <v>20</v>
      </c>
      <c r="M297" s="20">
        <v>-3680</v>
      </c>
      <c r="N297" s="18">
        <v>1303</v>
      </c>
      <c r="O297" s="19" t="s">
        <v>20</v>
      </c>
      <c r="P297" s="20">
        <v>-415</v>
      </c>
      <c r="Q297" s="18">
        <v>288</v>
      </c>
      <c r="R297" s="19" t="s">
        <v>20</v>
      </c>
      <c r="S297" s="22">
        <v>-920</v>
      </c>
      <c r="T297" s="63"/>
      <c r="U297" s="27" t="s">
        <v>81</v>
      </c>
      <c r="V297" s="27">
        <f t="shared" ref="V297" si="1154">(B297*60+D297)-(B296*60+D296)-90</f>
        <v>480</v>
      </c>
      <c r="W297" s="27">
        <f t="shared" ref="W297" si="1155">(E297*60+G297)-(E296*60+G296)-90</f>
        <v>490</v>
      </c>
      <c r="X297" s="27">
        <f t="shared" ref="X297" si="1156">(H297*60+J297)-(H296*60+J296)-90</f>
        <v>385</v>
      </c>
      <c r="Y297" s="27">
        <f t="shared" ref="Y297" si="1157">(K297*60+M297)-(K296*60+M296)-90</f>
        <v>530</v>
      </c>
      <c r="Z297" s="27">
        <f t="shared" ref="Z297" si="1158">(N297*60+P297)-(N296*60+P296)-90</f>
        <v>745</v>
      </c>
      <c r="AA297" s="27">
        <f t="shared" ref="AA297" si="1159">(Q297*60+S297)-(Q296*60+S296)</f>
        <v>170</v>
      </c>
      <c r="AB297" s="26" t="s">
        <v>76</v>
      </c>
      <c r="AC297" s="27">
        <f t="shared" ref="AC297" si="1160">W297</f>
        <v>490</v>
      </c>
      <c r="AD297" s="27">
        <f t="shared" ref="AD297" si="1161">E299</f>
        <v>450</v>
      </c>
      <c r="AE297" s="28">
        <f t="shared" ref="AE297" si="1162">E301</f>
        <v>5</v>
      </c>
    </row>
    <row r="298" spans="1:31" ht="23.25" customHeight="1" x14ac:dyDescent="0.25">
      <c r="B298" s="57" t="s">
        <v>21</v>
      </c>
      <c r="C298" s="58"/>
      <c r="D298" s="58"/>
      <c r="E298" s="58" t="s">
        <v>21</v>
      </c>
      <c r="F298" s="58"/>
      <c r="G298" s="58"/>
      <c r="H298" s="58" t="s">
        <v>21</v>
      </c>
      <c r="I298" s="58"/>
      <c r="J298" s="58"/>
      <c r="K298" s="58" t="s">
        <v>21</v>
      </c>
      <c r="L298" s="58"/>
      <c r="M298" s="58"/>
      <c r="N298" s="58" t="s">
        <v>21</v>
      </c>
      <c r="O298" s="58"/>
      <c r="P298" s="58"/>
      <c r="Q298" s="58" t="s">
        <v>21</v>
      </c>
      <c r="R298" s="58"/>
      <c r="S298" s="59"/>
      <c r="T298" s="63"/>
      <c r="U298" s="27"/>
      <c r="V298" s="27"/>
      <c r="W298" s="27"/>
      <c r="X298" s="27"/>
      <c r="Y298" s="27"/>
      <c r="Z298" s="27"/>
      <c r="AA298" s="27"/>
      <c r="AB298" s="26" t="s">
        <v>77</v>
      </c>
      <c r="AC298" s="27">
        <f t="shared" ref="AC298" si="1163">X297</f>
        <v>385</v>
      </c>
      <c r="AD298" s="27">
        <f t="shared" ref="AD298" si="1164">H299</f>
        <v>350</v>
      </c>
      <c r="AE298" s="28">
        <f t="shared" ref="AE298" si="1165">H301</f>
        <v>16</v>
      </c>
    </row>
    <row r="299" spans="1:31" ht="15" customHeight="1" x14ac:dyDescent="0.25">
      <c r="B299" s="65">
        <v>500</v>
      </c>
      <c r="C299" s="55"/>
      <c r="D299" s="55"/>
      <c r="E299" s="55">
        <v>450</v>
      </c>
      <c r="F299" s="55"/>
      <c r="G299" s="55"/>
      <c r="H299" s="55">
        <v>350</v>
      </c>
      <c r="I299" s="55"/>
      <c r="J299" s="55"/>
      <c r="K299" s="55">
        <v>420</v>
      </c>
      <c r="L299" s="55"/>
      <c r="M299" s="55"/>
      <c r="N299" s="55">
        <v>360</v>
      </c>
      <c r="O299" s="55"/>
      <c r="P299" s="55"/>
      <c r="Q299" s="55">
        <v>120</v>
      </c>
      <c r="R299" s="55"/>
      <c r="S299" s="56"/>
      <c r="T299" s="63"/>
      <c r="U299" s="27"/>
      <c r="V299" s="27"/>
      <c r="W299" s="27"/>
      <c r="X299" s="27"/>
      <c r="Y299" s="27"/>
      <c r="Z299" s="27"/>
      <c r="AA299" s="27"/>
      <c r="AB299" s="26" t="s">
        <v>78</v>
      </c>
      <c r="AC299" s="27">
        <f t="shared" ref="AC299" si="1166">Y297</f>
        <v>530</v>
      </c>
      <c r="AD299" s="27">
        <f t="shared" ref="AD299" si="1167">K299</f>
        <v>420</v>
      </c>
      <c r="AE299" s="28">
        <f t="shared" ref="AE299" si="1168">K301</f>
        <v>3</v>
      </c>
    </row>
    <row r="300" spans="1:31" ht="15" customHeight="1" x14ac:dyDescent="0.25">
      <c r="B300" s="57" t="s">
        <v>22</v>
      </c>
      <c r="C300" s="58"/>
      <c r="D300" s="58"/>
      <c r="E300" s="58" t="s">
        <v>22</v>
      </c>
      <c r="F300" s="58"/>
      <c r="G300" s="58"/>
      <c r="H300" s="58" t="s">
        <v>22</v>
      </c>
      <c r="I300" s="58"/>
      <c r="J300" s="58"/>
      <c r="K300" s="58" t="s">
        <v>22</v>
      </c>
      <c r="L300" s="58"/>
      <c r="M300" s="58"/>
      <c r="N300" s="58" t="s">
        <v>22</v>
      </c>
      <c r="O300" s="58"/>
      <c r="P300" s="58"/>
      <c r="Q300" s="58" t="s">
        <v>22</v>
      </c>
      <c r="R300" s="58"/>
      <c r="S300" s="59"/>
      <c r="T300" s="63"/>
      <c r="U300" s="27"/>
      <c r="V300" s="27"/>
      <c r="W300" s="27"/>
      <c r="X300" s="27"/>
      <c r="Y300" s="27"/>
      <c r="Z300" s="27"/>
      <c r="AA300" s="27"/>
      <c r="AB300" s="26" t="s">
        <v>79</v>
      </c>
      <c r="AC300" s="27">
        <f t="shared" ref="AC300" si="1169">Z297</f>
        <v>745</v>
      </c>
      <c r="AD300" s="27">
        <f t="shared" ref="AD300" si="1170">N299</f>
        <v>360</v>
      </c>
      <c r="AE300" s="28">
        <f t="shared" ref="AE300" si="1171">N301</f>
        <v>15</v>
      </c>
    </row>
    <row r="301" spans="1:31" ht="15" customHeight="1" thickBot="1" x14ac:dyDescent="0.3">
      <c r="B301" s="66">
        <v>12</v>
      </c>
      <c r="C301" s="53"/>
      <c r="D301" s="53"/>
      <c r="E301" s="53">
        <v>5</v>
      </c>
      <c r="F301" s="53"/>
      <c r="G301" s="53"/>
      <c r="H301" s="53">
        <v>16</v>
      </c>
      <c r="I301" s="53"/>
      <c r="J301" s="53"/>
      <c r="K301" s="53">
        <v>3</v>
      </c>
      <c r="L301" s="53"/>
      <c r="M301" s="53"/>
      <c r="N301" s="53">
        <v>15</v>
      </c>
      <c r="O301" s="53"/>
      <c r="P301" s="53"/>
      <c r="Q301" s="53">
        <v>3</v>
      </c>
      <c r="R301" s="53"/>
      <c r="S301" s="54"/>
      <c r="T301" s="64"/>
      <c r="U301" s="29"/>
      <c r="V301" s="29"/>
      <c r="W301" s="29"/>
      <c r="X301" s="29"/>
      <c r="Y301" s="29"/>
      <c r="Z301" s="29"/>
      <c r="AA301" s="29"/>
      <c r="AB301" s="40" t="s">
        <v>80</v>
      </c>
      <c r="AC301" s="29">
        <f t="shared" ref="AC301" si="1172">AA297</f>
        <v>170</v>
      </c>
      <c r="AD301" s="29">
        <f t="shared" ref="AD301" si="1173">Q299</f>
        <v>120</v>
      </c>
      <c r="AE301" s="30">
        <f t="shared" ref="AE301" si="1174">Q301</f>
        <v>3</v>
      </c>
    </row>
    <row r="302" spans="1:31" ht="15" customHeight="1" x14ac:dyDescent="0.25">
      <c r="A302" s="37" t="s">
        <v>85</v>
      </c>
      <c r="B302" s="32">
        <v>853</v>
      </c>
      <c r="C302" s="33" t="s">
        <v>20</v>
      </c>
      <c r="D302" s="34">
        <v>2820</v>
      </c>
      <c r="E302" s="35">
        <v>853</v>
      </c>
      <c r="F302" s="33" t="s">
        <v>20</v>
      </c>
      <c r="G302" s="34">
        <v>3760</v>
      </c>
      <c r="H302" s="35">
        <v>758</v>
      </c>
      <c r="I302" s="33" t="s">
        <v>20</v>
      </c>
      <c r="J302" s="34">
        <v>-420</v>
      </c>
      <c r="K302" s="35">
        <v>1040</v>
      </c>
      <c r="L302" s="33" t="s">
        <v>20</v>
      </c>
      <c r="M302" s="34">
        <v>-3720</v>
      </c>
      <c r="N302" s="35">
        <v>1317</v>
      </c>
      <c r="O302" s="33" t="s">
        <v>20</v>
      </c>
      <c r="P302" s="34">
        <v>-420</v>
      </c>
      <c r="Q302" s="35">
        <v>291</v>
      </c>
      <c r="R302" s="33" t="s">
        <v>20</v>
      </c>
      <c r="S302" s="36">
        <v>-930</v>
      </c>
      <c r="T302" s="62" t="s">
        <v>73</v>
      </c>
      <c r="U302" s="24"/>
      <c r="V302" s="24"/>
      <c r="W302" s="24"/>
      <c r="X302" s="24"/>
      <c r="Y302" s="24"/>
      <c r="Z302" s="24"/>
      <c r="AA302" s="24"/>
      <c r="AB302" s="23" t="s">
        <v>75</v>
      </c>
      <c r="AC302" s="24">
        <f t="shared" ref="AC302" si="1175">V303</f>
        <v>480</v>
      </c>
      <c r="AD302" s="24">
        <f t="shared" ref="AD302" si="1176">B305</f>
        <v>500</v>
      </c>
      <c r="AE302" s="25">
        <f t="shared" ref="AE302" si="1177">B307</f>
        <v>12</v>
      </c>
    </row>
    <row r="303" spans="1:31" ht="15" customHeight="1" thickBot="1" x14ac:dyDescent="0.3">
      <c r="A303" s="38" t="s">
        <v>86</v>
      </c>
      <c r="B303" s="21">
        <v>862</v>
      </c>
      <c r="C303" s="19" t="s">
        <v>20</v>
      </c>
      <c r="D303" s="20">
        <v>2850</v>
      </c>
      <c r="E303" s="18">
        <v>862</v>
      </c>
      <c r="F303" s="19" t="s">
        <v>20</v>
      </c>
      <c r="G303" s="20">
        <v>3800</v>
      </c>
      <c r="H303" s="18">
        <v>766</v>
      </c>
      <c r="I303" s="19" t="s">
        <v>20</v>
      </c>
      <c r="J303" s="20">
        <v>-425</v>
      </c>
      <c r="K303" s="18">
        <v>1051</v>
      </c>
      <c r="L303" s="19" t="s">
        <v>20</v>
      </c>
      <c r="M303" s="20">
        <v>-3760</v>
      </c>
      <c r="N303" s="18">
        <v>1331</v>
      </c>
      <c r="O303" s="19" t="s">
        <v>20</v>
      </c>
      <c r="P303" s="20">
        <v>-425</v>
      </c>
      <c r="Q303" s="18">
        <v>294</v>
      </c>
      <c r="R303" s="19" t="s">
        <v>20</v>
      </c>
      <c r="S303" s="22">
        <v>-940</v>
      </c>
      <c r="T303" s="63"/>
      <c r="U303" s="27" t="s">
        <v>81</v>
      </c>
      <c r="V303" s="27">
        <f t="shared" ref="V303" si="1178">(B303*60+D303)-(B302*60+D302)-90</f>
        <v>480</v>
      </c>
      <c r="W303" s="27">
        <f t="shared" ref="W303" si="1179">(E303*60+G303)-(E302*60+G302)-90</f>
        <v>490</v>
      </c>
      <c r="X303" s="27">
        <f t="shared" ref="X303" si="1180">(H303*60+J303)-(H302*60+J302)-90</f>
        <v>385</v>
      </c>
      <c r="Y303" s="27">
        <f t="shared" ref="Y303" si="1181">(K303*60+M303)-(K302*60+M302)-90</f>
        <v>530</v>
      </c>
      <c r="Z303" s="27">
        <f t="shared" ref="Z303" si="1182">(N303*60+P303)-(N302*60+P302)-90</f>
        <v>745</v>
      </c>
      <c r="AA303" s="27">
        <f t="shared" ref="AA303" si="1183">(Q303*60+S303)-(Q302*60+S302)</f>
        <v>170</v>
      </c>
      <c r="AB303" s="26" t="s">
        <v>76</v>
      </c>
      <c r="AC303" s="27">
        <f t="shared" ref="AC303" si="1184">W303</f>
        <v>490</v>
      </c>
      <c r="AD303" s="27">
        <f t="shared" ref="AD303" si="1185">E305</f>
        <v>450</v>
      </c>
      <c r="AE303" s="28">
        <f t="shared" ref="AE303" si="1186">E307</f>
        <v>5</v>
      </c>
    </row>
    <row r="304" spans="1:31" ht="15" customHeight="1" x14ac:dyDescent="0.25">
      <c r="B304" s="57" t="s">
        <v>21</v>
      </c>
      <c r="C304" s="58"/>
      <c r="D304" s="58"/>
      <c r="E304" s="58" t="s">
        <v>21</v>
      </c>
      <c r="F304" s="58"/>
      <c r="G304" s="58"/>
      <c r="H304" s="58" t="s">
        <v>21</v>
      </c>
      <c r="I304" s="58"/>
      <c r="J304" s="58"/>
      <c r="K304" s="58" t="s">
        <v>21</v>
      </c>
      <c r="L304" s="58"/>
      <c r="M304" s="58"/>
      <c r="N304" s="58" t="s">
        <v>21</v>
      </c>
      <c r="O304" s="58"/>
      <c r="P304" s="58"/>
      <c r="Q304" s="58" t="s">
        <v>21</v>
      </c>
      <c r="R304" s="58"/>
      <c r="S304" s="59"/>
      <c r="T304" s="63"/>
      <c r="U304" s="27"/>
      <c r="V304" s="27"/>
      <c r="W304" s="27"/>
      <c r="X304" s="27"/>
      <c r="Y304" s="27"/>
      <c r="Z304" s="27"/>
      <c r="AA304" s="27"/>
      <c r="AB304" s="26" t="s">
        <v>77</v>
      </c>
      <c r="AC304" s="27">
        <f t="shared" ref="AC304" si="1187">X303</f>
        <v>385</v>
      </c>
      <c r="AD304" s="27">
        <f t="shared" ref="AD304" si="1188">H305</f>
        <v>350</v>
      </c>
      <c r="AE304" s="28">
        <f t="shared" ref="AE304" si="1189">H307</f>
        <v>16</v>
      </c>
    </row>
    <row r="305" spans="1:31" ht="15" customHeight="1" x14ac:dyDescent="0.25">
      <c r="B305" s="65">
        <v>500</v>
      </c>
      <c r="C305" s="55"/>
      <c r="D305" s="55"/>
      <c r="E305" s="55">
        <v>450</v>
      </c>
      <c r="F305" s="55"/>
      <c r="G305" s="55"/>
      <c r="H305" s="55">
        <v>350</v>
      </c>
      <c r="I305" s="55"/>
      <c r="J305" s="55"/>
      <c r="K305" s="55">
        <v>420</v>
      </c>
      <c r="L305" s="55"/>
      <c r="M305" s="55"/>
      <c r="N305" s="55">
        <v>360</v>
      </c>
      <c r="O305" s="55"/>
      <c r="P305" s="55"/>
      <c r="Q305" s="55">
        <v>120</v>
      </c>
      <c r="R305" s="55"/>
      <c r="S305" s="56"/>
      <c r="T305" s="63"/>
      <c r="U305" s="27"/>
      <c r="V305" s="27"/>
      <c r="W305" s="27"/>
      <c r="X305" s="27"/>
      <c r="Y305" s="27"/>
      <c r="Z305" s="27"/>
      <c r="AA305" s="27"/>
      <c r="AB305" s="26" t="s">
        <v>78</v>
      </c>
      <c r="AC305" s="27">
        <f t="shared" ref="AC305" si="1190">Y303</f>
        <v>530</v>
      </c>
      <c r="AD305" s="27">
        <f t="shared" ref="AD305" si="1191">K305</f>
        <v>420</v>
      </c>
      <c r="AE305" s="28">
        <f t="shared" ref="AE305" si="1192">K307</f>
        <v>3</v>
      </c>
    </row>
    <row r="306" spans="1:31" ht="15" customHeight="1" x14ac:dyDescent="0.25">
      <c r="B306" s="57" t="s">
        <v>22</v>
      </c>
      <c r="C306" s="58"/>
      <c r="D306" s="58"/>
      <c r="E306" s="58" t="s">
        <v>22</v>
      </c>
      <c r="F306" s="58"/>
      <c r="G306" s="58"/>
      <c r="H306" s="58" t="s">
        <v>22</v>
      </c>
      <c r="I306" s="58"/>
      <c r="J306" s="58"/>
      <c r="K306" s="58" t="s">
        <v>22</v>
      </c>
      <c r="L306" s="58"/>
      <c r="M306" s="58"/>
      <c r="N306" s="58" t="s">
        <v>22</v>
      </c>
      <c r="O306" s="58"/>
      <c r="P306" s="58"/>
      <c r="Q306" s="58" t="s">
        <v>22</v>
      </c>
      <c r="R306" s="58"/>
      <c r="S306" s="59"/>
      <c r="T306" s="63"/>
      <c r="U306" s="27"/>
      <c r="V306" s="27"/>
      <c r="W306" s="27"/>
      <c r="X306" s="27"/>
      <c r="Y306" s="27"/>
      <c r="Z306" s="27"/>
      <c r="AA306" s="27"/>
      <c r="AB306" s="26" t="s">
        <v>79</v>
      </c>
      <c r="AC306" s="27">
        <f t="shared" ref="AC306" si="1193">Z303</f>
        <v>745</v>
      </c>
      <c r="AD306" s="27">
        <f t="shared" ref="AD306" si="1194">N305</f>
        <v>360</v>
      </c>
      <c r="AE306" s="28">
        <f t="shared" ref="AE306" si="1195">N307</f>
        <v>15</v>
      </c>
    </row>
    <row r="307" spans="1:31" ht="15" customHeight="1" thickBot="1" x14ac:dyDescent="0.3">
      <c r="B307" s="67">
        <v>12</v>
      </c>
      <c r="C307" s="60"/>
      <c r="D307" s="60"/>
      <c r="E307" s="60">
        <v>5</v>
      </c>
      <c r="F307" s="60"/>
      <c r="G307" s="60"/>
      <c r="H307" s="60">
        <v>16</v>
      </c>
      <c r="I307" s="60"/>
      <c r="J307" s="60"/>
      <c r="K307" s="60">
        <v>3</v>
      </c>
      <c r="L307" s="60"/>
      <c r="M307" s="60"/>
      <c r="N307" s="60">
        <v>15</v>
      </c>
      <c r="O307" s="60"/>
      <c r="P307" s="60"/>
      <c r="Q307" s="60">
        <v>3</v>
      </c>
      <c r="R307" s="60"/>
      <c r="S307" s="61"/>
      <c r="T307" s="63"/>
      <c r="U307" s="27"/>
      <c r="V307" s="27"/>
      <c r="W307" s="27"/>
      <c r="X307" s="27"/>
      <c r="Y307" s="27"/>
      <c r="Z307" s="27"/>
      <c r="AA307" s="27"/>
      <c r="AB307" s="39" t="s">
        <v>80</v>
      </c>
      <c r="AC307" s="27">
        <f t="shared" ref="AC307" si="1196">AA303</f>
        <v>170</v>
      </c>
      <c r="AD307" s="27">
        <f t="shared" ref="AD307" si="1197">Q305</f>
        <v>120</v>
      </c>
      <c r="AE307" s="28">
        <f t="shared" ref="AE307" si="1198">Q307</f>
        <v>3</v>
      </c>
    </row>
    <row r="308" spans="1:31" ht="23.25" customHeight="1" x14ac:dyDescent="0.25">
      <c r="A308" s="37" t="s">
        <v>85</v>
      </c>
      <c r="B308" s="32">
        <v>871</v>
      </c>
      <c r="C308" s="33" t="s">
        <v>20</v>
      </c>
      <c r="D308" s="34">
        <v>2880</v>
      </c>
      <c r="E308" s="35">
        <v>871</v>
      </c>
      <c r="F308" s="33" t="s">
        <v>20</v>
      </c>
      <c r="G308" s="34">
        <v>3840</v>
      </c>
      <c r="H308" s="35">
        <v>774</v>
      </c>
      <c r="I308" s="33" t="s">
        <v>20</v>
      </c>
      <c r="J308" s="34">
        <v>-430</v>
      </c>
      <c r="K308" s="35">
        <v>1062</v>
      </c>
      <c r="L308" s="33" t="s">
        <v>20</v>
      </c>
      <c r="M308" s="34">
        <v>-3800</v>
      </c>
      <c r="N308" s="35">
        <v>1345</v>
      </c>
      <c r="O308" s="33" t="s">
        <v>20</v>
      </c>
      <c r="P308" s="34">
        <v>-430</v>
      </c>
      <c r="Q308" s="35">
        <v>297</v>
      </c>
      <c r="R308" s="33" t="s">
        <v>20</v>
      </c>
      <c r="S308" s="36">
        <v>-950</v>
      </c>
      <c r="T308" s="62" t="s">
        <v>74</v>
      </c>
      <c r="U308" s="42"/>
      <c r="V308" s="42"/>
      <c r="W308" s="42"/>
      <c r="X308" s="42"/>
      <c r="Y308" s="42"/>
      <c r="Z308" s="42"/>
      <c r="AA308" s="42"/>
      <c r="AB308" s="43" t="s">
        <v>75</v>
      </c>
      <c r="AC308" s="42">
        <f t="shared" ref="AC308" si="1199">V309</f>
        <v>480</v>
      </c>
      <c r="AD308" s="42">
        <f t="shared" ref="AD308" si="1200">B311</f>
        <v>500</v>
      </c>
      <c r="AE308" s="44">
        <f t="shared" ref="AE308" si="1201">B313</f>
        <v>12</v>
      </c>
    </row>
    <row r="309" spans="1:31" ht="15" customHeight="1" thickBot="1" x14ac:dyDescent="0.3">
      <c r="A309" s="38" t="s">
        <v>86</v>
      </c>
      <c r="B309" s="21">
        <v>880</v>
      </c>
      <c r="C309" s="19" t="s">
        <v>20</v>
      </c>
      <c r="D309" s="20">
        <v>2910</v>
      </c>
      <c r="E309" s="18">
        <v>880</v>
      </c>
      <c r="F309" s="19" t="s">
        <v>20</v>
      </c>
      <c r="G309" s="20">
        <v>3880</v>
      </c>
      <c r="H309" s="18">
        <v>782</v>
      </c>
      <c r="I309" s="19" t="s">
        <v>20</v>
      </c>
      <c r="J309" s="20">
        <v>-435</v>
      </c>
      <c r="K309" s="18">
        <v>1073</v>
      </c>
      <c r="L309" s="19" t="s">
        <v>20</v>
      </c>
      <c r="M309" s="20">
        <v>-3840</v>
      </c>
      <c r="N309" s="18">
        <v>1359</v>
      </c>
      <c r="O309" s="19" t="s">
        <v>20</v>
      </c>
      <c r="P309" s="20">
        <v>-435</v>
      </c>
      <c r="Q309" s="18">
        <v>300</v>
      </c>
      <c r="R309" s="19" t="s">
        <v>20</v>
      </c>
      <c r="S309" s="22">
        <v>-960</v>
      </c>
      <c r="T309" s="63"/>
      <c r="U309" s="27" t="s">
        <v>81</v>
      </c>
      <c r="V309" s="27">
        <f t="shared" ref="V309" si="1202">(B309*60+D309)-(B308*60+D308)-90</f>
        <v>480</v>
      </c>
      <c r="W309" s="27">
        <f t="shared" ref="W309" si="1203">(E309*60+G309)-(E308*60+G308)-90</f>
        <v>490</v>
      </c>
      <c r="X309" s="27">
        <f t="shared" ref="X309" si="1204">(H309*60+J309)-(H308*60+J308)-90</f>
        <v>385</v>
      </c>
      <c r="Y309" s="27">
        <f t="shared" ref="Y309" si="1205">(K309*60+M309)-(K308*60+M308)-90</f>
        <v>530</v>
      </c>
      <c r="Z309" s="27">
        <f t="shared" ref="Z309" si="1206">(N309*60+P309)-(N308*60+P308)-90</f>
        <v>745</v>
      </c>
      <c r="AA309" s="27">
        <f t="shared" ref="AA309" si="1207">(Q309*60+S309)-(Q308*60+S308)</f>
        <v>170</v>
      </c>
      <c r="AB309" s="26" t="s">
        <v>76</v>
      </c>
      <c r="AC309" s="27">
        <f t="shared" ref="AC309" si="1208">W309</f>
        <v>490</v>
      </c>
      <c r="AD309" s="27">
        <f t="shared" ref="AD309" si="1209">E311</f>
        <v>450</v>
      </c>
      <c r="AE309" s="45">
        <f t="shared" ref="AE309" si="1210">E313</f>
        <v>5</v>
      </c>
    </row>
    <row r="310" spans="1:31" ht="15" customHeight="1" x14ac:dyDescent="0.25">
      <c r="A310" s="46"/>
      <c r="B310" s="57" t="s">
        <v>21</v>
      </c>
      <c r="C310" s="58"/>
      <c r="D310" s="58"/>
      <c r="E310" s="58" t="s">
        <v>21</v>
      </c>
      <c r="F310" s="58"/>
      <c r="G310" s="58"/>
      <c r="H310" s="58" t="s">
        <v>21</v>
      </c>
      <c r="I310" s="58"/>
      <c r="J310" s="58"/>
      <c r="K310" s="58" t="s">
        <v>21</v>
      </c>
      <c r="L310" s="58"/>
      <c r="M310" s="58"/>
      <c r="N310" s="58" t="s">
        <v>21</v>
      </c>
      <c r="O310" s="58"/>
      <c r="P310" s="58"/>
      <c r="Q310" s="58" t="s">
        <v>21</v>
      </c>
      <c r="R310" s="58"/>
      <c r="S310" s="59"/>
      <c r="T310" s="63"/>
      <c r="U310" s="27"/>
      <c r="V310" s="27"/>
      <c r="W310" s="27"/>
      <c r="X310" s="27"/>
      <c r="Y310" s="27"/>
      <c r="Z310" s="27"/>
      <c r="AA310" s="27"/>
      <c r="AB310" s="26" t="s">
        <v>77</v>
      </c>
      <c r="AC310" s="27">
        <f t="shared" ref="AC310" si="1211">X309</f>
        <v>385</v>
      </c>
      <c r="AD310" s="27">
        <f t="shared" ref="AD310" si="1212">H311</f>
        <v>350</v>
      </c>
      <c r="AE310" s="45">
        <f t="shared" ref="AE310" si="1213">H313</f>
        <v>16</v>
      </c>
    </row>
    <row r="311" spans="1:31" ht="15" customHeight="1" x14ac:dyDescent="0.25">
      <c r="A311" s="46"/>
      <c r="B311" s="65">
        <v>500</v>
      </c>
      <c r="C311" s="55"/>
      <c r="D311" s="55"/>
      <c r="E311" s="55">
        <v>450</v>
      </c>
      <c r="F311" s="55"/>
      <c r="G311" s="55"/>
      <c r="H311" s="55">
        <v>350</v>
      </c>
      <c r="I311" s="55"/>
      <c r="J311" s="55"/>
      <c r="K311" s="55">
        <v>420</v>
      </c>
      <c r="L311" s="55"/>
      <c r="M311" s="55"/>
      <c r="N311" s="55">
        <v>360</v>
      </c>
      <c r="O311" s="55"/>
      <c r="P311" s="55"/>
      <c r="Q311" s="55">
        <v>120</v>
      </c>
      <c r="R311" s="55"/>
      <c r="S311" s="56"/>
      <c r="T311" s="63"/>
      <c r="U311" s="27"/>
      <c r="V311" s="27"/>
      <c r="W311" s="27"/>
      <c r="X311" s="27"/>
      <c r="Y311" s="27"/>
      <c r="Z311" s="27"/>
      <c r="AA311" s="27"/>
      <c r="AB311" s="26" t="s">
        <v>78</v>
      </c>
      <c r="AC311" s="27">
        <f t="shared" ref="AC311" si="1214">Y309</f>
        <v>530</v>
      </c>
      <c r="AD311" s="27">
        <f t="shared" ref="AD311" si="1215">K311</f>
        <v>420</v>
      </c>
      <c r="AE311" s="45">
        <f t="shared" ref="AE311" si="1216">K313</f>
        <v>3</v>
      </c>
    </row>
    <row r="312" spans="1:31" ht="15" customHeight="1" x14ac:dyDescent="0.25">
      <c r="A312" s="46"/>
      <c r="B312" s="57" t="s">
        <v>22</v>
      </c>
      <c r="C312" s="58"/>
      <c r="D312" s="58"/>
      <c r="E312" s="58" t="s">
        <v>22</v>
      </c>
      <c r="F312" s="58"/>
      <c r="G312" s="58"/>
      <c r="H312" s="58" t="s">
        <v>22</v>
      </c>
      <c r="I312" s="58"/>
      <c r="J312" s="58"/>
      <c r="K312" s="58" t="s">
        <v>22</v>
      </c>
      <c r="L312" s="58"/>
      <c r="M312" s="58"/>
      <c r="N312" s="58" t="s">
        <v>22</v>
      </c>
      <c r="O312" s="58"/>
      <c r="P312" s="58"/>
      <c r="Q312" s="58" t="s">
        <v>22</v>
      </c>
      <c r="R312" s="58"/>
      <c r="S312" s="59"/>
      <c r="T312" s="63"/>
      <c r="U312" s="27"/>
      <c r="V312" s="27"/>
      <c r="W312" s="27"/>
      <c r="X312" s="27"/>
      <c r="Y312" s="27"/>
      <c r="Z312" s="27"/>
      <c r="AA312" s="27"/>
      <c r="AB312" s="26" t="s">
        <v>79</v>
      </c>
      <c r="AC312" s="27">
        <f t="shared" ref="AC312" si="1217">Z309</f>
        <v>745</v>
      </c>
      <c r="AD312" s="27">
        <f t="shared" ref="AD312" si="1218">N311</f>
        <v>360</v>
      </c>
      <c r="AE312" s="45">
        <f t="shared" ref="AE312" si="1219">N313</f>
        <v>15</v>
      </c>
    </row>
    <row r="313" spans="1:31" ht="15" customHeight="1" thickBot="1" x14ac:dyDescent="0.3">
      <c r="A313" s="47"/>
      <c r="B313" s="66">
        <v>12</v>
      </c>
      <c r="C313" s="53"/>
      <c r="D313" s="53"/>
      <c r="E313" s="53">
        <v>5</v>
      </c>
      <c r="F313" s="53"/>
      <c r="G313" s="53"/>
      <c r="H313" s="53">
        <v>16</v>
      </c>
      <c r="I313" s="53"/>
      <c r="J313" s="53"/>
      <c r="K313" s="53">
        <v>3</v>
      </c>
      <c r="L313" s="53"/>
      <c r="M313" s="53"/>
      <c r="N313" s="53">
        <v>15</v>
      </c>
      <c r="O313" s="53"/>
      <c r="P313" s="53"/>
      <c r="Q313" s="53">
        <v>3</v>
      </c>
      <c r="R313" s="53"/>
      <c r="S313" s="54"/>
      <c r="T313" s="64"/>
      <c r="U313" s="48"/>
      <c r="V313" s="48"/>
      <c r="W313" s="48"/>
      <c r="X313" s="48"/>
      <c r="Y313" s="48"/>
      <c r="Z313" s="48"/>
      <c r="AA313" s="48"/>
      <c r="AB313" s="49" t="s">
        <v>80</v>
      </c>
      <c r="AC313" s="48">
        <f t="shared" ref="AC313" si="1220">AA309</f>
        <v>170</v>
      </c>
      <c r="AD313" s="48">
        <f t="shared" ref="AD313" si="1221">Q311</f>
        <v>120</v>
      </c>
      <c r="AE313" s="50">
        <f t="shared" ref="AE313" si="1222">Q313</f>
        <v>3</v>
      </c>
    </row>
    <row r="314" spans="1:31" ht="15" customHeight="1" x14ac:dyDescent="0.25">
      <c r="A314" s="41"/>
      <c r="B314" s="41"/>
      <c r="C314" s="41"/>
      <c r="D314" s="41"/>
      <c r="E314" s="41"/>
      <c r="F314" s="41"/>
      <c r="G314" s="41"/>
      <c r="H314" s="41"/>
      <c r="I314" s="41"/>
      <c r="J314" s="41"/>
      <c r="K314" s="41"/>
      <c r="L314" s="41"/>
      <c r="M314" s="41"/>
      <c r="N314" s="41"/>
      <c r="O314" s="41"/>
      <c r="P314" s="41"/>
      <c r="Q314" s="41"/>
      <c r="R314" s="41"/>
      <c r="S314" s="41"/>
      <c r="T314" s="41"/>
      <c r="U314" s="41"/>
      <c r="V314" s="41"/>
      <c r="W314" s="41"/>
      <c r="X314" s="41"/>
      <c r="Y314" s="41"/>
      <c r="Z314" s="41"/>
      <c r="AA314" s="41"/>
      <c r="AB314" s="41"/>
      <c r="AC314" s="41"/>
      <c r="AD314" s="41"/>
      <c r="AE314" s="41"/>
    </row>
    <row r="315" spans="1:31" ht="15" customHeight="1" x14ac:dyDescent="0.25">
      <c r="A315" s="41"/>
      <c r="B315" s="41"/>
      <c r="C315" s="41"/>
      <c r="D315" s="41"/>
      <c r="E315" s="41"/>
      <c r="F315" s="41"/>
      <c r="G315" s="41"/>
      <c r="H315" s="41"/>
      <c r="I315" s="41"/>
      <c r="J315" s="41"/>
      <c r="K315" s="41"/>
      <c r="L315" s="41"/>
      <c r="M315" s="41"/>
      <c r="N315" s="41"/>
      <c r="O315" s="41"/>
      <c r="P315" s="41"/>
      <c r="Q315" s="41"/>
      <c r="R315" s="41"/>
      <c r="S315" s="41"/>
      <c r="T315" s="41"/>
      <c r="U315" s="41"/>
      <c r="V315" s="41"/>
      <c r="W315" s="41"/>
      <c r="X315" s="41"/>
      <c r="Y315" s="41"/>
      <c r="Z315" s="41"/>
      <c r="AA315" s="41"/>
      <c r="AB315" s="41"/>
      <c r="AC315" s="41"/>
      <c r="AD315" s="41"/>
      <c r="AE315" s="41"/>
    </row>
    <row r="316" spans="1:31" ht="15" customHeight="1" x14ac:dyDescent="0.25">
      <c r="A316" s="41"/>
      <c r="B316" s="41"/>
      <c r="C316" s="41"/>
      <c r="D316" s="41"/>
      <c r="E316" s="41"/>
      <c r="F316" s="41"/>
      <c r="G316" s="41"/>
      <c r="H316" s="41"/>
      <c r="I316" s="41"/>
      <c r="J316" s="41"/>
      <c r="K316" s="41"/>
      <c r="L316" s="41"/>
      <c r="M316" s="41"/>
      <c r="N316" s="41"/>
      <c r="O316" s="41"/>
      <c r="P316" s="41"/>
      <c r="Q316" s="41"/>
      <c r="R316" s="41"/>
      <c r="S316" s="41"/>
      <c r="T316" s="41"/>
      <c r="U316" s="41"/>
      <c r="V316" s="41"/>
      <c r="W316" s="41"/>
      <c r="X316" s="41"/>
      <c r="Y316" s="41"/>
      <c r="Z316" s="41"/>
      <c r="AA316" s="41"/>
      <c r="AB316" s="41"/>
      <c r="AC316" s="41"/>
      <c r="AD316" s="41"/>
      <c r="AE316" s="41"/>
    </row>
    <row r="317" spans="1:31" ht="15" customHeight="1" x14ac:dyDescent="0.25">
      <c r="A317" s="41"/>
      <c r="B317" s="41"/>
      <c r="C317" s="41"/>
      <c r="D317" s="41"/>
      <c r="E317" s="41"/>
      <c r="F317" s="41"/>
      <c r="G317" s="41"/>
      <c r="H317" s="41"/>
      <c r="I317" s="41"/>
      <c r="J317" s="41"/>
      <c r="K317" s="41"/>
      <c r="L317" s="41"/>
      <c r="M317" s="41"/>
      <c r="N317" s="41"/>
      <c r="O317" s="41"/>
      <c r="P317" s="41"/>
      <c r="Q317" s="41"/>
      <c r="R317" s="41"/>
      <c r="S317" s="41"/>
      <c r="T317" s="41"/>
      <c r="U317" s="41"/>
      <c r="V317" s="41"/>
      <c r="W317" s="41"/>
      <c r="X317" s="41"/>
      <c r="Y317" s="41"/>
      <c r="Z317" s="41"/>
      <c r="AA317" s="41"/>
      <c r="AB317" s="41"/>
      <c r="AC317" s="41"/>
      <c r="AD317" s="41"/>
      <c r="AE317" s="41"/>
    </row>
    <row r="318" spans="1:31" ht="23.25" customHeight="1" x14ac:dyDescent="0.25">
      <c r="A318" s="41"/>
      <c r="B318" s="41"/>
      <c r="C318" s="41"/>
      <c r="D318" s="41"/>
      <c r="E318" s="41"/>
      <c r="F318" s="41"/>
      <c r="G318" s="41"/>
      <c r="H318" s="41"/>
      <c r="I318" s="41"/>
      <c r="J318" s="41"/>
      <c r="K318" s="41"/>
      <c r="L318" s="41"/>
      <c r="M318" s="41"/>
      <c r="N318" s="41"/>
      <c r="O318" s="41"/>
      <c r="P318" s="41"/>
      <c r="Q318" s="41"/>
      <c r="R318" s="41"/>
      <c r="S318" s="41"/>
      <c r="T318" s="41"/>
      <c r="U318" s="41"/>
      <c r="V318" s="41"/>
      <c r="W318" s="41"/>
      <c r="X318" s="41"/>
      <c r="Y318" s="41"/>
      <c r="Z318" s="41"/>
      <c r="AA318" s="41"/>
      <c r="AB318" s="41"/>
      <c r="AC318" s="41"/>
      <c r="AD318" s="41"/>
      <c r="AE318" s="41"/>
    </row>
    <row r="319" spans="1:31" ht="15" customHeight="1" x14ac:dyDescent="0.25">
      <c r="A319" s="41"/>
      <c r="B319" s="41"/>
      <c r="C319" s="41"/>
      <c r="D319" s="41"/>
      <c r="E319" s="41"/>
      <c r="F319" s="41"/>
      <c r="G319" s="41"/>
      <c r="H319" s="41"/>
      <c r="I319" s="41"/>
      <c r="J319" s="41"/>
      <c r="K319" s="41"/>
      <c r="L319" s="41"/>
      <c r="M319" s="41"/>
      <c r="N319" s="41"/>
      <c r="O319" s="41"/>
      <c r="P319" s="41"/>
      <c r="Q319" s="41"/>
      <c r="R319" s="41"/>
      <c r="S319" s="41"/>
      <c r="T319" s="41"/>
      <c r="U319" s="41"/>
      <c r="V319" s="41"/>
      <c r="W319" s="41"/>
      <c r="X319" s="41"/>
      <c r="Y319" s="41"/>
      <c r="Z319" s="41"/>
      <c r="AA319" s="41"/>
      <c r="AB319" s="41"/>
      <c r="AC319" s="41"/>
      <c r="AD319" s="41"/>
      <c r="AE319" s="41"/>
    </row>
    <row r="320" spans="1:31" ht="15" customHeight="1" x14ac:dyDescent="0.25">
      <c r="A320" s="41"/>
      <c r="B320" s="41"/>
      <c r="C320" s="41"/>
      <c r="D320" s="41"/>
      <c r="E320" s="41"/>
      <c r="F320" s="41"/>
      <c r="G320" s="41"/>
      <c r="H320" s="41"/>
      <c r="I320" s="41"/>
      <c r="J320" s="41"/>
      <c r="K320" s="41"/>
      <c r="L320" s="41"/>
      <c r="M320" s="41"/>
      <c r="N320" s="41"/>
      <c r="O320" s="41"/>
      <c r="P320" s="41"/>
      <c r="Q320" s="41"/>
      <c r="R320" s="41"/>
      <c r="S320" s="41"/>
      <c r="T320" s="41"/>
      <c r="U320" s="41"/>
      <c r="V320" s="41"/>
      <c r="W320" s="41"/>
      <c r="X320" s="41"/>
      <c r="Y320" s="41"/>
      <c r="Z320" s="41"/>
      <c r="AA320" s="41"/>
      <c r="AB320" s="41"/>
      <c r="AC320" s="41"/>
      <c r="AD320" s="41"/>
      <c r="AE320" s="41"/>
    </row>
    <row r="321" spans="1:31" ht="15" customHeight="1" x14ac:dyDescent="0.25">
      <c r="A321" s="41"/>
      <c r="B321" s="41"/>
      <c r="C321" s="41"/>
      <c r="D321" s="41"/>
      <c r="E321" s="41"/>
      <c r="F321" s="41"/>
      <c r="G321" s="41"/>
      <c r="H321" s="41"/>
      <c r="I321" s="41"/>
      <c r="J321" s="41"/>
      <c r="K321" s="41"/>
      <c r="L321" s="41"/>
      <c r="M321" s="41"/>
      <c r="N321" s="41"/>
      <c r="O321" s="41"/>
      <c r="P321" s="41"/>
      <c r="Q321" s="41"/>
      <c r="R321" s="41"/>
      <c r="S321" s="41"/>
      <c r="T321" s="41"/>
      <c r="U321" s="41"/>
      <c r="V321" s="41"/>
      <c r="W321" s="41"/>
      <c r="X321" s="41"/>
      <c r="Y321" s="41"/>
      <c r="Z321" s="41"/>
      <c r="AA321" s="41"/>
      <c r="AB321" s="41"/>
      <c r="AC321" s="41"/>
      <c r="AD321" s="41"/>
      <c r="AE321" s="41"/>
    </row>
    <row r="322" spans="1:31" ht="15" customHeight="1" x14ac:dyDescent="0.25">
      <c r="A322" s="41"/>
      <c r="B322" s="41"/>
      <c r="C322" s="41"/>
      <c r="D322" s="41"/>
      <c r="E322" s="41"/>
      <c r="F322" s="41"/>
      <c r="G322" s="41"/>
      <c r="H322" s="41"/>
      <c r="I322" s="41"/>
      <c r="J322" s="41"/>
      <c r="K322" s="41"/>
      <c r="L322" s="41"/>
      <c r="M322" s="41"/>
      <c r="N322" s="41"/>
      <c r="O322" s="41"/>
      <c r="P322" s="41"/>
      <c r="Q322" s="41"/>
      <c r="R322" s="41"/>
      <c r="S322" s="41"/>
      <c r="T322" s="41"/>
      <c r="U322" s="41"/>
      <c r="V322" s="41"/>
      <c r="W322" s="41"/>
      <c r="X322" s="41"/>
      <c r="Y322" s="41"/>
      <c r="Z322" s="41"/>
      <c r="AA322" s="41"/>
      <c r="AB322" s="41"/>
      <c r="AC322" s="41"/>
      <c r="AD322" s="41"/>
      <c r="AE322" s="41"/>
    </row>
    <row r="323" spans="1:31" ht="15" customHeight="1" x14ac:dyDescent="0.25">
      <c r="A323" s="41"/>
      <c r="B323" s="41"/>
      <c r="C323" s="41"/>
      <c r="D323" s="41"/>
      <c r="E323" s="41"/>
      <c r="F323" s="41"/>
      <c r="G323" s="41"/>
      <c r="H323" s="41"/>
      <c r="I323" s="41"/>
      <c r="J323" s="41"/>
      <c r="K323" s="41"/>
      <c r="L323" s="41"/>
      <c r="M323" s="41"/>
      <c r="N323" s="41"/>
      <c r="O323" s="41"/>
      <c r="P323" s="41"/>
      <c r="Q323" s="41"/>
      <c r="R323" s="41"/>
      <c r="S323" s="41"/>
      <c r="T323" s="41"/>
      <c r="U323" s="41"/>
      <c r="V323" s="41"/>
      <c r="W323" s="41"/>
      <c r="X323" s="41"/>
      <c r="Y323" s="41"/>
      <c r="Z323" s="41"/>
      <c r="AA323" s="41"/>
      <c r="AB323" s="41"/>
      <c r="AC323" s="41"/>
      <c r="AD323" s="41"/>
      <c r="AE323" s="41"/>
    </row>
    <row r="324" spans="1:31" ht="15" customHeight="1" x14ac:dyDescent="0.25">
      <c r="A324" s="41"/>
      <c r="B324" s="41"/>
      <c r="C324" s="41"/>
      <c r="D324" s="41"/>
      <c r="E324" s="41"/>
      <c r="F324" s="41"/>
      <c r="G324" s="41"/>
      <c r="H324" s="41"/>
      <c r="I324" s="41"/>
      <c r="J324" s="41"/>
      <c r="K324" s="41"/>
      <c r="L324" s="41"/>
      <c r="M324" s="41"/>
      <c r="N324" s="41"/>
      <c r="O324" s="41"/>
      <c r="P324" s="41"/>
      <c r="Q324" s="41"/>
      <c r="R324" s="41"/>
      <c r="S324" s="41"/>
      <c r="T324" s="41"/>
      <c r="U324" s="41"/>
      <c r="V324" s="41"/>
      <c r="W324" s="41"/>
      <c r="X324" s="41"/>
      <c r="Y324" s="41"/>
      <c r="Z324" s="41"/>
      <c r="AA324" s="41"/>
      <c r="AB324" s="41"/>
      <c r="AC324" s="41"/>
      <c r="AD324" s="41"/>
      <c r="AE324" s="41"/>
    </row>
    <row r="325" spans="1:31" ht="15" customHeight="1" x14ac:dyDescent="0.25">
      <c r="A325" s="41"/>
      <c r="B325" s="41"/>
      <c r="C325" s="41"/>
      <c r="D325" s="41"/>
      <c r="E325" s="41"/>
      <c r="F325" s="41"/>
      <c r="G325" s="41"/>
      <c r="H325" s="41"/>
      <c r="I325" s="41"/>
      <c r="J325" s="41"/>
      <c r="K325" s="41"/>
      <c r="L325" s="41"/>
      <c r="M325" s="41"/>
      <c r="N325" s="41"/>
      <c r="O325" s="41"/>
      <c r="P325" s="41"/>
      <c r="Q325" s="41"/>
      <c r="R325" s="41"/>
      <c r="S325" s="41"/>
      <c r="T325" s="41"/>
      <c r="U325" s="41"/>
      <c r="V325" s="41"/>
      <c r="W325" s="41"/>
      <c r="X325" s="41"/>
      <c r="Y325" s="41"/>
      <c r="Z325" s="41"/>
      <c r="AA325" s="41"/>
      <c r="AB325" s="41"/>
      <c r="AC325" s="41"/>
      <c r="AD325" s="41"/>
      <c r="AE325" s="41"/>
    </row>
    <row r="326" spans="1:31" ht="15" customHeight="1" x14ac:dyDescent="0.25">
      <c r="A326" s="41"/>
      <c r="B326" s="41"/>
      <c r="C326" s="41"/>
      <c r="D326" s="41"/>
      <c r="E326" s="41"/>
      <c r="F326" s="41"/>
      <c r="G326" s="41"/>
      <c r="H326" s="41"/>
      <c r="I326" s="41"/>
      <c r="J326" s="41"/>
      <c r="K326" s="41"/>
      <c r="L326" s="41"/>
      <c r="M326" s="41"/>
      <c r="N326" s="41"/>
      <c r="O326" s="41"/>
      <c r="P326" s="41"/>
      <c r="Q326" s="41"/>
      <c r="R326" s="41"/>
      <c r="S326" s="41"/>
      <c r="T326" s="41"/>
      <c r="U326" s="41"/>
      <c r="V326" s="41"/>
      <c r="W326" s="41"/>
      <c r="X326" s="41"/>
      <c r="Y326" s="41"/>
      <c r="Z326" s="41"/>
      <c r="AA326" s="41"/>
      <c r="AB326" s="41"/>
      <c r="AC326" s="41"/>
      <c r="AD326" s="41"/>
      <c r="AE326" s="41"/>
    </row>
    <row r="327" spans="1:31" ht="15" customHeight="1" x14ac:dyDescent="0.25">
      <c r="A327" s="41"/>
      <c r="B327" s="41"/>
      <c r="C327" s="41"/>
      <c r="D327" s="41"/>
      <c r="E327" s="41"/>
      <c r="F327" s="41"/>
      <c r="G327" s="41"/>
      <c r="H327" s="41"/>
      <c r="I327" s="41"/>
      <c r="J327" s="41"/>
      <c r="K327" s="41"/>
      <c r="L327" s="41"/>
      <c r="M327" s="41"/>
      <c r="N327" s="41"/>
      <c r="O327" s="41"/>
      <c r="P327" s="41"/>
      <c r="Q327" s="41"/>
      <c r="R327" s="41"/>
      <c r="S327" s="41"/>
      <c r="T327" s="41"/>
      <c r="U327" s="41"/>
      <c r="V327" s="41"/>
      <c r="W327" s="41"/>
      <c r="X327" s="41"/>
      <c r="Y327" s="41"/>
      <c r="Z327" s="41"/>
      <c r="AA327" s="41"/>
      <c r="AB327" s="41"/>
      <c r="AC327" s="41"/>
      <c r="AD327" s="41"/>
      <c r="AE327" s="41"/>
    </row>
    <row r="328" spans="1:31" ht="23.25" customHeight="1" x14ac:dyDescent="0.25">
      <c r="A328" s="41"/>
      <c r="B328" s="41"/>
      <c r="C328" s="41"/>
      <c r="D328" s="41"/>
      <c r="E328" s="41"/>
      <c r="F328" s="41"/>
      <c r="G328" s="41"/>
      <c r="H328" s="41"/>
      <c r="I328" s="41"/>
      <c r="J328" s="41"/>
      <c r="K328" s="41"/>
      <c r="L328" s="41"/>
      <c r="M328" s="41"/>
      <c r="N328" s="41"/>
      <c r="O328" s="41"/>
      <c r="P328" s="41"/>
      <c r="Q328" s="41"/>
      <c r="R328" s="41"/>
      <c r="S328" s="41"/>
      <c r="T328" s="41"/>
      <c r="U328" s="41"/>
      <c r="V328" s="41"/>
      <c r="W328" s="41"/>
      <c r="X328" s="41"/>
      <c r="Y328" s="41"/>
      <c r="Z328" s="41"/>
      <c r="AA328" s="41"/>
      <c r="AB328" s="41"/>
      <c r="AC328" s="41"/>
      <c r="AD328" s="41"/>
      <c r="AE328" s="41"/>
    </row>
    <row r="329" spans="1:31" ht="15" customHeight="1" x14ac:dyDescent="0.25">
      <c r="A329" s="41"/>
      <c r="B329" s="41"/>
      <c r="C329" s="41"/>
      <c r="D329" s="41"/>
      <c r="E329" s="41"/>
      <c r="F329" s="41"/>
      <c r="G329" s="41"/>
      <c r="H329" s="41"/>
      <c r="I329" s="41"/>
      <c r="J329" s="41"/>
      <c r="K329" s="41"/>
      <c r="L329" s="41"/>
      <c r="M329" s="41"/>
      <c r="N329" s="41"/>
      <c r="O329" s="41"/>
      <c r="P329" s="41"/>
      <c r="Q329" s="41"/>
      <c r="R329" s="41"/>
      <c r="S329" s="41"/>
      <c r="T329" s="41"/>
      <c r="U329" s="41"/>
      <c r="V329" s="41"/>
      <c r="W329" s="41"/>
      <c r="X329" s="41"/>
      <c r="Y329" s="41"/>
      <c r="Z329" s="41"/>
      <c r="AA329" s="41"/>
      <c r="AB329" s="41"/>
      <c r="AC329" s="41"/>
      <c r="AD329" s="41"/>
      <c r="AE329" s="41"/>
    </row>
    <row r="330" spans="1:31" ht="15" customHeight="1" x14ac:dyDescent="0.25">
      <c r="A330" s="41"/>
      <c r="B330" s="41"/>
      <c r="C330" s="41"/>
      <c r="D330" s="41"/>
      <c r="E330" s="41"/>
      <c r="F330" s="41"/>
      <c r="G330" s="41"/>
      <c r="H330" s="41"/>
      <c r="I330" s="41"/>
      <c r="J330" s="41"/>
      <c r="K330" s="41"/>
      <c r="L330" s="41"/>
      <c r="M330" s="41"/>
      <c r="N330" s="41"/>
      <c r="O330" s="41"/>
      <c r="P330" s="41"/>
      <c r="Q330" s="41"/>
      <c r="R330" s="41"/>
      <c r="S330" s="41"/>
      <c r="T330" s="41"/>
      <c r="U330" s="41"/>
      <c r="V330" s="41"/>
      <c r="W330" s="41"/>
      <c r="X330" s="41"/>
      <c r="Y330" s="41"/>
      <c r="Z330" s="41"/>
      <c r="AA330" s="41"/>
      <c r="AB330" s="41"/>
      <c r="AC330" s="41"/>
      <c r="AD330" s="41"/>
      <c r="AE330" s="41"/>
    </row>
    <row r="331" spans="1:31" ht="15" customHeight="1" x14ac:dyDescent="0.25">
      <c r="A331" s="41"/>
      <c r="B331" s="41"/>
      <c r="C331" s="41"/>
      <c r="D331" s="41"/>
      <c r="E331" s="41"/>
      <c r="F331" s="41"/>
      <c r="G331" s="41"/>
      <c r="H331" s="41"/>
      <c r="I331" s="41"/>
      <c r="J331" s="41"/>
      <c r="K331" s="41"/>
      <c r="L331" s="41"/>
      <c r="M331" s="41"/>
      <c r="N331" s="41"/>
      <c r="O331" s="41"/>
      <c r="P331" s="41"/>
      <c r="Q331" s="41"/>
      <c r="R331" s="41"/>
      <c r="S331" s="41"/>
      <c r="T331" s="41"/>
      <c r="U331" s="41"/>
      <c r="V331" s="41"/>
      <c r="W331" s="41"/>
      <c r="X331" s="41"/>
      <c r="Y331" s="41"/>
      <c r="Z331" s="41"/>
      <c r="AA331" s="41"/>
      <c r="AB331" s="41"/>
      <c r="AC331" s="41"/>
      <c r="AD331" s="41"/>
      <c r="AE331" s="41"/>
    </row>
    <row r="332" spans="1:31" ht="15" customHeight="1" x14ac:dyDescent="0.25">
      <c r="A332" s="41"/>
      <c r="B332" s="41"/>
      <c r="C332" s="41"/>
      <c r="D332" s="41"/>
      <c r="E332" s="41"/>
      <c r="F332" s="41"/>
      <c r="G332" s="41"/>
      <c r="H332" s="41"/>
      <c r="I332" s="41"/>
      <c r="J332" s="41"/>
      <c r="K332" s="41"/>
      <c r="L332" s="41"/>
      <c r="M332" s="41"/>
      <c r="N332" s="41"/>
      <c r="O332" s="41"/>
      <c r="P332" s="41"/>
      <c r="Q332" s="41"/>
      <c r="R332" s="41"/>
      <c r="S332" s="41"/>
      <c r="T332" s="41"/>
      <c r="U332" s="41"/>
      <c r="V332" s="41"/>
      <c r="W332" s="41"/>
      <c r="X332" s="41"/>
      <c r="Y332" s="41"/>
      <c r="Z332" s="41"/>
      <c r="AA332" s="41"/>
      <c r="AB332" s="41"/>
      <c r="AC332" s="41"/>
      <c r="AD332" s="41"/>
      <c r="AE332" s="41"/>
    </row>
    <row r="333" spans="1:31" ht="15" customHeight="1" x14ac:dyDescent="0.25">
      <c r="A333" s="41"/>
      <c r="B333" s="41"/>
      <c r="C333" s="41"/>
      <c r="D333" s="41"/>
      <c r="E333" s="41"/>
      <c r="F333" s="41"/>
      <c r="G333" s="41"/>
      <c r="H333" s="41"/>
      <c r="I333" s="41"/>
      <c r="J333" s="41"/>
      <c r="K333" s="41"/>
      <c r="L333" s="41"/>
      <c r="M333" s="41"/>
      <c r="N333" s="41"/>
      <c r="O333" s="41"/>
      <c r="P333" s="41"/>
      <c r="Q333" s="41"/>
      <c r="R333" s="41"/>
      <c r="S333" s="41"/>
      <c r="T333" s="41"/>
      <c r="U333" s="41"/>
      <c r="V333" s="41"/>
      <c r="W333" s="41"/>
      <c r="X333" s="41"/>
      <c r="Y333" s="41"/>
      <c r="Z333" s="41"/>
      <c r="AA333" s="41"/>
      <c r="AB333" s="41"/>
      <c r="AC333" s="41"/>
      <c r="AD333" s="41"/>
      <c r="AE333" s="41"/>
    </row>
    <row r="334" spans="1:31" ht="15" customHeight="1" x14ac:dyDescent="0.25">
      <c r="A334" s="41"/>
      <c r="B334" s="41"/>
      <c r="C334" s="41"/>
      <c r="D334" s="41"/>
      <c r="E334" s="41"/>
      <c r="F334" s="41"/>
      <c r="G334" s="41"/>
      <c r="H334" s="41"/>
      <c r="I334" s="41"/>
      <c r="J334" s="41"/>
      <c r="K334" s="41"/>
      <c r="L334" s="41"/>
      <c r="M334" s="41"/>
      <c r="N334" s="41"/>
      <c r="O334" s="41"/>
      <c r="P334" s="41"/>
      <c r="Q334" s="41"/>
      <c r="R334" s="41"/>
      <c r="S334" s="41"/>
      <c r="T334" s="41"/>
      <c r="U334" s="41"/>
      <c r="V334" s="41"/>
      <c r="W334" s="41"/>
      <c r="X334" s="41"/>
      <c r="Y334" s="41"/>
      <c r="Z334" s="41"/>
      <c r="AA334" s="41"/>
      <c r="AB334" s="41"/>
      <c r="AC334" s="41"/>
      <c r="AD334" s="41"/>
      <c r="AE334" s="41"/>
    </row>
    <row r="335" spans="1:31" ht="15" customHeight="1" x14ac:dyDescent="0.25">
      <c r="A335" s="41"/>
      <c r="B335" s="41"/>
      <c r="C335" s="41"/>
      <c r="D335" s="41"/>
      <c r="E335" s="41"/>
      <c r="F335" s="41"/>
      <c r="G335" s="41"/>
      <c r="H335" s="41"/>
      <c r="I335" s="41"/>
      <c r="J335" s="41"/>
      <c r="K335" s="41"/>
      <c r="L335" s="41"/>
      <c r="M335" s="41"/>
      <c r="N335" s="41"/>
      <c r="O335" s="41"/>
      <c r="P335" s="41"/>
      <c r="Q335" s="41"/>
      <c r="R335" s="41"/>
      <c r="S335" s="41"/>
      <c r="T335" s="41"/>
      <c r="U335" s="41"/>
      <c r="V335" s="41"/>
      <c r="W335" s="41"/>
      <c r="X335" s="41"/>
      <c r="Y335" s="41"/>
      <c r="Z335" s="41"/>
      <c r="AA335" s="41"/>
      <c r="AB335" s="41"/>
      <c r="AC335" s="41"/>
      <c r="AD335" s="41"/>
      <c r="AE335" s="41"/>
    </row>
    <row r="336" spans="1:31" ht="15" customHeight="1" x14ac:dyDescent="0.25">
      <c r="A336" s="41"/>
      <c r="B336" s="41"/>
      <c r="C336" s="41"/>
      <c r="D336" s="41"/>
      <c r="E336" s="41"/>
      <c r="F336" s="41"/>
      <c r="G336" s="41"/>
      <c r="H336" s="41"/>
      <c r="I336" s="41"/>
      <c r="J336" s="41"/>
      <c r="K336" s="41"/>
      <c r="L336" s="41"/>
      <c r="M336" s="41"/>
      <c r="N336" s="41"/>
      <c r="O336" s="41"/>
      <c r="P336" s="41"/>
      <c r="Q336" s="41"/>
      <c r="R336" s="41"/>
      <c r="S336" s="41"/>
      <c r="T336" s="41"/>
      <c r="U336" s="41"/>
      <c r="V336" s="41"/>
      <c r="W336" s="41"/>
      <c r="X336" s="41"/>
      <c r="Y336" s="41"/>
      <c r="Z336" s="41"/>
      <c r="AA336" s="41"/>
      <c r="AB336" s="41"/>
      <c r="AC336" s="41"/>
      <c r="AD336" s="41"/>
      <c r="AE336" s="41"/>
    </row>
    <row r="337" spans="1:31" ht="15" customHeight="1" x14ac:dyDescent="0.25">
      <c r="A337" s="41"/>
      <c r="B337" s="41"/>
      <c r="C337" s="41"/>
      <c r="D337" s="41"/>
      <c r="E337" s="41"/>
      <c r="F337" s="41"/>
      <c r="G337" s="41"/>
      <c r="H337" s="41"/>
      <c r="I337" s="41"/>
      <c r="J337" s="41"/>
      <c r="K337" s="41"/>
      <c r="L337" s="41"/>
      <c r="M337" s="41"/>
      <c r="N337" s="41"/>
      <c r="O337" s="41"/>
      <c r="P337" s="41"/>
      <c r="Q337" s="41"/>
      <c r="R337" s="41"/>
      <c r="S337" s="41"/>
      <c r="T337" s="41"/>
      <c r="U337" s="41"/>
      <c r="V337" s="41"/>
      <c r="W337" s="41"/>
      <c r="X337" s="41"/>
      <c r="Y337" s="41"/>
      <c r="Z337" s="41"/>
      <c r="AA337" s="41"/>
      <c r="AB337" s="41"/>
      <c r="AC337" s="41"/>
      <c r="AD337" s="41"/>
      <c r="AE337" s="41"/>
    </row>
    <row r="338" spans="1:31" ht="23.25" customHeight="1" x14ac:dyDescent="0.25">
      <c r="A338" s="41"/>
      <c r="B338" s="41"/>
      <c r="C338" s="41"/>
      <c r="D338" s="41"/>
      <c r="E338" s="41"/>
      <c r="F338" s="41"/>
      <c r="G338" s="41"/>
      <c r="H338" s="41"/>
      <c r="I338" s="41"/>
      <c r="J338" s="41"/>
      <c r="K338" s="41"/>
      <c r="L338" s="41"/>
      <c r="M338" s="41"/>
      <c r="N338" s="41"/>
      <c r="O338" s="41"/>
      <c r="P338" s="41"/>
      <c r="Q338" s="41"/>
      <c r="R338" s="41"/>
      <c r="S338" s="41"/>
      <c r="T338" s="41"/>
      <c r="U338" s="41"/>
      <c r="V338" s="41"/>
      <c r="W338" s="41"/>
      <c r="X338" s="41"/>
      <c r="Y338" s="41"/>
      <c r="Z338" s="41"/>
      <c r="AA338" s="41"/>
      <c r="AB338" s="41"/>
      <c r="AC338" s="41"/>
      <c r="AD338" s="41"/>
      <c r="AE338" s="41"/>
    </row>
    <row r="339" spans="1:31" ht="15" customHeight="1" x14ac:dyDescent="0.25">
      <c r="A339" s="41"/>
      <c r="B339" s="41"/>
      <c r="C339" s="41"/>
      <c r="D339" s="41"/>
      <c r="E339" s="41"/>
      <c r="F339" s="41"/>
      <c r="G339" s="41"/>
      <c r="H339" s="41"/>
      <c r="I339" s="41"/>
      <c r="J339" s="41"/>
      <c r="K339" s="41"/>
      <c r="L339" s="41"/>
      <c r="M339" s="41"/>
      <c r="N339" s="41"/>
      <c r="O339" s="41"/>
      <c r="P339" s="41"/>
      <c r="Q339" s="41"/>
      <c r="R339" s="41"/>
      <c r="S339" s="41"/>
      <c r="T339" s="41"/>
      <c r="U339" s="41"/>
      <c r="V339" s="41"/>
      <c r="W339" s="41"/>
      <c r="X339" s="41"/>
      <c r="Y339" s="41"/>
      <c r="Z339" s="41"/>
      <c r="AA339" s="41"/>
      <c r="AB339" s="41"/>
      <c r="AC339" s="41"/>
      <c r="AD339" s="41"/>
      <c r="AE339" s="41"/>
    </row>
    <row r="340" spans="1:31" ht="15" customHeight="1" x14ac:dyDescent="0.25">
      <c r="A340" s="41"/>
      <c r="B340" s="41"/>
      <c r="C340" s="41"/>
      <c r="D340" s="41"/>
      <c r="E340" s="41"/>
      <c r="F340" s="41"/>
      <c r="G340" s="41"/>
      <c r="H340" s="41"/>
      <c r="I340" s="41"/>
      <c r="J340" s="41"/>
      <c r="K340" s="41"/>
      <c r="L340" s="41"/>
      <c r="M340" s="41"/>
      <c r="N340" s="41"/>
      <c r="O340" s="41"/>
      <c r="P340" s="41"/>
      <c r="Q340" s="41"/>
      <c r="R340" s="41"/>
      <c r="S340" s="41"/>
      <c r="T340" s="41"/>
      <c r="U340" s="41"/>
      <c r="V340" s="41"/>
      <c r="W340" s="41"/>
      <c r="X340" s="41"/>
      <c r="Y340" s="41"/>
      <c r="Z340" s="41"/>
      <c r="AA340" s="41"/>
      <c r="AB340" s="41"/>
      <c r="AC340" s="41"/>
      <c r="AD340" s="41"/>
      <c r="AE340" s="41"/>
    </row>
    <row r="341" spans="1:31" ht="15" customHeight="1" x14ac:dyDescent="0.25">
      <c r="A341" s="41"/>
      <c r="B341" s="41"/>
      <c r="C341" s="41"/>
      <c r="D341" s="41"/>
      <c r="E341" s="41"/>
      <c r="F341" s="41"/>
      <c r="G341" s="41"/>
      <c r="H341" s="41"/>
      <c r="I341" s="41"/>
      <c r="J341" s="41"/>
      <c r="K341" s="41"/>
      <c r="L341" s="41"/>
      <c r="M341" s="41"/>
      <c r="N341" s="41"/>
      <c r="O341" s="41"/>
      <c r="P341" s="41"/>
      <c r="Q341" s="41"/>
      <c r="R341" s="41"/>
      <c r="S341" s="41"/>
      <c r="T341" s="41"/>
      <c r="U341" s="41"/>
      <c r="V341" s="41"/>
      <c r="W341" s="41"/>
      <c r="X341" s="41"/>
      <c r="Y341" s="41"/>
      <c r="Z341" s="41"/>
      <c r="AA341" s="41"/>
      <c r="AB341" s="41"/>
      <c r="AC341" s="41"/>
      <c r="AD341" s="41"/>
      <c r="AE341" s="41"/>
    </row>
    <row r="342" spans="1:31" ht="15" customHeight="1" x14ac:dyDescent="0.25">
      <c r="A342" s="41"/>
      <c r="B342" s="41"/>
      <c r="C342" s="41"/>
      <c r="D342" s="41"/>
      <c r="E342" s="41"/>
      <c r="F342" s="41"/>
      <c r="G342" s="41"/>
      <c r="H342" s="41"/>
      <c r="I342" s="41"/>
      <c r="J342" s="41"/>
      <c r="K342" s="41"/>
      <c r="L342" s="41"/>
      <c r="M342" s="41"/>
      <c r="N342" s="41"/>
      <c r="O342" s="41"/>
      <c r="P342" s="41"/>
      <c r="Q342" s="41"/>
      <c r="R342" s="41"/>
      <c r="S342" s="41"/>
      <c r="T342" s="41"/>
      <c r="U342" s="41"/>
      <c r="V342" s="41"/>
      <c r="W342" s="41"/>
      <c r="X342" s="41"/>
      <c r="Y342" s="41"/>
      <c r="Z342" s="41"/>
      <c r="AA342" s="41"/>
      <c r="AB342" s="41"/>
      <c r="AC342" s="41"/>
      <c r="AD342" s="41"/>
      <c r="AE342" s="41"/>
    </row>
    <row r="343" spans="1:31" ht="15" customHeight="1" x14ac:dyDescent="0.25">
      <c r="A343" s="41"/>
      <c r="B343" s="41"/>
      <c r="C343" s="41"/>
      <c r="D343" s="41"/>
      <c r="E343" s="41"/>
      <c r="F343" s="41"/>
      <c r="G343" s="41"/>
      <c r="H343" s="41"/>
      <c r="I343" s="41"/>
      <c r="J343" s="41"/>
      <c r="K343" s="41"/>
      <c r="L343" s="41"/>
      <c r="M343" s="41"/>
      <c r="N343" s="41"/>
      <c r="O343" s="41"/>
      <c r="P343" s="41"/>
      <c r="Q343" s="41"/>
      <c r="R343" s="41"/>
      <c r="S343" s="41"/>
      <c r="T343" s="41"/>
      <c r="U343" s="41"/>
      <c r="V343" s="41"/>
      <c r="W343" s="41"/>
      <c r="X343" s="41"/>
      <c r="Y343" s="41"/>
      <c r="Z343" s="41"/>
      <c r="AA343" s="41"/>
      <c r="AB343" s="41"/>
      <c r="AC343" s="41"/>
      <c r="AD343" s="41"/>
      <c r="AE343" s="41"/>
    </row>
    <row r="344" spans="1:31" ht="15" customHeight="1" x14ac:dyDescent="0.25">
      <c r="A344" s="41"/>
      <c r="B344" s="41"/>
      <c r="C344" s="41"/>
      <c r="D344" s="41"/>
      <c r="E344" s="41"/>
      <c r="F344" s="41"/>
      <c r="G344" s="41"/>
      <c r="H344" s="41"/>
      <c r="I344" s="41"/>
      <c r="J344" s="41"/>
      <c r="K344" s="41"/>
      <c r="L344" s="41"/>
      <c r="M344" s="41"/>
      <c r="N344" s="41"/>
      <c r="O344" s="41"/>
      <c r="P344" s="41"/>
      <c r="Q344" s="41"/>
      <c r="R344" s="41"/>
      <c r="S344" s="41"/>
      <c r="T344" s="41"/>
      <c r="U344" s="41"/>
      <c r="V344" s="41"/>
      <c r="W344" s="41"/>
      <c r="X344" s="41"/>
      <c r="Y344" s="41"/>
      <c r="Z344" s="41"/>
      <c r="AA344" s="41"/>
      <c r="AB344" s="41"/>
      <c r="AC344" s="41"/>
      <c r="AD344" s="41"/>
      <c r="AE344" s="41"/>
    </row>
    <row r="345" spans="1:31" ht="15" customHeight="1" x14ac:dyDescent="0.25">
      <c r="A345" s="41"/>
      <c r="B345" s="41"/>
      <c r="C345" s="41"/>
      <c r="D345" s="41"/>
      <c r="E345" s="41"/>
      <c r="F345" s="41"/>
      <c r="G345" s="41"/>
      <c r="H345" s="41"/>
      <c r="I345" s="41"/>
      <c r="J345" s="41"/>
      <c r="K345" s="41"/>
      <c r="L345" s="41"/>
      <c r="M345" s="41"/>
      <c r="N345" s="41"/>
      <c r="O345" s="41"/>
      <c r="P345" s="41"/>
      <c r="Q345" s="41"/>
      <c r="R345" s="41"/>
      <c r="S345" s="41"/>
      <c r="T345" s="41"/>
      <c r="U345" s="41"/>
      <c r="V345" s="41"/>
      <c r="W345" s="41"/>
      <c r="X345" s="41"/>
      <c r="Y345" s="41"/>
      <c r="Z345" s="41"/>
      <c r="AA345" s="41"/>
      <c r="AB345" s="41"/>
      <c r="AC345" s="41"/>
      <c r="AD345" s="41"/>
      <c r="AE345" s="41"/>
    </row>
    <row r="346" spans="1:31" ht="15" customHeight="1" x14ac:dyDescent="0.25">
      <c r="A346" s="41"/>
      <c r="B346" s="41"/>
      <c r="C346" s="41"/>
      <c r="D346" s="41"/>
      <c r="E346" s="41"/>
      <c r="F346" s="41"/>
      <c r="G346" s="41"/>
      <c r="H346" s="41"/>
      <c r="I346" s="41"/>
      <c r="J346" s="41"/>
      <c r="K346" s="41"/>
      <c r="L346" s="41"/>
      <c r="M346" s="41"/>
      <c r="N346" s="41"/>
      <c r="O346" s="41"/>
      <c r="P346" s="41"/>
      <c r="Q346" s="41"/>
      <c r="R346" s="41"/>
      <c r="S346" s="41"/>
      <c r="T346" s="41"/>
      <c r="U346" s="41"/>
      <c r="V346" s="41"/>
      <c r="W346" s="41"/>
      <c r="X346" s="41"/>
      <c r="Y346" s="41"/>
      <c r="Z346" s="41"/>
      <c r="AA346" s="41"/>
      <c r="AB346" s="41"/>
      <c r="AC346" s="41"/>
      <c r="AD346" s="41"/>
      <c r="AE346" s="41"/>
    </row>
    <row r="347" spans="1:31" ht="15" customHeight="1" x14ac:dyDescent="0.25">
      <c r="A347" s="41"/>
      <c r="B347" s="41"/>
      <c r="C347" s="41"/>
      <c r="D347" s="41"/>
      <c r="E347" s="41"/>
      <c r="F347" s="41"/>
      <c r="G347" s="41"/>
      <c r="H347" s="41"/>
      <c r="I347" s="41"/>
      <c r="J347" s="41"/>
      <c r="K347" s="41"/>
      <c r="L347" s="41"/>
      <c r="M347" s="41"/>
      <c r="N347" s="41"/>
      <c r="O347" s="41"/>
      <c r="P347" s="41"/>
      <c r="Q347" s="41"/>
      <c r="R347" s="41"/>
      <c r="S347" s="41"/>
      <c r="T347" s="41"/>
      <c r="U347" s="41"/>
      <c r="V347" s="41"/>
      <c r="W347" s="41"/>
      <c r="X347" s="41"/>
      <c r="Y347" s="41"/>
      <c r="Z347" s="41"/>
      <c r="AA347" s="41"/>
      <c r="AB347" s="41"/>
      <c r="AC347" s="41"/>
      <c r="AD347" s="41"/>
      <c r="AE347" s="41"/>
    </row>
    <row r="348" spans="1:31" ht="23.25" customHeight="1" x14ac:dyDescent="0.25">
      <c r="A348" s="41"/>
      <c r="B348" s="41"/>
      <c r="C348" s="41"/>
      <c r="D348" s="41"/>
      <c r="E348" s="41"/>
      <c r="F348" s="41"/>
      <c r="G348" s="41"/>
      <c r="H348" s="41"/>
      <c r="I348" s="41"/>
      <c r="J348" s="41"/>
      <c r="K348" s="41"/>
      <c r="L348" s="41"/>
      <c r="M348" s="41"/>
      <c r="N348" s="41"/>
      <c r="O348" s="41"/>
      <c r="P348" s="41"/>
      <c r="Q348" s="41"/>
      <c r="R348" s="41"/>
      <c r="S348" s="41"/>
      <c r="T348" s="41"/>
      <c r="U348" s="41"/>
      <c r="V348" s="41"/>
      <c r="W348" s="41"/>
      <c r="X348" s="41"/>
      <c r="Y348" s="41"/>
      <c r="Z348" s="41"/>
      <c r="AA348" s="41"/>
      <c r="AB348" s="41"/>
      <c r="AC348" s="41"/>
      <c r="AD348" s="41"/>
      <c r="AE348" s="41"/>
    </row>
    <row r="349" spans="1:31" ht="15" customHeight="1" x14ac:dyDescent="0.25">
      <c r="A349" s="41"/>
      <c r="B349" s="41"/>
      <c r="C349" s="41"/>
      <c r="D349" s="41"/>
      <c r="E349" s="41"/>
      <c r="F349" s="41"/>
      <c r="G349" s="41"/>
      <c r="H349" s="41"/>
      <c r="I349" s="41"/>
      <c r="J349" s="41"/>
      <c r="K349" s="41"/>
      <c r="L349" s="41"/>
      <c r="M349" s="41"/>
      <c r="N349" s="41"/>
      <c r="O349" s="41"/>
      <c r="P349" s="41"/>
      <c r="Q349" s="41"/>
      <c r="R349" s="41"/>
      <c r="S349" s="41"/>
      <c r="T349" s="41"/>
      <c r="U349" s="41"/>
      <c r="V349" s="41"/>
      <c r="W349" s="41"/>
      <c r="X349" s="41"/>
      <c r="Y349" s="41"/>
      <c r="Z349" s="41"/>
      <c r="AA349" s="41"/>
      <c r="AB349" s="41"/>
      <c r="AC349" s="41"/>
      <c r="AD349" s="41"/>
      <c r="AE349" s="41"/>
    </row>
    <row r="350" spans="1:31" ht="15" customHeight="1" x14ac:dyDescent="0.25">
      <c r="A350" s="41"/>
      <c r="B350" s="41"/>
      <c r="C350" s="41"/>
      <c r="D350" s="41"/>
      <c r="E350" s="41"/>
      <c r="F350" s="41"/>
      <c r="G350" s="41"/>
      <c r="H350" s="41"/>
      <c r="I350" s="41"/>
      <c r="J350" s="41"/>
      <c r="K350" s="41"/>
      <c r="L350" s="41"/>
      <c r="M350" s="41"/>
      <c r="N350" s="41"/>
      <c r="O350" s="41"/>
      <c r="P350" s="41"/>
      <c r="Q350" s="41"/>
      <c r="R350" s="41"/>
      <c r="S350" s="41"/>
      <c r="T350" s="41"/>
      <c r="U350" s="41"/>
      <c r="V350" s="41"/>
      <c r="W350" s="41"/>
      <c r="X350" s="41"/>
      <c r="Y350" s="41"/>
      <c r="Z350" s="41"/>
      <c r="AA350" s="41"/>
      <c r="AB350" s="41"/>
      <c r="AC350" s="41"/>
      <c r="AD350" s="41"/>
      <c r="AE350" s="41"/>
    </row>
    <row r="351" spans="1:31" ht="15" customHeight="1" x14ac:dyDescent="0.25">
      <c r="A351" s="41"/>
      <c r="B351" s="41"/>
      <c r="C351" s="41"/>
      <c r="D351" s="41"/>
      <c r="E351" s="41"/>
      <c r="F351" s="41"/>
      <c r="G351" s="41"/>
      <c r="H351" s="41"/>
      <c r="I351" s="41"/>
      <c r="J351" s="41"/>
      <c r="K351" s="41"/>
      <c r="L351" s="41"/>
      <c r="M351" s="41"/>
      <c r="N351" s="41"/>
      <c r="O351" s="41"/>
      <c r="P351" s="41"/>
      <c r="Q351" s="41"/>
      <c r="R351" s="41"/>
      <c r="S351" s="41"/>
      <c r="T351" s="41"/>
      <c r="U351" s="41"/>
      <c r="V351" s="41"/>
      <c r="W351" s="41"/>
      <c r="X351" s="41"/>
      <c r="Y351" s="41"/>
      <c r="Z351" s="41"/>
      <c r="AA351" s="41"/>
      <c r="AB351" s="41"/>
      <c r="AC351" s="41"/>
      <c r="AD351" s="41"/>
      <c r="AE351" s="41"/>
    </row>
    <row r="352" spans="1:31" ht="15" customHeight="1" x14ac:dyDescent="0.25">
      <c r="A352" s="41"/>
      <c r="B352" s="41"/>
      <c r="C352" s="41"/>
      <c r="D352" s="41"/>
      <c r="E352" s="41"/>
      <c r="F352" s="41"/>
      <c r="G352" s="41"/>
      <c r="H352" s="41"/>
      <c r="I352" s="41"/>
      <c r="J352" s="41"/>
      <c r="K352" s="41"/>
      <c r="L352" s="41"/>
      <c r="M352" s="41"/>
      <c r="N352" s="41"/>
      <c r="O352" s="41"/>
      <c r="P352" s="41"/>
      <c r="Q352" s="41"/>
      <c r="R352" s="41"/>
      <c r="S352" s="41"/>
      <c r="T352" s="41"/>
      <c r="U352" s="41"/>
      <c r="V352" s="41"/>
      <c r="W352" s="41"/>
      <c r="X352" s="41"/>
      <c r="Y352" s="41"/>
      <c r="Z352" s="41"/>
      <c r="AA352" s="41"/>
      <c r="AB352" s="41"/>
      <c r="AC352" s="41"/>
      <c r="AD352" s="41"/>
      <c r="AE352" s="41"/>
    </row>
    <row r="353" spans="1:31" ht="15" customHeight="1" x14ac:dyDescent="0.25">
      <c r="A353" s="41"/>
      <c r="B353" s="41"/>
      <c r="C353" s="41"/>
      <c r="D353" s="41"/>
      <c r="E353" s="41"/>
      <c r="F353" s="41"/>
      <c r="G353" s="41"/>
      <c r="H353" s="41"/>
      <c r="I353" s="41"/>
      <c r="J353" s="41"/>
      <c r="K353" s="41"/>
      <c r="L353" s="41"/>
      <c r="M353" s="41"/>
      <c r="N353" s="41"/>
      <c r="O353" s="41"/>
      <c r="P353" s="41"/>
      <c r="Q353" s="41"/>
      <c r="R353" s="41"/>
      <c r="S353" s="41"/>
      <c r="T353" s="41"/>
      <c r="U353" s="41"/>
      <c r="V353" s="41"/>
      <c r="W353" s="41"/>
      <c r="X353" s="41"/>
      <c r="Y353" s="41"/>
      <c r="Z353" s="41"/>
      <c r="AA353" s="41"/>
      <c r="AB353" s="41"/>
      <c r="AC353" s="41"/>
      <c r="AD353" s="41"/>
      <c r="AE353" s="41"/>
    </row>
    <row r="354" spans="1:31" ht="15" customHeight="1" x14ac:dyDescent="0.25">
      <c r="A354" s="41"/>
      <c r="B354" s="41"/>
      <c r="C354" s="41"/>
      <c r="D354" s="41"/>
      <c r="E354" s="41"/>
      <c r="F354" s="41"/>
      <c r="G354" s="41"/>
      <c r="H354" s="41"/>
      <c r="I354" s="41"/>
      <c r="J354" s="41"/>
      <c r="K354" s="41"/>
      <c r="L354" s="41"/>
      <c r="M354" s="41"/>
      <c r="N354" s="41"/>
      <c r="O354" s="41"/>
      <c r="P354" s="41"/>
      <c r="Q354" s="41"/>
      <c r="R354" s="41"/>
      <c r="S354" s="41"/>
      <c r="T354" s="41"/>
      <c r="U354" s="41"/>
      <c r="V354" s="41"/>
      <c r="W354" s="41"/>
      <c r="X354" s="41"/>
      <c r="Y354" s="41"/>
      <c r="Z354" s="41"/>
      <c r="AA354" s="41"/>
      <c r="AB354" s="41"/>
      <c r="AC354" s="41"/>
      <c r="AD354" s="41"/>
      <c r="AE354" s="41"/>
    </row>
    <row r="355" spans="1:31" ht="15" customHeight="1" x14ac:dyDescent="0.25">
      <c r="A355" s="41"/>
      <c r="B355" s="41"/>
      <c r="C355" s="41"/>
      <c r="D355" s="41"/>
      <c r="E355" s="41"/>
      <c r="F355" s="41"/>
      <c r="G355" s="41"/>
      <c r="H355" s="41"/>
      <c r="I355" s="41"/>
      <c r="J355" s="41"/>
      <c r="K355" s="41"/>
      <c r="L355" s="41"/>
      <c r="M355" s="41"/>
      <c r="N355" s="41"/>
      <c r="O355" s="41"/>
      <c r="P355" s="41"/>
      <c r="Q355" s="41"/>
      <c r="R355" s="41"/>
      <c r="S355" s="41"/>
      <c r="T355" s="41"/>
      <c r="U355" s="41"/>
      <c r="V355" s="41"/>
      <c r="W355" s="41"/>
      <c r="X355" s="41"/>
      <c r="Y355" s="41"/>
      <c r="Z355" s="41"/>
      <c r="AA355" s="41"/>
      <c r="AB355" s="41"/>
      <c r="AC355" s="41"/>
      <c r="AD355" s="41"/>
      <c r="AE355" s="41"/>
    </row>
    <row r="356" spans="1:31" ht="15" customHeight="1" x14ac:dyDescent="0.25">
      <c r="A356" s="41"/>
      <c r="B356" s="41"/>
      <c r="C356" s="41"/>
      <c r="D356" s="41"/>
      <c r="E356" s="41"/>
      <c r="F356" s="41"/>
      <c r="G356" s="41"/>
      <c r="H356" s="41"/>
      <c r="I356" s="41"/>
      <c r="J356" s="41"/>
      <c r="K356" s="41"/>
      <c r="L356" s="41"/>
      <c r="M356" s="41"/>
      <c r="N356" s="41"/>
      <c r="O356" s="41"/>
      <c r="P356" s="41"/>
      <c r="Q356" s="41"/>
      <c r="R356" s="41"/>
      <c r="S356" s="41"/>
      <c r="T356" s="41"/>
      <c r="U356" s="41"/>
      <c r="V356" s="41"/>
      <c r="W356" s="41"/>
      <c r="X356" s="41"/>
      <c r="Y356" s="41"/>
      <c r="Z356" s="41"/>
      <c r="AA356" s="41"/>
      <c r="AB356" s="41"/>
      <c r="AC356" s="41"/>
      <c r="AD356" s="41"/>
      <c r="AE356" s="41"/>
    </row>
    <row r="357" spans="1:31" ht="15" customHeight="1" x14ac:dyDescent="0.25">
      <c r="A357" s="41"/>
      <c r="B357" s="41"/>
      <c r="C357" s="41"/>
      <c r="D357" s="41"/>
      <c r="E357" s="41"/>
      <c r="F357" s="41"/>
      <c r="G357" s="41"/>
      <c r="H357" s="41"/>
      <c r="I357" s="41"/>
      <c r="J357" s="41"/>
      <c r="K357" s="41"/>
      <c r="L357" s="41"/>
      <c r="M357" s="41"/>
      <c r="N357" s="41"/>
      <c r="O357" s="41"/>
      <c r="P357" s="41"/>
      <c r="Q357" s="41"/>
      <c r="R357" s="41"/>
      <c r="S357" s="41"/>
      <c r="T357" s="41"/>
      <c r="U357" s="41"/>
      <c r="V357" s="41"/>
      <c r="W357" s="41"/>
      <c r="X357" s="41"/>
      <c r="Y357" s="41"/>
      <c r="Z357" s="41"/>
      <c r="AA357" s="41"/>
      <c r="AB357" s="41"/>
      <c r="AC357" s="41"/>
      <c r="AD357" s="41"/>
      <c r="AE357" s="41"/>
    </row>
    <row r="358" spans="1:31" ht="23.25" customHeight="1" x14ac:dyDescent="0.25">
      <c r="A358" s="41"/>
      <c r="B358" s="41"/>
      <c r="C358" s="41"/>
      <c r="D358" s="41"/>
      <c r="E358" s="41"/>
      <c r="F358" s="41"/>
      <c r="G358" s="41"/>
      <c r="H358" s="41"/>
      <c r="I358" s="41"/>
      <c r="J358" s="41"/>
      <c r="K358" s="41"/>
      <c r="L358" s="41"/>
      <c r="M358" s="41"/>
      <c r="N358" s="41"/>
      <c r="O358" s="41"/>
      <c r="P358" s="41"/>
      <c r="Q358" s="41"/>
      <c r="R358" s="41"/>
      <c r="S358" s="41"/>
      <c r="T358" s="41"/>
      <c r="U358" s="41"/>
      <c r="V358" s="41"/>
      <c r="W358" s="41"/>
      <c r="X358" s="41"/>
      <c r="Y358" s="41"/>
      <c r="Z358" s="41"/>
      <c r="AA358" s="41"/>
      <c r="AB358" s="41"/>
      <c r="AC358" s="41"/>
      <c r="AD358" s="41"/>
      <c r="AE358" s="41"/>
    </row>
    <row r="359" spans="1:31" ht="15" customHeight="1" x14ac:dyDescent="0.25">
      <c r="A359" s="41"/>
      <c r="B359" s="41"/>
      <c r="C359" s="41"/>
      <c r="D359" s="41"/>
      <c r="E359" s="41"/>
      <c r="F359" s="41"/>
      <c r="G359" s="41"/>
      <c r="H359" s="41"/>
      <c r="I359" s="41"/>
      <c r="J359" s="41"/>
      <c r="K359" s="41"/>
      <c r="L359" s="41"/>
      <c r="M359" s="41"/>
      <c r="N359" s="41"/>
      <c r="O359" s="41"/>
      <c r="P359" s="41"/>
      <c r="Q359" s="41"/>
      <c r="R359" s="41"/>
      <c r="S359" s="41"/>
      <c r="T359" s="41"/>
      <c r="U359" s="41"/>
      <c r="V359" s="41"/>
      <c r="W359" s="41"/>
      <c r="X359" s="41"/>
      <c r="Y359" s="41"/>
      <c r="Z359" s="41"/>
      <c r="AA359" s="41"/>
      <c r="AB359" s="41"/>
      <c r="AC359" s="41"/>
      <c r="AD359" s="41"/>
      <c r="AE359" s="41"/>
    </row>
    <row r="360" spans="1:31" ht="15" customHeight="1" x14ac:dyDescent="0.25">
      <c r="A360" s="41"/>
      <c r="B360" s="41"/>
      <c r="C360" s="41"/>
      <c r="D360" s="41"/>
      <c r="E360" s="41"/>
      <c r="F360" s="41"/>
      <c r="G360" s="41"/>
      <c r="H360" s="41"/>
      <c r="I360" s="41"/>
      <c r="J360" s="41"/>
      <c r="K360" s="41"/>
      <c r="L360" s="41"/>
      <c r="M360" s="41"/>
      <c r="N360" s="41"/>
      <c r="O360" s="41"/>
      <c r="P360" s="41"/>
      <c r="Q360" s="41"/>
      <c r="R360" s="41"/>
      <c r="S360" s="41"/>
      <c r="T360" s="41"/>
      <c r="U360" s="41"/>
      <c r="V360" s="41"/>
      <c r="W360" s="41"/>
      <c r="X360" s="41"/>
      <c r="Y360" s="41"/>
      <c r="Z360" s="41"/>
      <c r="AA360" s="41"/>
      <c r="AB360" s="41"/>
      <c r="AC360" s="41"/>
      <c r="AD360" s="41"/>
      <c r="AE360" s="41"/>
    </row>
    <row r="361" spans="1:31" ht="15" customHeight="1" x14ac:dyDescent="0.25">
      <c r="A361" s="41"/>
      <c r="B361" s="41"/>
      <c r="C361" s="41"/>
      <c r="D361" s="41"/>
      <c r="E361" s="41"/>
      <c r="F361" s="41"/>
      <c r="G361" s="41"/>
      <c r="H361" s="41"/>
      <c r="I361" s="41"/>
      <c r="J361" s="41"/>
      <c r="K361" s="41"/>
      <c r="L361" s="41"/>
      <c r="M361" s="41"/>
      <c r="N361" s="41"/>
      <c r="O361" s="41"/>
      <c r="P361" s="41"/>
      <c r="Q361" s="41"/>
      <c r="R361" s="41"/>
      <c r="S361" s="41"/>
      <c r="T361" s="41"/>
      <c r="U361" s="41"/>
      <c r="V361" s="41"/>
      <c r="W361" s="41"/>
      <c r="X361" s="41"/>
      <c r="Y361" s="41"/>
      <c r="Z361" s="41"/>
      <c r="AA361" s="41"/>
      <c r="AB361" s="41"/>
      <c r="AC361" s="41"/>
      <c r="AD361" s="41"/>
      <c r="AE361" s="41"/>
    </row>
    <row r="362" spans="1:31" ht="15" customHeight="1" x14ac:dyDescent="0.25">
      <c r="A362" s="41"/>
      <c r="B362" s="41"/>
      <c r="C362" s="41"/>
      <c r="D362" s="41"/>
      <c r="E362" s="41"/>
      <c r="F362" s="41"/>
      <c r="G362" s="41"/>
      <c r="H362" s="41"/>
      <c r="I362" s="41"/>
      <c r="J362" s="41"/>
      <c r="K362" s="41"/>
      <c r="L362" s="41"/>
      <c r="M362" s="41"/>
      <c r="N362" s="41"/>
      <c r="O362" s="41"/>
      <c r="P362" s="41"/>
      <c r="Q362" s="41"/>
      <c r="R362" s="41"/>
      <c r="S362" s="41"/>
      <c r="T362" s="41"/>
      <c r="U362" s="41"/>
      <c r="V362" s="41"/>
      <c r="W362" s="41"/>
      <c r="X362" s="41"/>
      <c r="Y362" s="41"/>
      <c r="Z362" s="41"/>
      <c r="AA362" s="41"/>
      <c r="AB362" s="41"/>
      <c r="AC362" s="41"/>
      <c r="AD362" s="41"/>
      <c r="AE362" s="41"/>
    </row>
    <row r="363" spans="1:31" ht="15" customHeight="1" x14ac:dyDescent="0.25">
      <c r="A363" s="41"/>
      <c r="B363" s="41"/>
      <c r="C363" s="41"/>
      <c r="D363" s="41"/>
      <c r="E363" s="41"/>
      <c r="F363" s="41"/>
      <c r="G363" s="41"/>
      <c r="H363" s="41"/>
      <c r="I363" s="41"/>
      <c r="J363" s="41"/>
      <c r="K363" s="41"/>
      <c r="L363" s="41"/>
      <c r="M363" s="41"/>
      <c r="N363" s="41"/>
      <c r="O363" s="41"/>
      <c r="P363" s="41"/>
      <c r="Q363" s="41"/>
      <c r="R363" s="41"/>
      <c r="S363" s="41"/>
      <c r="T363" s="41"/>
      <c r="U363" s="41"/>
      <c r="V363" s="41"/>
      <c r="W363" s="41"/>
      <c r="X363" s="41"/>
      <c r="Y363" s="41"/>
      <c r="Z363" s="41"/>
      <c r="AA363" s="41"/>
      <c r="AB363" s="41"/>
      <c r="AC363" s="41"/>
      <c r="AD363" s="41"/>
      <c r="AE363" s="41"/>
    </row>
    <row r="364" spans="1:31" ht="15" customHeight="1" x14ac:dyDescent="0.25">
      <c r="A364" s="41"/>
      <c r="B364" s="41"/>
      <c r="C364" s="41"/>
      <c r="D364" s="41"/>
      <c r="E364" s="41"/>
      <c r="F364" s="41"/>
      <c r="G364" s="41"/>
      <c r="H364" s="41"/>
      <c r="I364" s="41"/>
      <c r="J364" s="41"/>
      <c r="K364" s="41"/>
      <c r="L364" s="41"/>
      <c r="M364" s="41"/>
      <c r="N364" s="41"/>
      <c r="O364" s="41"/>
      <c r="P364" s="41"/>
      <c r="Q364" s="41"/>
      <c r="R364" s="41"/>
      <c r="S364" s="41"/>
      <c r="T364" s="41"/>
      <c r="U364" s="41"/>
      <c r="V364" s="41"/>
      <c r="W364" s="41"/>
      <c r="X364" s="41"/>
      <c r="Y364" s="41"/>
      <c r="Z364" s="41"/>
      <c r="AA364" s="41"/>
      <c r="AB364" s="41"/>
      <c r="AC364" s="41"/>
      <c r="AD364" s="41"/>
      <c r="AE364" s="41"/>
    </row>
    <row r="365" spans="1:31" ht="15" customHeight="1" x14ac:dyDescent="0.25">
      <c r="A365" s="41"/>
      <c r="B365" s="41"/>
      <c r="C365" s="41"/>
      <c r="D365" s="41"/>
      <c r="E365" s="41"/>
      <c r="F365" s="41"/>
      <c r="G365" s="41"/>
      <c r="H365" s="41"/>
      <c r="I365" s="41"/>
      <c r="J365" s="41"/>
      <c r="K365" s="41"/>
      <c r="L365" s="41"/>
      <c r="M365" s="41"/>
      <c r="N365" s="41"/>
      <c r="O365" s="41"/>
      <c r="P365" s="41"/>
      <c r="Q365" s="41"/>
      <c r="R365" s="41"/>
      <c r="S365" s="41"/>
      <c r="T365" s="41"/>
      <c r="U365" s="41"/>
      <c r="V365" s="41"/>
      <c r="W365" s="41"/>
      <c r="X365" s="41"/>
      <c r="Y365" s="41"/>
      <c r="Z365" s="41"/>
      <c r="AA365" s="41"/>
      <c r="AB365" s="41"/>
      <c r="AC365" s="41"/>
      <c r="AD365" s="41"/>
      <c r="AE365" s="41"/>
    </row>
    <row r="366" spans="1:31" ht="15" customHeight="1" x14ac:dyDescent="0.25">
      <c r="A366" s="41"/>
      <c r="B366" s="41"/>
      <c r="C366" s="41"/>
      <c r="D366" s="41"/>
      <c r="E366" s="41"/>
      <c r="F366" s="41"/>
      <c r="G366" s="41"/>
      <c r="H366" s="41"/>
      <c r="I366" s="41"/>
      <c r="J366" s="41"/>
      <c r="K366" s="41"/>
      <c r="L366" s="41"/>
      <c r="M366" s="41"/>
      <c r="N366" s="41"/>
      <c r="O366" s="41"/>
      <c r="P366" s="41"/>
      <c r="Q366" s="41"/>
      <c r="R366" s="41"/>
      <c r="S366" s="41"/>
      <c r="T366" s="41"/>
      <c r="U366" s="41"/>
      <c r="V366" s="41"/>
      <c r="W366" s="41"/>
      <c r="X366" s="41"/>
      <c r="Y366" s="41"/>
      <c r="Z366" s="41"/>
      <c r="AA366" s="41"/>
      <c r="AB366" s="41"/>
      <c r="AC366" s="41"/>
      <c r="AD366" s="41"/>
      <c r="AE366" s="41"/>
    </row>
    <row r="367" spans="1:31" ht="15" customHeight="1" x14ac:dyDescent="0.25">
      <c r="A367" s="41"/>
      <c r="B367" s="41"/>
      <c r="C367" s="41"/>
      <c r="D367" s="41"/>
      <c r="E367" s="41"/>
      <c r="F367" s="41"/>
      <c r="G367" s="41"/>
      <c r="H367" s="41"/>
      <c r="I367" s="41"/>
      <c r="J367" s="41"/>
      <c r="K367" s="41"/>
      <c r="L367" s="41"/>
      <c r="M367" s="41"/>
      <c r="N367" s="41"/>
      <c r="O367" s="41"/>
      <c r="P367" s="41"/>
      <c r="Q367" s="41"/>
      <c r="R367" s="41"/>
      <c r="S367" s="41"/>
      <c r="T367" s="41"/>
      <c r="U367" s="41"/>
      <c r="V367" s="41"/>
      <c r="W367" s="41"/>
      <c r="X367" s="41"/>
      <c r="Y367" s="41"/>
      <c r="Z367" s="41"/>
      <c r="AA367" s="41"/>
      <c r="AB367" s="41"/>
      <c r="AC367" s="41"/>
      <c r="AD367" s="41"/>
      <c r="AE367" s="41"/>
    </row>
    <row r="368" spans="1:31" ht="23.25" customHeight="1" x14ac:dyDescent="0.25">
      <c r="A368" s="41"/>
      <c r="B368" s="41"/>
      <c r="C368" s="41"/>
      <c r="D368" s="41"/>
      <c r="E368" s="41"/>
      <c r="F368" s="41"/>
      <c r="G368" s="41"/>
      <c r="H368" s="41"/>
      <c r="I368" s="41"/>
      <c r="J368" s="41"/>
      <c r="K368" s="41"/>
      <c r="L368" s="41"/>
      <c r="M368" s="41"/>
      <c r="N368" s="41"/>
      <c r="O368" s="41"/>
      <c r="P368" s="41"/>
      <c r="Q368" s="41"/>
      <c r="R368" s="41"/>
      <c r="S368" s="41"/>
      <c r="T368" s="41"/>
      <c r="U368" s="41"/>
      <c r="V368" s="41"/>
      <c r="W368" s="41"/>
      <c r="X368" s="41"/>
      <c r="Y368" s="41"/>
      <c r="Z368" s="41"/>
      <c r="AA368" s="41"/>
      <c r="AB368" s="41"/>
      <c r="AC368" s="41"/>
      <c r="AD368" s="41"/>
      <c r="AE368" s="41"/>
    </row>
    <row r="369" spans="1:31" ht="15" customHeight="1" x14ac:dyDescent="0.25">
      <c r="A369" s="41"/>
      <c r="B369" s="41"/>
      <c r="C369" s="41"/>
      <c r="D369" s="41"/>
      <c r="E369" s="41"/>
      <c r="F369" s="41"/>
      <c r="G369" s="41"/>
      <c r="H369" s="41"/>
      <c r="I369" s="41"/>
      <c r="J369" s="41"/>
      <c r="K369" s="41"/>
      <c r="L369" s="41"/>
      <c r="M369" s="41"/>
      <c r="N369" s="41"/>
      <c r="O369" s="41"/>
      <c r="P369" s="41"/>
      <c r="Q369" s="41"/>
      <c r="R369" s="41"/>
      <c r="S369" s="41"/>
      <c r="T369" s="41"/>
      <c r="U369" s="41"/>
      <c r="V369" s="41"/>
      <c r="W369" s="41"/>
      <c r="X369" s="41"/>
      <c r="Y369" s="41"/>
      <c r="Z369" s="41"/>
      <c r="AA369" s="41"/>
      <c r="AB369" s="41"/>
      <c r="AC369" s="41"/>
      <c r="AD369" s="41"/>
      <c r="AE369" s="41"/>
    </row>
    <row r="370" spans="1:31" ht="15" customHeight="1" x14ac:dyDescent="0.25">
      <c r="A370" s="41"/>
      <c r="B370" s="41"/>
      <c r="C370" s="41"/>
      <c r="D370" s="41"/>
      <c r="E370" s="41"/>
      <c r="F370" s="41"/>
      <c r="G370" s="41"/>
      <c r="H370" s="41"/>
      <c r="I370" s="41"/>
      <c r="J370" s="41"/>
      <c r="K370" s="41"/>
      <c r="L370" s="41"/>
      <c r="M370" s="41"/>
      <c r="N370" s="41"/>
      <c r="O370" s="41"/>
      <c r="P370" s="41"/>
      <c r="Q370" s="41"/>
      <c r="R370" s="41"/>
      <c r="S370" s="41"/>
      <c r="T370" s="41"/>
      <c r="U370" s="41"/>
      <c r="V370" s="41"/>
      <c r="W370" s="41"/>
      <c r="X370" s="41"/>
      <c r="Y370" s="41"/>
      <c r="Z370" s="41"/>
      <c r="AA370" s="41"/>
      <c r="AB370" s="41"/>
      <c r="AC370" s="41"/>
      <c r="AD370" s="41"/>
      <c r="AE370" s="41"/>
    </row>
    <row r="371" spans="1:31" ht="15" customHeight="1" x14ac:dyDescent="0.25">
      <c r="A371" s="41"/>
      <c r="B371" s="41"/>
      <c r="C371" s="41"/>
      <c r="D371" s="41"/>
      <c r="E371" s="41"/>
      <c r="F371" s="41"/>
      <c r="G371" s="41"/>
      <c r="H371" s="41"/>
      <c r="I371" s="41"/>
      <c r="J371" s="41"/>
      <c r="K371" s="41"/>
      <c r="L371" s="41"/>
      <c r="M371" s="41"/>
      <c r="N371" s="41"/>
      <c r="O371" s="41"/>
      <c r="P371" s="41"/>
      <c r="Q371" s="41"/>
      <c r="R371" s="41"/>
      <c r="S371" s="41"/>
      <c r="T371" s="41"/>
      <c r="U371" s="41"/>
      <c r="V371" s="41"/>
      <c r="W371" s="41"/>
      <c r="X371" s="41"/>
      <c r="Y371" s="41"/>
      <c r="Z371" s="41"/>
      <c r="AA371" s="41"/>
      <c r="AB371" s="41"/>
      <c r="AC371" s="41"/>
      <c r="AD371" s="41"/>
      <c r="AE371" s="41"/>
    </row>
    <row r="372" spans="1:31" ht="15" customHeight="1" x14ac:dyDescent="0.25">
      <c r="A372" s="41"/>
      <c r="B372" s="41"/>
      <c r="C372" s="41"/>
      <c r="D372" s="41"/>
      <c r="E372" s="41"/>
      <c r="F372" s="41"/>
      <c r="G372" s="41"/>
      <c r="H372" s="41"/>
      <c r="I372" s="41"/>
      <c r="J372" s="41"/>
      <c r="K372" s="41"/>
      <c r="L372" s="41"/>
      <c r="M372" s="41"/>
      <c r="N372" s="41"/>
      <c r="O372" s="41"/>
      <c r="P372" s="41"/>
      <c r="Q372" s="41"/>
      <c r="R372" s="41"/>
      <c r="S372" s="41"/>
      <c r="T372" s="41"/>
      <c r="U372" s="41"/>
      <c r="V372" s="41"/>
      <c r="W372" s="41"/>
      <c r="X372" s="41"/>
      <c r="Y372" s="41"/>
      <c r="Z372" s="41"/>
      <c r="AA372" s="41"/>
      <c r="AB372" s="41"/>
      <c r="AC372" s="41"/>
      <c r="AD372" s="41"/>
      <c r="AE372" s="41"/>
    </row>
    <row r="373" spans="1:31" ht="15" customHeight="1" x14ac:dyDescent="0.25">
      <c r="A373" s="41"/>
      <c r="B373" s="41"/>
      <c r="C373" s="41"/>
      <c r="D373" s="41"/>
      <c r="E373" s="41"/>
      <c r="F373" s="41"/>
      <c r="G373" s="41"/>
      <c r="H373" s="41"/>
      <c r="I373" s="41"/>
      <c r="J373" s="41"/>
      <c r="K373" s="41"/>
      <c r="L373" s="41"/>
      <c r="M373" s="41"/>
      <c r="N373" s="41"/>
      <c r="O373" s="41"/>
      <c r="P373" s="41"/>
      <c r="Q373" s="41"/>
      <c r="R373" s="41"/>
      <c r="S373" s="41"/>
      <c r="T373" s="41"/>
      <c r="U373" s="41"/>
      <c r="V373" s="41"/>
      <c r="W373" s="41"/>
      <c r="X373" s="41"/>
      <c r="Y373" s="41"/>
      <c r="Z373" s="41"/>
      <c r="AA373" s="41"/>
      <c r="AB373" s="41"/>
      <c r="AC373" s="41"/>
      <c r="AD373" s="41"/>
      <c r="AE373" s="41"/>
    </row>
    <row r="374" spans="1:31" ht="15" customHeight="1" x14ac:dyDescent="0.25">
      <c r="A374" s="41"/>
      <c r="B374" s="41"/>
      <c r="C374" s="41"/>
      <c r="D374" s="41"/>
      <c r="E374" s="41"/>
      <c r="F374" s="41"/>
      <c r="G374" s="41"/>
      <c r="H374" s="41"/>
      <c r="I374" s="41"/>
      <c r="J374" s="41"/>
      <c r="K374" s="41"/>
      <c r="L374" s="41"/>
      <c r="M374" s="41"/>
      <c r="N374" s="41"/>
      <c r="O374" s="41"/>
      <c r="P374" s="41"/>
      <c r="Q374" s="41"/>
      <c r="R374" s="41"/>
      <c r="S374" s="41"/>
      <c r="T374" s="41"/>
      <c r="U374" s="41"/>
      <c r="V374" s="41"/>
      <c r="W374" s="41"/>
      <c r="X374" s="41"/>
      <c r="Y374" s="41"/>
      <c r="Z374" s="41"/>
      <c r="AA374" s="41"/>
      <c r="AB374" s="41"/>
      <c r="AC374" s="41"/>
      <c r="AD374" s="41"/>
      <c r="AE374" s="41"/>
    </row>
    <row r="375" spans="1:31" ht="15" customHeight="1" x14ac:dyDescent="0.25">
      <c r="A375" s="41"/>
      <c r="B375" s="41"/>
      <c r="C375" s="41"/>
      <c r="D375" s="41"/>
      <c r="E375" s="41"/>
      <c r="F375" s="41"/>
      <c r="G375" s="41"/>
      <c r="H375" s="41"/>
      <c r="I375" s="41"/>
      <c r="J375" s="41"/>
      <c r="K375" s="41"/>
      <c r="L375" s="41"/>
      <c r="M375" s="41"/>
      <c r="N375" s="41"/>
      <c r="O375" s="41"/>
      <c r="P375" s="41"/>
      <c r="Q375" s="41"/>
      <c r="R375" s="41"/>
      <c r="S375" s="41"/>
      <c r="T375" s="41"/>
      <c r="U375" s="41"/>
      <c r="V375" s="41"/>
      <c r="W375" s="41"/>
      <c r="X375" s="41"/>
      <c r="Y375" s="41"/>
      <c r="Z375" s="41"/>
      <c r="AA375" s="41"/>
      <c r="AB375" s="41"/>
      <c r="AC375" s="41"/>
      <c r="AD375" s="41"/>
      <c r="AE375" s="41"/>
    </row>
    <row r="376" spans="1:31" ht="15" customHeight="1" x14ac:dyDescent="0.25">
      <c r="A376" s="41"/>
      <c r="B376" s="41"/>
      <c r="C376" s="41"/>
      <c r="D376" s="41"/>
      <c r="E376" s="41"/>
      <c r="F376" s="41"/>
      <c r="G376" s="41"/>
      <c r="H376" s="41"/>
      <c r="I376" s="41"/>
      <c r="J376" s="41"/>
      <c r="K376" s="41"/>
      <c r="L376" s="41"/>
      <c r="M376" s="41"/>
      <c r="N376" s="41"/>
      <c r="O376" s="41"/>
      <c r="P376" s="41"/>
      <c r="Q376" s="41"/>
      <c r="R376" s="41"/>
      <c r="S376" s="41"/>
      <c r="T376" s="41"/>
      <c r="U376" s="41"/>
      <c r="V376" s="41"/>
      <c r="W376" s="41"/>
      <c r="X376" s="41"/>
      <c r="Y376" s="41"/>
      <c r="Z376" s="41"/>
      <c r="AA376" s="41"/>
      <c r="AB376" s="41"/>
      <c r="AC376" s="41"/>
      <c r="AD376" s="41"/>
      <c r="AE376" s="41"/>
    </row>
    <row r="377" spans="1:31" ht="15" customHeight="1" x14ac:dyDescent="0.25">
      <c r="A377" s="41"/>
      <c r="B377" s="41"/>
      <c r="C377" s="41"/>
      <c r="D377" s="41"/>
      <c r="E377" s="41"/>
      <c r="F377" s="41"/>
      <c r="G377" s="41"/>
      <c r="H377" s="41"/>
      <c r="I377" s="41"/>
      <c r="J377" s="41"/>
      <c r="K377" s="41"/>
      <c r="L377" s="41"/>
      <c r="M377" s="41"/>
      <c r="N377" s="41"/>
      <c r="O377" s="41"/>
      <c r="P377" s="41"/>
      <c r="Q377" s="41"/>
      <c r="R377" s="41"/>
      <c r="S377" s="41"/>
      <c r="T377" s="41"/>
      <c r="U377" s="41"/>
      <c r="V377" s="41"/>
      <c r="W377" s="41"/>
      <c r="X377" s="41"/>
      <c r="Y377" s="41"/>
      <c r="Z377" s="41"/>
      <c r="AA377" s="41"/>
      <c r="AB377" s="41"/>
      <c r="AC377" s="41"/>
      <c r="AD377" s="41"/>
      <c r="AE377" s="41"/>
    </row>
    <row r="378" spans="1:31" ht="23.25" customHeight="1" x14ac:dyDescent="0.25">
      <c r="A378" s="41"/>
      <c r="B378" s="41"/>
      <c r="C378" s="41"/>
      <c r="D378" s="41"/>
      <c r="E378" s="41"/>
      <c r="F378" s="41"/>
      <c r="G378" s="41"/>
      <c r="H378" s="41"/>
      <c r="I378" s="41"/>
      <c r="J378" s="41"/>
      <c r="K378" s="41"/>
      <c r="L378" s="41"/>
      <c r="M378" s="41"/>
      <c r="N378" s="41"/>
      <c r="O378" s="41"/>
      <c r="P378" s="41"/>
      <c r="Q378" s="41"/>
      <c r="R378" s="41"/>
      <c r="S378" s="41"/>
      <c r="T378" s="41"/>
      <c r="U378" s="41"/>
      <c r="V378" s="41"/>
      <c r="W378" s="41"/>
      <c r="X378" s="41"/>
      <c r="Y378" s="41"/>
      <c r="Z378" s="41"/>
      <c r="AA378" s="41"/>
      <c r="AB378" s="41"/>
      <c r="AC378" s="41"/>
      <c r="AD378" s="41"/>
      <c r="AE378" s="41"/>
    </row>
    <row r="379" spans="1:31" ht="15" customHeight="1" x14ac:dyDescent="0.25">
      <c r="A379" s="41"/>
      <c r="B379" s="41"/>
      <c r="C379" s="41"/>
      <c r="D379" s="41"/>
      <c r="E379" s="41"/>
      <c r="F379" s="41"/>
      <c r="G379" s="41"/>
      <c r="H379" s="41"/>
      <c r="I379" s="41"/>
      <c r="J379" s="41"/>
      <c r="K379" s="41"/>
      <c r="L379" s="41"/>
      <c r="M379" s="41"/>
      <c r="N379" s="41"/>
      <c r="O379" s="41"/>
      <c r="P379" s="41"/>
      <c r="Q379" s="41"/>
      <c r="R379" s="41"/>
      <c r="S379" s="41"/>
      <c r="T379" s="41"/>
      <c r="U379" s="41"/>
      <c r="V379" s="41"/>
      <c r="W379" s="41"/>
      <c r="X379" s="41"/>
      <c r="Y379" s="41"/>
      <c r="Z379" s="41"/>
      <c r="AA379" s="41"/>
      <c r="AB379" s="41"/>
      <c r="AC379" s="41"/>
      <c r="AD379" s="41"/>
      <c r="AE379" s="41"/>
    </row>
    <row r="380" spans="1:31" ht="15" customHeight="1" x14ac:dyDescent="0.25">
      <c r="A380" s="41"/>
      <c r="B380" s="41"/>
      <c r="C380" s="41"/>
      <c r="D380" s="41"/>
      <c r="E380" s="41"/>
      <c r="F380" s="41"/>
      <c r="G380" s="41"/>
      <c r="H380" s="41"/>
      <c r="I380" s="41"/>
      <c r="J380" s="41"/>
      <c r="K380" s="41"/>
      <c r="L380" s="41"/>
      <c r="M380" s="41"/>
      <c r="N380" s="41"/>
      <c r="O380" s="41"/>
      <c r="P380" s="41"/>
      <c r="Q380" s="41"/>
      <c r="R380" s="41"/>
      <c r="S380" s="41"/>
      <c r="T380" s="41"/>
      <c r="U380" s="41"/>
      <c r="V380" s="41"/>
      <c r="W380" s="41"/>
      <c r="X380" s="41"/>
      <c r="Y380" s="41"/>
      <c r="Z380" s="41"/>
      <c r="AA380" s="41"/>
      <c r="AB380" s="41"/>
      <c r="AC380" s="41"/>
      <c r="AD380" s="41"/>
      <c r="AE380" s="41"/>
    </row>
    <row r="381" spans="1:31" ht="15" customHeight="1" x14ac:dyDescent="0.25">
      <c r="A381" s="41"/>
      <c r="B381" s="41"/>
      <c r="C381" s="41"/>
      <c r="D381" s="41"/>
      <c r="E381" s="41"/>
      <c r="F381" s="41"/>
      <c r="G381" s="41"/>
      <c r="H381" s="41"/>
      <c r="I381" s="41"/>
      <c r="J381" s="41"/>
      <c r="K381" s="41"/>
      <c r="L381" s="41"/>
      <c r="M381" s="41"/>
      <c r="N381" s="41"/>
      <c r="O381" s="41"/>
      <c r="P381" s="41"/>
      <c r="Q381" s="41"/>
      <c r="R381" s="41"/>
      <c r="S381" s="41"/>
      <c r="T381" s="41"/>
      <c r="U381" s="41"/>
      <c r="V381" s="41"/>
      <c r="W381" s="41"/>
      <c r="X381" s="41"/>
      <c r="Y381" s="41"/>
      <c r="Z381" s="41"/>
      <c r="AA381" s="41"/>
      <c r="AB381" s="41"/>
      <c r="AC381" s="41"/>
      <c r="AD381" s="41"/>
      <c r="AE381" s="41"/>
    </row>
    <row r="382" spans="1:31" ht="15" customHeight="1" x14ac:dyDescent="0.25">
      <c r="A382" s="41"/>
      <c r="B382" s="41"/>
      <c r="C382" s="41"/>
      <c r="D382" s="41"/>
      <c r="E382" s="41"/>
      <c r="F382" s="41"/>
      <c r="G382" s="41"/>
      <c r="H382" s="41"/>
      <c r="I382" s="41"/>
      <c r="J382" s="41"/>
      <c r="K382" s="41"/>
      <c r="L382" s="41"/>
      <c r="M382" s="41"/>
      <c r="N382" s="41"/>
      <c r="O382" s="41"/>
      <c r="P382" s="41"/>
      <c r="Q382" s="41"/>
      <c r="R382" s="41"/>
      <c r="S382" s="41"/>
      <c r="T382" s="41"/>
      <c r="U382" s="41"/>
      <c r="V382" s="41"/>
      <c r="W382" s="41"/>
      <c r="X382" s="41"/>
      <c r="Y382" s="41"/>
      <c r="Z382" s="41"/>
      <c r="AA382" s="41"/>
      <c r="AB382" s="41"/>
      <c r="AC382" s="41"/>
      <c r="AD382" s="41"/>
      <c r="AE382" s="41"/>
    </row>
    <row r="383" spans="1:31" ht="15" customHeight="1" x14ac:dyDescent="0.25">
      <c r="A383" s="41"/>
      <c r="B383" s="41"/>
      <c r="C383" s="41"/>
      <c r="D383" s="41"/>
      <c r="E383" s="41"/>
      <c r="F383" s="41"/>
      <c r="G383" s="41"/>
      <c r="H383" s="41"/>
      <c r="I383" s="41"/>
      <c r="J383" s="41"/>
      <c r="K383" s="41"/>
      <c r="L383" s="41"/>
      <c r="M383" s="41"/>
      <c r="N383" s="41"/>
      <c r="O383" s="41"/>
      <c r="P383" s="41"/>
      <c r="Q383" s="41"/>
      <c r="R383" s="41"/>
      <c r="S383" s="41"/>
      <c r="T383" s="41"/>
      <c r="U383" s="41"/>
      <c r="V383" s="41"/>
      <c r="W383" s="41"/>
      <c r="X383" s="41"/>
      <c r="Y383" s="41"/>
      <c r="Z383" s="41"/>
      <c r="AA383" s="41"/>
      <c r="AB383" s="41"/>
      <c r="AC383" s="41"/>
      <c r="AD383" s="41"/>
      <c r="AE383" s="41"/>
    </row>
    <row r="384" spans="1:31" ht="15" customHeight="1" x14ac:dyDescent="0.25">
      <c r="A384" s="41"/>
      <c r="B384" s="41"/>
      <c r="C384" s="41"/>
      <c r="D384" s="41"/>
      <c r="E384" s="41"/>
      <c r="F384" s="41"/>
      <c r="G384" s="41"/>
      <c r="H384" s="41"/>
      <c r="I384" s="41"/>
      <c r="J384" s="41"/>
      <c r="K384" s="41"/>
      <c r="L384" s="41"/>
      <c r="M384" s="41"/>
      <c r="N384" s="41"/>
      <c r="O384" s="41"/>
      <c r="P384" s="41"/>
      <c r="Q384" s="41"/>
      <c r="R384" s="41"/>
      <c r="S384" s="41"/>
      <c r="T384" s="41"/>
      <c r="U384" s="41"/>
      <c r="V384" s="41"/>
      <c r="W384" s="41"/>
      <c r="X384" s="41"/>
      <c r="Y384" s="41"/>
      <c r="Z384" s="41"/>
      <c r="AA384" s="41"/>
      <c r="AB384" s="41"/>
      <c r="AC384" s="41"/>
      <c r="AD384" s="41"/>
      <c r="AE384" s="41"/>
    </row>
    <row r="385" spans="1:31" ht="15" customHeight="1" x14ac:dyDescent="0.25">
      <c r="A385" s="41"/>
      <c r="B385" s="41"/>
      <c r="C385" s="41"/>
      <c r="D385" s="41"/>
      <c r="E385" s="41"/>
      <c r="F385" s="41"/>
      <c r="G385" s="41"/>
      <c r="H385" s="41"/>
      <c r="I385" s="41"/>
      <c r="J385" s="41"/>
      <c r="K385" s="41"/>
      <c r="L385" s="41"/>
      <c r="M385" s="41"/>
      <c r="N385" s="41"/>
      <c r="O385" s="41"/>
      <c r="P385" s="41"/>
      <c r="Q385" s="41"/>
      <c r="R385" s="41"/>
      <c r="S385" s="41"/>
      <c r="T385" s="41"/>
      <c r="U385" s="41"/>
      <c r="V385" s="41"/>
      <c r="W385" s="41"/>
      <c r="X385" s="41"/>
      <c r="Y385" s="41"/>
      <c r="Z385" s="41"/>
      <c r="AA385" s="41"/>
      <c r="AB385" s="41"/>
      <c r="AC385" s="41"/>
      <c r="AD385" s="41"/>
      <c r="AE385" s="41"/>
    </row>
    <row r="386" spans="1:31" ht="15" customHeight="1" x14ac:dyDescent="0.25">
      <c r="A386" s="41"/>
      <c r="B386" s="41"/>
      <c r="C386" s="41"/>
      <c r="D386" s="41"/>
      <c r="E386" s="41"/>
      <c r="F386" s="41"/>
      <c r="G386" s="41"/>
      <c r="H386" s="41"/>
      <c r="I386" s="41"/>
      <c r="J386" s="41"/>
      <c r="K386" s="41"/>
      <c r="L386" s="41"/>
      <c r="M386" s="41"/>
      <c r="N386" s="41"/>
      <c r="O386" s="41"/>
      <c r="P386" s="41"/>
      <c r="Q386" s="41"/>
      <c r="R386" s="41"/>
      <c r="S386" s="41"/>
      <c r="T386" s="41"/>
      <c r="U386" s="41"/>
      <c r="V386" s="41"/>
      <c r="W386" s="41"/>
      <c r="X386" s="41"/>
      <c r="Y386" s="41"/>
      <c r="Z386" s="41"/>
      <c r="AA386" s="41"/>
      <c r="AB386" s="41"/>
      <c r="AC386" s="41"/>
      <c r="AD386" s="41"/>
      <c r="AE386" s="41"/>
    </row>
    <row r="387" spans="1:31" ht="15" customHeight="1" x14ac:dyDescent="0.25">
      <c r="A387" s="41"/>
      <c r="B387" s="41"/>
      <c r="C387" s="41"/>
      <c r="D387" s="41"/>
      <c r="E387" s="41"/>
      <c r="F387" s="41"/>
      <c r="G387" s="41"/>
      <c r="H387" s="41"/>
      <c r="I387" s="41"/>
      <c r="J387" s="41"/>
      <c r="K387" s="41"/>
      <c r="L387" s="41"/>
      <c r="M387" s="41"/>
      <c r="N387" s="41"/>
      <c r="O387" s="41"/>
      <c r="P387" s="41"/>
      <c r="Q387" s="41"/>
      <c r="R387" s="41"/>
      <c r="S387" s="41"/>
      <c r="T387" s="41"/>
      <c r="U387" s="41"/>
      <c r="V387" s="41"/>
      <c r="W387" s="41"/>
      <c r="X387" s="41"/>
      <c r="Y387" s="41"/>
      <c r="Z387" s="41"/>
      <c r="AA387" s="41"/>
      <c r="AB387" s="41"/>
      <c r="AC387" s="41"/>
      <c r="AD387" s="41"/>
      <c r="AE387" s="41"/>
    </row>
    <row r="388" spans="1:31" ht="23.25" customHeight="1" x14ac:dyDescent="0.25">
      <c r="A388" s="41"/>
      <c r="B388" s="41"/>
      <c r="C388" s="41"/>
      <c r="D388" s="41"/>
      <c r="E388" s="41"/>
      <c r="F388" s="41"/>
      <c r="G388" s="41"/>
      <c r="H388" s="41"/>
      <c r="I388" s="41"/>
      <c r="J388" s="41"/>
      <c r="K388" s="41"/>
      <c r="L388" s="41"/>
      <c r="M388" s="41"/>
      <c r="N388" s="41"/>
      <c r="O388" s="41"/>
      <c r="P388" s="41"/>
      <c r="Q388" s="41"/>
      <c r="R388" s="41"/>
      <c r="S388" s="41"/>
      <c r="T388" s="41"/>
      <c r="U388" s="41"/>
      <c r="V388" s="41"/>
      <c r="W388" s="41"/>
      <c r="X388" s="41"/>
      <c r="Y388" s="41"/>
      <c r="Z388" s="41"/>
      <c r="AA388" s="41"/>
      <c r="AB388" s="41"/>
      <c r="AC388" s="41"/>
      <c r="AD388" s="41"/>
      <c r="AE388" s="41"/>
    </row>
    <row r="389" spans="1:31" ht="15" customHeight="1" x14ac:dyDescent="0.25">
      <c r="A389" s="41"/>
      <c r="B389" s="41"/>
      <c r="C389" s="41"/>
      <c r="D389" s="41"/>
      <c r="E389" s="41"/>
      <c r="F389" s="41"/>
      <c r="G389" s="41"/>
      <c r="H389" s="41"/>
      <c r="I389" s="41"/>
      <c r="J389" s="41"/>
      <c r="K389" s="41"/>
      <c r="L389" s="41"/>
      <c r="M389" s="41"/>
      <c r="N389" s="41"/>
      <c r="O389" s="41"/>
      <c r="P389" s="41"/>
      <c r="Q389" s="41"/>
      <c r="R389" s="41"/>
      <c r="S389" s="41"/>
      <c r="T389" s="41"/>
      <c r="U389" s="41"/>
      <c r="V389" s="41"/>
      <c r="W389" s="41"/>
      <c r="X389" s="41"/>
      <c r="Y389" s="41"/>
      <c r="Z389" s="41"/>
      <c r="AA389" s="41"/>
      <c r="AB389" s="41"/>
      <c r="AC389" s="41"/>
      <c r="AD389" s="41"/>
      <c r="AE389" s="41"/>
    </row>
    <row r="390" spans="1:31" ht="15" customHeight="1" x14ac:dyDescent="0.25">
      <c r="A390" s="41"/>
      <c r="B390" s="41"/>
      <c r="C390" s="41"/>
      <c r="D390" s="41"/>
      <c r="E390" s="41"/>
      <c r="F390" s="41"/>
      <c r="G390" s="41"/>
      <c r="H390" s="41"/>
      <c r="I390" s="41"/>
      <c r="J390" s="41"/>
      <c r="K390" s="41"/>
      <c r="L390" s="41"/>
      <c r="M390" s="41"/>
      <c r="N390" s="41"/>
      <c r="O390" s="41"/>
      <c r="P390" s="41"/>
      <c r="Q390" s="41"/>
      <c r="R390" s="41"/>
      <c r="S390" s="41"/>
      <c r="T390" s="41"/>
      <c r="U390" s="41"/>
      <c r="V390" s="41"/>
      <c r="W390" s="41"/>
      <c r="X390" s="41"/>
      <c r="Y390" s="41"/>
      <c r="Z390" s="41"/>
      <c r="AA390" s="41"/>
      <c r="AB390" s="41"/>
      <c r="AC390" s="41"/>
      <c r="AD390" s="41"/>
      <c r="AE390" s="41"/>
    </row>
    <row r="391" spans="1:31" ht="15" customHeight="1" x14ac:dyDescent="0.25">
      <c r="A391" s="41"/>
      <c r="B391" s="41"/>
      <c r="C391" s="41"/>
      <c r="D391" s="41"/>
      <c r="E391" s="41"/>
      <c r="F391" s="41"/>
      <c r="G391" s="41"/>
      <c r="H391" s="41"/>
      <c r="I391" s="41"/>
      <c r="J391" s="41"/>
      <c r="K391" s="41"/>
      <c r="L391" s="41"/>
      <c r="M391" s="41"/>
      <c r="N391" s="41"/>
      <c r="O391" s="41"/>
      <c r="P391" s="41"/>
      <c r="Q391" s="41"/>
      <c r="R391" s="41"/>
      <c r="S391" s="41"/>
      <c r="T391" s="41"/>
      <c r="U391" s="41"/>
      <c r="V391" s="41"/>
      <c r="W391" s="41"/>
      <c r="X391" s="41"/>
      <c r="Y391" s="41"/>
      <c r="Z391" s="41"/>
      <c r="AA391" s="41"/>
      <c r="AB391" s="41"/>
      <c r="AC391" s="41"/>
      <c r="AD391" s="41"/>
      <c r="AE391" s="41"/>
    </row>
    <row r="392" spans="1:31" ht="15" customHeight="1" x14ac:dyDescent="0.25">
      <c r="A392" s="41"/>
      <c r="B392" s="41"/>
      <c r="C392" s="41"/>
      <c r="D392" s="41"/>
      <c r="E392" s="41"/>
      <c r="F392" s="41"/>
      <c r="G392" s="41"/>
      <c r="H392" s="41"/>
      <c r="I392" s="41"/>
      <c r="J392" s="41"/>
      <c r="K392" s="41"/>
      <c r="L392" s="41"/>
      <c r="M392" s="41"/>
      <c r="N392" s="41"/>
      <c r="O392" s="41"/>
      <c r="P392" s="41"/>
      <c r="Q392" s="41"/>
      <c r="R392" s="41"/>
      <c r="S392" s="41"/>
      <c r="T392" s="41"/>
      <c r="U392" s="41"/>
      <c r="V392" s="41"/>
      <c r="W392" s="41"/>
      <c r="X392" s="41"/>
      <c r="Y392" s="41"/>
      <c r="Z392" s="41"/>
      <c r="AA392" s="41"/>
      <c r="AB392" s="41"/>
      <c r="AC392" s="41"/>
      <c r="AD392" s="41"/>
      <c r="AE392" s="41"/>
    </row>
    <row r="393" spans="1:31" ht="15" customHeight="1" x14ac:dyDescent="0.25">
      <c r="A393" s="41"/>
      <c r="B393" s="41"/>
      <c r="C393" s="41"/>
      <c r="D393" s="41"/>
      <c r="E393" s="41"/>
      <c r="F393" s="41"/>
      <c r="G393" s="41"/>
      <c r="H393" s="41"/>
      <c r="I393" s="41"/>
      <c r="J393" s="41"/>
      <c r="K393" s="41"/>
      <c r="L393" s="41"/>
      <c r="M393" s="41"/>
      <c r="N393" s="41"/>
      <c r="O393" s="41"/>
      <c r="P393" s="41"/>
      <c r="Q393" s="41"/>
      <c r="R393" s="41"/>
      <c r="S393" s="41"/>
      <c r="T393" s="41"/>
      <c r="U393" s="41"/>
      <c r="V393" s="41"/>
      <c r="W393" s="41"/>
      <c r="X393" s="41"/>
      <c r="Y393" s="41"/>
      <c r="Z393" s="41"/>
      <c r="AA393" s="41"/>
      <c r="AB393" s="41"/>
      <c r="AC393" s="41"/>
      <c r="AD393" s="41"/>
      <c r="AE393" s="41"/>
    </row>
    <row r="394" spans="1:31" ht="15" customHeight="1" x14ac:dyDescent="0.25">
      <c r="A394" s="41"/>
      <c r="B394" s="41"/>
      <c r="C394" s="41"/>
      <c r="D394" s="41"/>
      <c r="E394" s="41"/>
      <c r="F394" s="41"/>
      <c r="G394" s="41"/>
      <c r="H394" s="41"/>
      <c r="I394" s="41"/>
      <c r="J394" s="41"/>
      <c r="K394" s="41"/>
      <c r="L394" s="41"/>
      <c r="M394" s="41"/>
      <c r="N394" s="41"/>
      <c r="O394" s="41"/>
      <c r="P394" s="41"/>
      <c r="Q394" s="41"/>
      <c r="R394" s="41"/>
      <c r="S394" s="41"/>
      <c r="T394" s="41"/>
      <c r="U394" s="41"/>
      <c r="V394" s="41"/>
      <c r="W394" s="41"/>
      <c r="X394" s="41"/>
      <c r="Y394" s="41"/>
      <c r="Z394" s="41"/>
      <c r="AA394" s="41"/>
      <c r="AB394" s="41"/>
      <c r="AC394" s="41"/>
      <c r="AD394" s="41"/>
      <c r="AE394" s="41"/>
    </row>
    <row r="395" spans="1:31" ht="15" customHeight="1" x14ac:dyDescent="0.25">
      <c r="A395" s="41"/>
      <c r="B395" s="41"/>
      <c r="C395" s="41"/>
      <c r="D395" s="41"/>
      <c r="E395" s="41"/>
      <c r="F395" s="41"/>
      <c r="G395" s="41"/>
      <c r="H395" s="41"/>
      <c r="I395" s="41"/>
      <c r="J395" s="41"/>
      <c r="K395" s="41"/>
      <c r="L395" s="41"/>
      <c r="M395" s="41"/>
      <c r="N395" s="41"/>
      <c r="O395" s="41"/>
      <c r="P395" s="41"/>
      <c r="Q395" s="41"/>
      <c r="R395" s="41"/>
      <c r="S395" s="41"/>
      <c r="T395" s="41"/>
      <c r="U395" s="41"/>
      <c r="V395" s="41"/>
      <c r="W395" s="41"/>
      <c r="X395" s="41"/>
      <c r="Y395" s="41"/>
      <c r="Z395" s="41"/>
      <c r="AA395" s="41"/>
      <c r="AB395" s="41"/>
      <c r="AC395" s="41"/>
      <c r="AD395" s="41"/>
      <c r="AE395" s="41"/>
    </row>
    <row r="396" spans="1:31" ht="15" customHeight="1" x14ac:dyDescent="0.25">
      <c r="A396" s="41"/>
      <c r="B396" s="41"/>
      <c r="C396" s="41"/>
      <c r="D396" s="41"/>
      <c r="E396" s="41"/>
      <c r="F396" s="41"/>
      <c r="G396" s="41"/>
      <c r="H396" s="41"/>
      <c r="I396" s="41"/>
      <c r="J396" s="41"/>
      <c r="K396" s="41"/>
      <c r="L396" s="41"/>
      <c r="M396" s="41"/>
      <c r="N396" s="41"/>
      <c r="O396" s="41"/>
      <c r="P396" s="41"/>
      <c r="Q396" s="41"/>
      <c r="R396" s="41"/>
      <c r="S396" s="41"/>
      <c r="T396" s="41"/>
      <c r="U396" s="41"/>
      <c r="V396" s="41"/>
      <c r="W396" s="41"/>
      <c r="X396" s="41"/>
      <c r="Y396" s="41"/>
      <c r="Z396" s="41"/>
      <c r="AA396" s="41"/>
      <c r="AB396" s="41"/>
      <c r="AC396" s="41"/>
      <c r="AD396" s="41"/>
      <c r="AE396" s="41"/>
    </row>
    <row r="397" spans="1:31" ht="15" customHeight="1" x14ac:dyDescent="0.25">
      <c r="A397" s="41"/>
      <c r="B397" s="41"/>
      <c r="C397" s="41"/>
      <c r="D397" s="41"/>
      <c r="E397" s="41"/>
      <c r="F397" s="41"/>
      <c r="G397" s="41"/>
      <c r="H397" s="41"/>
      <c r="I397" s="41"/>
      <c r="J397" s="41"/>
      <c r="K397" s="41"/>
      <c r="L397" s="41"/>
      <c r="M397" s="41"/>
      <c r="N397" s="41"/>
      <c r="O397" s="41"/>
      <c r="P397" s="41"/>
      <c r="Q397" s="41"/>
      <c r="R397" s="41"/>
      <c r="S397" s="41"/>
      <c r="T397" s="41"/>
      <c r="U397" s="41"/>
      <c r="V397" s="41"/>
      <c r="W397" s="41"/>
      <c r="X397" s="41"/>
      <c r="Y397" s="41"/>
      <c r="Z397" s="41"/>
      <c r="AA397" s="41"/>
      <c r="AB397" s="41"/>
      <c r="AC397" s="41"/>
      <c r="AD397" s="41"/>
      <c r="AE397" s="41"/>
    </row>
    <row r="398" spans="1:31" ht="23.25" customHeight="1" x14ac:dyDescent="0.25">
      <c r="A398" s="41"/>
      <c r="B398" s="41"/>
      <c r="C398" s="41"/>
      <c r="D398" s="41"/>
      <c r="E398" s="41"/>
      <c r="F398" s="41"/>
      <c r="G398" s="41"/>
      <c r="H398" s="41"/>
      <c r="I398" s="41"/>
      <c r="J398" s="41"/>
      <c r="K398" s="41"/>
      <c r="L398" s="41"/>
      <c r="M398" s="41"/>
      <c r="N398" s="41"/>
      <c r="O398" s="41"/>
      <c r="P398" s="41"/>
      <c r="Q398" s="41"/>
      <c r="R398" s="41"/>
      <c r="S398" s="41"/>
      <c r="T398" s="41"/>
      <c r="U398" s="41"/>
      <c r="V398" s="41"/>
      <c r="W398" s="41"/>
      <c r="X398" s="41"/>
      <c r="Y398" s="41"/>
      <c r="Z398" s="41"/>
      <c r="AA398" s="41"/>
      <c r="AB398" s="41"/>
      <c r="AC398" s="41"/>
      <c r="AD398" s="41"/>
      <c r="AE398" s="41"/>
    </row>
    <row r="399" spans="1:31" ht="15" customHeight="1" x14ac:dyDescent="0.25">
      <c r="A399" s="41"/>
      <c r="B399" s="41"/>
      <c r="C399" s="41"/>
      <c r="D399" s="41"/>
      <c r="E399" s="41"/>
      <c r="F399" s="41"/>
      <c r="G399" s="41"/>
      <c r="H399" s="41"/>
      <c r="I399" s="41"/>
      <c r="J399" s="41"/>
      <c r="K399" s="41"/>
      <c r="L399" s="41"/>
      <c r="M399" s="41"/>
      <c r="N399" s="41"/>
      <c r="O399" s="41"/>
      <c r="P399" s="41"/>
      <c r="Q399" s="41"/>
      <c r="R399" s="41"/>
      <c r="S399" s="41"/>
      <c r="T399" s="41"/>
      <c r="U399" s="41"/>
      <c r="V399" s="41"/>
      <c r="W399" s="41"/>
      <c r="X399" s="41"/>
      <c r="Y399" s="41"/>
      <c r="Z399" s="41"/>
      <c r="AA399" s="41"/>
      <c r="AB399" s="41"/>
      <c r="AC399" s="41"/>
      <c r="AD399" s="41"/>
      <c r="AE399" s="41"/>
    </row>
    <row r="400" spans="1:31" ht="15" customHeight="1" x14ac:dyDescent="0.25">
      <c r="A400" s="41"/>
      <c r="B400" s="41"/>
      <c r="C400" s="41"/>
      <c r="D400" s="41"/>
      <c r="E400" s="41"/>
      <c r="F400" s="41"/>
      <c r="G400" s="41"/>
      <c r="H400" s="41"/>
      <c r="I400" s="41"/>
      <c r="J400" s="41"/>
      <c r="K400" s="41"/>
      <c r="L400" s="41"/>
      <c r="M400" s="41"/>
      <c r="N400" s="41"/>
      <c r="O400" s="41"/>
      <c r="P400" s="41"/>
      <c r="Q400" s="41"/>
      <c r="R400" s="41"/>
      <c r="S400" s="41"/>
      <c r="T400" s="41"/>
      <c r="U400" s="41"/>
      <c r="V400" s="41"/>
      <c r="W400" s="41"/>
      <c r="X400" s="41"/>
      <c r="Y400" s="41"/>
      <c r="Z400" s="41"/>
      <c r="AA400" s="41"/>
      <c r="AB400" s="41"/>
      <c r="AC400" s="41"/>
      <c r="AD400" s="41"/>
      <c r="AE400" s="41"/>
    </row>
    <row r="401" spans="1:31" ht="15" customHeight="1" x14ac:dyDescent="0.25">
      <c r="A401" s="41"/>
      <c r="B401" s="41"/>
      <c r="C401" s="41"/>
      <c r="D401" s="41"/>
      <c r="E401" s="41"/>
      <c r="F401" s="41"/>
      <c r="G401" s="41"/>
      <c r="H401" s="41"/>
      <c r="I401" s="41"/>
      <c r="J401" s="41"/>
      <c r="K401" s="41"/>
      <c r="L401" s="41"/>
      <c r="M401" s="41"/>
      <c r="N401" s="41"/>
      <c r="O401" s="41"/>
      <c r="P401" s="41"/>
      <c r="Q401" s="41"/>
      <c r="R401" s="41"/>
      <c r="S401" s="41"/>
      <c r="T401" s="41"/>
      <c r="U401" s="41"/>
      <c r="V401" s="41"/>
      <c r="W401" s="41"/>
      <c r="X401" s="41"/>
      <c r="Y401" s="41"/>
      <c r="Z401" s="41"/>
      <c r="AA401" s="41"/>
      <c r="AB401" s="41"/>
      <c r="AC401" s="41"/>
      <c r="AD401" s="41"/>
      <c r="AE401" s="41"/>
    </row>
    <row r="402" spans="1:31" ht="15" customHeight="1" x14ac:dyDescent="0.25">
      <c r="A402" s="41"/>
      <c r="B402" s="41"/>
      <c r="C402" s="41"/>
      <c r="D402" s="41"/>
      <c r="E402" s="41"/>
      <c r="F402" s="41"/>
      <c r="G402" s="41"/>
      <c r="H402" s="41"/>
      <c r="I402" s="41"/>
      <c r="J402" s="41"/>
      <c r="K402" s="41"/>
      <c r="L402" s="41"/>
      <c r="M402" s="41"/>
      <c r="N402" s="41"/>
      <c r="O402" s="41"/>
      <c r="P402" s="41"/>
      <c r="Q402" s="41"/>
      <c r="R402" s="41"/>
      <c r="S402" s="41"/>
      <c r="T402" s="41"/>
      <c r="U402" s="41"/>
      <c r="V402" s="41"/>
      <c r="W402" s="41"/>
      <c r="X402" s="41"/>
      <c r="Y402" s="41"/>
      <c r="Z402" s="41"/>
      <c r="AA402" s="41"/>
      <c r="AB402" s="41"/>
      <c r="AC402" s="41"/>
      <c r="AD402" s="41"/>
      <c r="AE402" s="41"/>
    </row>
    <row r="403" spans="1:31" ht="15" customHeight="1" x14ac:dyDescent="0.25">
      <c r="A403" s="41"/>
      <c r="B403" s="41"/>
      <c r="C403" s="41"/>
      <c r="D403" s="41"/>
      <c r="E403" s="41"/>
      <c r="F403" s="41"/>
      <c r="G403" s="41"/>
      <c r="H403" s="41"/>
      <c r="I403" s="41"/>
      <c r="J403" s="41"/>
      <c r="K403" s="41"/>
      <c r="L403" s="41"/>
      <c r="M403" s="41"/>
      <c r="N403" s="41"/>
      <c r="O403" s="41"/>
      <c r="P403" s="41"/>
      <c r="Q403" s="41"/>
      <c r="R403" s="41"/>
      <c r="S403" s="41"/>
      <c r="T403" s="41"/>
      <c r="U403" s="41"/>
      <c r="V403" s="41"/>
      <c r="W403" s="41"/>
      <c r="X403" s="41"/>
      <c r="Y403" s="41"/>
      <c r="Z403" s="41"/>
      <c r="AA403" s="41"/>
      <c r="AB403" s="41"/>
      <c r="AC403" s="41"/>
      <c r="AD403" s="41"/>
      <c r="AE403" s="41"/>
    </row>
    <row r="404" spans="1:31" ht="15" customHeight="1" x14ac:dyDescent="0.25">
      <c r="A404" s="41"/>
      <c r="B404" s="41"/>
      <c r="C404" s="41"/>
      <c r="D404" s="41"/>
      <c r="E404" s="41"/>
      <c r="F404" s="41"/>
      <c r="G404" s="41"/>
      <c r="H404" s="41"/>
      <c r="I404" s="41"/>
      <c r="J404" s="41"/>
      <c r="K404" s="41"/>
      <c r="L404" s="41"/>
      <c r="M404" s="41"/>
      <c r="N404" s="41"/>
      <c r="O404" s="41"/>
      <c r="P404" s="41"/>
      <c r="Q404" s="41"/>
      <c r="R404" s="41"/>
      <c r="S404" s="41"/>
      <c r="T404" s="41"/>
      <c r="U404" s="41"/>
      <c r="V404" s="41"/>
      <c r="W404" s="41"/>
      <c r="X404" s="41"/>
      <c r="Y404" s="41"/>
      <c r="Z404" s="41"/>
      <c r="AA404" s="41"/>
      <c r="AB404" s="41"/>
      <c r="AC404" s="41"/>
      <c r="AD404" s="41"/>
      <c r="AE404" s="41"/>
    </row>
    <row r="405" spans="1:31" ht="15" customHeight="1" x14ac:dyDescent="0.25">
      <c r="A405" s="41"/>
      <c r="B405" s="41"/>
      <c r="C405" s="41"/>
      <c r="D405" s="41"/>
      <c r="E405" s="41"/>
      <c r="F405" s="41"/>
      <c r="G405" s="41"/>
      <c r="H405" s="41"/>
      <c r="I405" s="41"/>
      <c r="J405" s="41"/>
      <c r="K405" s="41"/>
      <c r="L405" s="41"/>
      <c r="M405" s="41"/>
      <c r="N405" s="41"/>
      <c r="O405" s="41"/>
      <c r="P405" s="41"/>
      <c r="Q405" s="41"/>
      <c r="R405" s="41"/>
      <c r="S405" s="41"/>
      <c r="T405" s="41"/>
      <c r="U405" s="41"/>
      <c r="V405" s="41"/>
      <c r="W405" s="41"/>
      <c r="X405" s="41"/>
      <c r="Y405" s="41"/>
      <c r="Z405" s="41"/>
      <c r="AA405" s="41"/>
      <c r="AB405" s="41"/>
      <c r="AC405" s="41"/>
      <c r="AD405" s="41"/>
      <c r="AE405" s="41"/>
    </row>
    <row r="406" spans="1:31" ht="15" customHeight="1" x14ac:dyDescent="0.25">
      <c r="A406" s="41"/>
      <c r="B406" s="41"/>
      <c r="C406" s="41"/>
      <c r="D406" s="41"/>
      <c r="E406" s="41"/>
      <c r="F406" s="41"/>
      <c r="G406" s="41"/>
      <c r="H406" s="41"/>
      <c r="I406" s="41"/>
      <c r="J406" s="41"/>
      <c r="K406" s="41"/>
      <c r="L406" s="41"/>
      <c r="M406" s="41"/>
      <c r="N406" s="41"/>
      <c r="O406" s="41"/>
      <c r="P406" s="41"/>
      <c r="Q406" s="41"/>
      <c r="R406" s="41"/>
      <c r="S406" s="41"/>
      <c r="T406" s="41"/>
      <c r="U406" s="41"/>
      <c r="V406" s="41"/>
      <c r="W406" s="41"/>
      <c r="X406" s="41"/>
      <c r="Y406" s="41"/>
      <c r="Z406" s="41"/>
      <c r="AA406" s="41"/>
      <c r="AB406" s="41"/>
      <c r="AC406" s="41"/>
      <c r="AD406" s="41"/>
      <c r="AE406" s="41"/>
    </row>
    <row r="407" spans="1:31" ht="15" customHeight="1" x14ac:dyDescent="0.25">
      <c r="A407" s="41"/>
      <c r="B407" s="41"/>
      <c r="C407" s="41"/>
      <c r="D407" s="41"/>
      <c r="E407" s="41"/>
      <c r="F407" s="41"/>
      <c r="G407" s="41"/>
      <c r="H407" s="41"/>
      <c r="I407" s="41"/>
      <c r="J407" s="41"/>
      <c r="K407" s="41"/>
      <c r="L407" s="41"/>
      <c r="M407" s="41"/>
      <c r="N407" s="41"/>
      <c r="O407" s="41"/>
      <c r="P407" s="41"/>
      <c r="Q407" s="41"/>
      <c r="R407" s="41"/>
      <c r="S407" s="41"/>
      <c r="T407" s="41"/>
      <c r="U407" s="41"/>
      <c r="V407" s="41"/>
      <c r="W407" s="41"/>
      <c r="X407" s="41"/>
      <c r="Y407" s="41"/>
      <c r="Z407" s="41"/>
      <c r="AA407" s="41"/>
      <c r="AB407" s="41"/>
      <c r="AC407" s="41"/>
      <c r="AD407" s="41"/>
      <c r="AE407" s="41"/>
    </row>
    <row r="408" spans="1:31" ht="23.25" customHeight="1" x14ac:dyDescent="0.25">
      <c r="A408" s="41"/>
      <c r="B408" s="41"/>
      <c r="C408" s="41"/>
      <c r="D408" s="41"/>
      <c r="E408" s="41"/>
      <c r="F408" s="41"/>
      <c r="G408" s="41"/>
      <c r="H408" s="41"/>
      <c r="I408" s="41"/>
      <c r="J408" s="41"/>
      <c r="K408" s="41"/>
      <c r="L408" s="41"/>
      <c r="M408" s="41"/>
      <c r="N408" s="41"/>
      <c r="O408" s="41"/>
      <c r="P408" s="41"/>
      <c r="Q408" s="41"/>
      <c r="R408" s="41"/>
      <c r="S408" s="41"/>
      <c r="T408" s="41"/>
      <c r="U408" s="41"/>
      <c r="V408" s="41"/>
      <c r="W408" s="41"/>
      <c r="X408" s="41"/>
      <c r="Y408" s="41"/>
      <c r="Z408" s="41"/>
      <c r="AA408" s="41"/>
      <c r="AB408" s="41"/>
      <c r="AC408" s="41"/>
      <c r="AD408" s="41"/>
      <c r="AE408" s="41"/>
    </row>
    <row r="409" spans="1:31" ht="15" customHeight="1" x14ac:dyDescent="0.25">
      <c r="A409" s="41"/>
      <c r="B409" s="41"/>
      <c r="C409" s="41"/>
      <c r="D409" s="41"/>
      <c r="E409" s="41"/>
      <c r="F409" s="41"/>
      <c r="G409" s="41"/>
      <c r="H409" s="41"/>
      <c r="I409" s="41"/>
      <c r="J409" s="41"/>
      <c r="K409" s="41"/>
      <c r="L409" s="41"/>
      <c r="M409" s="41"/>
      <c r="N409" s="41"/>
      <c r="O409" s="41"/>
      <c r="P409" s="41"/>
      <c r="Q409" s="41"/>
      <c r="R409" s="41"/>
      <c r="S409" s="41"/>
      <c r="T409" s="41"/>
      <c r="U409" s="41"/>
      <c r="V409" s="41"/>
      <c r="W409" s="41"/>
      <c r="X409" s="41"/>
      <c r="Y409" s="41"/>
      <c r="Z409" s="41"/>
      <c r="AA409" s="41"/>
      <c r="AB409" s="41"/>
      <c r="AC409" s="41"/>
      <c r="AD409" s="41"/>
      <c r="AE409" s="41"/>
    </row>
    <row r="410" spans="1:31" ht="15" customHeight="1" x14ac:dyDescent="0.25">
      <c r="A410" s="41"/>
      <c r="B410" s="41"/>
      <c r="C410" s="41"/>
      <c r="D410" s="41"/>
      <c r="E410" s="41"/>
      <c r="F410" s="41"/>
      <c r="G410" s="41"/>
      <c r="H410" s="41"/>
      <c r="I410" s="41"/>
      <c r="J410" s="41"/>
      <c r="K410" s="41"/>
      <c r="L410" s="41"/>
      <c r="M410" s="41"/>
      <c r="N410" s="41"/>
      <c r="O410" s="41"/>
      <c r="P410" s="41"/>
      <c r="Q410" s="41"/>
      <c r="R410" s="41"/>
      <c r="S410" s="41"/>
      <c r="T410" s="41"/>
      <c r="U410" s="41"/>
      <c r="V410" s="41"/>
      <c r="W410" s="41"/>
      <c r="X410" s="41"/>
      <c r="Y410" s="41"/>
      <c r="Z410" s="41"/>
      <c r="AA410" s="41"/>
      <c r="AB410" s="41"/>
      <c r="AC410" s="41"/>
      <c r="AD410" s="41"/>
      <c r="AE410" s="41"/>
    </row>
    <row r="411" spans="1:31" ht="15" customHeight="1" x14ac:dyDescent="0.25">
      <c r="A411" s="41"/>
      <c r="B411" s="41"/>
      <c r="C411" s="41"/>
      <c r="D411" s="41"/>
      <c r="E411" s="41"/>
      <c r="F411" s="41"/>
      <c r="G411" s="41"/>
      <c r="H411" s="41"/>
      <c r="I411" s="41"/>
      <c r="J411" s="41"/>
      <c r="K411" s="41"/>
      <c r="L411" s="41"/>
      <c r="M411" s="41"/>
      <c r="N411" s="41"/>
      <c r="O411" s="41"/>
      <c r="P411" s="41"/>
      <c r="Q411" s="41"/>
      <c r="R411" s="41"/>
      <c r="S411" s="41"/>
      <c r="T411" s="41"/>
      <c r="U411" s="41"/>
      <c r="V411" s="41"/>
      <c r="W411" s="41"/>
      <c r="X411" s="41"/>
      <c r="Y411" s="41"/>
      <c r="Z411" s="41"/>
      <c r="AA411" s="41"/>
      <c r="AB411" s="41"/>
      <c r="AC411" s="41"/>
      <c r="AD411" s="41"/>
      <c r="AE411" s="41"/>
    </row>
    <row r="412" spans="1:31" ht="15" customHeight="1" x14ac:dyDescent="0.25">
      <c r="A412" s="41"/>
      <c r="B412" s="41"/>
      <c r="C412" s="41"/>
      <c r="D412" s="41"/>
      <c r="E412" s="41"/>
      <c r="F412" s="41"/>
      <c r="G412" s="41"/>
      <c r="H412" s="41"/>
      <c r="I412" s="41"/>
      <c r="J412" s="41"/>
      <c r="K412" s="41"/>
      <c r="L412" s="41"/>
      <c r="M412" s="41"/>
      <c r="N412" s="41"/>
      <c r="O412" s="41"/>
      <c r="P412" s="41"/>
      <c r="Q412" s="41"/>
      <c r="R412" s="41"/>
      <c r="S412" s="41"/>
      <c r="T412" s="41"/>
      <c r="U412" s="41"/>
      <c r="V412" s="41"/>
      <c r="W412" s="41"/>
      <c r="X412" s="41"/>
      <c r="Y412" s="41"/>
      <c r="Z412" s="41"/>
      <c r="AA412" s="41"/>
      <c r="AB412" s="41"/>
      <c r="AC412" s="41"/>
      <c r="AD412" s="41"/>
      <c r="AE412" s="41"/>
    </row>
    <row r="413" spans="1:31" ht="15" customHeight="1" x14ac:dyDescent="0.25">
      <c r="A413" s="41"/>
      <c r="B413" s="41"/>
      <c r="C413" s="41"/>
      <c r="D413" s="41"/>
      <c r="E413" s="41"/>
      <c r="F413" s="41"/>
      <c r="G413" s="41"/>
      <c r="H413" s="41"/>
      <c r="I413" s="41"/>
      <c r="J413" s="41"/>
      <c r="K413" s="41"/>
      <c r="L413" s="41"/>
      <c r="M413" s="41"/>
      <c r="N413" s="41"/>
      <c r="O413" s="41"/>
      <c r="P413" s="41"/>
      <c r="Q413" s="41"/>
      <c r="R413" s="41"/>
      <c r="S413" s="41"/>
      <c r="T413" s="41"/>
      <c r="U413" s="41"/>
      <c r="V413" s="41"/>
      <c r="W413" s="41"/>
      <c r="X413" s="41"/>
      <c r="Y413" s="41"/>
      <c r="Z413" s="41"/>
      <c r="AA413" s="41"/>
      <c r="AB413" s="41"/>
      <c r="AC413" s="41"/>
      <c r="AD413" s="41"/>
      <c r="AE413" s="41"/>
    </row>
    <row r="414" spans="1:31" ht="15" customHeight="1" x14ac:dyDescent="0.25">
      <c r="A414" s="41"/>
      <c r="B414" s="41"/>
      <c r="C414" s="41"/>
      <c r="D414" s="41"/>
      <c r="E414" s="41"/>
      <c r="F414" s="41"/>
      <c r="G414" s="41"/>
      <c r="H414" s="41"/>
      <c r="I414" s="41"/>
      <c r="J414" s="41"/>
      <c r="K414" s="41"/>
      <c r="L414" s="41"/>
      <c r="M414" s="41"/>
      <c r="N414" s="41"/>
      <c r="O414" s="41"/>
      <c r="P414" s="41"/>
      <c r="Q414" s="41"/>
      <c r="R414" s="41"/>
      <c r="S414" s="41"/>
      <c r="T414" s="41"/>
      <c r="U414" s="41"/>
      <c r="V414" s="41"/>
      <c r="W414" s="41"/>
      <c r="X414" s="41"/>
      <c r="Y414" s="41"/>
      <c r="Z414" s="41"/>
      <c r="AA414" s="41"/>
      <c r="AB414" s="41"/>
      <c r="AC414" s="41"/>
      <c r="AD414" s="41"/>
      <c r="AE414" s="41"/>
    </row>
    <row r="415" spans="1:31" ht="15" customHeight="1" x14ac:dyDescent="0.25">
      <c r="A415" s="41"/>
      <c r="B415" s="41"/>
      <c r="C415" s="41"/>
      <c r="D415" s="41"/>
      <c r="E415" s="41"/>
      <c r="F415" s="41"/>
      <c r="G415" s="41"/>
      <c r="H415" s="41"/>
      <c r="I415" s="41"/>
      <c r="J415" s="41"/>
      <c r="K415" s="41"/>
      <c r="L415" s="41"/>
      <c r="M415" s="41"/>
      <c r="N415" s="41"/>
      <c r="O415" s="41"/>
      <c r="P415" s="41"/>
      <c r="Q415" s="41"/>
      <c r="R415" s="41"/>
      <c r="S415" s="41"/>
      <c r="T415" s="41"/>
      <c r="U415" s="41"/>
      <c r="V415" s="41"/>
      <c r="W415" s="41"/>
      <c r="X415" s="41"/>
      <c r="Y415" s="41"/>
      <c r="Z415" s="41"/>
      <c r="AA415" s="41"/>
      <c r="AB415" s="41"/>
      <c r="AC415" s="41"/>
      <c r="AD415" s="41"/>
      <c r="AE415" s="41"/>
    </row>
    <row r="416" spans="1:31" ht="15" customHeight="1" x14ac:dyDescent="0.25">
      <c r="A416" s="41"/>
      <c r="B416" s="41"/>
      <c r="C416" s="41"/>
      <c r="D416" s="41"/>
      <c r="E416" s="41"/>
      <c r="F416" s="41"/>
      <c r="G416" s="41"/>
      <c r="H416" s="41"/>
      <c r="I416" s="41"/>
      <c r="J416" s="41"/>
      <c r="K416" s="41"/>
      <c r="L416" s="41"/>
      <c r="M416" s="41"/>
      <c r="N416" s="41"/>
      <c r="O416" s="41"/>
      <c r="P416" s="41"/>
      <c r="Q416" s="41"/>
      <c r="R416" s="41"/>
      <c r="S416" s="41"/>
      <c r="T416" s="41"/>
      <c r="U416" s="41"/>
      <c r="V416" s="41"/>
      <c r="W416" s="41"/>
      <c r="X416" s="41"/>
      <c r="Y416" s="41"/>
      <c r="Z416" s="41"/>
      <c r="AA416" s="41"/>
      <c r="AB416" s="41"/>
      <c r="AC416" s="41"/>
      <c r="AD416" s="41"/>
      <c r="AE416" s="41"/>
    </row>
    <row r="417" spans="1:31" ht="15" customHeight="1" x14ac:dyDescent="0.25">
      <c r="A417" s="41"/>
      <c r="B417" s="41"/>
      <c r="C417" s="41"/>
      <c r="D417" s="41"/>
      <c r="E417" s="41"/>
      <c r="F417" s="41"/>
      <c r="G417" s="41"/>
      <c r="H417" s="41"/>
      <c r="I417" s="41"/>
      <c r="J417" s="41"/>
      <c r="K417" s="41"/>
      <c r="L417" s="41"/>
      <c r="M417" s="41"/>
      <c r="N417" s="41"/>
      <c r="O417" s="41"/>
      <c r="P417" s="41"/>
      <c r="Q417" s="41"/>
      <c r="R417" s="41"/>
      <c r="S417" s="41"/>
      <c r="T417" s="41"/>
      <c r="U417" s="41"/>
      <c r="V417" s="41"/>
      <c r="W417" s="41"/>
      <c r="X417" s="41"/>
      <c r="Y417" s="41"/>
      <c r="Z417" s="41"/>
      <c r="AA417" s="41"/>
      <c r="AB417" s="41"/>
      <c r="AC417" s="41"/>
      <c r="AD417" s="41"/>
      <c r="AE417" s="41"/>
    </row>
    <row r="418" spans="1:31" ht="23.25" customHeight="1" x14ac:dyDescent="0.25">
      <c r="A418" s="41"/>
      <c r="B418" s="41"/>
      <c r="C418" s="41"/>
      <c r="D418" s="41"/>
      <c r="E418" s="41"/>
      <c r="F418" s="41"/>
      <c r="G418" s="41"/>
      <c r="H418" s="41"/>
      <c r="I418" s="41"/>
      <c r="J418" s="41"/>
      <c r="K418" s="41"/>
      <c r="L418" s="41"/>
      <c r="M418" s="41"/>
      <c r="N418" s="41"/>
      <c r="O418" s="41"/>
      <c r="P418" s="41"/>
      <c r="Q418" s="41"/>
      <c r="R418" s="41"/>
      <c r="S418" s="41"/>
      <c r="T418" s="41"/>
      <c r="U418" s="41"/>
      <c r="V418" s="41"/>
      <c r="W418" s="41"/>
      <c r="X418" s="41"/>
      <c r="Y418" s="41"/>
      <c r="Z418" s="41"/>
      <c r="AA418" s="41"/>
      <c r="AB418" s="41"/>
      <c r="AC418" s="41"/>
      <c r="AD418" s="41"/>
      <c r="AE418" s="41"/>
    </row>
    <row r="419" spans="1:31" ht="15" customHeight="1" x14ac:dyDescent="0.25">
      <c r="A419" s="41"/>
      <c r="B419" s="41"/>
      <c r="C419" s="41"/>
      <c r="D419" s="41"/>
      <c r="E419" s="41"/>
      <c r="F419" s="41"/>
      <c r="G419" s="41"/>
      <c r="H419" s="41"/>
      <c r="I419" s="41"/>
      <c r="J419" s="41"/>
      <c r="K419" s="41"/>
      <c r="L419" s="41"/>
      <c r="M419" s="41"/>
      <c r="N419" s="41"/>
      <c r="O419" s="41"/>
      <c r="P419" s="41"/>
      <c r="Q419" s="41"/>
      <c r="R419" s="41"/>
      <c r="S419" s="41"/>
      <c r="T419" s="41"/>
      <c r="U419" s="41"/>
      <c r="V419" s="41"/>
      <c r="W419" s="41"/>
      <c r="X419" s="41"/>
      <c r="Y419" s="41"/>
      <c r="Z419" s="41"/>
      <c r="AA419" s="41"/>
      <c r="AB419" s="41"/>
      <c r="AC419" s="41"/>
      <c r="AD419" s="41"/>
      <c r="AE419" s="41"/>
    </row>
    <row r="420" spans="1:31" ht="15" customHeight="1" x14ac:dyDescent="0.25">
      <c r="A420" s="41"/>
      <c r="B420" s="41"/>
      <c r="C420" s="41"/>
      <c r="D420" s="41"/>
      <c r="E420" s="41"/>
      <c r="F420" s="41"/>
      <c r="G420" s="41"/>
      <c r="H420" s="41"/>
      <c r="I420" s="41"/>
      <c r="J420" s="41"/>
      <c r="K420" s="41"/>
      <c r="L420" s="41"/>
      <c r="M420" s="41"/>
      <c r="N420" s="41"/>
      <c r="O420" s="41"/>
      <c r="P420" s="41"/>
      <c r="Q420" s="41"/>
      <c r="R420" s="41"/>
      <c r="S420" s="41"/>
      <c r="T420" s="41"/>
      <c r="U420" s="41"/>
      <c r="V420" s="41"/>
      <c r="W420" s="41"/>
      <c r="X420" s="41"/>
      <c r="Y420" s="41"/>
      <c r="Z420" s="41"/>
      <c r="AA420" s="41"/>
      <c r="AB420" s="41"/>
      <c r="AC420" s="41"/>
      <c r="AD420" s="41"/>
      <c r="AE420" s="41"/>
    </row>
    <row r="421" spans="1:31" ht="15" customHeight="1" x14ac:dyDescent="0.25">
      <c r="A421" s="41"/>
      <c r="B421" s="41"/>
      <c r="C421" s="41"/>
      <c r="D421" s="41"/>
      <c r="E421" s="41"/>
      <c r="F421" s="41"/>
      <c r="G421" s="41"/>
      <c r="H421" s="41"/>
      <c r="I421" s="41"/>
      <c r="J421" s="41"/>
      <c r="K421" s="41"/>
      <c r="L421" s="41"/>
      <c r="M421" s="41"/>
      <c r="N421" s="41"/>
      <c r="O421" s="41"/>
      <c r="P421" s="41"/>
      <c r="Q421" s="41"/>
      <c r="R421" s="41"/>
      <c r="S421" s="41"/>
      <c r="T421" s="41"/>
      <c r="U421" s="41"/>
      <c r="V421" s="41"/>
      <c r="W421" s="41"/>
      <c r="X421" s="41"/>
      <c r="Y421" s="41"/>
      <c r="Z421" s="41"/>
      <c r="AA421" s="41"/>
      <c r="AB421" s="41"/>
      <c r="AC421" s="41"/>
      <c r="AD421" s="41"/>
      <c r="AE421" s="41"/>
    </row>
    <row r="422" spans="1:31" ht="15" customHeight="1" x14ac:dyDescent="0.25">
      <c r="A422" s="41"/>
      <c r="B422" s="41"/>
      <c r="C422" s="41"/>
      <c r="D422" s="41"/>
      <c r="E422" s="41"/>
      <c r="F422" s="41"/>
      <c r="G422" s="41"/>
      <c r="H422" s="41"/>
      <c r="I422" s="41"/>
      <c r="J422" s="41"/>
      <c r="K422" s="41"/>
      <c r="L422" s="41"/>
      <c r="M422" s="41"/>
      <c r="N422" s="41"/>
      <c r="O422" s="41"/>
      <c r="P422" s="41"/>
      <c r="Q422" s="41"/>
      <c r="R422" s="41"/>
      <c r="S422" s="41"/>
      <c r="T422" s="41"/>
      <c r="U422" s="41"/>
      <c r="V422" s="41"/>
      <c r="W422" s="41"/>
      <c r="X422" s="41"/>
      <c r="Y422" s="41"/>
      <c r="Z422" s="41"/>
      <c r="AA422" s="41"/>
      <c r="AB422" s="41"/>
      <c r="AC422" s="41"/>
      <c r="AD422" s="41"/>
      <c r="AE422" s="41"/>
    </row>
    <row r="423" spans="1:31" ht="15" customHeight="1" x14ac:dyDescent="0.25">
      <c r="A423" s="41"/>
      <c r="B423" s="41"/>
      <c r="C423" s="41"/>
      <c r="D423" s="41"/>
      <c r="E423" s="41"/>
      <c r="F423" s="41"/>
      <c r="G423" s="41"/>
      <c r="H423" s="41"/>
      <c r="I423" s="41"/>
      <c r="J423" s="41"/>
      <c r="K423" s="41"/>
      <c r="L423" s="41"/>
      <c r="M423" s="41"/>
      <c r="N423" s="41"/>
      <c r="O423" s="41"/>
      <c r="P423" s="41"/>
      <c r="Q423" s="41"/>
      <c r="R423" s="41"/>
      <c r="S423" s="41"/>
      <c r="T423" s="41"/>
      <c r="U423" s="41"/>
      <c r="V423" s="41"/>
      <c r="W423" s="41"/>
      <c r="X423" s="41"/>
      <c r="Y423" s="41"/>
      <c r="Z423" s="41"/>
      <c r="AA423" s="41"/>
      <c r="AB423" s="41"/>
      <c r="AC423" s="41"/>
      <c r="AD423" s="41"/>
      <c r="AE423" s="41"/>
    </row>
    <row r="424" spans="1:31" ht="15" customHeight="1" x14ac:dyDescent="0.25">
      <c r="A424" s="41"/>
      <c r="B424" s="41"/>
      <c r="C424" s="41"/>
      <c r="D424" s="41"/>
      <c r="E424" s="41"/>
      <c r="F424" s="41"/>
      <c r="G424" s="41"/>
      <c r="H424" s="41"/>
      <c r="I424" s="41"/>
      <c r="J424" s="41"/>
      <c r="K424" s="41"/>
      <c r="L424" s="41"/>
      <c r="M424" s="41"/>
      <c r="N424" s="41"/>
      <c r="O424" s="41"/>
      <c r="P424" s="41"/>
      <c r="Q424" s="41"/>
      <c r="R424" s="41"/>
      <c r="S424" s="41"/>
      <c r="T424" s="41"/>
      <c r="U424" s="41"/>
      <c r="V424" s="41"/>
      <c r="W424" s="41"/>
      <c r="X424" s="41"/>
      <c r="Y424" s="41"/>
      <c r="Z424" s="41"/>
      <c r="AA424" s="41"/>
      <c r="AB424" s="41"/>
      <c r="AC424" s="41"/>
      <c r="AD424" s="41"/>
      <c r="AE424" s="41"/>
    </row>
    <row r="425" spans="1:31" ht="15" customHeight="1" x14ac:dyDescent="0.25">
      <c r="A425" s="41"/>
      <c r="B425" s="41"/>
      <c r="C425" s="41"/>
      <c r="D425" s="41"/>
      <c r="E425" s="41"/>
      <c r="F425" s="41"/>
      <c r="G425" s="41"/>
      <c r="H425" s="41"/>
      <c r="I425" s="41"/>
      <c r="J425" s="41"/>
      <c r="K425" s="41"/>
      <c r="L425" s="41"/>
      <c r="M425" s="41"/>
      <c r="N425" s="41"/>
      <c r="O425" s="41"/>
      <c r="P425" s="41"/>
      <c r="Q425" s="41"/>
      <c r="R425" s="41"/>
      <c r="S425" s="41"/>
      <c r="T425" s="41"/>
      <c r="U425" s="41"/>
      <c r="V425" s="41"/>
      <c r="W425" s="41"/>
      <c r="X425" s="41"/>
      <c r="Y425" s="41"/>
      <c r="Z425" s="41"/>
      <c r="AA425" s="41"/>
      <c r="AB425" s="41"/>
      <c r="AC425" s="41"/>
      <c r="AD425" s="41"/>
      <c r="AE425" s="41"/>
    </row>
    <row r="426" spans="1:31" ht="15" customHeight="1" x14ac:dyDescent="0.25">
      <c r="A426" s="41"/>
      <c r="B426" s="41"/>
      <c r="C426" s="41"/>
      <c r="D426" s="41"/>
      <c r="E426" s="41"/>
      <c r="F426" s="41"/>
      <c r="G426" s="41"/>
      <c r="H426" s="41"/>
      <c r="I426" s="41"/>
      <c r="J426" s="41"/>
      <c r="K426" s="41"/>
      <c r="L426" s="41"/>
      <c r="M426" s="41"/>
      <c r="N426" s="41"/>
      <c r="O426" s="41"/>
      <c r="P426" s="41"/>
      <c r="Q426" s="41"/>
      <c r="R426" s="41"/>
      <c r="S426" s="41"/>
      <c r="T426" s="41"/>
      <c r="U426" s="41"/>
      <c r="V426" s="41"/>
      <c r="W426" s="41"/>
      <c r="X426" s="41"/>
      <c r="Y426" s="41"/>
      <c r="Z426" s="41"/>
      <c r="AA426" s="41"/>
      <c r="AB426" s="41"/>
      <c r="AC426" s="41"/>
      <c r="AD426" s="41"/>
      <c r="AE426" s="41"/>
    </row>
    <row r="427" spans="1:31" ht="15" customHeight="1" x14ac:dyDescent="0.25">
      <c r="A427" s="41"/>
      <c r="B427" s="41"/>
      <c r="C427" s="41"/>
      <c r="D427" s="41"/>
      <c r="E427" s="41"/>
      <c r="F427" s="41"/>
      <c r="G427" s="41"/>
      <c r="H427" s="41"/>
      <c r="I427" s="41"/>
      <c r="J427" s="41"/>
      <c r="K427" s="41"/>
      <c r="L427" s="41"/>
      <c r="M427" s="41"/>
      <c r="N427" s="41"/>
      <c r="O427" s="41"/>
      <c r="P427" s="41"/>
      <c r="Q427" s="41"/>
      <c r="R427" s="41"/>
      <c r="S427" s="41"/>
      <c r="T427" s="41"/>
      <c r="U427" s="41"/>
      <c r="V427" s="41"/>
      <c r="W427" s="41"/>
      <c r="X427" s="41"/>
      <c r="Y427" s="41"/>
      <c r="Z427" s="41"/>
      <c r="AA427" s="41"/>
      <c r="AB427" s="41"/>
      <c r="AC427" s="41"/>
      <c r="AD427" s="41"/>
      <c r="AE427" s="41"/>
    </row>
    <row r="428" spans="1:31" ht="23.25" customHeight="1" x14ac:dyDescent="0.25">
      <c r="A428" s="41"/>
      <c r="B428" s="41"/>
      <c r="C428" s="41"/>
      <c r="D428" s="41"/>
      <c r="E428" s="41"/>
      <c r="F428" s="41"/>
      <c r="G428" s="41"/>
      <c r="H428" s="41"/>
      <c r="I428" s="41"/>
      <c r="J428" s="41"/>
      <c r="K428" s="41"/>
      <c r="L428" s="41"/>
      <c r="M428" s="41"/>
      <c r="N428" s="41"/>
      <c r="O428" s="41"/>
      <c r="P428" s="41"/>
      <c r="Q428" s="41"/>
      <c r="R428" s="41"/>
      <c r="S428" s="41"/>
      <c r="T428" s="41"/>
      <c r="U428" s="41"/>
      <c r="V428" s="41"/>
      <c r="W428" s="41"/>
      <c r="X428" s="41"/>
      <c r="Y428" s="41"/>
      <c r="Z428" s="41"/>
      <c r="AA428" s="41"/>
      <c r="AB428" s="41"/>
      <c r="AC428" s="41"/>
      <c r="AD428" s="41"/>
      <c r="AE428" s="41"/>
    </row>
    <row r="429" spans="1:31" ht="15" customHeight="1" x14ac:dyDescent="0.25">
      <c r="A429" s="41"/>
      <c r="B429" s="41"/>
      <c r="C429" s="41"/>
      <c r="D429" s="41"/>
      <c r="E429" s="41"/>
      <c r="F429" s="41"/>
      <c r="G429" s="41"/>
      <c r="H429" s="41"/>
      <c r="I429" s="41"/>
      <c r="J429" s="41"/>
      <c r="K429" s="41"/>
      <c r="L429" s="41"/>
      <c r="M429" s="41"/>
      <c r="N429" s="41"/>
      <c r="O429" s="41"/>
      <c r="P429" s="41"/>
      <c r="Q429" s="41"/>
      <c r="R429" s="41"/>
      <c r="S429" s="41"/>
      <c r="T429" s="41"/>
      <c r="U429" s="41"/>
      <c r="V429" s="41"/>
      <c r="W429" s="41"/>
      <c r="X429" s="41"/>
      <c r="Y429" s="41"/>
      <c r="Z429" s="41"/>
      <c r="AA429" s="41"/>
      <c r="AB429" s="41"/>
      <c r="AC429" s="41"/>
      <c r="AD429" s="41"/>
      <c r="AE429" s="41"/>
    </row>
    <row r="430" spans="1:31" ht="15" customHeight="1" x14ac:dyDescent="0.25">
      <c r="A430" s="41"/>
      <c r="B430" s="41"/>
      <c r="C430" s="41"/>
      <c r="D430" s="41"/>
      <c r="E430" s="41"/>
      <c r="F430" s="41"/>
      <c r="G430" s="41"/>
      <c r="H430" s="41"/>
      <c r="I430" s="41"/>
      <c r="J430" s="41"/>
      <c r="K430" s="41"/>
      <c r="L430" s="41"/>
      <c r="M430" s="41"/>
      <c r="N430" s="41"/>
      <c r="O430" s="41"/>
      <c r="P430" s="41"/>
      <c r="Q430" s="41"/>
      <c r="R430" s="41"/>
      <c r="S430" s="41"/>
      <c r="T430" s="41"/>
      <c r="U430" s="41"/>
      <c r="V430" s="41"/>
      <c r="W430" s="41"/>
      <c r="X430" s="41"/>
      <c r="Y430" s="41"/>
      <c r="Z430" s="41"/>
      <c r="AA430" s="41"/>
      <c r="AB430" s="41"/>
      <c r="AC430" s="41"/>
      <c r="AD430" s="41"/>
      <c r="AE430" s="41"/>
    </row>
    <row r="431" spans="1:31" ht="15" customHeight="1" x14ac:dyDescent="0.25">
      <c r="A431" s="41"/>
      <c r="B431" s="41"/>
      <c r="C431" s="41"/>
      <c r="D431" s="41"/>
      <c r="E431" s="41"/>
      <c r="F431" s="41"/>
      <c r="G431" s="41"/>
      <c r="H431" s="41"/>
      <c r="I431" s="41"/>
      <c r="J431" s="41"/>
      <c r="K431" s="41"/>
      <c r="L431" s="41"/>
      <c r="M431" s="41"/>
      <c r="N431" s="41"/>
      <c r="O431" s="41"/>
      <c r="P431" s="41"/>
      <c r="Q431" s="41"/>
      <c r="R431" s="41"/>
      <c r="S431" s="41"/>
      <c r="T431" s="41"/>
      <c r="U431" s="41"/>
      <c r="V431" s="41"/>
      <c r="W431" s="41"/>
      <c r="X431" s="41"/>
      <c r="Y431" s="41"/>
      <c r="Z431" s="41"/>
      <c r="AA431" s="41"/>
      <c r="AB431" s="41"/>
      <c r="AC431" s="41"/>
      <c r="AD431" s="41"/>
      <c r="AE431" s="41"/>
    </row>
    <row r="432" spans="1:31" ht="15" customHeight="1" x14ac:dyDescent="0.25">
      <c r="A432" s="41"/>
      <c r="B432" s="41"/>
      <c r="C432" s="41"/>
      <c r="D432" s="41"/>
      <c r="E432" s="41"/>
      <c r="F432" s="41"/>
      <c r="G432" s="41"/>
      <c r="H432" s="41"/>
      <c r="I432" s="41"/>
      <c r="J432" s="41"/>
      <c r="K432" s="41"/>
      <c r="L432" s="41"/>
      <c r="M432" s="41"/>
      <c r="N432" s="41"/>
      <c r="O432" s="41"/>
      <c r="P432" s="41"/>
      <c r="Q432" s="41"/>
      <c r="R432" s="41"/>
      <c r="S432" s="41"/>
      <c r="T432" s="41"/>
      <c r="U432" s="41"/>
      <c r="V432" s="41"/>
      <c r="W432" s="41"/>
      <c r="X432" s="41"/>
      <c r="Y432" s="41"/>
      <c r="Z432" s="41"/>
      <c r="AA432" s="41"/>
      <c r="AB432" s="41"/>
      <c r="AC432" s="41"/>
      <c r="AD432" s="41"/>
      <c r="AE432" s="41"/>
    </row>
    <row r="433" spans="1:31" ht="15" customHeight="1" x14ac:dyDescent="0.25">
      <c r="A433" s="41"/>
      <c r="B433" s="41"/>
      <c r="C433" s="41"/>
      <c r="D433" s="41"/>
      <c r="E433" s="41"/>
      <c r="F433" s="41"/>
      <c r="G433" s="41"/>
      <c r="H433" s="41"/>
      <c r="I433" s="41"/>
      <c r="J433" s="41"/>
      <c r="K433" s="41"/>
      <c r="L433" s="41"/>
      <c r="M433" s="41"/>
      <c r="N433" s="41"/>
      <c r="O433" s="41"/>
      <c r="P433" s="41"/>
      <c r="Q433" s="41"/>
      <c r="R433" s="41"/>
      <c r="S433" s="41"/>
      <c r="T433" s="41"/>
      <c r="U433" s="41"/>
      <c r="V433" s="41"/>
      <c r="W433" s="41"/>
      <c r="X433" s="41"/>
      <c r="Y433" s="41"/>
      <c r="Z433" s="41"/>
      <c r="AA433" s="41"/>
      <c r="AB433" s="41"/>
      <c r="AC433" s="41"/>
      <c r="AD433" s="41"/>
      <c r="AE433" s="41"/>
    </row>
    <row r="434" spans="1:31" ht="15" customHeight="1" x14ac:dyDescent="0.35">
      <c r="B434" s="16"/>
      <c r="C434" s="16"/>
      <c r="D434" s="16"/>
      <c r="E434" s="16"/>
      <c r="F434" s="16"/>
      <c r="G434" s="16"/>
      <c r="H434" s="16"/>
      <c r="I434" s="16"/>
      <c r="J434" s="16"/>
      <c r="K434" s="16"/>
      <c r="L434" s="16"/>
      <c r="M434" s="16"/>
      <c r="N434" s="16"/>
      <c r="O434" s="16"/>
      <c r="P434" s="16"/>
      <c r="Q434" s="16"/>
      <c r="R434" s="16"/>
      <c r="S434" s="16"/>
    </row>
    <row r="435" spans="1:31" ht="15" customHeight="1" x14ac:dyDescent="0.35">
      <c r="B435" s="16"/>
      <c r="C435" s="16"/>
      <c r="D435" s="16"/>
      <c r="E435" s="16"/>
      <c r="F435" s="16"/>
      <c r="G435" s="16"/>
      <c r="H435" s="16"/>
      <c r="I435" s="16"/>
      <c r="J435" s="16"/>
      <c r="K435" s="16"/>
      <c r="L435" s="16"/>
      <c r="M435" s="16"/>
      <c r="N435" s="16"/>
      <c r="O435" s="16"/>
      <c r="P435" s="16"/>
      <c r="Q435" s="16"/>
      <c r="R435" s="16"/>
      <c r="S435" s="16"/>
    </row>
    <row r="436" spans="1:31" ht="15" customHeight="1" x14ac:dyDescent="0.35">
      <c r="B436" s="16"/>
      <c r="C436" s="16"/>
      <c r="D436" s="16"/>
      <c r="E436" s="16"/>
      <c r="F436" s="16"/>
      <c r="G436" s="16"/>
      <c r="H436" s="16"/>
      <c r="I436" s="16"/>
      <c r="J436" s="16"/>
      <c r="K436" s="16"/>
      <c r="L436" s="16"/>
      <c r="M436" s="16"/>
      <c r="N436" s="16"/>
      <c r="O436" s="16"/>
      <c r="P436" s="16"/>
      <c r="Q436" s="16"/>
      <c r="R436" s="16"/>
      <c r="S436" s="16"/>
    </row>
    <row r="437" spans="1:31" ht="15" customHeight="1" x14ac:dyDescent="0.35">
      <c r="B437" s="16"/>
      <c r="C437" s="16"/>
      <c r="D437" s="16"/>
      <c r="E437" s="16"/>
      <c r="F437" s="16"/>
      <c r="G437" s="16"/>
      <c r="H437" s="16"/>
      <c r="I437" s="16"/>
      <c r="J437" s="16"/>
      <c r="K437" s="16"/>
      <c r="L437" s="16"/>
      <c r="M437" s="16"/>
      <c r="N437" s="16"/>
      <c r="O437" s="16"/>
      <c r="P437" s="16"/>
      <c r="Q437" s="16"/>
      <c r="R437" s="16"/>
      <c r="S437" s="16"/>
    </row>
    <row r="438" spans="1:31" ht="23.25" customHeight="1" x14ac:dyDescent="0.35">
      <c r="B438" s="16"/>
      <c r="C438" s="16"/>
      <c r="D438" s="16"/>
      <c r="E438" s="16"/>
      <c r="F438" s="16"/>
      <c r="G438" s="16"/>
      <c r="H438" s="16"/>
      <c r="I438" s="16"/>
      <c r="J438" s="16"/>
      <c r="K438" s="16"/>
      <c r="L438" s="16"/>
      <c r="M438" s="16"/>
      <c r="N438" s="16"/>
      <c r="O438" s="16"/>
      <c r="P438" s="16"/>
      <c r="Q438" s="16"/>
      <c r="R438" s="16"/>
      <c r="S438" s="16"/>
    </row>
    <row r="439" spans="1:31" ht="15" customHeight="1" x14ac:dyDescent="0.35">
      <c r="B439" s="16"/>
      <c r="C439" s="16"/>
      <c r="D439" s="16"/>
      <c r="E439" s="16"/>
      <c r="F439" s="16"/>
      <c r="G439" s="16"/>
      <c r="H439" s="16"/>
      <c r="I439" s="16"/>
      <c r="J439" s="16"/>
      <c r="K439" s="16"/>
      <c r="L439" s="16"/>
      <c r="M439" s="16"/>
      <c r="N439" s="16"/>
      <c r="O439" s="16"/>
      <c r="P439" s="16"/>
      <c r="Q439" s="16"/>
      <c r="R439" s="16"/>
      <c r="S439" s="16"/>
    </row>
    <row r="440" spans="1:31" ht="15" customHeight="1" x14ac:dyDescent="0.35">
      <c r="B440" s="16"/>
      <c r="C440" s="16"/>
      <c r="D440" s="16"/>
      <c r="E440" s="16"/>
      <c r="F440" s="16"/>
      <c r="G440" s="16"/>
      <c r="H440" s="16"/>
      <c r="I440" s="16"/>
      <c r="J440" s="16"/>
      <c r="K440" s="16"/>
      <c r="L440" s="16"/>
      <c r="M440" s="16"/>
      <c r="N440" s="16"/>
      <c r="O440" s="16"/>
      <c r="P440" s="16"/>
      <c r="Q440" s="16"/>
      <c r="R440" s="16"/>
      <c r="S440" s="16"/>
    </row>
    <row r="441" spans="1:31" ht="15" customHeight="1" x14ac:dyDescent="0.35">
      <c r="B441" s="16"/>
      <c r="C441" s="16"/>
      <c r="D441" s="16"/>
      <c r="E441" s="16"/>
      <c r="F441" s="16"/>
      <c r="G441" s="16"/>
      <c r="H441" s="16"/>
      <c r="I441" s="16"/>
      <c r="J441" s="16"/>
      <c r="K441" s="16"/>
      <c r="L441" s="16"/>
      <c r="M441" s="16"/>
      <c r="N441" s="16"/>
      <c r="O441" s="16"/>
      <c r="P441" s="16"/>
      <c r="Q441" s="16"/>
      <c r="R441" s="16"/>
      <c r="S441" s="16"/>
    </row>
    <row r="442" spans="1:31" ht="15" customHeight="1" x14ac:dyDescent="0.35">
      <c r="B442" s="16"/>
      <c r="C442" s="16"/>
      <c r="D442" s="16"/>
      <c r="E442" s="16"/>
      <c r="F442" s="16"/>
      <c r="G442" s="16"/>
      <c r="H442" s="16"/>
      <c r="I442" s="16"/>
      <c r="J442" s="16"/>
      <c r="K442" s="16"/>
      <c r="L442" s="16"/>
      <c r="M442" s="16"/>
      <c r="N442" s="16"/>
      <c r="O442" s="16"/>
      <c r="P442" s="16"/>
      <c r="Q442" s="16"/>
      <c r="R442" s="16"/>
      <c r="S442" s="16"/>
    </row>
    <row r="443" spans="1:31" ht="15" customHeight="1" x14ac:dyDescent="0.35">
      <c r="B443" s="16"/>
      <c r="C443" s="16"/>
      <c r="D443" s="16"/>
      <c r="E443" s="16"/>
      <c r="F443" s="16"/>
      <c r="G443" s="16"/>
      <c r="H443" s="16"/>
      <c r="I443" s="16"/>
      <c r="J443" s="16"/>
      <c r="K443" s="16"/>
      <c r="L443" s="16"/>
      <c r="M443" s="16"/>
      <c r="N443" s="16"/>
      <c r="O443" s="16"/>
      <c r="P443" s="16"/>
      <c r="Q443" s="16"/>
      <c r="R443" s="16"/>
      <c r="S443" s="16"/>
    </row>
    <row r="444" spans="1:31" ht="15" customHeight="1" x14ac:dyDescent="0.35">
      <c r="B444" s="16"/>
      <c r="C444" s="16"/>
      <c r="D444" s="16"/>
      <c r="E444" s="16"/>
      <c r="F444" s="16"/>
      <c r="G444" s="16"/>
      <c r="H444" s="16"/>
      <c r="I444" s="16"/>
      <c r="J444" s="16"/>
      <c r="K444" s="16"/>
      <c r="L444" s="16"/>
      <c r="M444" s="16"/>
      <c r="N444" s="16"/>
      <c r="O444" s="16"/>
      <c r="P444" s="16"/>
      <c r="Q444" s="16"/>
      <c r="R444" s="16"/>
      <c r="S444" s="16"/>
    </row>
    <row r="445" spans="1:31" ht="15" customHeight="1" x14ac:dyDescent="0.35">
      <c r="B445" s="16"/>
      <c r="C445" s="16"/>
      <c r="D445" s="16"/>
      <c r="E445" s="16"/>
      <c r="F445" s="16"/>
      <c r="G445" s="16"/>
      <c r="H445" s="16"/>
      <c r="I445" s="16"/>
      <c r="J445" s="16"/>
      <c r="K445" s="16"/>
      <c r="L445" s="16"/>
      <c r="M445" s="16"/>
      <c r="N445" s="16"/>
      <c r="O445" s="16"/>
      <c r="P445" s="16"/>
      <c r="Q445" s="16"/>
      <c r="R445" s="16"/>
      <c r="S445" s="16"/>
    </row>
    <row r="446" spans="1:31" ht="15" customHeight="1" x14ac:dyDescent="0.35">
      <c r="B446" s="16"/>
      <c r="C446" s="16"/>
      <c r="D446" s="16"/>
      <c r="E446" s="16"/>
      <c r="F446" s="16"/>
      <c r="G446" s="16"/>
      <c r="H446" s="16"/>
      <c r="I446" s="16"/>
      <c r="J446" s="16"/>
      <c r="K446" s="16"/>
      <c r="L446" s="16"/>
      <c r="M446" s="16"/>
      <c r="N446" s="16"/>
      <c r="O446" s="16"/>
      <c r="P446" s="16"/>
      <c r="Q446" s="16"/>
      <c r="R446" s="16"/>
      <c r="S446" s="16"/>
    </row>
    <row r="447" spans="1:31" ht="15" customHeight="1" x14ac:dyDescent="0.35">
      <c r="B447" s="16"/>
      <c r="C447" s="16"/>
      <c r="D447" s="16"/>
      <c r="E447" s="16"/>
      <c r="F447" s="16"/>
      <c r="G447" s="16"/>
      <c r="H447" s="16"/>
      <c r="I447" s="16"/>
      <c r="J447" s="16"/>
      <c r="K447" s="16"/>
      <c r="L447" s="16"/>
      <c r="M447" s="16"/>
      <c r="N447" s="16"/>
      <c r="O447" s="16"/>
      <c r="P447" s="16"/>
      <c r="Q447" s="16"/>
      <c r="R447" s="16"/>
      <c r="S447" s="16"/>
    </row>
    <row r="448" spans="1:31" ht="23.25" customHeight="1" x14ac:dyDescent="0.35">
      <c r="B448" s="16"/>
      <c r="C448" s="16"/>
      <c r="D448" s="16"/>
      <c r="E448" s="16"/>
      <c r="F448" s="16"/>
      <c r="G448" s="16"/>
      <c r="H448" s="16"/>
      <c r="I448" s="16"/>
      <c r="J448" s="16"/>
      <c r="K448" s="16"/>
      <c r="L448" s="16"/>
      <c r="M448" s="16"/>
      <c r="N448" s="16"/>
      <c r="O448" s="16"/>
      <c r="P448" s="16"/>
      <c r="Q448" s="16"/>
      <c r="R448" s="16"/>
      <c r="S448" s="16"/>
    </row>
    <row r="449" spans="2:19" ht="15" customHeight="1" x14ac:dyDescent="0.35">
      <c r="B449" s="16"/>
      <c r="C449" s="16"/>
      <c r="D449" s="16"/>
      <c r="E449" s="16"/>
      <c r="F449" s="16"/>
      <c r="G449" s="16"/>
      <c r="H449" s="16"/>
      <c r="I449" s="16"/>
      <c r="J449" s="16"/>
      <c r="K449" s="16"/>
      <c r="L449" s="16"/>
      <c r="M449" s="16"/>
      <c r="N449" s="16"/>
      <c r="O449" s="16"/>
      <c r="P449" s="16"/>
      <c r="Q449" s="16"/>
      <c r="R449" s="16"/>
      <c r="S449" s="16"/>
    </row>
    <row r="450" spans="2:19" ht="15" customHeight="1" x14ac:dyDescent="0.35">
      <c r="B450" s="16"/>
      <c r="C450" s="16"/>
      <c r="D450" s="16"/>
      <c r="E450" s="16"/>
      <c r="F450" s="16"/>
      <c r="G450" s="16"/>
      <c r="H450" s="16"/>
      <c r="I450" s="16"/>
      <c r="J450" s="16"/>
      <c r="K450" s="16"/>
      <c r="L450" s="16"/>
      <c r="M450" s="16"/>
      <c r="N450" s="16"/>
      <c r="O450" s="16"/>
      <c r="P450" s="16"/>
      <c r="Q450" s="16"/>
      <c r="R450" s="16"/>
      <c r="S450" s="16"/>
    </row>
    <row r="451" spans="2:19" ht="15" customHeight="1" x14ac:dyDescent="0.35">
      <c r="B451" s="16"/>
      <c r="C451" s="16"/>
      <c r="D451" s="16"/>
      <c r="E451" s="16"/>
      <c r="F451" s="16"/>
      <c r="G451" s="16"/>
      <c r="H451" s="16"/>
      <c r="I451" s="16"/>
      <c r="J451" s="16"/>
      <c r="K451" s="16"/>
      <c r="L451" s="16"/>
      <c r="M451" s="16"/>
      <c r="N451" s="16"/>
      <c r="O451" s="16"/>
      <c r="P451" s="16"/>
      <c r="Q451" s="16"/>
      <c r="R451" s="16"/>
      <c r="S451" s="16"/>
    </row>
    <row r="452" spans="2:19" ht="15" customHeight="1" x14ac:dyDescent="0.35">
      <c r="B452" s="16"/>
      <c r="C452" s="16"/>
      <c r="D452" s="16"/>
      <c r="E452" s="16"/>
      <c r="F452" s="16"/>
      <c r="G452" s="16"/>
      <c r="H452" s="16"/>
      <c r="I452" s="16"/>
      <c r="J452" s="16"/>
      <c r="K452" s="16"/>
      <c r="L452" s="16"/>
      <c r="M452" s="16"/>
      <c r="N452" s="16"/>
      <c r="O452" s="16"/>
      <c r="P452" s="16"/>
      <c r="Q452" s="16"/>
      <c r="R452" s="16"/>
      <c r="S452" s="16"/>
    </row>
    <row r="453" spans="2:19" ht="15" customHeight="1" x14ac:dyDescent="0.35">
      <c r="B453" s="16"/>
      <c r="C453" s="16"/>
      <c r="D453" s="16"/>
      <c r="E453" s="16"/>
      <c r="F453" s="16"/>
      <c r="G453" s="16"/>
      <c r="H453" s="16"/>
      <c r="I453" s="16"/>
      <c r="J453" s="16"/>
      <c r="K453" s="16"/>
      <c r="L453" s="16"/>
      <c r="M453" s="16"/>
      <c r="N453" s="16"/>
      <c r="O453" s="16"/>
      <c r="P453" s="16"/>
      <c r="Q453" s="16"/>
      <c r="R453" s="16"/>
      <c r="S453" s="16"/>
    </row>
    <row r="454" spans="2:19" ht="15" customHeight="1" x14ac:dyDescent="0.35">
      <c r="B454" s="16"/>
      <c r="C454" s="16"/>
      <c r="D454" s="16"/>
      <c r="E454" s="16"/>
      <c r="F454" s="16"/>
      <c r="G454" s="16"/>
      <c r="H454" s="16"/>
      <c r="I454" s="16"/>
      <c r="J454" s="16"/>
      <c r="K454" s="16"/>
      <c r="L454" s="16"/>
      <c r="M454" s="16"/>
      <c r="N454" s="16"/>
      <c r="O454" s="16"/>
      <c r="P454" s="16"/>
      <c r="Q454" s="16"/>
      <c r="R454" s="16"/>
      <c r="S454" s="16"/>
    </row>
    <row r="455" spans="2:19" ht="15" customHeight="1" x14ac:dyDescent="0.35">
      <c r="B455" s="16"/>
      <c r="C455" s="16"/>
      <c r="D455" s="16"/>
      <c r="E455" s="16"/>
      <c r="F455" s="16"/>
      <c r="G455" s="16"/>
      <c r="H455" s="16"/>
      <c r="I455" s="16"/>
      <c r="J455" s="16"/>
      <c r="K455" s="16"/>
      <c r="L455" s="16"/>
      <c r="M455" s="16"/>
      <c r="N455" s="16"/>
      <c r="O455" s="16"/>
      <c r="P455" s="16"/>
      <c r="Q455" s="16"/>
      <c r="R455" s="16"/>
      <c r="S455" s="16"/>
    </row>
    <row r="456" spans="2:19" ht="15" customHeight="1" x14ac:dyDescent="0.35">
      <c r="B456" s="16"/>
      <c r="C456" s="16"/>
      <c r="D456" s="16"/>
      <c r="E456" s="16"/>
      <c r="F456" s="16"/>
      <c r="G456" s="16"/>
      <c r="H456" s="16"/>
      <c r="I456" s="16"/>
      <c r="J456" s="16"/>
      <c r="K456" s="16"/>
      <c r="L456" s="16"/>
      <c r="M456" s="16"/>
      <c r="N456" s="16"/>
      <c r="O456" s="16"/>
      <c r="P456" s="16"/>
      <c r="Q456" s="16"/>
      <c r="R456" s="16"/>
      <c r="S456" s="16"/>
    </row>
    <row r="457" spans="2:19" ht="15" customHeight="1" x14ac:dyDescent="0.35">
      <c r="B457" s="16"/>
      <c r="C457" s="16"/>
      <c r="D457" s="16"/>
      <c r="E457" s="16"/>
      <c r="F457" s="16"/>
      <c r="G457" s="16"/>
      <c r="H457" s="16"/>
      <c r="I457" s="16"/>
      <c r="J457" s="16"/>
      <c r="K457" s="16"/>
      <c r="L457" s="16"/>
      <c r="M457" s="16"/>
      <c r="N457" s="16"/>
      <c r="O457" s="16"/>
      <c r="P457" s="16"/>
      <c r="Q457" s="16"/>
      <c r="R457" s="16"/>
      <c r="S457" s="16"/>
    </row>
    <row r="458" spans="2:19" ht="23.25" customHeight="1" x14ac:dyDescent="0.35">
      <c r="B458" s="16"/>
      <c r="C458" s="16"/>
      <c r="D458" s="16"/>
      <c r="E458" s="16"/>
      <c r="F458" s="16"/>
      <c r="G458" s="16"/>
      <c r="H458" s="16"/>
      <c r="I458" s="16"/>
      <c r="J458" s="16"/>
      <c r="K458" s="16"/>
      <c r="L458" s="16"/>
      <c r="M458" s="16"/>
      <c r="N458" s="16"/>
      <c r="O458" s="16"/>
      <c r="P458" s="16"/>
      <c r="Q458" s="16"/>
      <c r="R458" s="16"/>
      <c r="S458" s="16"/>
    </row>
    <row r="459" spans="2:19" ht="15" customHeight="1" x14ac:dyDescent="0.35">
      <c r="B459" s="16"/>
      <c r="C459" s="16"/>
      <c r="D459" s="16"/>
      <c r="E459" s="16"/>
      <c r="F459" s="16"/>
      <c r="G459" s="16"/>
      <c r="H459" s="16"/>
      <c r="I459" s="16"/>
      <c r="J459" s="16"/>
      <c r="K459" s="16"/>
      <c r="L459" s="16"/>
      <c r="M459" s="16"/>
      <c r="N459" s="16"/>
      <c r="O459" s="16"/>
      <c r="P459" s="16"/>
      <c r="Q459" s="16"/>
      <c r="R459" s="16"/>
      <c r="S459" s="16"/>
    </row>
    <row r="460" spans="2:19" ht="15" customHeight="1" x14ac:dyDescent="0.35">
      <c r="B460" s="16"/>
      <c r="C460" s="16"/>
      <c r="D460" s="16"/>
      <c r="E460" s="16"/>
      <c r="F460" s="16"/>
      <c r="G460" s="16"/>
      <c r="H460" s="16"/>
      <c r="I460" s="16"/>
      <c r="J460" s="16"/>
      <c r="K460" s="16"/>
      <c r="L460" s="16"/>
      <c r="M460" s="16"/>
      <c r="N460" s="16"/>
      <c r="O460" s="16"/>
      <c r="P460" s="16"/>
      <c r="Q460" s="16"/>
      <c r="R460" s="16"/>
      <c r="S460" s="16"/>
    </row>
    <row r="461" spans="2:19" ht="15" customHeight="1" x14ac:dyDescent="0.35">
      <c r="B461" s="16"/>
      <c r="C461" s="16"/>
      <c r="D461" s="16"/>
      <c r="E461" s="16"/>
      <c r="F461" s="16"/>
      <c r="G461" s="16"/>
      <c r="H461" s="16"/>
      <c r="I461" s="16"/>
      <c r="J461" s="16"/>
      <c r="K461" s="16"/>
      <c r="L461" s="16"/>
      <c r="M461" s="16"/>
      <c r="N461" s="16"/>
      <c r="O461" s="16"/>
      <c r="P461" s="16"/>
      <c r="Q461" s="16"/>
      <c r="R461" s="16"/>
      <c r="S461" s="16"/>
    </row>
    <row r="462" spans="2:19" ht="15" customHeight="1" x14ac:dyDescent="0.35">
      <c r="B462" s="16"/>
      <c r="C462" s="16"/>
      <c r="D462" s="16"/>
      <c r="E462" s="16"/>
      <c r="F462" s="16"/>
      <c r="G462" s="16"/>
      <c r="H462" s="16"/>
      <c r="I462" s="16"/>
      <c r="J462" s="16"/>
      <c r="K462" s="16"/>
      <c r="L462" s="16"/>
      <c r="M462" s="16"/>
      <c r="N462" s="16"/>
      <c r="O462" s="16"/>
      <c r="P462" s="16"/>
      <c r="Q462" s="16"/>
      <c r="R462" s="16"/>
      <c r="S462" s="16"/>
    </row>
    <row r="463" spans="2:19" ht="15" customHeight="1" x14ac:dyDescent="0.35">
      <c r="B463" s="16"/>
      <c r="C463" s="16"/>
      <c r="D463" s="16"/>
      <c r="E463" s="16"/>
      <c r="F463" s="16"/>
      <c r="G463" s="16"/>
      <c r="H463" s="16"/>
      <c r="I463" s="16"/>
      <c r="J463" s="16"/>
      <c r="K463" s="16"/>
      <c r="L463" s="16"/>
      <c r="M463" s="16"/>
      <c r="N463" s="16"/>
      <c r="O463" s="16"/>
      <c r="P463" s="16"/>
      <c r="Q463" s="16"/>
      <c r="R463" s="16"/>
      <c r="S463" s="16"/>
    </row>
    <row r="464" spans="2:19" ht="15" customHeight="1" x14ac:dyDescent="0.35">
      <c r="B464" s="16"/>
      <c r="C464" s="16"/>
      <c r="D464" s="16"/>
      <c r="E464" s="16"/>
      <c r="F464" s="16"/>
      <c r="G464" s="16"/>
      <c r="H464" s="16"/>
      <c r="I464" s="16"/>
      <c r="J464" s="16"/>
      <c r="K464" s="16"/>
      <c r="L464" s="16"/>
      <c r="M464" s="16"/>
      <c r="N464" s="16"/>
      <c r="O464" s="16"/>
      <c r="P464" s="16"/>
      <c r="Q464" s="16"/>
      <c r="R464" s="16"/>
      <c r="S464" s="16"/>
    </row>
    <row r="465" spans="2:19" ht="15" customHeight="1" x14ac:dyDescent="0.35">
      <c r="B465" s="16"/>
      <c r="C465" s="16"/>
      <c r="D465" s="16"/>
      <c r="E465" s="16"/>
      <c r="F465" s="16"/>
      <c r="G465" s="16"/>
      <c r="H465" s="16"/>
      <c r="I465" s="16"/>
      <c r="J465" s="16"/>
      <c r="K465" s="16"/>
      <c r="L465" s="16"/>
      <c r="M465" s="16"/>
      <c r="N465" s="16"/>
      <c r="O465" s="16"/>
      <c r="P465" s="16"/>
      <c r="Q465" s="16"/>
      <c r="R465" s="16"/>
      <c r="S465" s="16"/>
    </row>
    <row r="466" spans="2:19" ht="15" customHeight="1" x14ac:dyDescent="0.35">
      <c r="B466" s="16"/>
      <c r="C466" s="16"/>
      <c r="D466" s="16"/>
      <c r="E466" s="16"/>
      <c r="F466" s="16"/>
      <c r="G466" s="16"/>
      <c r="H466" s="16"/>
      <c r="I466" s="16"/>
      <c r="J466" s="16"/>
      <c r="K466" s="16"/>
      <c r="L466" s="16"/>
      <c r="M466" s="16"/>
      <c r="N466" s="16"/>
      <c r="O466" s="16"/>
      <c r="P466" s="16"/>
      <c r="Q466" s="16"/>
      <c r="R466" s="16"/>
      <c r="S466" s="16"/>
    </row>
    <row r="467" spans="2:19" ht="15" customHeight="1" x14ac:dyDescent="0.35">
      <c r="B467" s="16"/>
      <c r="C467" s="16"/>
      <c r="D467" s="16"/>
      <c r="E467" s="16"/>
      <c r="F467" s="16"/>
      <c r="G467" s="16"/>
      <c r="H467" s="16"/>
      <c r="I467" s="16"/>
      <c r="J467" s="16"/>
      <c r="K467" s="16"/>
      <c r="L467" s="16"/>
      <c r="M467" s="16"/>
      <c r="N467" s="16"/>
      <c r="O467" s="16"/>
      <c r="P467" s="16"/>
      <c r="Q467" s="16"/>
      <c r="R467" s="16"/>
      <c r="S467" s="16"/>
    </row>
    <row r="468" spans="2:19" ht="23.25" customHeight="1" x14ac:dyDescent="0.35">
      <c r="B468" s="16"/>
      <c r="C468" s="16"/>
      <c r="D468" s="16"/>
      <c r="E468" s="16"/>
      <c r="F468" s="16"/>
      <c r="G468" s="16"/>
      <c r="H468" s="16"/>
      <c r="I468" s="16"/>
      <c r="J468" s="16"/>
      <c r="K468" s="16"/>
      <c r="L468" s="16"/>
      <c r="M468" s="16"/>
      <c r="N468" s="16"/>
      <c r="O468" s="16"/>
      <c r="P468" s="16"/>
      <c r="Q468" s="16"/>
      <c r="R468" s="16"/>
      <c r="S468" s="16"/>
    </row>
    <row r="469" spans="2:19" ht="15" customHeight="1" x14ac:dyDescent="0.35">
      <c r="B469" s="16"/>
      <c r="C469" s="16"/>
      <c r="D469" s="16"/>
      <c r="E469" s="16"/>
      <c r="F469" s="16"/>
      <c r="G469" s="16"/>
      <c r="H469" s="16"/>
      <c r="I469" s="16"/>
      <c r="J469" s="16"/>
      <c r="K469" s="16"/>
      <c r="L469" s="16"/>
      <c r="M469" s="16"/>
      <c r="N469" s="16"/>
      <c r="O469" s="16"/>
      <c r="P469" s="16"/>
      <c r="Q469" s="16"/>
      <c r="R469" s="16"/>
      <c r="S469" s="16"/>
    </row>
    <row r="470" spans="2:19" ht="15" customHeight="1" x14ac:dyDescent="0.35">
      <c r="B470" s="16"/>
      <c r="C470" s="16"/>
      <c r="D470" s="16"/>
      <c r="E470" s="16"/>
      <c r="F470" s="16"/>
      <c r="G470" s="16"/>
      <c r="H470" s="16"/>
      <c r="I470" s="16"/>
      <c r="J470" s="16"/>
      <c r="K470" s="16"/>
      <c r="L470" s="16"/>
      <c r="M470" s="16"/>
      <c r="N470" s="16"/>
      <c r="O470" s="16"/>
      <c r="P470" s="16"/>
      <c r="Q470" s="16"/>
      <c r="R470" s="16"/>
      <c r="S470" s="16"/>
    </row>
    <row r="471" spans="2:19" ht="15" customHeight="1" x14ac:dyDescent="0.35">
      <c r="B471" s="16"/>
      <c r="C471" s="16"/>
      <c r="D471" s="16"/>
      <c r="E471" s="16"/>
      <c r="F471" s="16"/>
      <c r="G471" s="16"/>
      <c r="H471" s="16"/>
      <c r="I471" s="16"/>
      <c r="J471" s="16"/>
      <c r="K471" s="16"/>
      <c r="L471" s="16"/>
      <c r="M471" s="16"/>
      <c r="N471" s="16"/>
      <c r="O471" s="16"/>
      <c r="P471" s="16"/>
      <c r="Q471" s="16"/>
      <c r="R471" s="16"/>
      <c r="S471" s="16"/>
    </row>
    <row r="472" spans="2:19" ht="15" customHeight="1" x14ac:dyDescent="0.35">
      <c r="B472" s="16"/>
      <c r="C472" s="16"/>
      <c r="D472" s="16"/>
      <c r="E472" s="16"/>
      <c r="F472" s="16"/>
      <c r="G472" s="16"/>
      <c r="H472" s="16"/>
      <c r="I472" s="16"/>
      <c r="J472" s="16"/>
      <c r="K472" s="16"/>
      <c r="L472" s="16"/>
      <c r="M472" s="16"/>
      <c r="N472" s="16"/>
      <c r="O472" s="16"/>
      <c r="P472" s="16"/>
      <c r="Q472" s="16"/>
      <c r="R472" s="16"/>
      <c r="S472" s="16"/>
    </row>
    <row r="473" spans="2:19" ht="15" customHeight="1" x14ac:dyDescent="0.35">
      <c r="B473" s="16"/>
      <c r="C473" s="16"/>
      <c r="D473" s="16"/>
      <c r="E473" s="16"/>
      <c r="F473" s="16"/>
      <c r="G473" s="16"/>
      <c r="H473" s="16"/>
      <c r="I473" s="16"/>
      <c r="J473" s="16"/>
      <c r="K473" s="16"/>
      <c r="L473" s="16"/>
      <c r="M473" s="16"/>
      <c r="N473" s="16"/>
      <c r="O473" s="16"/>
      <c r="P473" s="16"/>
      <c r="Q473" s="16"/>
      <c r="R473" s="16"/>
      <c r="S473" s="16"/>
    </row>
    <row r="474" spans="2:19" ht="15" customHeight="1" x14ac:dyDescent="0.35">
      <c r="B474" s="16"/>
      <c r="C474" s="16"/>
      <c r="D474" s="16"/>
      <c r="E474" s="16"/>
      <c r="F474" s="16"/>
      <c r="G474" s="16"/>
      <c r="H474" s="16"/>
      <c r="I474" s="16"/>
      <c r="J474" s="16"/>
      <c r="K474" s="16"/>
      <c r="L474" s="16"/>
      <c r="M474" s="16"/>
      <c r="N474" s="16"/>
      <c r="O474" s="16"/>
      <c r="P474" s="16"/>
      <c r="Q474" s="16"/>
      <c r="R474" s="16"/>
      <c r="S474" s="16"/>
    </row>
    <row r="475" spans="2:19" ht="15" customHeight="1" x14ac:dyDescent="0.35">
      <c r="B475" s="16"/>
      <c r="C475" s="16"/>
      <c r="D475" s="16"/>
      <c r="E475" s="16"/>
      <c r="F475" s="16"/>
      <c r="G475" s="16"/>
      <c r="H475" s="16"/>
      <c r="I475" s="16"/>
      <c r="J475" s="16"/>
      <c r="K475" s="16"/>
      <c r="L475" s="16"/>
      <c r="M475" s="16"/>
      <c r="N475" s="16"/>
      <c r="O475" s="16"/>
      <c r="P475" s="16"/>
      <c r="Q475" s="16"/>
      <c r="R475" s="16"/>
      <c r="S475" s="16"/>
    </row>
    <row r="476" spans="2:19" ht="15" customHeight="1" x14ac:dyDescent="0.35">
      <c r="B476" s="16"/>
      <c r="C476" s="16"/>
      <c r="D476" s="16"/>
      <c r="E476" s="16"/>
      <c r="F476" s="16"/>
      <c r="G476" s="16"/>
      <c r="H476" s="16"/>
      <c r="I476" s="16"/>
      <c r="J476" s="16"/>
      <c r="K476" s="16"/>
      <c r="L476" s="16"/>
      <c r="M476" s="16"/>
      <c r="N476" s="16"/>
      <c r="O476" s="16"/>
      <c r="P476" s="16"/>
      <c r="Q476" s="16"/>
      <c r="R476" s="16"/>
      <c r="S476" s="16"/>
    </row>
    <row r="477" spans="2:19" ht="15" customHeight="1" x14ac:dyDescent="0.35">
      <c r="B477" s="16"/>
      <c r="C477" s="16"/>
      <c r="D477" s="16"/>
      <c r="E477" s="16"/>
      <c r="F477" s="16"/>
      <c r="G477" s="16"/>
      <c r="H477" s="16"/>
      <c r="I477" s="16"/>
      <c r="J477" s="16"/>
      <c r="K477" s="16"/>
      <c r="L477" s="16"/>
      <c r="M477" s="16"/>
      <c r="N477" s="16"/>
      <c r="O477" s="16"/>
      <c r="P477" s="16"/>
      <c r="Q477" s="16"/>
      <c r="R477" s="16"/>
      <c r="S477" s="16"/>
    </row>
    <row r="478" spans="2:19" ht="23.25" customHeight="1" x14ac:dyDescent="0.35">
      <c r="B478" s="16"/>
      <c r="C478" s="16"/>
      <c r="D478" s="16"/>
      <c r="E478" s="16"/>
      <c r="F478" s="16"/>
      <c r="G478" s="16"/>
      <c r="H478" s="16"/>
      <c r="I478" s="16"/>
      <c r="J478" s="16"/>
      <c r="K478" s="16"/>
      <c r="L478" s="16"/>
      <c r="M478" s="16"/>
      <c r="N478" s="16"/>
      <c r="O478" s="16"/>
      <c r="P478" s="16"/>
      <c r="Q478" s="16"/>
      <c r="R478" s="16"/>
      <c r="S478" s="16"/>
    </row>
    <row r="479" spans="2:19" ht="15" customHeight="1" x14ac:dyDescent="0.35">
      <c r="B479" s="16"/>
      <c r="C479" s="16"/>
      <c r="D479" s="16"/>
      <c r="E479" s="16"/>
      <c r="F479" s="16"/>
      <c r="G479" s="16"/>
      <c r="H479" s="16"/>
      <c r="I479" s="16"/>
      <c r="J479" s="16"/>
      <c r="K479" s="16"/>
      <c r="L479" s="16"/>
      <c r="M479" s="16"/>
      <c r="N479" s="16"/>
      <c r="O479" s="16"/>
      <c r="P479" s="16"/>
      <c r="Q479" s="16"/>
      <c r="R479" s="16"/>
      <c r="S479" s="16"/>
    </row>
    <row r="480" spans="2:19" ht="15" customHeight="1" x14ac:dyDescent="0.35">
      <c r="B480" s="16"/>
      <c r="C480" s="16"/>
      <c r="D480" s="16"/>
      <c r="E480" s="16"/>
      <c r="F480" s="16"/>
      <c r="G480" s="16"/>
      <c r="H480" s="16"/>
      <c r="I480" s="16"/>
      <c r="J480" s="16"/>
      <c r="K480" s="16"/>
      <c r="L480" s="16"/>
      <c r="M480" s="16"/>
      <c r="N480" s="16"/>
      <c r="O480" s="16"/>
      <c r="P480" s="16"/>
      <c r="Q480" s="16"/>
      <c r="R480" s="16"/>
      <c r="S480" s="16"/>
    </row>
    <row r="481" spans="2:19" ht="15" customHeight="1" x14ac:dyDescent="0.35">
      <c r="B481" s="16"/>
      <c r="C481" s="16"/>
      <c r="D481" s="16"/>
      <c r="E481" s="16"/>
      <c r="F481" s="16"/>
      <c r="G481" s="16"/>
      <c r="H481" s="16"/>
      <c r="I481" s="16"/>
      <c r="J481" s="16"/>
      <c r="K481" s="16"/>
      <c r="L481" s="16"/>
      <c r="M481" s="16"/>
      <c r="N481" s="16"/>
      <c r="O481" s="16"/>
      <c r="P481" s="16"/>
      <c r="Q481" s="16"/>
      <c r="R481" s="16"/>
      <c r="S481" s="16"/>
    </row>
    <row r="482" spans="2:19" ht="15" customHeight="1" x14ac:dyDescent="0.35">
      <c r="B482" s="16"/>
      <c r="C482" s="16"/>
      <c r="D482" s="16"/>
      <c r="E482" s="16"/>
      <c r="F482" s="16"/>
      <c r="G482" s="16"/>
      <c r="H482" s="16"/>
      <c r="I482" s="16"/>
      <c r="J482" s="16"/>
      <c r="K482" s="16"/>
      <c r="L482" s="16"/>
      <c r="M482" s="16"/>
      <c r="N482" s="16"/>
      <c r="O482" s="16"/>
      <c r="P482" s="16"/>
      <c r="Q482" s="16"/>
      <c r="R482" s="16"/>
      <c r="S482" s="16"/>
    </row>
    <row r="483" spans="2:19" ht="15" customHeight="1" x14ac:dyDescent="0.35">
      <c r="B483" s="16"/>
      <c r="C483" s="16"/>
      <c r="D483" s="16"/>
      <c r="E483" s="16"/>
      <c r="F483" s="16"/>
      <c r="G483" s="16"/>
      <c r="H483" s="16"/>
      <c r="I483" s="16"/>
      <c r="J483" s="16"/>
      <c r="K483" s="16"/>
      <c r="L483" s="16"/>
      <c r="M483" s="16"/>
      <c r="N483" s="16"/>
      <c r="O483" s="16"/>
      <c r="P483" s="16"/>
      <c r="Q483" s="16"/>
      <c r="R483" s="16"/>
      <c r="S483" s="16"/>
    </row>
    <row r="484" spans="2:19" ht="15" customHeight="1" x14ac:dyDescent="0.35">
      <c r="B484" s="16"/>
      <c r="C484" s="16"/>
      <c r="D484" s="16"/>
      <c r="E484" s="16"/>
      <c r="F484" s="16"/>
      <c r="G484" s="16"/>
      <c r="H484" s="16"/>
      <c r="I484" s="16"/>
      <c r="J484" s="16"/>
      <c r="K484" s="16"/>
      <c r="L484" s="16"/>
      <c r="M484" s="16"/>
      <c r="N484" s="16"/>
      <c r="O484" s="16"/>
      <c r="P484" s="16"/>
      <c r="Q484" s="16"/>
      <c r="R484" s="16"/>
      <c r="S484" s="16"/>
    </row>
    <row r="485" spans="2:19" ht="15" customHeight="1" x14ac:dyDescent="0.35">
      <c r="B485" s="16"/>
      <c r="C485" s="16"/>
      <c r="D485" s="16"/>
      <c r="E485" s="16"/>
      <c r="F485" s="16"/>
      <c r="G485" s="16"/>
      <c r="H485" s="16"/>
      <c r="I485" s="16"/>
      <c r="J485" s="16"/>
      <c r="K485" s="16"/>
      <c r="L485" s="16"/>
      <c r="M485" s="16"/>
      <c r="N485" s="16"/>
      <c r="O485" s="16"/>
      <c r="P485" s="16"/>
      <c r="Q485" s="16"/>
      <c r="R485" s="16"/>
      <c r="S485" s="16"/>
    </row>
    <row r="486" spans="2:19" ht="15" customHeight="1" x14ac:dyDescent="0.35">
      <c r="B486" s="16"/>
      <c r="C486" s="16"/>
      <c r="D486" s="16"/>
      <c r="E486" s="16"/>
      <c r="F486" s="16"/>
      <c r="G486" s="16"/>
      <c r="H486" s="16"/>
      <c r="I486" s="16"/>
      <c r="J486" s="16"/>
      <c r="K486" s="16"/>
      <c r="L486" s="16"/>
      <c r="M486" s="16"/>
      <c r="N486" s="16"/>
      <c r="O486" s="16"/>
      <c r="P486" s="16"/>
      <c r="Q486" s="16"/>
      <c r="R486" s="16"/>
      <c r="S486" s="16"/>
    </row>
    <row r="487" spans="2:19" ht="15" customHeight="1" x14ac:dyDescent="0.35">
      <c r="B487" s="16"/>
      <c r="C487" s="16"/>
      <c r="D487" s="16"/>
      <c r="E487" s="16"/>
      <c r="F487" s="16"/>
      <c r="G487" s="16"/>
      <c r="H487" s="16"/>
      <c r="I487" s="16"/>
      <c r="J487" s="16"/>
      <c r="K487" s="16"/>
      <c r="L487" s="16"/>
      <c r="M487" s="16"/>
      <c r="N487" s="16"/>
      <c r="O487" s="16"/>
      <c r="P487" s="16"/>
      <c r="Q487" s="16"/>
      <c r="R487" s="16"/>
      <c r="S487" s="16"/>
    </row>
    <row r="488" spans="2:19" ht="23.25" customHeight="1" x14ac:dyDescent="0.35">
      <c r="B488" s="16"/>
      <c r="C488" s="16"/>
      <c r="D488" s="16"/>
      <c r="E488" s="16"/>
      <c r="F488" s="16"/>
      <c r="G488" s="16"/>
      <c r="H488" s="16"/>
      <c r="I488" s="16"/>
      <c r="J488" s="16"/>
      <c r="K488" s="16"/>
      <c r="L488" s="16"/>
      <c r="M488" s="16"/>
      <c r="N488" s="16"/>
      <c r="O488" s="16"/>
      <c r="P488" s="16"/>
      <c r="Q488" s="16"/>
      <c r="R488" s="16"/>
      <c r="S488" s="16"/>
    </row>
    <row r="489" spans="2:19" ht="15" customHeight="1" x14ac:dyDescent="0.35">
      <c r="B489" s="16"/>
      <c r="C489" s="16"/>
      <c r="D489" s="16"/>
      <c r="E489" s="16"/>
      <c r="F489" s="16"/>
      <c r="G489" s="16"/>
      <c r="H489" s="16"/>
      <c r="I489" s="16"/>
      <c r="J489" s="16"/>
      <c r="K489" s="16"/>
      <c r="L489" s="16"/>
      <c r="M489" s="16"/>
      <c r="N489" s="16"/>
      <c r="O489" s="16"/>
      <c r="P489" s="16"/>
      <c r="Q489" s="16"/>
      <c r="R489" s="16"/>
      <c r="S489" s="16"/>
    </row>
    <row r="490" spans="2:19" ht="15" customHeight="1" x14ac:dyDescent="0.35">
      <c r="B490" s="16"/>
      <c r="C490" s="16"/>
      <c r="D490" s="16"/>
      <c r="E490" s="16"/>
      <c r="F490" s="16"/>
      <c r="G490" s="16"/>
      <c r="H490" s="16"/>
      <c r="I490" s="16"/>
      <c r="J490" s="16"/>
      <c r="K490" s="16"/>
      <c r="L490" s="16"/>
      <c r="M490" s="16"/>
      <c r="N490" s="16"/>
      <c r="O490" s="16"/>
      <c r="P490" s="16"/>
      <c r="Q490" s="16"/>
      <c r="R490" s="16"/>
      <c r="S490" s="16"/>
    </row>
    <row r="491" spans="2:19" ht="15" customHeight="1" x14ac:dyDescent="0.35">
      <c r="B491" s="16"/>
      <c r="C491" s="16"/>
      <c r="D491" s="16"/>
      <c r="E491" s="16"/>
      <c r="F491" s="16"/>
      <c r="G491" s="16"/>
      <c r="H491" s="16"/>
      <c r="I491" s="16"/>
      <c r="J491" s="16"/>
      <c r="K491" s="16"/>
      <c r="L491" s="16"/>
      <c r="M491" s="16"/>
      <c r="N491" s="16"/>
      <c r="O491" s="16"/>
      <c r="P491" s="16"/>
      <c r="Q491" s="16"/>
      <c r="R491" s="16"/>
      <c r="S491" s="16"/>
    </row>
    <row r="492" spans="2:19" ht="15" customHeight="1" x14ac:dyDescent="0.35">
      <c r="B492" s="16"/>
      <c r="C492" s="16"/>
      <c r="D492" s="16"/>
      <c r="E492" s="16"/>
      <c r="F492" s="16"/>
      <c r="G492" s="16"/>
      <c r="H492" s="16"/>
      <c r="I492" s="16"/>
      <c r="J492" s="16"/>
      <c r="K492" s="16"/>
      <c r="L492" s="16"/>
      <c r="M492" s="16"/>
      <c r="N492" s="16"/>
      <c r="O492" s="16"/>
      <c r="P492" s="16"/>
      <c r="Q492" s="16"/>
      <c r="R492" s="16"/>
      <c r="S492" s="16"/>
    </row>
    <row r="493" spans="2:19" ht="15" customHeight="1" x14ac:dyDescent="0.35">
      <c r="B493" s="16"/>
      <c r="C493" s="16"/>
      <c r="D493" s="16"/>
      <c r="E493" s="16"/>
      <c r="F493" s="16"/>
      <c r="G493" s="16"/>
      <c r="H493" s="16"/>
      <c r="I493" s="16"/>
      <c r="J493" s="16"/>
      <c r="K493" s="16"/>
      <c r="L493" s="16"/>
      <c r="M493" s="16"/>
      <c r="N493" s="16"/>
      <c r="O493" s="16"/>
      <c r="P493" s="16"/>
      <c r="Q493" s="16"/>
      <c r="R493" s="16"/>
      <c r="S493" s="16"/>
    </row>
    <row r="494" spans="2:19" ht="15" customHeight="1" x14ac:dyDescent="0.35">
      <c r="B494" s="16"/>
      <c r="C494" s="16"/>
      <c r="D494" s="16"/>
      <c r="E494" s="16"/>
      <c r="F494" s="16"/>
      <c r="G494" s="16"/>
      <c r="H494" s="16"/>
      <c r="I494" s="16"/>
      <c r="J494" s="16"/>
      <c r="K494" s="16"/>
      <c r="L494" s="16"/>
      <c r="M494" s="16"/>
      <c r="N494" s="16"/>
      <c r="O494" s="16"/>
      <c r="P494" s="16"/>
      <c r="Q494" s="16"/>
      <c r="R494" s="16"/>
      <c r="S494" s="16"/>
    </row>
    <row r="495" spans="2:19" ht="15" customHeight="1" x14ac:dyDescent="0.35">
      <c r="B495" s="16"/>
      <c r="C495" s="16"/>
      <c r="D495" s="16"/>
      <c r="E495" s="16"/>
      <c r="F495" s="16"/>
      <c r="G495" s="16"/>
      <c r="H495" s="16"/>
      <c r="I495" s="16"/>
      <c r="J495" s="16"/>
      <c r="K495" s="16"/>
      <c r="L495" s="16"/>
      <c r="M495" s="16"/>
      <c r="N495" s="16"/>
      <c r="O495" s="16"/>
      <c r="P495" s="16"/>
      <c r="Q495" s="16"/>
      <c r="R495" s="16"/>
      <c r="S495" s="16"/>
    </row>
    <row r="496" spans="2:19" ht="15" customHeight="1" x14ac:dyDescent="0.35">
      <c r="B496" s="16"/>
      <c r="C496" s="16"/>
      <c r="D496" s="16"/>
      <c r="E496" s="16"/>
      <c r="F496" s="16"/>
      <c r="G496" s="16"/>
      <c r="H496" s="16"/>
      <c r="I496" s="16"/>
      <c r="J496" s="16"/>
      <c r="K496" s="16"/>
      <c r="L496" s="16"/>
      <c r="M496" s="16"/>
      <c r="N496" s="16"/>
      <c r="O496" s="16"/>
      <c r="P496" s="16"/>
      <c r="Q496" s="16"/>
      <c r="R496" s="16"/>
      <c r="S496" s="16"/>
    </row>
    <row r="497" spans="2:19" ht="15" customHeight="1" x14ac:dyDescent="0.35">
      <c r="B497" s="16"/>
      <c r="C497" s="16"/>
      <c r="D497" s="16"/>
      <c r="E497" s="16"/>
      <c r="F497" s="16"/>
      <c r="G497" s="16"/>
      <c r="H497" s="16"/>
      <c r="I497" s="16"/>
      <c r="J497" s="16"/>
      <c r="K497" s="16"/>
      <c r="L497" s="16"/>
      <c r="M497" s="16"/>
      <c r="N497" s="16"/>
      <c r="O497" s="16"/>
      <c r="P497" s="16"/>
      <c r="Q497" s="16"/>
      <c r="R497" s="16"/>
      <c r="S497" s="16"/>
    </row>
    <row r="498" spans="2:19" ht="23.25" customHeight="1" x14ac:dyDescent="0.35">
      <c r="B498" s="16"/>
      <c r="C498" s="16"/>
      <c r="D498" s="16"/>
      <c r="E498" s="16"/>
      <c r="F498" s="16"/>
      <c r="G498" s="16"/>
      <c r="H498" s="16"/>
      <c r="I498" s="16"/>
      <c r="J498" s="16"/>
      <c r="K498" s="16"/>
      <c r="L498" s="16"/>
      <c r="M498" s="16"/>
      <c r="N498" s="16"/>
      <c r="O498" s="16"/>
      <c r="P498" s="16"/>
      <c r="Q498" s="16"/>
      <c r="R498" s="16"/>
      <c r="S498" s="16"/>
    </row>
    <row r="499" spans="2:19" ht="15" customHeight="1" x14ac:dyDescent="0.35">
      <c r="B499" s="16"/>
      <c r="C499" s="16"/>
      <c r="D499" s="16"/>
      <c r="E499" s="16"/>
      <c r="F499" s="16"/>
      <c r="G499" s="16"/>
      <c r="H499" s="16"/>
      <c r="I499" s="16"/>
      <c r="J499" s="16"/>
      <c r="K499" s="16"/>
      <c r="L499" s="16"/>
      <c r="M499" s="16"/>
      <c r="N499" s="16"/>
      <c r="O499" s="16"/>
      <c r="P499" s="16"/>
      <c r="Q499" s="16"/>
      <c r="R499" s="16"/>
      <c r="S499" s="16"/>
    </row>
    <row r="500" spans="2:19" ht="15" customHeight="1" x14ac:dyDescent="0.35">
      <c r="B500" s="16"/>
      <c r="C500" s="16"/>
      <c r="D500" s="16"/>
      <c r="E500" s="16"/>
      <c r="F500" s="16"/>
      <c r="G500" s="16"/>
      <c r="H500" s="16"/>
      <c r="I500" s="16"/>
      <c r="J500" s="16"/>
      <c r="K500" s="16"/>
      <c r="L500" s="16"/>
      <c r="M500" s="16"/>
      <c r="N500" s="16"/>
      <c r="O500" s="16"/>
      <c r="P500" s="16"/>
      <c r="Q500" s="16"/>
      <c r="R500" s="16"/>
      <c r="S500" s="16"/>
    </row>
    <row r="501" spans="2:19" ht="15" customHeight="1" x14ac:dyDescent="0.35">
      <c r="B501" s="16"/>
      <c r="C501" s="16"/>
      <c r="D501" s="16"/>
      <c r="E501" s="16"/>
      <c r="F501" s="16"/>
      <c r="G501" s="16"/>
      <c r="H501" s="16"/>
      <c r="I501" s="16"/>
      <c r="J501" s="16"/>
      <c r="K501" s="16"/>
      <c r="L501" s="16"/>
      <c r="M501" s="16"/>
      <c r="N501" s="16"/>
      <c r="O501" s="16"/>
      <c r="P501" s="16"/>
      <c r="Q501" s="16"/>
      <c r="R501" s="16"/>
      <c r="S501" s="16"/>
    </row>
    <row r="502" spans="2:19" ht="15" customHeight="1" x14ac:dyDescent="0.35">
      <c r="B502" s="16"/>
      <c r="C502" s="16"/>
      <c r="D502" s="16"/>
      <c r="E502" s="16"/>
      <c r="F502" s="16"/>
      <c r="G502" s="16"/>
      <c r="H502" s="16"/>
      <c r="I502" s="16"/>
      <c r="J502" s="16"/>
      <c r="K502" s="16"/>
      <c r="L502" s="16"/>
      <c r="M502" s="16"/>
      <c r="N502" s="16"/>
      <c r="O502" s="16"/>
      <c r="P502" s="16"/>
      <c r="Q502" s="16"/>
      <c r="R502" s="16"/>
      <c r="S502" s="16"/>
    </row>
    <row r="503" spans="2:19" ht="15" customHeight="1" x14ac:dyDescent="0.35">
      <c r="B503" s="16"/>
      <c r="C503" s="16"/>
      <c r="D503" s="16"/>
      <c r="E503" s="16"/>
      <c r="F503" s="16"/>
      <c r="G503" s="16"/>
      <c r="H503" s="16"/>
      <c r="I503" s="16"/>
      <c r="J503" s="16"/>
      <c r="K503" s="16"/>
      <c r="L503" s="16"/>
      <c r="M503" s="16"/>
      <c r="N503" s="16"/>
      <c r="O503" s="16"/>
      <c r="P503" s="16"/>
      <c r="Q503" s="16"/>
      <c r="R503" s="16"/>
      <c r="S503" s="16"/>
    </row>
    <row r="504" spans="2:19" ht="15" customHeight="1" x14ac:dyDescent="0.35">
      <c r="B504" s="16"/>
      <c r="C504" s="16"/>
      <c r="D504" s="16"/>
      <c r="E504" s="16"/>
      <c r="F504" s="16"/>
      <c r="G504" s="16"/>
      <c r="H504" s="16"/>
      <c r="I504" s="16"/>
      <c r="J504" s="16"/>
      <c r="K504" s="16"/>
      <c r="L504" s="16"/>
      <c r="M504" s="16"/>
      <c r="N504" s="16"/>
      <c r="O504" s="16"/>
      <c r="P504" s="16"/>
      <c r="Q504" s="16"/>
      <c r="R504" s="16"/>
      <c r="S504" s="16"/>
    </row>
    <row r="505" spans="2:19" ht="15" customHeight="1" x14ac:dyDescent="0.35">
      <c r="B505" s="16"/>
      <c r="C505" s="16"/>
      <c r="D505" s="16"/>
      <c r="E505" s="16"/>
      <c r="F505" s="16"/>
      <c r="G505" s="16"/>
      <c r="H505" s="16"/>
      <c r="I505" s="16"/>
      <c r="J505" s="16"/>
      <c r="K505" s="16"/>
      <c r="L505" s="16"/>
      <c r="M505" s="16"/>
      <c r="N505" s="16"/>
      <c r="O505" s="16"/>
      <c r="P505" s="16"/>
      <c r="Q505" s="16"/>
      <c r="R505" s="16"/>
      <c r="S505" s="16"/>
    </row>
    <row r="506" spans="2:19" ht="15" customHeight="1" x14ac:dyDescent="0.35">
      <c r="B506" s="16"/>
      <c r="C506" s="16"/>
      <c r="D506" s="16"/>
      <c r="E506" s="16"/>
      <c r="F506" s="16"/>
      <c r="G506" s="16"/>
      <c r="H506" s="16"/>
      <c r="I506" s="16"/>
      <c r="J506" s="16"/>
      <c r="K506" s="16"/>
      <c r="L506" s="16"/>
      <c r="M506" s="16"/>
      <c r="N506" s="16"/>
      <c r="O506" s="16"/>
      <c r="P506" s="16"/>
      <c r="Q506" s="16"/>
      <c r="R506" s="16"/>
      <c r="S506" s="16"/>
    </row>
    <row r="507" spans="2:19" ht="15" customHeight="1" x14ac:dyDescent="0.35">
      <c r="B507" s="16"/>
      <c r="C507" s="16"/>
      <c r="D507" s="16"/>
      <c r="E507" s="16"/>
      <c r="F507" s="16"/>
      <c r="G507" s="16"/>
      <c r="H507" s="16"/>
      <c r="I507" s="16"/>
      <c r="J507" s="16"/>
      <c r="K507" s="16"/>
      <c r="L507" s="16"/>
      <c r="M507" s="16"/>
      <c r="N507" s="16"/>
      <c r="O507" s="16"/>
      <c r="P507" s="16"/>
      <c r="Q507" s="16"/>
      <c r="R507" s="16"/>
      <c r="S507" s="16"/>
    </row>
    <row r="508" spans="2:19" ht="23.25" customHeight="1" x14ac:dyDescent="0.35">
      <c r="B508" s="16"/>
      <c r="C508" s="16"/>
      <c r="D508" s="16"/>
      <c r="E508" s="16"/>
      <c r="F508" s="16"/>
      <c r="G508" s="16"/>
      <c r="H508" s="16"/>
      <c r="I508" s="16"/>
      <c r="J508" s="16"/>
      <c r="K508" s="16"/>
      <c r="L508" s="16"/>
      <c r="M508" s="16"/>
      <c r="N508" s="16"/>
      <c r="O508" s="16"/>
      <c r="P508" s="16"/>
      <c r="Q508" s="16"/>
      <c r="R508" s="16"/>
      <c r="S508" s="16"/>
    </row>
    <row r="509" spans="2:19" ht="15" customHeight="1" x14ac:dyDescent="0.35">
      <c r="B509" s="16"/>
      <c r="C509" s="16"/>
      <c r="D509" s="16"/>
      <c r="E509" s="16"/>
      <c r="F509" s="16"/>
      <c r="G509" s="16"/>
      <c r="H509" s="16"/>
      <c r="I509" s="16"/>
      <c r="J509" s="16"/>
      <c r="K509" s="16"/>
      <c r="L509" s="16"/>
      <c r="M509" s="16"/>
      <c r="N509" s="16"/>
      <c r="O509" s="16"/>
      <c r="P509" s="16"/>
      <c r="Q509" s="16"/>
      <c r="R509" s="16"/>
      <c r="S509" s="16"/>
    </row>
    <row r="510" spans="2:19" ht="15" customHeight="1" x14ac:dyDescent="0.35">
      <c r="B510" s="16"/>
      <c r="C510" s="16"/>
      <c r="D510" s="16"/>
      <c r="E510" s="16"/>
      <c r="F510" s="16"/>
      <c r="G510" s="16"/>
      <c r="H510" s="16"/>
      <c r="I510" s="16"/>
      <c r="J510" s="16"/>
      <c r="K510" s="16"/>
      <c r="L510" s="16"/>
      <c r="M510" s="16"/>
      <c r="N510" s="16"/>
      <c r="O510" s="16"/>
      <c r="P510" s="16"/>
      <c r="Q510" s="16"/>
      <c r="R510" s="16"/>
      <c r="S510" s="16"/>
    </row>
    <row r="511" spans="2:19" ht="15" customHeight="1" x14ac:dyDescent="0.35">
      <c r="B511" s="16"/>
      <c r="C511" s="16"/>
      <c r="D511" s="16"/>
      <c r="E511" s="16"/>
      <c r="F511" s="16"/>
      <c r="G511" s="16"/>
      <c r="H511" s="16"/>
      <c r="I511" s="16"/>
      <c r="J511" s="16"/>
      <c r="K511" s="16"/>
      <c r="L511" s="16"/>
      <c r="M511" s="16"/>
      <c r="N511" s="16"/>
      <c r="O511" s="16"/>
      <c r="P511" s="16"/>
      <c r="Q511" s="16"/>
      <c r="R511" s="16"/>
      <c r="S511" s="16"/>
    </row>
    <row r="512" spans="2:19" ht="15" customHeight="1" x14ac:dyDescent="0.35">
      <c r="B512" s="16"/>
      <c r="C512" s="16"/>
      <c r="D512" s="16"/>
      <c r="E512" s="16"/>
      <c r="F512" s="16"/>
      <c r="G512" s="16"/>
      <c r="H512" s="16"/>
      <c r="I512" s="16"/>
      <c r="J512" s="16"/>
      <c r="K512" s="16"/>
      <c r="L512" s="16"/>
      <c r="M512" s="16"/>
      <c r="N512" s="16"/>
      <c r="O512" s="16"/>
      <c r="P512" s="16"/>
      <c r="Q512" s="16"/>
      <c r="R512" s="16"/>
      <c r="S512" s="16"/>
    </row>
    <row r="513" spans="2:19" ht="15" customHeight="1" x14ac:dyDescent="0.35">
      <c r="B513" s="16"/>
      <c r="C513" s="16"/>
      <c r="D513" s="16"/>
      <c r="E513" s="16"/>
      <c r="F513" s="16"/>
      <c r="G513" s="16"/>
      <c r="H513" s="16"/>
      <c r="I513" s="16"/>
      <c r="J513" s="16"/>
      <c r="K513" s="16"/>
      <c r="L513" s="16"/>
      <c r="M513" s="16"/>
      <c r="N513" s="16"/>
      <c r="O513" s="16"/>
      <c r="P513" s="16"/>
      <c r="Q513" s="16"/>
      <c r="R513" s="16"/>
      <c r="S513" s="16"/>
    </row>
    <row r="514" spans="2:19" ht="15" customHeight="1" x14ac:dyDescent="0.35">
      <c r="B514" s="16"/>
      <c r="C514" s="16"/>
      <c r="D514" s="16"/>
      <c r="E514" s="16"/>
      <c r="F514" s="16"/>
      <c r="G514" s="16"/>
      <c r="H514" s="16"/>
      <c r="I514" s="16"/>
      <c r="J514" s="16"/>
      <c r="K514" s="16"/>
      <c r="L514" s="16"/>
      <c r="M514" s="16"/>
      <c r="N514" s="16"/>
      <c r="O514" s="16"/>
      <c r="P514" s="16"/>
      <c r="Q514" s="16"/>
      <c r="R514" s="16"/>
      <c r="S514" s="16"/>
    </row>
    <row r="515" spans="2:19" ht="15" customHeight="1" x14ac:dyDescent="0.35">
      <c r="B515" s="16"/>
      <c r="C515" s="16"/>
      <c r="D515" s="16"/>
      <c r="E515" s="16"/>
      <c r="F515" s="16"/>
      <c r="G515" s="16"/>
      <c r="H515" s="16"/>
      <c r="I515" s="16"/>
      <c r="J515" s="16"/>
      <c r="K515" s="16"/>
      <c r="L515" s="16"/>
      <c r="M515" s="16"/>
      <c r="N515" s="16"/>
      <c r="O515" s="16"/>
      <c r="P515" s="16"/>
      <c r="Q515" s="16"/>
      <c r="R515" s="16"/>
      <c r="S515" s="16"/>
    </row>
    <row r="516" spans="2:19" ht="15" customHeight="1" x14ac:dyDescent="0.35">
      <c r="B516" s="16"/>
      <c r="C516" s="16"/>
      <c r="D516" s="16"/>
      <c r="E516" s="16"/>
      <c r="F516" s="16"/>
      <c r="G516" s="16"/>
      <c r="H516" s="16"/>
      <c r="I516" s="16"/>
      <c r="J516" s="16"/>
      <c r="K516" s="16"/>
      <c r="L516" s="16"/>
      <c r="M516" s="16"/>
      <c r="N516" s="16"/>
      <c r="O516" s="16"/>
      <c r="P516" s="16"/>
      <c r="Q516" s="16"/>
      <c r="R516" s="16"/>
      <c r="S516" s="16"/>
    </row>
    <row r="517" spans="2:19" ht="15" customHeight="1" x14ac:dyDescent="0.35">
      <c r="B517" s="16"/>
      <c r="C517" s="16"/>
      <c r="D517" s="16"/>
      <c r="E517" s="16"/>
      <c r="F517" s="16"/>
      <c r="G517" s="16"/>
      <c r="H517" s="16"/>
      <c r="I517" s="16"/>
      <c r="J517" s="16"/>
      <c r="K517" s="16"/>
      <c r="L517" s="16"/>
      <c r="M517" s="16"/>
      <c r="N517" s="16"/>
      <c r="O517" s="16"/>
      <c r="P517" s="16"/>
      <c r="Q517" s="16"/>
      <c r="R517" s="16"/>
      <c r="S517" s="16"/>
    </row>
    <row r="518" spans="2:19" ht="23.25" customHeight="1" x14ac:dyDescent="0.35">
      <c r="B518" s="16"/>
      <c r="C518" s="16"/>
      <c r="D518" s="16"/>
      <c r="E518" s="16"/>
      <c r="F518" s="16"/>
      <c r="G518" s="16"/>
      <c r="H518" s="16"/>
      <c r="I518" s="16"/>
      <c r="J518" s="16"/>
      <c r="K518" s="16"/>
      <c r="L518" s="16"/>
      <c r="M518" s="16"/>
      <c r="N518" s="16"/>
      <c r="O518" s="16"/>
      <c r="P518" s="16"/>
      <c r="Q518" s="16"/>
      <c r="R518" s="16"/>
      <c r="S518" s="16"/>
    </row>
    <row r="519" spans="2:19" ht="15" customHeight="1" x14ac:dyDescent="0.35">
      <c r="B519" s="16"/>
      <c r="C519" s="16"/>
      <c r="D519" s="16"/>
      <c r="E519" s="16"/>
      <c r="F519" s="16"/>
      <c r="G519" s="16"/>
      <c r="H519" s="16"/>
      <c r="I519" s="16"/>
      <c r="J519" s="16"/>
      <c r="K519" s="16"/>
      <c r="L519" s="16"/>
      <c r="M519" s="16"/>
      <c r="N519" s="16"/>
      <c r="O519" s="16"/>
      <c r="P519" s="16"/>
      <c r="Q519" s="16"/>
      <c r="R519" s="16"/>
      <c r="S519" s="16"/>
    </row>
    <row r="520" spans="2:19" ht="15" customHeight="1" x14ac:dyDescent="0.35">
      <c r="B520" s="16"/>
      <c r="C520" s="16"/>
      <c r="D520" s="16"/>
      <c r="E520" s="16"/>
      <c r="F520" s="16"/>
      <c r="G520" s="16"/>
      <c r="H520" s="16"/>
      <c r="I520" s="16"/>
      <c r="J520" s="16"/>
      <c r="K520" s="16"/>
      <c r="L520" s="16"/>
      <c r="M520" s="16"/>
      <c r="N520" s="16"/>
      <c r="O520" s="16"/>
      <c r="P520" s="16"/>
      <c r="Q520" s="16"/>
      <c r="R520" s="16"/>
      <c r="S520" s="16"/>
    </row>
    <row r="521" spans="2:19" ht="15" customHeight="1" x14ac:dyDescent="0.35">
      <c r="B521" s="16"/>
      <c r="C521" s="16"/>
      <c r="D521" s="16"/>
      <c r="E521" s="16"/>
      <c r="F521" s="16"/>
      <c r="G521" s="16"/>
      <c r="H521" s="16"/>
      <c r="I521" s="16"/>
      <c r="J521" s="16"/>
      <c r="K521" s="16"/>
      <c r="L521" s="16"/>
      <c r="M521" s="16"/>
      <c r="N521" s="16"/>
      <c r="O521" s="16"/>
      <c r="P521" s="16"/>
      <c r="Q521" s="16"/>
      <c r="R521" s="16"/>
      <c r="S521" s="16"/>
    </row>
    <row r="522" spans="2:19" ht="15" customHeight="1" x14ac:dyDescent="0.35">
      <c r="B522" s="16"/>
      <c r="C522" s="16"/>
      <c r="D522" s="16"/>
      <c r="E522" s="16"/>
      <c r="F522" s="16"/>
      <c r="G522" s="16"/>
      <c r="H522" s="16"/>
      <c r="I522" s="16"/>
      <c r="J522" s="16"/>
      <c r="K522" s="16"/>
      <c r="L522" s="16"/>
      <c r="M522" s="16"/>
      <c r="N522" s="16"/>
      <c r="O522" s="16"/>
      <c r="P522" s="16"/>
      <c r="Q522" s="16"/>
      <c r="R522" s="16"/>
      <c r="S522" s="16"/>
    </row>
    <row r="523" spans="2:19" ht="15" customHeight="1" x14ac:dyDescent="0.35">
      <c r="B523" s="16"/>
      <c r="C523" s="16"/>
      <c r="D523" s="16"/>
      <c r="E523" s="16"/>
      <c r="F523" s="16"/>
      <c r="G523" s="16"/>
      <c r="H523" s="16"/>
      <c r="I523" s="16"/>
      <c r="J523" s="16"/>
      <c r="K523" s="16"/>
      <c r="L523" s="16"/>
      <c r="M523" s="16"/>
      <c r="N523" s="16"/>
      <c r="O523" s="16"/>
      <c r="P523" s="16"/>
      <c r="Q523" s="16"/>
      <c r="R523" s="16"/>
      <c r="S523" s="16"/>
    </row>
    <row r="524" spans="2:19" ht="15" customHeight="1" x14ac:dyDescent="0.35">
      <c r="B524" s="16"/>
      <c r="C524" s="16"/>
      <c r="D524" s="16"/>
      <c r="E524" s="16"/>
      <c r="F524" s="16"/>
      <c r="G524" s="16"/>
      <c r="H524" s="16"/>
      <c r="I524" s="16"/>
      <c r="J524" s="16"/>
      <c r="K524" s="16"/>
      <c r="L524" s="16"/>
      <c r="M524" s="16"/>
      <c r="N524" s="16"/>
      <c r="O524" s="16"/>
      <c r="P524" s="16"/>
      <c r="Q524" s="16"/>
      <c r="R524" s="16"/>
      <c r="S524" s="16"/>
    </row>
    <row r="525" spans="2:19" ht="15" customHeight="1" x14ac:dyDescent="0.35">
      <c r="B525" s="16"/>
      <c r="C525" s="16"/>
      <c r="D525" s="16"/>
      <c r="E525" s="16"/>
      <c r="F525" s="16"/>
      <c r="G525" s="16"/>
      <c r="H525" s="16"/>
      <c r="I525" s="16"/>
      <c r="J525" s="16"/>
      <c r="K525" s="16"/>
      <c r="L525" s="16"/>
      <c r="M525" s="16"/>
      <c r="N525" s="16"/>
      <c r="O525" s="16"/>
      <c r="P525" s="16"/>
      <c r="Q525" s="16"/>
      <c r="R525" s="16"/>
      <c r="S525" s="16"/>
    </row>
    <row r="526" spans="2:19" ht="15" customHeight="1" x14ac:dyDescent="0.35">
      <c r="B526" s="16"/>
      <c r="C526" s="16"/>
      <c r="D526" s="16"/>
      <c r="E526" s="16"/>
      <c r="F526" s="16"/>
      <c r="G526" s="16"/>
      <c r="H526" s="16"/>
      <c r="I526" s="16"/>
      <c r="J526" s="16"/>
      <c r="K526" s="16"/>
      <c r="L526" s="16"/>
      <c r="M526" s="16"/>
      <c r="N526" s="16"/>
      <c r="O526" s="16"/>
      <c r="P526" s="16"/>
      <c r="Q526" s="16"/>
      <c r="R526" s="16"/>
      <c r="S526" s="16"/>
    </row>
    <row r="527" spans="2:19" ht="15" customHeight="1" x14ac:dyDescent="0.35">
      <c r="B527" s="16"/>
      <c r="C527" s="16"/>
      <c r="D527" s="16"/>
      <c r="E527" s="16"/>
      <c r="F527" s="16"/>
      <c r="G527" s="16"/>
      <c r="H527" s="16"/>
      <c r="I527" s="16"/>
      <c r="J527" s="16"/>
      <c r="K527" s="16"/>
      <c r="L527" s="16"/>
      <c r="M527" s="16"/>
      <c r="N527" s="16"/>
      <c r="O527" s="16"/>
      <c r="P527" s="16"/>
      <c r="Q527" s="16"/>
      <c r="R527" s="16"/>
      <c r="S527" s="16"/>
    </row>
    <row r="528" spans="2:19" ht="23.25" customHeight="1" x14ac:dyDescent="0.35">
      <c r="B528" s="16"/>
      <c r="C528" s="16"/>
      <c r="D528" s="16"/>
      <c r="E528" s="16"/>
      <c r="F528" s="16"/>
      <c r="G528" s="16"/>
      <c r="H528" s="16"/>
      <c r="I528" s="16"/>
      <c r="J528" s="16"/>
      <c r="K528" s="16"/>
      <c r="L528" s="16"/>
      <c r="M528" s="16"/>
      <c r="N528" s="16"/>
      <c r="O528" s="16"/>
      <c r="P528" s="16"/>
      <c r="Q528" s="16"/>
      <c r="R528" s="16"/>
      <c r="S528" s="16"/>
    </row>
    <row r="529" spans="2:19" ht="15" customHeight="1" x14ac:dyDescent="0.35">
      <c r="B529" s="16"/>
      <c r="C529" s="16"/>
      <c r="D529" s="16"/>
      <c r="E529" s="16"/>
      <c r="F529" s="16"/>
      <c r="G529" s="16"/>
      <c r="H529" s="16"/>
      <c r="I529" s="16"/>
      <c r="J529" s="16"/>
      <c r="K529" s="16"/>
      <c r="L529" s="16"/>
      <c r="M529" s="16"/>
      <c r="N529" s="16"/>
      <c r="O529" s="16"/>
      <c r="P529" s="16"/>
      <c r="Q529" s="16"/>
      <c r="R529" s="16"/>
      <c r="S529" s="16"/>
    </row>
    <row r="530" spans="2:19" ht="15" customHeight="1" x14ac:dyDescent="0.35">
      <c r="B530" s="16"/>
      <c r="C530" s="16"/>
      <c r="D530" s="16"/>
      <c r="E530" s="16"/>
      <c r="F530" s="16"/>
      <c r="G530" s="16"/>
      <c r="H530" s="16"/>
      <c r="I530" s="16"/>
      <c r="J530" s="16"/>
      <c r="K530" s="16"/>
      <c r="L530" s="16"/>
      <c r="M530" s="16"/>
      <c r="N530" s="16"/>
      <c r="O530" s="16"/>
      <c r="P530" s="16"/>
      <c r="Q530" s="16"/>
      <c r="R530" s="16"/>
      <c r="S530" s="16"/>
    </row>
    <row r="531" spans="2:19" ht="15" customHeight="1" x14ac:dyDescent="0.35">
      <c r="B531" s="16"/>
      <c r="C531" s="16"/>
      <c r="D531" s="16"/>
      <c r="E531" s="16"/>
      <c r="F531" s="16"/>
      <c r="G531" s="16"/>
      <c r="H531" s="16"/>
      <c r="I531" s="16"/>
      <c r="J531" s="16"/>
      <c r="K531" s="16"/>
      <c r="L531" s="16"/>
      <c r="M531" s="16"/>
      <c r="N531" s="16"/>
      <c r="O531" s="16"/>
      <c r="P531" s="16"/>
      <c r="Q531" s="16"/>
      <c r="R531" s="16"/>
      <c r="S531" s="16"/>
    </row>
    <row r="532" spans="2:19" ht="15" customHeight="1" x14ac:dyDescent="0.35">
      <c r="B532" s="16"/>
      <c r="C532" s="16"/>
      <c r="D532" s="16"/>
      <c r="E532" s="16"/>
      <c r="F532" s="16"/>
      <c r="G532" s="16"/>
      <c r="H532" s="16"/>
      <c r="I532" s="16"/>
      <c r="J532" s="16"/>
      <c r="K532" s="16"/>
      <c r="L532" s="16"/>
      <c r="M532" s="16"/>
      <c r="N532" s="16"/>
      <c r="O532" s="16"/>
      <c r="P532" s="16"/>
      <c r="Q532" s="16"/>
      <c r="R532" s="16"/>
      <c r="S532" s="16"/>
    </row>
    <row r="533" spans="2:19" ht="15" customHeight="1" x14ac:dyDescent="0.35">
      <c r="B533" s="16"/>
      <c r="C533" s="16"/>
      <c r="D533" s="16"/>
      <c r="E533" s="16"/>
      <c r="F533" s="16"/>
      <c r="G533" s="16"/>
      <c r="H533" s="16"/>
      <c r="I533" s="16"/>
      <c r="J533" s="16"/>
      <c r="K533" s="16"/>
      <c r="L533" s="16"/>
      <c r="M533" s="16"/>
      <c r="N533" s="16"/>
      <c r="O533" s="16"/>
      <c r="P533" s="16"/>
      <c r="Q533" s="16"/>
      <c r="R533" s="16"/>
      <c r="S533" s="16"/>
    </row>
    <row r="534" spans="2:19" ht="15" customHeight="1" x14ac:dyDescent="0.35">
      <c r="B534" s="16"/>
      <c r="C534" s="16"/>
      <c r="D534" s="16"/>
      <c r="E534" s="16"/>
      <c r="F534" s="16"/>
      <c r="G534" s="16"/>
      <c r="H534" s="16"/>
      <c r="I534" s="16"/>
      <c r="J534" s="16"/>
      <c r="K534" s="16"/>
      <c r="L534" s="16"/>
      <c r="M534" s="16"/>
      <c r="N534" s="16"/>
      <c r="O534" s="16"/>
      <c r="P534" s="16"/>
      <c r="Q534" s="16"/>
      <c r="R534" s="16"/>
      <c r="S534" s="16"/>
    </row>
    <row r="535" spans="2:19" ht="15" customHeight="1" x14ac:dyDescent="0.35">
      <c r="B535" s="16"/>
      <c r="C535" s="16"/>
      <c r="D535" s="16"/>
      <c r="E535" s="16"/>
      <c r="F535" s="16"/>
      <c r="G535" s="16"/>
      <c r="H535" s="16"/>
      <c r="I535" s="16"/>
      <c r="J535" s="16"/>
      <c r="K535" s="16"/>
      <c r="L535" s="16"/>
      <c r="M535" s="16"/>
      <c r="N535" s="16"/>
      <c r="O535" s="16"/>
      <c r="P535" s="16"/>
      <c r="Q535" s="16"/>
      <c r="R535" s="16"/>
      <c r="S535" s="16"/>
    </row>
    <row r="536" spans="2:19" ht="15" customHeight="1" x14ac:dyDescent="0.35">
      <c r="B536" s="16"/>
      <c r="C536" s="16"/>
      <c r="D536" s="16"/>
      <c r="E536" s="16"/>
      <c r="F536" s="16"/>
      <c r="G536" s="16"/>
      <c r="H536" s="16"/>
      <c r="I536" s="16"/>
      <c r="J536" s="16"/>
      <c r="K536" s="16"/>
      <c r="L536" s="16"/>
      <c r="M536" s="16"/>
      <c r="N536" s="16"/>
      <c r="O536" s="16"/>
      <c r="P536" s="16"/>
      <c r="Q536" s="16"/>
      <c r="R536" s="16"/>
      <c r="S536" s="16"/>
    </row>
    <row r="537" spans="2:19" ht="15" customHeight="1" x14ac:dyDescent="0.35">
      <c r="B537" s="16"/>
      <c r="C537" s="16"/>
      <c r="D537" s="16"/>
      <c r="E537" s="16"/>
      <c r="F537" s="16"/>
      <c r="G537" s="16"/>
      <c r="H537" s="16"/>
      <c r="I537" s="16"/>
      <c r="J537" s="16"/>
      <c r="K537" s="16"/>
      <c r="L537" s="16"/>
      <c r="M537" s="16"/>
      <c r="N537" s="16"/>
      <c r="O537" s="16"/>
      <c r="P537" s="16"/>
      <c r="Q537" s="16"/>
      <c r="R537" s="16"/>
      <c r="S537" s="16"/>
    </row>
    <row r="538" spans="2:19" ht="23.25" customHeight="1" x14ac:dyDescent="0.35">
      <c r="B538" s="16"/>
      <c r="C538" s="16"/>
      <c r="D538" s="16"/>
      <c r="E538" s="16"/>
      <c r="F538" s="16"/>
      <c r="G538" s="16"/>
      <c r="H538" s="16"/>
      <c r="I538" s="16"/>
      <c r="J538" s="16"/>
      <c r="K538" s="16"/>
      <c r="L538" s="16"/>
      <c r="M538" s="16"/>
      <c r="N538" s="16"/>
      <c r="O538" s="16"/>
      <c r="P538" s="16"/>
      <c r="Q538" s="16"/>
      <c r="R538" s="16"/>
      <c r="S538" s="16"/>
    </row>
    <row r="539" spans="2:19" ht="15" customHeight="1" x14ac:dyDescent="0.35">
      <c r="B539" s="16"/>
      <c r="C539" s="16"/>
      <c r="D539" s="16"/>
      <c r="E539" s="16"/>
      <c r="F539" s="16"/>
      <c r="G539" s="16"/>
      <c r="H539" s="16"/>
      <c r="I539" s="16"/>
      <c r="J539" s="16"/>
      <c r="K539" s="16"/>
      <c r="L539" s="16"/>
      <c r="M539" s="16"/>
      <c r="N539" s="16"/>
      <c r="O539" s="16"/>
      <c r="P539" s="16"/>
      <c r="Q539" s="16"/>
      <c r="R539" s="16"/>
      <c r="S539" s="16"/>
    </row>
    <row r="540" spans="2:19" ht="15" customHeight="1" x14ac:dyDescent="0.35">
      <c r="B540" s="16"/>
      <c r="C540" s="16"/>
      <c r="D540" s="16"/>
      <c r="E540" s="16"/>
      <c r="F540" s="16"/>
      <c r="G540" s="16"/>
      <c r="H540" s="16"/>
      <c r="I540" s="16"/>
      <c r="J540" s="16"/>
      <c r="K540" s="16"/>
      <c r="L540" s="16"/>
      <c r="M540" s="16"/>
      <c r="N540" s="16"/>
      <c r="O540" s="16"/>
      <c r="P540" s="16"/>
      <c r="Q540" s="16"/>
      <c r="R540" s="16"/>
      <c r="S540" s="16"/>
    </row>
    <row r="541" spans="2:19" ht="15" customHeight="1" x14ac:dyDescent="0.35">
      <c r="B541" s="16"/>
      <c r="C541" s="16"/>
      <c r="D541" s="16"/>
      <c r="E541" s="16"/>
      <c r="F541" s="16"/>
      <c r="G541" s="16"/>
      <c r="H541" s="16"/>
      <c r="I541" s="16"/>
      <c r="J541" s="16"/>
      <c r="K541" s="16"/>
      <c r="L541" s="16"/>
      <c r="M541" s="16"/>
      <c r="N541" s="16"/>
      <c r="O541" s="16"/>
      <c r="P541" s="16"/>
      <c r="Q541" s="16"/>
      <c r="R541" s="16"/>
      <c r="S541" s="16"/>
    </row>
    <row r="542" spans="2:19" ht="15" customHeight="1" x14ac:dyDescent="0.35">
      <c r="B542" s="16"/>
      <c r="C542" s="16"/>
      <c r="D542" s="16"/>
      <c r="E542" s="16"/>
      <c r="F542" s="16"/>
      <c r="G542" s="16"/>
      <c r="H542" s="16"/>
      <c r="I542" s="16"/>
      <c r="J542" s="16"/>
      <c r="K542" s="16"/>
      <c r="L542" s="16"/>
      <c r="M542" s="16"/>
      <c r="N542" s="16"/>
      <c r="O542" s="16"/>
      <c r="P542" s="16"/>
      <c r="Q542" s="16"/>
      <c r="R542" s="16"/>
      <c r="S542" s="16"/>
    </row>
    <row r="543" spans="2:19" ht="15" customHeight="1" x14ac:dyDescent="0.35">
      <c r="B543" s="16"/>
      <c r="C543" s="16"/>
      <c r="D543" s="16"/>
      <c r="E543" s="16"/>
      <c r="F543" s="16"/>
      <c r="G543" s="16"/>
      <c r="H543" s="16"/>
      <c r="I543" s="16"/>
      <c r="J543" s="16"/>
      <c r="K543" s="16"/>
      <c r="L543" s="16"/>
      <c r="M543" s="16"/>
      <c r="N543" s="16"/>
      <c r="O543" s="16"/>
      <c r="P543" s="16"/>
      <c r="Q543" s="16"/>
      <c r="R543" s="16"/>
      <c r="S543" s="16"/>
    </row>
    <row r="544" spans="2:19" ht="15" customHeight="1" x14ac:dyDescent="0.35">
      <c r="B544" s="16"/>
      <c r="C544" s="16"/>
      <c r="D544" s="16"/>
      <c r="E544" s="16"/>
      <c r="F544" s="16"/>
      <c r="G544" s="16"/>
      <c r="H544" s="16"/>
      <c r="I544" s="16"/>
      <c r="J544" s="16"/>
      <c r="K544" s="16"/>
      <c r="L544" s="16"/>
      <c r="M544" s="16"/>
      <c r="N544" s="16"/>
      <c r="O544" s="16"/>
      <c r="P544" s="16"/>
      <c r="Q544" s="16"/>
      <c r="R544" s="16"/>
      <c r="S544" s="16"/>
    </row>
    <row r="545" spans="2:19" ht="15" customHeight="1" x14ac:dyDescent="0.35">
      <c r="B545" s="16"/>
      <c r="C545" s="16"/>
      <c r="D545" s="16"/>
      <c r="E545" s="16"/>
      <c r="F545" s="16"/>
      <c r="G545" s="16"/>
      <c r="H545" s="16"/>
      <c r="I545" s="16"/>
      <c r="J545" s="16"/>
      <c r="K545" s="16"/>
      <c r="L545" s="16"/>
      <c r="M545" s="16"/>
      <c r="N545" s="16"/>
      <c r="O545" s="16"/>
      <c r="P545" s="16"/>
      <c r="Q545" s="16"/>
      <c r="R545" s="16"/>
      <c r="S545" s="16"/>
    </row>
    <row r="546" spans="2:19" ht="15" customHeight="1" x14ac:dyDescent="0.35">
      <c r="B546" s="16"/>
      <c r="C546" s="16"/>
      <c r="D546" s="16"/>
      <c r="E546" s="16"/>
      <c r="F546" s="16"/>
      <c r="G546" s="16"/>
      <c r="H546" s="16"/>
      <c r="I546" s="16"/>
      <c r="J546" s="16"/>
      <c r="K546" s="16"/>
      <c r="L546" s="16"/>
      <c r="M546" s="16"/>
      <c r="N546" s="16"/>
      <c r="O546" s="16"/>
      <c r="P546" s="16"/>
      <c r="Q546" s="16"/>
      <c r="R546" s="16"/>
      <c r="S546" s="16"/>
    </row>
    <row r="547" spans="2:19" ht="15" customHeight="1" x14ac:dyDescent="0.35">
      <c r="B547" s="16"/>
      <c r="C547" s="16"/>
      <c r="D547" s="16"/>
      <c r="E547" s="16"/>
      <c r="F547" s="16"/>
      <c r="G547" s="16"/>
      <c r="H547" s="16"/>
      <c r="I547" s="16"/>
      <c r="J547" s="16"/>
      <c r="K547" s="16"/>
      <c r="L547" s="16"/>
      <c r="M547" s="16"/>
      <c r="N547" s="16"/>
      <c r="O547" s="16"/>
      <c r="P547" s="16"/>
      <c r="Q547" s="16"/>
      <c r="R547" s="16"/>
      <c r="S547" s="16"/>
    </row>
    <row r="548" spans="2:19" ht="23.25" customHeight="1" x14ac:dyDescent="0.35">
      <c r="B548" s="16"/>
      <c r="C548" s="16"/>
      <c r="D548" s="16"/>
      <c r="E548" s="16"/>
      <c r="F548" s="16"/>
      <c r="G548" s="16"/>
      <c r="H548" s="16"/>
      <c r="I548" s="16"/>
      <c r="J548" s="16"/>
      <c r="K548" s="16"/>
      <c r="L548" s="16"/>
      <c r="M548" s="16"/>
      <c r="N548" s="16"/>
      <c r="O548" s="16"/>
      <c r="P548" s="16"/>
      <c r="Q548" s="16"/>
      <c r="R548" s="16"/>
      <c r="S548" s="16"/>
    </row>
    <row r="549" spans="2:19" ht="15" customHeight="1" x14ac:dyDescent="0.35">
      <c r="B549" s="16"/>
      <c r="C549" s="16"/>
      <c r="D549" s="16"/>
      <c r="E549" s="16"/>
      <c r="F549" s="16"/>
      <c r="G549" s="16"/>
      <c r="H549" s="16"/>
      <c r="I549" s="16"/>
      <c r="J549" s="16"/>
      <c r="K549" s="16"/>
      <c r="L549" s="16"/>
      <c r="M549" s="16"/>
      <c r="N549" s="16"/>
      <c r="O549" s="16"/>
      <c r="P549" s="16"/>
      <c r="Q549" s="16"/>
      <c r="R549" s="16"/>
      <c r="S549" s="16"/>
    </row>
    <row r="550" spans="2:19" ht="15" customHeight="1" x14ac:dyDescent="0.35">
      <c r="B550" s="16"/>
      <c r="C550" s="16"/>
      <c r="D550" s="16"/>
      <c r="E550" s="16"/>
      <c r="F550" s="16"/>
      <c r="G550" s="16"/>
      <c r="H550" s="16"/>
      <c r="I550" s="16"/>
      <c r="J550" s="16"/>
      <c r="K550" s="16"/>
      <c r="L550" s="16"/>
      <c r="M550" s="16"/>
      <c r="N550" s="16"/>
      <c r="O550" s="16"/>
      <c r="P550" s="16"/>
      <c r="Q550" s="16"/>
      <c r="R550" s="16"/>
      <c r="S550" s="16"/>
    </row>
    <row r="551" spans="2:19" ht="15" customHeight="1" x14ac:dyDescent="0.35">
      <c r="B551" s="16"/>
      <c r="C551" s="16"/>
      <c r="D551" s="16"/>
      <c r="E551" s="16"/>
      <c r="F551" s="16"/>
      <c r="G551" s="16"/>
      <c r="H551" s="16"/>
      <c r="I551" s="16"/>
      <c r="J551" s="16"/>
      <c r="K551" s="16"/>
      <c r="L551" s="16"/>
      <c r="M551" s="16"/>
      <c r="N551" s="16"/>
      <c r="O551" s="16"/>
      <c r="P551" s="16"/>
      <c r="Q551" s="16"/>
      <c r="R551" s="16"/>
      <c r="S551" s="16"/>
    </row>
    <row r="552" spans="2:19" ht="15" customHeight="1" x14ac:dyDescent="0.35">
      <c r="B552" s="16"/>
      <c r="C552" s="16"/>
      <c r="D552" s="16"/>
      <c r="E552" s="16"/>
      <c r="F552" s="16"/>
      <c r="G552" s="16"/>
      <c r="H552" s="16"/>
      <c r="I552" s="16"/>
      <c r="J552" s="16"/>
      <c r="K552" s="16"/>
      <c r="L552" s="16"/>
      <c r="M552" s="16"/>
      <c r="N552" s="16"/>
      <c r="O552" s="16"/>
      <c r="P552" s="16"/>
      <c r="Q552" s="16"/>
      <c r="R552" s="16"/>
      <c r="S552" s="16"/>
    </row>
    <row r="553" spans="2:19" ht="15" customHeight="1" x14ac:dyDescent="0.35">
      <c r="B553" s="16"/>
      <c r="C553" s="16"/>
      <c r="D553" s="16"/>
      <c r="E553" s="16"/>
      <c r="F553" s="16"/>
      <c r="G553" s="16"/>
      <c r="H553" s="16"/>
      <c r="I553" s="16"/>
      <c r="J553" s="16"/>
      <c r="K553" s="16"/>
      <c r="L553" s="16"/>
      <c r="M553" s="16"/>
      <c r="N553" s="16"/>
      <c r="O553" s="16"/>
      <c r="P553" s="16"/>
      <c r="Q553" s="16"/>
      <c r="R553" s="16"/>
      <c r="S553" s="16"/>
    </row>
    <row r="554" spans="2:19" ht="15" customHeight="1" x14ac:dyDescent="0.35">
      <c r="B554" s="16"/>
      <c r="C554" s="16"/>
      <c r="D554" s="16"/>
      <c r="E554" s="16"/>
      <c r="F554" s="16"/>
      <c r="G554" s="16"/>
      <c r="H554" s="16"/>
      <c r="I554" s="16"/>
      <c r="J554" s="16"/>
      <c r="K554" s="16"/>
      <c r="L554" s="16"/>
      <c r="M554" s="16"/>
      <c r="N554" s="16"/>
      <c r="O554" s="16"/>
      <c r="P554" s="16"/>
      <c r="Q554" s="16"/>
      <c r="R554" s="16"/>
      <c r="S554" s="16"/>
    </row>
    <row r="555" spans="2:19" ht="15" customHeight="1" x14ac:dyDescent="0.35">
      <c r="B555" s="16"/>
      <c r="C555" s="16"/>
      <c r="D555" s="16"/>
      <c r="E555" s="16"/>
      <c r="F555" s="16"/>
      <c r="G555" s="16"/>
      <c r="H555" s="16"/>
      <c r="I555" s="16"/>
      <c r="J555" s="16"/>
      <c r="K555" s="16"/>
      <c r="L555" s="16"/>
      <c r="M555" s="16"/>
      <c r="N555" s="16"/>
      <c r="O555" s="16"/>
      <c r="P555" s="16"/>
      <c r="Q555" s="16"/>
      <c r="R555" s="16"/>
      <c r="S555" s="16"/>
    </row>
    <row r="556" spans="2:19" ht="15" customHeight="1" x14ac:dyDescent="0.35">
      <c r="B556" s="16"/>
      <c r="C556" s="16"/>
      <c r="D556" s="16"/>
      <c r="E556" s="16"/>
      <c r="F556" s="16"/>
      <c r="G556" s="16"/>
      <c r="H556" s="16"/>
      <c r="I556" s="16"/>
      <c r="J556" s="16"/>
      <c r="K556" s="16"/>
      <c r="L556" s="16"/>
      <c r="M556" s="16"/>
      <c r="N556" s="16"/>
      <c r="O556" s="16"/>
      <c r="P556" s="16"/>
      <c r="Q556" s="16"/>
      <c r="R556" s="16"/>
      <c r="S556" s="16"/>
    </row>
    <row r="557" spans="2:19" ht="15" customHeight="1" x14ac:dyDescent="0.35">
      <c r="B557" s="16"/>
      <c r="C557" s="16"/>
      <c r="D557" s="16"/>
      <c r="E557" s="16"/>
      <c r="F557" s="16"/>
      <c r="G557" s="16"/>
      <c r="H557" s="16"/>
      <c r="I557" s="16"/>
      <c r="J557" s="16"/>
      <c r="K557" s="16"/>
      <c r="L557" s="16"/>
      <c r="M557" s="16"/>
      <c r="N557" s="16"/>
      <c r="O557" s="16"/>
      <c r="P557" s="16"/>
      <c r="Q557" s="16"/>
      <c r="R557" s="16"/>
      <c r="S557" s="16"/>
    </row>
    <row r="558" spans="2:19" ht="23.25" customHeight="1" x14ac:dyDescent="0.35">
      <c r="B558" s="16"/>
      <c r="C558" s="16"/>
      <c r="D558" s="16"/>
      <c r="E558" s="16"/>
      <c r="F558" s="16"/>
      <c r="G558" s="16"/>
      <c r="H558" s="16"/>
      <c r="I558" s="16"/>
      <c r="J558" s="16"/>
      <c r="K558" s="16"/>
      <c r="L558" s="16"/>
      <c r="M558" s="16"/>
      <c r="N558" s="16"/>
      <c r="O558" s="16"/>
      <c r="P558" s="16"/>
      <c r="Q558" s="16"/>
      <c r="R558" s="16"/>
      <c r="S558" s="16"/>
    </row>
    <row r="559" spans="2:19" ht="15" customHeight="1" x14ac:dyDescent="0.35">
      <c r="B559" s="16"/>
      <c r="C559" s="16"/>
      <c r="D559" s="16"/>
      <c r="E559" s="16"/>
      <c r="F559" s="16"/>
      <c r="G559" s="16"/>
      <c r="H559" s="16"/>
      <c r="I559" s="16"/>
      <c r="J559" s="16"/>
      <c r="K559" s="16"/>
      <c r="L559" s="16"/>
      <c r="M559" s="16"/>
      <c r="N559" s="16"/>
      <c r="O559" s="16"/>
      <c r="P559" s="16"/>
      <c r="Q559" s="16"/>
      <c r="R559" s="16"/>
      <c r="S559" s="16"/>
    </row>
    <row r="560" spans="2:19" ht="15" customHeight="1" x14ac:dyDescent="0.35">
      <c r="B560" s="16"/>
      <c r="C560" s="16"/>
      <c r="D560" s="16"/>
      <c r="E560" s="16"/>
      <c r="F560" s="16"/>
      <c r="G560" s="16"/>
      <c r="H560" s="16"/>
      <c r="I560" s="16"/>
      <c r="J560" s="16"/>
      <c r="K560" s="16"/>
      <c r="L560" s="16"/>
      <c r="M560" s="16"/>
      <c r="N560" s="16"/>
      <c r="O560" s="16"/>
      <c r="P560" s="16"/>
      <c r="Q560" s="16"/>
      <c r="R560" s="16"/>
      <c r="S560" s="16"/>
    </row>
    <row r="561" spans="2:19" ht="15" customHeight="1" x14ac:dyDescent="0.35">
      <c r="B561" s="16"/>
      <c r="C561" s="16"/>
      <c r="D561" s="16"/>
      <c r="E561" s="16"/>
      <c r="F561" s="16"/>
      <c r="G561" s="16"/>
      <c r="H561" s="16"/>
      <c r="I561" s="16"/>
      <c r="J561" s="16"/>
      <c r="K561" s="16"/>
      <c r="L561" s="16"/>
      <c r="M561" s="16"/>
      <c r="N561" s="16"/>
      <c r="O561" s="16"/>
      <c r="P561" s="16"/>
      <c r="Q561" s="16"/>
      <c r="R561" s="16"/>
      <c r="S561" s="16"/>
    </row>
    <row r="562" spans="2:19" ht="15" customHeight="1" x14ac:dyDescent="0.35">
      <c r="B562" s="16"/>
      <c r="C562" s="16"/>
      <c r="D562" s="16"/>
      <c r="E562" s="16"/>
      <c r="F562" s="16"/>
      <c r="G562" s="16"/>
      <c r="H562" s="16"/>
      <c r="I562" s="16"/>
      <c r="J562" s="16"/>
      <c r="K562" s="16"/>
      <c r="L562" s="16"/>
      <c r="M562" s="16"/>
      <c r="N562" s="16"/>
      <c r="O562" s="16"/>
      <c r="P562" s="16"/>
      <c r="Q562" s="16"/>
      <c r="R562" s="16"/>
      <c r="S562" s="16"/>
    </row>
    <row r="563" spans="2:19" ht="15" customHeight="1" x14ac:dyDescent="0.35">
      <c r="B563" s="16"/>
      <c r="C563" s="16"/>
      <c r="D563" s="16"/>
      <c r="E563" s="16"/>
      <c r="F563" s="16"/>
      <c r="G563" s="16"/>
      <c r="H563" s="16"/>
      <c r="I563" s="16"/>
      <c r="J563" s="16"/>
      <c r="K563" s="16"/>
      <c r="L563" s="16"/>
      <c r="M563" s="16"/>
      <c r="N563" s="16"/>
      <c r="O563" s="16"/>
      <c r="P563" s="16"/>
      <c r="Q563" s="16"/>
      <c r="R563" s="16"/>
      <c r="S563" s="16"/>
    </row>
    <row r="564" spans="2:19" ht="15" customHeight="1" x14ac:dyDescent="0.35">
      <c r="B564" s="16"/>
      <c r="C564" s="16"/>
      <c r="D564" s="16"/>
      <c r="E564" s="16"/>
      <c r="F564" s="16"/>
      <c r="G564" s="16"/>
      <c r="H564" s="16"/>
      <c r="I564" s="16"/>
      <c r="J564" s="16"/>
      <c r="K564" s="16"/>
      <c r="L564" s="16"/>
      <c r="M564" s="16"/>
      <c r="N564" s="16"/>
      <c r="O564" s="16"/>
      <c r="P564" s="16"/>
      <c r="Q564" s="16"/>
      <c r="R564" s="16"/>
      <c r="S564" s="16"/>
    </row>
    <row r="565" spans="2:19" ht="15" customHeight="1" x14ac:dyDescent="0.35">
      <c r="B565" s="16"/>
      <c r="C565" s="16"/>
      <c r="D565" s="16"/>
      <c r="E565" s="16"/>
      <c r="F565" s="16"/>
      <c r="G565" s="16"/>
      <c r="H565" s="16"/>
      <c r="I565" s="16"/>
      <c r="J565" s="16"/>
      <c r="K565" s="16"/>
      <c r="L565" s="16"/>
      <c r="M565" s="16"/>
      <c r="N565" s="16"/>
      <c r="O565" s="16"/>
      <c r="P565" s="16"/>
      <c r="Q565" s="16"/>
      <c r="R565" s="16"/>
      <c r="S565" s="16"/>
    </row>
    <row r="566" spans="2:19" ht="15" customHeight="1" x14ac:dyDescent="0.35">
      <c r="B566" s="16"/>
      <c r="C566" s="16"/>
      <c r="D566" s="16"/>
      <c r="E566" s="16"/>
      <c r="F566" s="16"/>
      <c r="G566" s="16"/>
      <c r="H566" s="16"/>
      <c r="I566" s="16"/>
      <c r="J566" s="16"/>
      <c r="K566" s="16"/>
      <c r="L566" s="16"/>
      <c r="M566" s="16"/>
      <c r="N566" s="16"/>
      <c r="O566" s="16"/>
      <c r="P566" s="16"/>
      <c r="Q566" s="16"/>
      <c r="R566" s="16"/>
      <c r="S566" s="16"/>
    </row>
    <row r="567" spans="2:19" ht="15" customHeight="1" x14ac:dyDescent="0.35">
      <c r="B567" s="16"/>
      <c r="C567" s="16"/>
      <c r="D567" s="16"/>
      <c r="E567" s="16"/>
      <c r="F567" s="16"/>
      <c r="G567" s="16"/>
      <c r="H567" s="16"/>
      <c r="I567" s="16"/>
      <c r="J567" s="16"/>
      <c r="K567" s="16"/>
      <c r="L567" s="16"/>
      <c r="M567" s="16"/>
      <c r="N567" s="16"/>
      <c r="O567" s="16"/>
      <c r="P567" s="16"/>
      <c r="Q567" s="16"/>
      <c r="R567" s="16"/>
      <c r="S567" s="16"/>
    </row>
    <row r="568" spans="2:19" ht="23.25" customHeight="1" x14ac:dyDescent="0.35">
      <c r="B568" s="16"/>
      <c r="C568" s="16"/>
      <c r="D568" s="16"/>
      <c r="E568" s="16"/>
      <c r="F568" s="16"/>
      <c r="G568" s="16"/>
      <c r="H568" s="16"/>
      <c r="I568" s="16"/>
      <c r="J568" s="16"/>
      <c r="K568" s="16"/>
      <c r="L568" s="16"/>
      <c r="M568" s="16"/>
      <c r="N568" s="16"/>
      <c r="O568" s="16"/>
      <c r="P568" s="16"/>
      <c r="Q568" s="16"/>
      <c r="R568" s="16"/>
      <c r="S568" s="16"/>
    </row>
    <row r="569" spans="2:19" ht="15" customHeight="1" x14ac:dyDescent="0.35">
      <c r="B569" s="16"/>
      <c r="C569" s="16"/>
      <c r="D569" s="16"/>
      <c r="E569" s="16"/>
      <c r="F569" s="16"/>
      <c r="G569" s="16"/>
      <c r="H569" s="16"/>
      <c r="I569" s="16"/>
      <c r="J569" s="16"/>
      <c r="K569" s="16"/>
      <c r="L569" s="16"/>
      <c r="M569" s="16"/>
      <c r="N569" s="16"/>
      <c r="O569" s="16"/>
      <c r="P569" s="16"/>
      <c r="Q569" s="16"/>
      <c r="R569" s="16"/>
      <c r="S569" s="16"/>
    </row>
    <row r="570" spans="2:19" ht="15" customHeight="1" x14ac:dyDescent="0.35">
      <c r="B570" s="16"/>
      <c r="C570" s="16"/>
      <c r="D570" s="16"/>
      <c r="E570" s="16"/>
      <c r="F570" s="16"/>
      <c r="G570" s="16"/>
      <c r="H570" s="16"/>
      <c r="I570" s="16"/>
      <c r="J570" s="16"/>
      <c r="K570" s="16"/>
      <c r="L570" s="16"/>
      <c r="M570" s="16"/>
      <c r="N570" s="16"/>
      <c r="O570" s="16"/>
      <c r="P570" s="16"/>
      <c r="Q570" s="16"/>
      <c r="R570" s="16"/>
      <c r="S570" s="16"/>
    </row>
    <row r="571" spans="2:19" ht="15" customHeight="1" x14ac:dyDescent="0.35">
      <c r="B571" s="16"/>
      <c r="C571" s="16"/>
      <c r="D571" s="16"/>
      <c r="E571" s="16"/>
      <c r="F571" s="16"/>
      <c r="G571" s="16"/>
      <c r="H571" s="16"/>
      <c r="I571" s="16"/>
      <c r="J571" s="16"/>
      <c r="K571" s="16"/>
      <c r="L571" s="16"/>
      <c r="M571" s="16"/>
      <c r="N571" s="16"/>
      <c r="O571" s="16"/>
      <c r="P571" s="16"/>
      <c r="Q571" s="16"/>
      <c r="R571" s="16"/>
      <c r="S571" s="16"/>
    </row>
    <row r="572" spans="2:19" ht="15" customHeight="1" x14ac:dyDescent="0.35">
      <c r="B572" s="16"/>
      <c r="C572" s="16"/>
      <c r="D572" s="16"/>
      <c r="E572" s="16"/>
      <c r="F572" s="16"/>
      <c r="G572" s="16"/>
      <c r="H572" s="16"/>
      <c r="I572" s="16"/>
      <c r="J572" s="16"/>
      <c r="K572" s="16"/>
      <c r="L572" s="16"/>
      <c r="M572" s="16"/>
      <c r="N572" s="16"/>
      <c r="O572" s="16"/>
      <c r="P572" s="16"/>
      <c r="Q572" s="16"/>
      <c r="R572" s="16"/>
      <c r="S572" s="16"/>
    </row>
    <row r="573" spans="2:19" ht="15" customHeight="1" x14ac:dyDescent="0.35">
      <c r="B573" s="16"/>
      <c r="C573" s="16"/>
      <c r="D573" s="16"/>
      <c r="E573" s="16"/>
      <c r="F573" s="16"/>
      <c r="G573" s="16"/>
      <c r="H573" s="16"/>
      <c r="I573" s="16"/>
      <c r="J573" s="16"/>
      <c r="K573" s="16"/>
      <c r="L573" s="16"/>
      <c r="M573" s="16"/>
      <c r="N573" s="16"/>
      <c r="O573" s="16"/>
      <c r="P573" s="16"/>
      <c r="Q573" s="16"/>
      <c r="R573" s="16"/>
      <c r="S573" s="16"/>
    </row>
    <row r="574" spans="2:19" ht="15" customHeight="1" x14ac:dyDescent="0.35">
      <c r="B574" s="16"/>
      <c r="C574" s="16"/>
      <c r="D574" s="16"/>
      <c r="E574" s="16"/>
      <c r="F574" s="16"/>
      <c r="G574" s="16"/>
      <c r="H574" s="16"/>
      <c r="I574" s="16"/>
      <c r="J574" s="16"/>
      <c r="K574" s="16"/>
      <c r="L574" s="16"/>
      <c r="M574" s="16"/>
      <c r="N574" s="16"/>
      <c r="O574" s="16"/>
      <c r="P574" s="16"/>
      <c r="Q574" s="16"/>
      <c r="R574" s="16"/>
      <c r="S574" s="16"/>
    </row>
    <row r="575" spans="2:19" ht="15" customHeight="1" x14ac:dyDescent="0.35">
      <c r="B575" s="16"/>
      <c r="C575" s="16"/>
      <c r="D575" s="16"/>
      <c r="E575" s="16"/>
      <c r="F575" s="16"/>
      <c r="G575" s="16"/>
      <c r="H575" s="16"/>
      <c r="I575" s="16"/>
      <c r="J575" s="16"/>
      <c r="K575" s="16"/>
      <c r="L575" s="16"/>
      <c r="M575" s="16"/>
      <c r="N575" s="16"/>
      <c r="O575" s="16"/>
      <c r="P575" s="16"/>
      <c r="Q575" s="16"/>
      <c r="R575" s="16"/>
      <c r="S575" s="16"/>
    </row>
    <row r="576" spans="2:19" ht="15" customHeight="1" x14ac:dyDescent="0.35">
      <c r="B576" s="16"/>
      <c r="C576" s="16"/>
      <c r="D576" s="16"/>
      <c r="E576" s="16"/>
      <c r="F576" s="16"/>
      <c r="G576" s="16"/>
      <c r="H576" s="16"/>
      <c r="I576" s="16"/>
      <c r="J576" s="16"/>
      <c r="K576" s="16"/>
      <c r="L576" s="16"/>
      <c r="M576" s="16"/>
      <c r="N576" s="16"/>
      <c r="O576" s="16"/>
      <c r="P576" s="16"/>
      <c r="Q576" s="16"/>
      <c r="R576" s="16"/>
      <c r="S576" s="16"/>
    </row>
    <row r="577" spans="2:19" ht="15" customHeight="1" x14ac:dyDescent="0.35">
      <c r="B577" s="16"/>
      <c r="C577" s="16"/>
      <c r="D577" s="16"/>
      <c r="E577" s="16"/>
      <c r="F577" s="16"/>
      <c r="G577" s="16"/>
      <c r="H577" s="16"/>
      <c r="I577" s="16"/>
      <c r="J577" s="16"/>
      <c r="K577" s="16"/>
      <c r="L577" s="16"/>
      <c r="M577" s="16"/>
      <c r="N577" s="16"/>
      <c r="O577" s="16"/>
      <c r="P577" s="16"/>
      <c r="Q577" s="16"/>
      <c r="R577" s="16"/>
      <c r="S577" s="16"/>
    </row>
    <row r="578" spans="2:19" ht="23.25" customHeight="1" x14ac:dyDescent="0.35">
      <c r="B578" s="16"/>
      <c r="C578" s="16"/>
      <c r="D578" s="16"/>
      <c r="E578" s="16"/>
      <c r="F578" s="16"/>
      <c r="G578" s="16"/>
      <c r="H578" s="16"/>
      <c r="I578" s="16"/>
      <c r="J578" s="16"/>
      <c r="K578" s="16"/>
      <c r="L578" s="16"/>
      <c r="M578" s="16"/>
      <c r="N578" s="16"/>
      <c r="O578" s="16"/>
      <c r="P578" s="16"/>
      <c r="Q578" s="16"/>
      <c r="R578" s="16"/>
      <c r="S578" s="16"/>
    </row>
    <row r="579" spans="2:19" ht="15" customHeight="1" x14ac:dyDescent="0.35">
      <c r="B579" s="16"/>
      <c r="C579" s="16"/>
      <c r="D579" s="16"/>
      <c r="E579" s="16"/>
      <c r="F579" s="16"/>
      <c r="G579" s="16"/>
      <c r="H579" s="16"/>
      <c r="I579" s="16"/>
      <c r="J579" s="16"/>
      <c r="K579" s="16"/>
      <c r="L579" s="16"/>
      <c r="M579" s="16"/>
      <c r="N579" s="16"/>
      <c r="O579" s="16"/>
      <c r="P579" s="16"/>
      <c r="Q579" s="16"/>
      <c r="R579" s="16"/>
      <c r="S579" s="16"/>
    </row>
    <row r="580" spans="2:19" ht="15" customHeight="1" x14ac:dyDescent="0.35">
      <c r="B580" s="16"/>
      <c r="C580" s="16"/>
      <c r="D580" s="16"/>
      <c r="E580" s="16"/>
      <c r="F580" s="16"/>
      <c r="G580" s="16"/>
      <c r="H580" s="16"/>
      <c r="I580" s="16"/>
      <c r="J580" s="16"/>
      <c r="K580" s="16"/>
      <c r="L580" s="16"/>
      <c r="M580" s="16"/>
      <c r="N580" s="16"/>
      <c r="O580" s="16"/>
      <c r="P580" s="16"/>
      <c r="Q580" s="16"/>
      <c r="R580" s="16"/>
      <c r="S580" s="16"/>
    </row>
    <row r="581" spans="2:19" ht="15" customHeight="1" x14ac:dyDescent="0.35">
      <c r="B581" s="16"/>
      <c r="C581" s="16"/>
      <c r="D581" s="16"/>
      <c r="E581" s="16"/>
      <c r="F581" s="16"/>
      <c r="G581" s="16"/>
      <c r="H581" s="16"/>
      <c r="I581" s="16"/>
      <c r="J581" s="16"/>
      <c r="K581" s="16"/>
      <c r="L581" s="16"/>
      <c r="M581" s="16"/>
      <c r="N581" s="16"/>
      <c r="O581" s="16"/>
      <c r="P581" s="16"/>
      <c r="Q581" s="16"/>
      <c r="R581" s="16"/>
      <c r="S581" s="16"/>
    </row>
    <row r="582" spans="2:19" ht="15" customHeight="1" x14ac:dyDescent="0.35">
      <c r="B582" s="16"/>
      <c r="C582" s="16"/>
      <c r="D582" s="16"/>
      <c r="E582" s="16"/>
      <c r="F582" s="16"/>
      <c r="G582" s="16"/>
      <c r="H582" s="16"/>
      <c r="I582" s="16"/>
      <c r="J582" s="16"/>
      <c r="K582" s="16"/>
      <c r="L582" s="16"/>
      <c r="M582" s="16"/>
      <c r="N582" s="16"/>
      <c r="O582" s="16"/>
      <c r="P582" s="16"/>
      <c r="Q582" s="16"/>
      <c r="R582" s="16"/>
      <c r="S582" s="16"/>
    </row>
    <row r="583" spans="2:19" ht="15" customHeight="1" x14ac:dyDescent="0.35">
      <c r="B583" s="16"/>
      <c r="C583" s="16"/>
      <c r="D583" s="16"/>
      <c r="E583" s="16"/>
      <c r="F583" s="16"/>
      <c r="G583" s="16"/>
      <c r="H583" s="16"/>
      <c r="I583" s="16"/>
      <c r="J583" s="16"/>
      <c r="K583" s="16"/>
      <c r="L583" s="16"/>
      <c r="M583" s="16"/>
      <c r="N583" s="16"/>
      <c r="O583" s="16"/>
      <c r="P583" s="16"/>
      <c r="Q583" s="16"/>
      <c r="R583" s="16"/>
      <c r="S583" s="16"/>
    </row>
    <row r="584" spans="2:19" ht="15" customHeight="1" x14ac:dyDescent="0.35">
      <c r="B584" s="16"/>
      <c r="C584" s="16"/>
      <c r="D584" s="16"/>
      <c r="E584" s="16"/>
      <c r="F584" s="16"/>
      <c r="G584" s="16"/>
      <c r="H584" s="16"/>
      <c r="I584" s="16"/>
      <c r="J584" s="16"/>
      <c r="K584" s="16"/>
      <c r="L584" s="16"/>
      <c r="M584" s="16"/>
      <c r="N584" s="16"/>
      <c r="O584" s="16"/>
      <c r="P584" s="16"/>
      <c r="Q584" s="16"/>
      <c r="R584" s="16"/>
      <c r="S584" s="16"/>
    </row>
    <row r="585" spans="2:19" ht="15" customHeight="1" x14ac:dyDescent="0.35">
      <c r="B585" s="16"/>
      <c r="C585" s="16"/>
      <c r="D585" s="16"/>
      <c r="E585" s="16"/>
      <c r="F585" s="16"/>
      <c r="G585" s="16"/>
      <c r="H585" s="16"/>
      <c r="I585" s="16"/>
      <c r="J585" s="16"/>
      <c r="K585" s="16"/>
      <c r="L585" s="16"/>
      <c r="M585" s="16"/>
      <c r="N585" s="16"/>
      <c r="O585" s="16"/>
      <c r="P585" s="16"/>
      <c r="Q585" s="16"/>
      <c r="R585" s="16"/>
      <c r="S585" s="16"/>
    </row>
    <row r="586" spans="2:19" ht="15" customHeight="1" x14ac:dyDescent="0.35">
      <c r="B586" s="16"/>
      <c r="C586" s="16"/>
      <c r="D586" s="16"/>
      <c r="E586" s="16"/>
      <c r="F586" s="16"/>
      <c r="G586" s="16"/>
      <c r="H586" s="16"/>
      <c r="I586" s="16"/>
      <c r="J586" s="16"/>
      <c r="K586" s="16"/>
      <c r="L586" s="16"/>
      <c r="M586" s="16"/>
      <c r="N586" s="16"/>
      <c r="O586" s="16"/>
      <c r="P586" s="16"/>
      <c r="Q586" s="16"/>
      <c r="R586" s="16"/>
      <c r="S586" s="16"/>
    </row>
    <row r="587" spans="2:19" ht="15" customHeight="1" x14ac:dyDescent="0.35">
      <c r="B587" s="16"/>
      <c r="C587" s="16"/>
      <c r="D587" s="16"/>
      <c r="E587" s="16"/>
      <c r="F587" s="16"/>
      <c r="G587" s="16"/>
      <c r="H587" s="16"/>
      <c r="I587" s="16"/>
      <c r="J587" s="16"/>
      <c r="K587" s="16"/>
      <c r="L587" s="16"/>
      <c r="M587" s="16"/>
      <c r="N587" s="16"/>
      <c r="O587" s="16"/>
      <c r="P587" s="16"/>
      <c r="Q587" s="16"/>
      <c r="R587" s="16"/>
      <c r="S587" s="16"/>
    </row>
    <row r="588" spans="2:19" ht="23.25" customHeight="1" x14ac:dyDescent="0.35">
      <c r="B588" s="16"/>
      <c r="C588" s="16"/>
      <c r="D588" s="16"/>
      <c r="E588" s="16"/>
      <c r="F588" s="16"/>
      <c r="G588" s="16"/>
      <c r="H588" s="16"/>
      <c r="I588" s="16"/>
      <c r="J588" s="16"/>
      <c r="K588" s="16"/>
      <c r="L588" s="16"/>
      <c r="M588" s="16"/>
      <c r="N588" s="16"/>
      <c r="O588" s="16"/>
      <c r="P588" s="16"/>
      <c r="Q588" s="16"/>
      <c r="R588" s="16"/>
      <c r="S588" s="16"/>
    </row>
    <row r="589" spans="2:19" ht="15" customHeight="1" x14ac:dyDescent="0.35">
      <c r="B589" s="16"/>
      <c r="C589" s="16"/>
      <c r="D589" s="16"/>
      <c r="E589" s="16"/>
      <c r="F589" s="16"/>
      <c r="G589" s="16"/>
      <c r="H589" s="16"/>
      <c r="I589" s="16"/>
      <c r="J589" s="16"/>
      <c r="K589" s="16"/>
      <c r="L589" s="16"/>
      <c r="M589" s="16"/>
      <c r="N589" s="16"/>
      <c r="O589" s="16"/>
      <c r="P589" s="16"/>
      <c r="Q589" s="16"/>
      <c r="R589" s="16"/>
      <c r="S589" s="16"/>
    </row>
    <row r="590" spans="2:19" ht="15" customHeight="1" x14ac:dyDescent="0.35">
      <c r="B590" s="16"/>
      <c r="C590" s="16"/>
      <c r="D590" s="16"/>
      <c r="E590" s="16"/>
      <c r="F590" s="16"/>
      <c r="G590" s="16"/>
      <c r="H590" s="16"/>
      <c r="I590" s="16"/>
      <c r="J590" s="16"/>
      <c r="K590" s="16"/>
      <c r="L590" s="16"/>
      <c r="M590" s="16"/>
      <c r="N590" s="16"/>
      <c r="O590" s="16"/>
      <c r="P590" s="16"/>
      <c r="Q590" s="16"/>
      <c r="R590" s="16"/>
      <c r="S590" s="16"/>
    </row>
    <row r="591" spans="2:19" ht="15" customHeight="1" x14ac:dyDescent="0.35">
      <c r="B591" s="16"/>
      <c r="C591" s="16"/>
      <c r="D591" s="16"/>
      <c r="E591" s="16"/>
      <c r="F591" s="16"/>
      <c r="G591" s="16"/>
      <c r="H591" s="16"/>
      <c r="I591" s="16"/>
      <c r="J591" s="16"/>
      <c r="K591" s="16"/>
      <c r="L591" s="16"/>
      <c r="M591" s="16"/>
      <c r="N591" s="16"/>
      <c r="O591" s="16"/>
      <c r="P591" s="16"/>
      <c r="Q591" s="16"/>
      <c r="R591" s="16"/>
      <c r="S591" s="16"/>
    </row>
    <row r="592" spans="2:19" ht="15" customHeight="1" x14ac:dyDescent="0.35">
      <c r="B592" s="16"/>
      <c r="C592" s="16"/>
      <c r="D592" s="16"/>
      <c r="E592" s="16"/>
      <c r="F592" s="16"/>
      <c r="G592" s="16"/>
      <c r="H592" s="16"/>
      <c r="I592" s="16"/>
      <c r="J592" s="16"/>
      <c r="K592" s="16"/>
      <c r="L592" s="16"/>
      <c r="M592" s="16"/>
      <c r="N592" s="16"/>
      <c r="O592" s="16"/>
      <c r="P592" s="16"/>
      <c r="Q592" s="16"/>
      <c r="R592" s="16"/>
      <c r="S592" s="16"/>
    </row>
    <row r="593" spans="2:19" ht="15" customHeight="1" x14ac:dyDescent="0.35">
      <c r="B593" s="16"/>
      <c r="C593" s="16"/>
      <c r="D593" s="16"/>
      <c r="E593" s="16"/>
      <c r="F593" s="16"/>
      <c r="G593" s="16"/>
      <c r="H593" s="16"/>
      <c r="I593" s="16"/>
      <c r="J593" s="16"/>
      <c r="K593" s="16"/>
      <c r="L593" s="16"/>
      <c r="M593" s="16"/>
      <c r="N593" s="16"/>
      <c r="O593" s="16"/>
      <c r="P593" s="16"/>
      <c r="Q593" s="16"/>
      <c r="R593" s="16"/>
      <c r="S593" s="16"/>
    </row>
    <row r="594" spans="2:19" ht="15" customHeight="1" x14ac:dyDescent="0.35">
      <c r="B594" s="16"/>
      <c r="C594" s="16"/>
      <c r="D594" s="16"/>
      <c r="E594" s="16"/>
      <c r="F594" s="16"/>
      <c r="G594" s="16"/>
      <c r="H594" s="16"/>
      <c r="I594" s="16"/>
      <c r="J594" s="16"/>
      <c r="K594" s="16"/>
      <c r="L594" s="16"/>
      <c r="M594" s="16"/>
      <c r="N594" s="16"/>
      <c r="O594" s="16"/>
      <c r="P594" s="16"/>
      <c r="Q594" s="16"/>
      <c r="R594" s="16"/>
      <c r="S594" s="16"/>
    </row>
    <row r="595" spans="2:19" ht="15" customHeight="1" x14ac:dyDescent="0.35">
      <c r="B595" s="16"/>
      <c r="C595" s="16"/>
      <c r="D595" s="16"/>
      <c r="E595" s="16"/>
      <c r="F595" s="16"/>
      <c r="G595" s="16"/>
      <c r="H595" s="16"/>
      <c r="I595" s="16"/>
      <c r="J595" s="16"/>
      <c r="K595" s="16"/>
      <c r="L595" s="16"/>
      <c r="M595" s="16"/>
      <c r="N595" s="16"/>
      <c r="O595" s="16"/>
      <c r="P595" s="16"/>
      <c r="Q595" s="16"/>
      <c r="R595" s="16"/>
      <c r="S595" s="16"/>
    </row>
    <row r="596" spans="2:19" ht="15" customHeight="1" x14ac:dyDescent="0.35">
      <c r="B596" s="16"/>
      <c r="C596" s="16"/>
      <c r="D596" s="16"/>
      <c r="E596" s="16"/>
      <c r="F596" s="16"/>
      <c r="G596" s="16"/>
      <c r="H596" s="16"/>
      <c r="I596" s="16"/>
      <c r="J596" s="16"/>
      <c r="K596" s="16"/>
      <c r="L596" s="16"/>
      <c r="M596" s="16"/>
      <c r="N596" s="16"/>
      <c r="O596" s="16"/>
      <c r="P596" s="16"/>
      <c r="Q596" s="16"/>
      <c r="R596" s="16"/>
      <c r="S596" s="16"/>
    </row>
    <row r="597" spans="2:19" ht="15" customHeight="1" x14ac:dyDescent="0.35">
      <c r="B597" s="16"/>
      <c r="C597" s="16"/>
      <c r="D597" s="16"/>
      <c r="E597" s="16"/>
      <c r="F597" s="16"/>
      <c r="G597" s="16"/>
      <c r="H597" s="16"/>
      <c r="I597" s="16"/>
      <c r="J597" s="16"/>
      <c r="K597" s="16"/>
      <c r="L597" s="16"/>
      <c r="M597" s="16"/>
      <c r="N597" s="16"/>
      <c r="O597" s="16"/>
      <c r="P597" s="16"/>
      <c r="Q597" s="16"/>
      <c r="R597" s="16"/>
      <c r="S597" s="16"/>
    </row>
    <row r="598" spans="2:19" ht="23.25" customHeight="1" x14ac:dyDescent="0.35">
      <c r="B598" s="16"/>
      <c r="C598" s="16"/>
      <c r="D598" s="16"/>
      <c r="E598" s="16"/>
      <c r="F598" s="16"/>
      <c r="G598" s="16"/>
      <c r="H598" s="16"/>
      <c r="I598" s="16"/>
      <c r="J598" s="16"/>
      <c r="K598" s="16"/>
      <c r="L598" s="16"/>
      <c r="M598" s="16"/>
      <c r="N598" s="16"/>
      <c r="O598" s="16"/>
      <c r="P598" s="16"/>
      <c r="Q598" s="16"/>
      <c r="R598" s="16"/>
      <c r="S598" s="16"/>
    </row>
    <row r="599" spans="2:19" ht="15" customHeight="1" x14ac:dyDescent="0.35">
      <c r="B599" s="16"/>
      <c r="C599" s="16"/>
      <c r="D599" s="16"/>
      <c r="E599" s="16"/>
      <c r="F599" s="16"/>
      <c r="G599" s="16"/>
      <c r="H599" s="16"/>
      <c r="I599" s="16"/>
      <c r="J599" s="16"/>
      <c r="K599" s="16"/>
      <c r="L599" s="16"/>
      <c r="M599" s="16"/>
      <c r="N599" s="16"/>
      <c r="O599" s="16"/>
      <c r="P599" s="16"/>
      <c r="Q599" s="16"/>
      <c r="R599" s="16"/>
      <c r="S599" s="16"/>
    </row>
    <row r="600" spans="2:19" ht="15" customHeight="1" x14ac:dyDescent="0.35">
      <c r="B600" s="16"/>
      <c r="C600" s="16"/>
      <c r="D600" s="16"/>
      <c r="E600" s="16"/>
      <c r="F600" s="16"/>
      <c r="G600" s="16"/>
      <c r="H600" s="16"/>
      <c r="I600" s="16"/>
      <c r="J600" s="16"/>
      <c r="K600" s="16"/>
      <c r="L600" s="16"/>
      <c r="M600" s="16"/>
      <c r="N600" s="16"/>
      <c r="O600" s="16"/>
      <c r="P600" s="16"/>
      <c r="Q600" s="16"/>
      <c r="R600" s="16"/>
      <c r="S600" s="16"/>
    </row>
    <row r="601" spans="2:19" ht="15" customHeight="1" x14ac:dyDescent="0.35">
      <c r="B601" s="16"/>
      <c r="C601" s="16"/>
      <c r="D601" s="16"/>
      <c r="E601" s="16"/>
      <c r="F601" s="16"/>
      <c r="G601" s="16"/>
      <c r="H601" s="16"/>
      <c r="I601" s="16"/>
      <c r="J601" s="16"/>
      <c r="K601" s="16"/>
      <c r="L601" s="16"/>
      <c r="M601" s="16"/>
      <c r="N601" s="16"/>
      <c r="O601" s="16"/>
      <c r="P601" s="16"/>
      <c r="Q601" s="16"/>
      <c r="R601" s="16"/>
      <c r="S601" s="16"/>
    </row>
    <row r="602" spans="2:19" ht="15" customHeight="1" x14ac:dyDescent="0.35">
      <c r="B602" s="16"/>
      <c r="C602" s="16"/>
      <c r="D602" s="16"/>
      <c r="E602" s="16"/>
      <c r="F602" s="16"/>
      <c r="G602" s="16"/>
      <c r="H602" s="16"/>
      <c r="I602" s="16"/>
      <c r="J602" s="16"/>
      <c r="K602" s="16"/>
      <c r="L602" s="16"/>
      <c r="M602" s="16"/>
      <c r="N602" s="16"/>
      <c r="O602" s="16"/>
      <c r="P602" s="16"/>
      <c r="Q602" s="16"/>
      <c r="R602" s="16"/>
      <c r="S602" s="16"/>
    </row>
    <row r="603" spans="2:19" ht="15" customHeight="1" x14ac:dyDescent="0.35">
      <c r="B603" s="16"/>
      <c r="C603" s="16"/>
      <c r="D603" s="16"/>
      <c r="E603" s="16"/>
      <c r="F603" s="16"/>
      <c r="G603" s="16"/>
      <c r="H603" s="16"/>
      <c r="I603" s="16"/>
      <c r="J603" s="16"/>
      <c r="K603" s="16"/>
      <c r="L603" s="16"/>
      <c r="M603" s="16"/>
      <c r="N603" s="16"/>
      <c r="O603" s="16"/>
      <c r="P603" s="16"/>
      <c r="Q603" s="16"/>
      <c r="R603" s="16"/>
      <c r="S603" s="16"/>
    </row>
    <row r="604" spans="2:19" ht="15" customHeight="1" x14ac:dyDescent="0.35">
      <c r="B604" s="16"/>
      <c r="C604" s="16"/>
      <c r="D604" s="16"/>
      <c r="E604" s="16"/>
      <c r="F604" s="16"/>
      <c r="G604" s="16"/>
      <c r="H604" s="16"/>
      <c r="I604" s="16"/>
      <c r="J604" s="16"/>
      <c r="K604" s="16"/>
      <c r="L604" s="16"/>
      <c r="M604" s="16"/>
      <c r="N604" s="16"/>
      <c r="O604" s="16"/>
      <c r="P604" s="16"/>
      <c r="Q604" s="16"/>
      <c r="R604" s="16"/>
      <c r="S604" s="16"/>
    </row>
    <row r="605" spans="2:19" ht="15" customHeight="1" x14ac:dyDescent="0.35">
      <c r="B605" s="16"/>
      <c r="C605" s="16"/>
      <c r="D605" s="16"/>
      <c r="E605" s="16"/>
      <c r="F605" s="16"/>
      <c r="G605" s="16"/>
      <c r="H605" s="16"/>
      <c r="I605" s="16"/>
      <c r="J605" s="16"/>
      <c r="K605" s="16"/>
      <c r="L605" s="16"/>
      <c r="M605" s="16"/>
      <c r="N605" s="16"/>
      <c r="O605" s="16"/>
      <c r="P605" s="16"/>
      <c r="Q605" s="16"/>
      <c r="R605" s="16"/>
      <c r="S605" s="16"/>
    </row>
    <row r="606" spans="2:19" ht="15" customHeight="1" x14ac:dyDescent="0.35">
      <c r="B606" s="16"/>
      <c r="C606" s="16"/>
      <c r="D606" s="16"/>
      <c r="E606" s="16"/>
      <c r="F606" s="16"/>
      <c r="G606" s="16"/>
      <c r="H606" s="16"/>
      <c r="I606" s="16"/>
      <c r="J606" s="16"/>
      <c r="K606" s="16"/>
      <c r="L606" s="16"/>
      <c r="M606" s="16"/>
      <c r="N606" s="16"/>
      <c r="O606" s="16"/>
      <c r="P606" s="16"/>
      <c r="Q606" s="16"/>
      <c r="R606" s="16"/>
      <c r="S606" s="16"/>
    </row>
    <row r="607" spans="2:19" ht="15" customHeight="1" x14ac:dyDescent="0.35">
      <c r="B607" s="16"/>
      <c r="C607" s="16"/>
      <c r="D607" s="16"/>
      <c r="E607" s="16"/>
      <c r="F607" s="16"/>
      <c r="G607" s="16"/>
      <c r="H607" s="16"/>
      <c r="I607" s="16"/>
      <c r="J607" s="16"/>
      <c r="K607" s="16"/>
      <c r="L607" s="16"/>
      <c r="M607" s="16"/>
      <c r="N607" s="16"/>
      <c r="O607" s="16"/>
      <c r="P607" s="16"/>
      <c r="Q607" s="16"/>
      <c r="R607" s="16"/>
      <c r="S607" s="16"/>
    </row>
    <row r="608" spans="2:19" ht="23.25" customHeight="1" x14ac:dyDescent="0.35">
      <c r="B608" s="17"/>
      <c r="C608" s="17"/>
      <c r="D608" s="17"/>
      <c r="E608" s="17"/>
      <c r="F608" s="17"/>
      <c r="G608" s="17"/>
      <c r="H608" s="17"/>
      <c r="I608" s="17"/>
      <c r="J608" s="17"/>
      <c r="K608" s="17"/>
      <c r="L608" s="17"/>
      <c r="M608" s="17"/>
      <c r="N608" s="17"/>
      <c r="O608" s="17"/>
      <c r="P608" s="17"/>
      <c r="Q608" s="17"/>
      <c r="R608" s="17"/>
      <c r="S608" s="17"/>
    </row>
    <row r="609" spans="2:19" ht="15" customHeight="1" x14ac:dyDescent="0.35">
      <c r="B609" s="17"/>
      <c r="C609" s="17"/>
      <c r="D609" s="17"/>
      <c r="E609" s="17"/>
      <c r="F609" s="17"/>
      <c r="G609" s="17"/>
      <c r="H609" s="17"/>
      <c r="I609" s="17"/>
      <c r="J609" s="17"/>
      <c r="K609" s="17"/>
      <c r="L609" s="17"/>
      <c r="M609" s="17"/>
      <c r="N609" s="17"/>
      <c r="O609" s="17"/>
      <c r="P609" s="17"/>
      <c r="Q609" s="17"/>
      <c r="R609" s="17"/>
      <c r="S609" s="17"/>
    </row>
    <row r="610" spans="2:19" ht="15" customHeight="1" x14ac:dyDescent="0.35">
      <c r="B610" s="17"/>
      <c r="C610" s="17"/>
      <c r="D610" s="17"/>
      <c r="E610" s="17"/>
      <c r="F610" s="17"/>
      <c r="G610" s="17"/>
      <c r="H610" s="17"/>
      <c r="I610" s="17"/>
      <c r="J610" s="17"/>
      <c r="K610" s="17"/>
      <c r="L610" s="17"/>
      <c r="M610" s="17"/>
      <c r="N610" s="17"/>
      <c r="O610" s="17"/>
      <c r="P610" s="17"/>
      <c r="Q610" s="17"/>
      <c r="R610" s="17"/>
      <c r="S610" s="17"/>
    </row>
    <row r="611" spans="2:19" ht="15" customHeight="1" x14ac:dyDescent="0.35">
      <c r="B611" s="17"/>
      <c r="C611" s="17"/>
      <c r="D611" s="17"/>
      <c r="E611" s="17"/>
      <c r="F611" s="17"/>
      <c r="G611" s="17"/>
      <c r="H611" s="17"/>
      <c r="I611" s="17"/>
      <c r="J611" s="17"/>
      <c r="K611" s="17"/>
      <c r="L611" s="17"/>
      <c r="M611" s="17"/>
      <c r="N611" s="17"/>
      <c r="O611" s="17"/>
      <c r="P611" s="17"/>
      <c r="Q611" s="17"/>
      <c r="R611" s="17"/>
      <c r="S611" s="17"/>
    </row>
    <row r="612" spans="2:19" ht="15" customHeight="1" x14ac:dyDescent="0.35">
      <c r="B612" s="17"/>
      <c r="C612" s="17"/>
      <c r="D612" s="17"/>
      <c r="E612" s="17"/>
      <c r="F612" s="17"/>
      <c r="G612" s="17"/>
      <c r="H612" s="17"/>
      <c r="I612" s="17"/>
      <c r="J612" s="17"/>
      <c r="K612" s="17"/>
      <c r="L612" s="17"/>
      <c r="M612" s="17"/>
      <c r="N612" s="17"/>
      <c r="O612" s="17"/>
      <c r="P612" s="17"/>
      <c r="Q612" s="17"/>
      <c r="R612" s="17"/>
      <c r="S612" s="17"/>
    </row>
    <row r="613" spans="2:19" ht="15" customHeight="1" x14ac:dyDescent="0.35">
      <c r="B613" s="17"/>
      <c r="C613" s="17"/>
      <c r="D613" s="17"/>
      <c r="E613" s="17"/>
      <c r="F613" s="17"/>
      <c r="G613" s="17"/>
      <c r="H613" s="17"/>
      <c r="I613" s="17"/>
      <c r="J613" s="17"/>
      <c r="K613" s="17"/>
      <c r="L613" s="17"/>
      <c r="M613" s="17"/>
      <c r="N613" s="17"/>
      <c r="O613" s="17"/>
      <c r="P613" s="17"/>
      <c r="Q613" s="17"/>
      <c r="R613" s="17"/>
      <c r="S613" s="17"/>
    </row>
    <row r="614" spans="2:19" ht="15" customHeight="1" x14ac:dyDescent="0.35">
      <c r="B614" s="17"/>
      <c r="C614" s="17"/>
      <c r="D614" s="17"/>
      <c r="E614" s="17"/>
      <c r="F614" s="17"/>
      <c r="G614" s="17"/>
      <c r="H614" s="17"/>
      <c r="I614" s="17"/>
      <c r="J614" s="17"/>
      <c r="K614" s="17"/>
      <c r="L614" s="17"/>
      <c r="M614" s="17"/>
      <c r="N614" s="17"/>
      <c r="O614" s="17"/>
      <c r="P614" s="17"/>
      <c r="Q614" s="17"/>
      <c r="R614" s="17"/>
      <c r="S614" s="17"/>
    </row>
    <row r="615" spans="2:19" ht="15" customHeight="1" x14ac:dyDescent="0.35">
      <c r="B615" s="17"/>
      <c r="C615" s="17"/>
      <c r="D615" s="17"/>
      <c r="E615" s="17"/>
      <c r="F615" s="17"/>
      <c r="G615" s="17"/>
      <c r="H615" s="17"/>
      <c r="I615" s="17"/>
      <c r="J615" s="17"/>
      <c r="K615" s="17"/>
      <c r="L615" s="17"/>
      <c r="M615" s="17"/>
      <c r="N615" s="17"/>
      <c r="O615" s="17"/>
      <c r="P615" s="17"/>
      <c r="Q615" s="17"/>
      <c r="R615" s="17"/>
      <c r="S615" s="17"/>
    </row>
    <row r="616" spans="2:19" ht="15" customHeight="1" x14ac:dyDescent="0.35">
      <c r="B616" s="17"/>
      <c r="C616" s="17"/>
      <c r="D616" s="17"/>
      <c r="E616" s="17"/>
      <c r="F616" s="17"/>
      <c r="G616" s="17"/>
      <c r="H616" s="17"/>
      <c r="I616" s="17"/>
      <c r="J616" s="17"/>
      <c r="K616" s="17"/>
      <c r="L616" s="17"/>
      <c r="M616" s="17"/>
      <c r="N616" s="17"/>
      <c r="O616" s="17"/>
      <c r="P616" s="17"/>
      <c r="Q616" s="17"/>
      <c r="R616" s="17"/>
      <c r="S616" s="17"/>
    </row>
    <row r="617" spans="2:19" ht="15" customHeight="1" x14ac:dyDescent="0.35">
      <c r="B617" s="17"/>
      <c r="C617" s="17"/>
      <c r="D617" s="17"/>
      <c r="E617" s="17"/>
      <c r="F617" s="17"/>
      <c r="G617" s="17"/>
      <c r="H617" s="17"/>
      <c r="I617" s="17"/>
      <c r="J617" s="17"/>
      <c r="K617" s="17"/>
      <c r="L617" s="17"/>
      <c r="M617" s="17"/>
      <c r="N617" s="17"/>
      <c r="O617" s="17"/>
      <c r="P617" s="17"/>
      <c r="Q617" s="17"/>
      <c r="R617" s="17"/>
      <c r="S617" s="17"/>
    </row>
    <row r="618" spans="2:19" ht="23.25" customHeight="1" x14ac:dyDescent="0.35">
      <c r="B618" s="17"/>
      <c r="C618" s="17"/>
      <c r="D618" s="17"/>
      <c r="E618" s="17"/>
      <c r="F618" s="17"/>
      <c r="G618" s="17"/>
      <c r="H618" s="17"/>
      <c r="I618" s="17"/>
      <c r="J618" s="17"/>
      <c r="K618" s="17"/>
      <c r="L618" s="17"/>
      <c r="M618" s="17"/>
      <c r="N618" s="17"/>
      <c r="O618" s="17"/>
      <c r="P618" s="17"/>
      <c r="Q618" s="17"/>
      <c r="R618" s="17"/>
      <c r="S618" s="17"/>
    </row>
    <row r="619" spans="2:19" ht="15" customHeight="1" x14ac:dyDescent="0.35">
      <c r="B619" s="17"/>
      <c r="C619" s="17"/>
      <c r="D619" s="17"/>
      <c r="E619" s="17"/>
      <c r="F619" s="17"/>
      <c r="G619" s="17"/>
      <c r="H619" s="17"/>
      <c r="I619" s="17"/>
      <c r="J619" s="17"/>
      <c r="K619" s="17"/>
      <c r="L619" s="17"/>
      <c r="M619" s="17"/>
      <c r="N619" s="17"/>
      <c r="O619" s="17"/>
      <c r="P619" s="17"/>
      <c r="Q619" s="17"/>
      <c r="R619" s="17"/>
      <c r="S619" s="17"/>
    </row>
    <row r="620" spans="2:19" ht="15" customHeight="1" x14ac:dyDescent="0.35">
      <c r="B620" s="17"/>
      <c r="C620" s="17"/>
      <c r="D620" s="17"/>
      <c r="E620" s="17"/>
      <c r="F620" s="17"/>
      <c r="G620" s="17"/>
      <c r="H620" s="17"/>
      <c r="I620" s="17"/>
      <c r="J620" s="17"/>
      <c r="K620" s="17"/>
      <c r="L620" s="17"/>
      <c r="M620" s="17"/>
      <c r="N620" s="17"/>
      <c r="O620" s="17"/>
      <c r="P620" s="17"/>
      <c r="Q620" s="17"/>
      <c r="R620" s="17"/>
      <c r="S620" s="17"/>
    </row>
    <row r="621" spans="2:19" ht="15" customHeight="1" x14ac:dyDescent="0.35">
      <c r="B621" s="17"/>
      <c r="C621" s="17"/>
      <c r="D621" s="17"/>
      <c r="E621" s="17"/>
      <c r="F621" s="17"/>
      <c r="G621" s="17"/>
      <c r="H621" s="17"/>
      <c r="I621" s="17"/>
      <c r="J621" s="17"/>
      <c r="K621" s="17"/>
      <c r="L621" s="17"/>
      <c r="M621" s="17"/>
      <c r="N621" s="17"/>
      <c r="O621" s="17"/>
      <c r="P621" s="17"/>
      <c r="Q621" s="17"/>
      <c r="R621" s="17"/>
      <c r="S621" s="17"/>
    </row>
    <row r="622" spans="2:19" ht="15" customHeight="1" x14ac:dyDescent="0.35">
      <c r="B622" s="17"/>
      <c r="C622" s="17"/>
      <c r="D622" s="17"/>
      <c r="E622" s="17"/>
      <c r="F622" s="17"/>
      <c r="G622" s="17"/>
      <c r="H622" s="17"/>
      <c r="I622" s="17"/>
      <c r="J622" s="17"/>
      <c r="K622" s="17"/>
      <c r="L622" s="17"/>
      <c r="M622" s="17"/>
      <c r="N622" s="17"/>
      <c r="O622" s="17"/>
      <c r="P622" s="17"/>
      <c r="Q622" s="17"/>
      <c r="R622" s="17"/>
      <c r="S622" s="17"/>
    </row>
    <row r="623" spans="2:19" ht="15" customHeight="1" x14ac:dyDescent="0.35">
      <c r="B623" s="17"/>
      <c r="C623" s="17"/>
      <c r="D623" s="17"/>
      <c r="E623" s="17"/>
      <c r="F623" s="17"/>
      <c r="G623" s="17"/>
      <c r="H623" s="17"/>
      <c r="I623" s="17"/>
      <c r="J623" s="17"/>
      <c r="K623" s="17"/>
      <c r="L623" s="17"/>
      <c r="M623" s="17"/>
      <c r="N623" s="17"/>
      <c r="O623" s="17"/>
      <c r="P623" s="17"/>
      <c r="Q623" s="17"/>
      <c r="R623" s="17"/>
      <c r="S623" s="17"/>
    </row>
    <row r="624" spans="2:19" ht="15" customHeight="1" x14ac:dyDescent="0.35">
      <c r="B624" s="17"/>
      <c r="C624" s="17"/>
      <c r="D624" s="17"/>
      <c r="E624" s="17"/>
      <c r="F624" s="17"/>
      <c r="G624" s="17"/>
      <c r="H624" s="17"/>
      <c r="I624" s="17"/>
      <c r="J624" s="17"/>
      <c r="K624" s="17"/>
      <c r="L624" s="17"/>
      <c r="M624" s="17"/>
      <c r="N624" s="17"/>
      <c r="O624" s="17"/>
      <c r="P624" s="17"/>
      <c r="Q624" s="17"/>
      <c r="R624" s="17"/>
      <c r="S624" s="17"/>
    </row>
    <row r="625" spans="2:19" ht="15" customHeight="1" x14ac:dyDescent="0.35">
      <c r="B625" s="17"/>
      <c r="C625" s="17"/>
      <c r="D625" s="17"/>
      <c r="E625" s="17"/>
      <c r="F625" s="17"/>
      <c r="G625" s="17"/>
      <c r="H625" s="17"/>
      <c r="I625" s="17"/>
      <c r="J625" s="17"/>
      <c r="K625" s="17"/>
      <c r="L625" s="17"/>
      <c r="M625" s="17"/>
      <c r="N625" s="17"/>
      <c r="O625" s="17"/>
      <c r="P625" s="17"/>
      <c r="Q625" s="17"/>
      <c r="R625" s="17"/>
      <c r="S625" s="17"/>
    </row>
    <row r="626" spans="2:19" ht="15" customHeight="1" x14ac:dyDescent="0.35">
      <c r="B626" s="17"/>
      <c r="C626" s="17"/>
      <c r="D626" s="17"/>
      <c r="E626" s="17"/>
      <c r="F626" s="17"/>
      <c r="G626" s="17"/>
      <c r="H626" s="17"/>
      <c r="I626" s="17"/>
      <c r="J626" s="17"/>
      <c r="K626" s="17"/>
      <c r="L626" s="17"/>
      <c r="M626" s="17"/>
      <c r="N626" s="17"/>
      <c r="O626" s="17"/>
      <c r="P626" s="17"/>
      <c r="Q626" s="17"/>
      <c r="R626" s="17"/>
      <c r="S626" s="17"/>
    </row>
    <row r="627" spans="2:19" ht="15" customHeight="1" x14ac:dyDescent="0.35">
      <c r="B627" s="17"/>
      <c r="C627" s="17"/>
      <c r="D627" s="17"/>
      <c r="E627" s="17"/>
      <c r="F627" s="17"/>
      <c r="G627" s="17"/>
      <c r="H627" s="17"/>
      <c r="I627" s="17"/>
      <c r="J627" s="17"/>
      <c r="K627" s="17"/>
      <c r="L627" s="17"/>
      <c r="M627" s="17"/>
      <c r="N627" s="17"/>
      <c r="O627" s="17"/>
      <c r="P627" s="17"/>
      <c r="Q627" s="17"/>
      <c r="R627" s="17"/>
      <c r="S627" s="17"/>
    </row>
    <row r="628" spans="2:19" ht="23.25" customHeight="1" x14ac:dyDescent="0.35">
      <c r="B628" s="17"/>
      <c r="C628" s="17"/>
      <c r="D628" s="17"/>
      <c r="E628" s="17"/>
      <c r="F628" s="17"/>
      <c r="G628" s="17"/>
      <c r="H628" s="17"/>
      <c r="I628" s="17"/>
      <c r="J628" s="17"/>
      <c r="K628" s="17"/>
      <c r="L628" s="17"/>
      <c r="M628" s="17"/>
      <c r="N628" s="17"/>
      <c r="O628" s="17"/>
      <c r="P628" s="17"/>
      <c r="Q628" s="17"/>
      <c r="R628" s="17"/>
      <c r="S628" s="17"/>
    </row>
    <row r="629" spans="2:19" ht="15" customHeight="1" x14ac:dyDescent="0.35">
      <c r="B629" s="17"/>
      <c r="C629" s="17"/>
      <c r="D629" s="17"/>
      <c r="E629" s="17"/>
      <c r="F629" s="17"/>
      <c r="G629" s="17"/>
      <c r="H629" s="17"/>
      <c r="I629" s="17"/>
      <c r="J629" s="17"/>
      <c r="K629" s="17"/>
      <c r="L629" s="17"/>
      <c r="M629" s="17"/>
      <c r="N629" s="17"/>
      <c r="O629" s="17"/>
      <c r="P629" s="17"/>
      <c r="Q629" s="17"/>
      <c r="R629" s="17"/>
      <c r="S629" s="17"/>
    </row>
    <row r="630" spans="2:19" ht="15" customHeight="1" x14ac:dyDescent="0.35">
      <c r="B630" s="17"/>
      <c r="C630" s="17"/>
      <c r="D630" s="17"/>
      <c r="E630" s="17"/>
      <c r="F630" s="17"/>
      <c r="G630" s="17"/>
      <c r="H630" s="17"/>
      <c r="I630" s="17"/>
      <c r="J630" s="17"/>
      <c r="K630" s="17"/>
      <c r="L630" s="17"/>
      <c r="M630" s="17"/>
      <c r="N630" s="17"/>
      <c r="O630" s="17"/>
      <c r="P630" s="17"/>
      <c r="Q630" s="17"/>
      <c r="R630" s="17"/>
      <c r="S630" s="17"/>
    </row>
    <row r="631" spans="2:19" ht="15" customHeight="1" x14ac:dyDescent="0.35">
      <c r="B631" s="17"/>
      <c r="C631" s="17"/>
      <c r="D631" s="17"/>
      <c r="E631" s="17"/>
      <c r="F631" s="17"/>
      <c r="G631" s="17"/>
      <c r="H631" s="17"/>
      <c r="I631" s="17"/>
      <c r="J631" s="17"/>
      <c r="K631" s="17"/>
      <c r="L631" s="17"/>
      <c r="M631" s="17"/>
      <c r="N631" s="17"/>
      <c r="O631" s="17"/>
      <c r="P631" s="17"/>
      <c r="Q631" s="17"/>
      <c r="R631" s="17"/>
      <c r="S631" s="17"/>
    </row>
    <row r="632" spans="2:19" ht="15" customHeight="1" x14ac:dyDescent="0.35">
      <c r="B632" s="17"/>
      <c r="C632" s="17"/>
      <c r="D632" s="17"/>
      <c r="E632" s="17"/>
      <c r="F632" s="17"/>
      <c r="G632" s="17"/>
      <c r="H632" s="17"/>
      <c r="I632" s="17"/>
      <c r="J632" s="17"/>
      <c r="K632" s="17"/>
      <c r="L632" s="17"/>
      <c r="M632" s="17"/>
      <c r="N632" s="17"/>
      <c r="O632" s="17"/>
      <c r="P632" s="17"/>
      <c r="Q632" s="17"/>
      <c r="R632" s="17"/>
      <c r="S632" s="17"/>
    </row>
    <row r="633" spans="2:19" ht="15" customHeight="1" x14ac:dyDescent="0.35">
      <c r="B633" s="17"/>
      <c r="C633" s="17"/>
      <c r="D633" s="17"/>
      <c r="E633" s="17"/>
      <c r="F633" s="17"/>
      <c r="G633" s="17"/>
      <c r="H633" s="17"/>
      <c r="I633" s="17"/>
      <c r="J633" s="17"/>
      <c r="K633" s="17"/>
      <c r="L633" s="17"/>
      <c r="M633" s="17"/>
      <c r="N633" s="17"/>
      <c r="O633" s="17"/>
      <c r="P633" s="17"/>
      <c r="Q633" s="17"/>
      <c r="R633" s="17"/>
      <c r="S633" s="17"/>
    </row>
    <row r="634" spans="2:19" ht="15" customHeight="1" x14ac:dyDescent="0.35">
      <c r="B634" s="17"/>
      <c r="C634" s="17"/>
      <c r="D634" s="17"/>
      <c r="E634" s="17"/>
      <c r="F634" s="17"/>
      <c r="G634" s="17"/>
      <c r="H634" s="17"/>
      <c r="I634" s="17"/>
      <c r="J634" s="17"/>
      <c r="K634" s="17"/>
      <c r="L634" s="17"/>
      <c r="M634" s="17"/>
      <c r="N634" s="17"/>
      <c r="O634" s="17"/>
      <c r="P634" s="17"/>
      <c r="Q634" s="17"/>
      <c r="R634" s="17"/>
      <c r="S634" s="17"/>
    </row>
    <row r="635" spans="2:19" ht="15" customHeight="1" x14ac:dyDescent="0.35">
      <c r="B635" s="17"/>
      <c r="C635" s="17"/>
      <c r="D635" s="17"/>
      <c r="E635" s="17"/>
      <c r="F635" s="17"/>
      <c r="G635" s="17"/>
      <c r="H635" s="17"/>
      <c r="I635" s="17"/>
      <c r="J635" s="17"/>
      <c r="K635" s="17"/>
      <c r="L635" s="17"/>
      <c r="M635" s="17"/>
      <c r="N635" s="17"/>
      <c r="O635" s="17"/>
      <c r="P635" s="17"/>
      <c r="Q635" s="17"/>
      <c r="R635" s="17"/>
      <c r="S635" s="17"/>
    </row>
    <row r="636" spans="2:19" ht="15" customHeight="1" x14ac:dyDescent="0.35">
      <c r="B636" s="17"/>
      <c r="C636" s="17"/>
      <c r="D636" s="17"/>
      <c r="E636" s="17"/>
      <c r="F636" s="17"/>
      <c r="G636" s="17"/>
      <c r="H636" s="17"/>
      <c r="I636" s="17"/>
      <c r="J636" s="17"/>
      <c r="K636" s="17"/>
      <c r="L636" s="17"/>
      <c r="M636" s="17"/>
      <c r="N636" s="17"/>
      <c r="O636" s="17"/>
      <c r="P636" s="17"/>
      <c r="Q636" s="17"/>
      <c r="R636" s="17"/>
      <c r="S636" s="17"/>
    </row>
    <row r="637" spans="2:19" ht="15" customHeight="1" x14ac:dyDescent="0.35">
      <c r="B637" s="17"/>
      <c r="C637" s="17"/>
      <c r="D637" s="17"/>
      <c r="E637" s="17"/>
      <c r="F637" s="17"/>
      <c r="G637" s="17"/>
      <c r="H637" s="17"/>
      <c r="I637" s="17"/>
      <c r="J637" s="17"/>
      <c r="K637" s="17"/>
      <c r="L637" s="17"/>
      <c r="M637" s="17"/>
      <c r="N637" s="17"/>
      <c r="O637" s="17"/>
      <c r="P637" s="17"/>
      <c r="Q637" s="17"/>
      <c r="R637" s="17"/>
      <c r="S637" s="17"/>
    </row>
    <row r="638" spans="2:19" ht="23.25" customHeight="1" x14ac:dyDescent="0.35">
      <c r="B638" s="17"/>
      <c r="C638" s="17"/>
      <c r="D638" s="17"/>
      <c r="E638" s="17"/>
      <c r="F638" s="17"/>
      <c r="G638" s="17"/>
      <c r="H638" s="17"/>
      <c r="I638" s="17"/>
      <c r="J638" s="17"/>
      <c r="K638" s="17"/>
      <c r="L638" s="17"/>
      <c r="M638" s="17"/>
      <c r="N638" s="17"/>
      <c r="O638" s="17"/>
      <c r="P638" s="17"/>
      <c r="Q638" s="17"/>
      <c r="R638" s="17"/>
      <c r="S638" s="17"/>
    </row>
    <row r="639" spans="2:19" ht="15" customHeight="1" x14ac:dyDescent="0.35">
      <c r="B639" s="17"/>
      <c r="C639" s="17"/>
      <c r="D639" s="17"/>
      <c r="E639" s="17"/>
      <c r="F639" s="17"/>
      <c r="G639" s="17"/>
      <c r="H639" s="17"/>
      <c r="I639" s="17"/>
      <c r="J639" s="17"/>
      <c r="K639" s="17"/>
      <c r="L639" s="17"/>
      <c r="M639" s="17"/>
      <c r="N639" s="17"/>
      <c r="O639" s="17"/>
      <c r="P639" s="17"/>
      <c r="Q639" s="17"/>
      <c r="R639" s="17"/>
      <c r="S639" s="17"/>
    </row>
    <row r="640" spans="2:19" ht="15" customHeight="1" x14ac:dyDescent="0.35">
      <c r="B640" s="17"/>
      <c r="C640" s="17"/>
      <c r="D640" s="17"/>
      <c r="E640" s="17"/>
      <c r="F640" s="17"/>
      <c r="G640" s="17"/>
      <c r="H640" s="17"/>
      <c r="I640" s="17"/>
      <c r="J640" s="17"/>
      <c r="K640" s="17"/>
      <c r="L640" s="17"/>
      <c r="M640" s="17"/>
      <c r="N640" s="17"/>
      <c r="O640" s="17"/>
      <c r="P640" s="17"/>
      <c r="Q640" s="17"/>
      <c r="R640" s="17"/>
      <c r="S640" s="17"/>
    </row>
    <row r="641" spans="2:19" ht="15" customHeight="1" x14ac:dyDescent="0.35">
      <c r="B641" s="17"/>
      <c r="C641" s="17"/>
      <c r="D641" s="17"/>
      <c r="E641" s="17"/>
      <c r="F641" s="17"/>
      <c r="G641" s="17"/>
      <c r="H641" s="17"/>
      <c r="I641" s="17"/>
      <c r="J641" s="17"/>
      <c r="K641" s="17"/>
      <c r="L641" s="17"/>
      <c r="M641" s="17"/>
      <c r="N641" s="17"/>
      <c r="O641" s="17"/>
      <c r="P641" s="17"/>
      <c r="Q641" s="17"/>
      <c r="R641" s="17"/>
      <c r="S641" s="17"/>
    </row>
    <row r="642" spans="2:19" ht="15" customHeight="1" x14ac:dyDescent="0.35">
      <c r="B642" s="17"/>
      <c r="C642" s="17"/>
      <c r="D642" s="17"/>
      <c r="E642" s="17"/>
      <c r="F642" s="17"/>
      <c r="G642" s="17"/>
      <c r="H642" s="17"/>
      <c r="I642" s="17"/>
      <c r="J642" s="17"/>
      <c r="K642" s="17"/>
      <c r="L642" s="17"/>
      <c r="M642" s="17"/>
      <c r="N642" s="17"/>
      <c r="O642" s="17"/>
      <c r="P642" s="17"/>
      <c r="Q642" s="17"/>
      <c r="R642" s="17"/>
      <c r="S642" s="17"/>
    </row>
    <row r="643" spans="2:19" ht="15" customHeight="1" x14ac:dyDescent="0.35">
      <c r="B643" s="17"/>
      <c r="C643" s="17"/>
      <c r="D643" s="17"/>
      <c r="E643" s="17"/>
      <c r="F643" s="17"/>
      <c r="G643" s="17"/>
      <c r="H643" s="17"/>
      <c r="I643" s="17"/>
      <c r="J643" s="17"/>
      <c r="K643" s="17"/>
      <c r="L643" s="17"/>
      <c r="M643" s="17"/>
      <c r="N643" s="17"/>
      <c r="O643" s="17"/>
      <c r="P643" s="17"/>
      <c r="Q643" s="17"/>
      <c r="R643" s="17"/>
      <c r="S643" s="17"/>
    </row>
    <row r="644" spans="2:19" ht="15" customHeight="1" x14ac:dyDescent="0.35">
      <c r="B644" s="17"/>
      <c r="C644" s="17"/>
      <c r="D644" s="17"/>
      <c r="E644" s="17"/>
      <c r="F644" s="17"/>
      <c r="G644" s="17"/>
      <c r="H644" s="17"/>
      <c r="I644" s="17"/>
      <c r="J644" s="17"/>
      <c r="K644" s="17"/>
      <c r="L644" s="17"/>
      <c r="M644" s="17"/>
      <c r="N644" s="17"/>
      <c r="O644" s="17"/>
      <c r="P644" s="17"/>
      <c r="Q644" s="17"/>
      <c r="R644" s="17"/>
      <c r="S644" s="17"/>
    </row>
    <row r="645" spans="2:19" ht="15" customHeight="1" x14ac:dyDescent="0.35">
      <c r="B645" s="17"/>
      <c r="C645" s="17"/>
      <c r="D645" s="17"/>
      <c r="E645" s="17"/>
      <c r="F645" s="17"/>
      <c r="G645" s="17"/>
      <c r="H645" s="17"/>
      <c r="I645" s="17"/>
      <c r="J645" s="17"/>
      <c r="K645" s="17"/>
      <c r="L645" s="17"/>
      <c r="M645" s="17"/>
      <c r="N645" s="17"/>
      <c r="O645" s="17"/>
      <c r="P645" s="17"/>
      <c r="Q645" s="17"/>
      <c r="R645" s="17"/>
      <c r="S645" s="17"/>
    </row>
    <row r="646" spans="2:19" ht="15" customHeight="1" x14ac:dyDescent="0.35">
      <c r="B646" s="17"/>
      <c r="C646" s="17"/>
      <c r="D646" s="17"/>
      <c r="E646" s="17"/>
      <c r="F646" s="17"/>
      <c r="G646" s="17"/>
      <c r="H646" s="17"/>
      <c r="I646" s="17"/>
      <c r="J646" s="17"/>
      <c r="K646" s="17"/>
      <c r="L646" s="17"/>
      <c r="M646" s="17"/>
      <c r="N646" s="17"/>
      <c r="O646" s="17"/>
      <c r="P646" s="17"/>
      <c r="Q646" s="17"/>
      <c r="R646" s="17"/>
      <c r="S646" s="17"/>
    </row>
    <row r="647" spans="2:19" ht="15" customHeight="1" x14ac:dyDescent="0.35">
      <c r="B647" s="17"/>
      <c r="C647" s="17"/>
      <c r="D647" s="17"/>
      <c r="E647" s="17"/>
      <c r="F647" s="17"/>
      <c r="G647" s="17"/>
      <c r="H647" s="17"/>
      <c r="I647" s="17"/>
      <c r="J647" s="17"/>
      <c r="K647" s="17"/>
      <c r="L647" s="17"/>
      <c r="M647" s="17"/>
      <c r="N647" s="17"/>
      <c r="O647" s="17"/>
      <c r="P647" s="17"/>
      <c r="Q647" s="17"/>
      <c r="R647" s="17"/>
      <c r="S647" s="17"/>
    </row>
    <row r="648" spans="2:19" ht="23.25" customHeight="1" x14ac:dyDescent="0.35">
      <c r="B648" s="17"/>
      <c r="C648" s="17"/>
      <c r="D648" s="17"/>
      <c r="E648" s="17"/>
      <c r="F648" s="17"/>
      <c r="G648" s="17"/>
      <c r="H648" s="17"/>
      <c r="I648" s="17"/>
      <c r="J648" s="17"/>
      <c r="K648" s="17"/>
      <c r="L648" s="17"/>
      <c r="M648" s="17"/>
      <c r="N648" s="17"/>
      <c r="O648" s="17"/>
      <c r="P648" s="17"/>
      <c r="Q648" s="17"/>
      <c r="R648" s="17"/>
      <c r="S648" s="17"/>
    </row>
    <row r="649" spans="2:19" ht="15" customHeight="1" x14ac:dyDescent="0.35">
      <c r="B649" s="17"/>
      <c r="C649" s="17"/>
      <c r="D649" s="17"/>
      <c r="E649" s="17"/>
      <c r="F649" s="17"/>
      <c r="G649" s="17"/>
      <c r="H649" s="17"/>
      <c r="I649" s="17"/>
      <c r="J649" s="17"/>
      <c r="K649" s="17"/>
      <c r="L649" s="17"/>
      <c r="M649" s="17"/>
      <c r="N649" s="17"/>
      <c r="O649" s="17"/>
      <c r="P649" s="17"/>
      <c r="Q649" s="17"/>
      <c r="R649" s="17"/>
      <c r="S649" s="17"/>
    </row>
    <row r="650" spans="2:19" ht="15" customHeight="1" x14ac:dyDescent="0.35">
      <c r="B650" s="17"/>
      <c r="C650" s="17"/>
      <c r="D650" s="17"/>
      <c r="E650" s="17"/>
      <c r="F650" s="17"/>
      <c r="G650" s="17"/>
      <c r="H650" s="17"/>
      <c r="I650" s="17"/>
      <c r="J650" s="17"/>
      <c r="K650" s="17"/>
      <c r="L650" s="17"/>
      <c r="M650" s="17"/>
      <c r="N650" s="17"/>
      <c r="O650" s="17"/>
      <c r="P650" s="17"/>
      <c r="Q650" s="17"/>
      <c r="R650" s="17"/>
      <c r="S650" s="17"/>
    </row>
    <row r="651" spans="2:19" ht="15" customHeight="1" x14ac:dyDescent="0.35">
      <c r="B651" s="17"/>
      <c r="C651" s="17"/>
      <c r="D651" s="17"/>
      <c r="E651" s="17"/>
      <c r="F651" s="17"/>
      <c r="G651" s="17"/>
      <c r="H651" s="17"/>
      <c r="I651" s="17"/>
      <c r="J651" s="17"/>
      <c r="K651" s="17"/>
      <c r="L651" s="17"/>
      <c r="M651" s="17"/>
      <c r="N651" s="17"/>
      <c r="O651" s="17"/>
      <c r="P651" s="17"/>
      <c r="Q651" s="17"/>
      <c r="R651" s="17"/>
      <c r="S651" s="17"/>
    </row>
    <row r="652" spans="2:19" ht="15" customHeight="1" x14ac:dyDescent="0.35">
      <c r="B652" s="17"/>
      <c r="C652" s="17"/>
      <c r="D652" s="17"/>
      <c r="E652" s="17"/>
      <c r="F652" s="17"/>
      <c r="G652" s="17"/>
      <c r="H652" s="17"/>
      <c r="I652" s="17"/>
      <c r="J652" s="17"/>
      <c r="K652" s="17"/>
      <c r="L652" s="17"/>
      <c r="M652" s="17"/>
      <c r="N652" s="17"/>
      <c r="O652" s="17"/>
      <c r="P652" s="17"/>
      <c r="Q652" s="17"/>
      <c r="R652" s="17"/>
      <c r="S652" s="17"/>
    </row>
    <row r="653" spans="2:19" ht="15" customHeight="1" x14ac:dyDescent="0.35">
      <c r="B653" s="17"/>
      <c r="C653" s="17"/>
      <c r="D653" s="17"/>
      <c r="E653" s="17"/>
      <c r="F653" s="17"/>
      <c r="G653" s="17"/>
      <c r="H653" s="17"/>
      <c r="I653" s="17"/>
      <c r="J653" s="17"/>
      <c r="K653" s="17"/>
      <c r="L653" s="17"/>
      <c r="M653" s="17"/>
      <c r="N653" s="17"/>
      <c r="O653" s="17"/>
      <c r="P653" s="17"/>
      <c r="Q653" s="17"/>
      <c r="R653" s="17"/>
      <c r="S653" s="17"/>
    </row>
    <row r="654" spans="2:19" ht="15" customHeight="1" x14ac:dyDescent="0.35">
      <c r="B654" s="17"/>
      <c r="C654" s="17"/>
      <c r="D654" s="17"/>
      <c r="E654" s="17"/>
      <c r="F654" s="17"/>
      <c r="G654" s="17"/>
      <c r="H654" s="17"/>
      <c r="I654" s="17"/>
      <c r="J654" s="17"/>
      <c r="K654" s="17"/>
      <c r="L654" s="17"/>
      <c r="M654" s="17"/>
      <c r="N654" s="17"/>
      <c r="O654" s="17"/>
      <c r="P654" s="17"/>
      <c r="Q654" s="17"/>
      <c r="R654" s="17"/>
      <c r="S654" s="17"/>
    </row>
    <row r="655" spans="2:19" ht="15" customHeight="1" x14ac:dyDescent="0.35">
      <c r="B655" s="17"/>
      <c r="C655" s="17"/>
      <c r="D655" s="17"/>
      <c r="E655" s="17"/>
      <c r="F655" s="17"/>
      <c r="G655" s="17"/>
      <c r="H655" s="17"/>
      <c r="I655" s="17"/>
      <c r="J655" s="17"/>
      <c r="K655" s="17"/>
      <c r="L655" s="17"/>
      <c r="M655" s="17"/>
      <c r="N655" s="17"/>
      <c r="O655" s="17"/>
      <c r="P655" s="17"/>
      <c r="Q655" s="17"/>
      <c r="R655" s="17"/>
      <c r="S655" s="17"/>
    </row>
    <row r="656" spans="2:19" ht="15" customHeight="1" x14ac:dyDescent="0.35">
      <c r="B656" s="17"/>
      <c r="C656" s="17"/>
      <c r="D656" s="17"/>
      <c r="E656" s="17"/>
      <c r="F656" s="17"/>
      <c r="G656" s="17"/>
      <c r="H656" s="17"/>
      <c r="I656" s="17"/>
      <c r="J656" s="17"/>
      <c r="K656" s="17"/>
      <c r="L656" s="17"/>
      <c r="M656" s="17"/>
      <c r="N656" s="17"/>
      <c r="O656" s="17"/>
      <c r="P656" s="17"/>
      <c r="Q656" s="17"/>
      <c r="R656" s="17"/>
      <c r="S656" s="17"/>
    </row>
    <row r="657" spans="2:19" ht="15" customHeight="1" x14ac:dyDescent="0.35">
      <c r="B657" s="17"/>
      <c r="C657" s="17"/>
      <c r="D657" s="17"/>
      <c r="E657" s="17"/>
      <c r="F657" s="17"/>
      <c r="G657" s="17"/>
      <c r="H657" s="17"/>
      <c r="I657" s="17"/>
      <c r="J657" s="17"/>
      <c r="K657" s="17"/>
      <c r="L657" s="17"/>
      <c r="M657" s="17"/>
      <c r="N657" s="17"/>
      <c r="O657" s="17"/>
      <c r="P657" s="17"/>
      <c r="Q657" s="17"/>
      <c r="R657" s="17"/>
      <c r="S657" s="17"/>
    </row>
    <row r="658" spans="2:19" ht="23.25" customHeight="1" x14ac:dyDescent="0.35">
      <c r="B658" s="17"/>
      <c r="C658" s="17"/>
      <c r="D658" s="17"/>
      <c r="E658" s="17"/>
      <c r="F658" s="17"/>
      <c r="G658" s="17"/>
      <c r="H658" s="17"/>
      <c r="I658" s="17"/>
      <c r="J658" s="17"/>
      <c r="K658" s="17"/>
      <c r="L658" s="17"/>
      <c r="M658" s="17"/>
      <c r="N658" s="17"/>
      <c r="O658" s="17"/>
      <c r="P658" s="17"/>
      <c r="Q658" s="17"/>
      <c r="R658" s="17"/>
      <c r="S658" s="17"/>
    </row>
    <row r="659" spans="2:19" ht="15" customHeight="1" x14ac:dyDescent="0.35">
      <c r="B659" s="17"/>
      <c r="C659" s="17"/>
      <c r="D659" s="17"/>
      <c r="E659" s="17"/>
      <c r="F659" s="17"/>
      <c r="G659" s="17"/>
      <c r="H659" s="17"/>
      <c r="I659" s="17"/>
      <c r="J659" s="17"/>
      <c r="K659" s="17"/>
      <c r="L659" s="17"/>
      <c r="M659" s="17"/>
      <c r="N659" s="17"/>
      <c r="O659" s="17"/>
      <c r="P659" s="17"/>
      <c r="Q659" s="17"/>
      <c r="R659" s="17"/>
      <c r="S659" s="17"/>
    </row>
    <row r="660" spans="2:19" ht="15" customHeight="1" x14ac:dyDescent="0.35">
      <c r="B660" s="17"/>
      <c r="C660" s="17"/>
      <c r="D660" s="17"/>
      <c r="E660" s="17"/>
      <c r="F660" s="17"/>
      <c r="G660" s="17"/>
      <c r="H660" s="17"/>
      <c r="I660" s="17"/>
      <c r="J660" s="17"/>
      <c r="K660" s="17"/>
      <c r="L660" s="17"/>
      <c r="M660" s="17"/>
      <c r="N660" s="17"/>
      <c r="O660" s="17"/>
      <c r="P660" s="17"/>
      <c r="Q660" s="17"/>
      <c r="R660" s="17"/>
      <c r="S660" s="17"/>
    </row>
    <row r="661" spans="2:19" ht="15" customHeight="1" x14ac:dyDescent="0.35">
      <c r="B661" s="17"/>
      <c r="C661" s="17"/>
      <c r="D661" s="17"/>
      <c r="E661" s="17"/>
      <c r="F661" s="17"/>
      <c r="G661" s="17"/>
      <c r="H661" s="17"/>
      <c r="I661" s="17"/>
      <c r="J661" s="17"/>
      <c r="K661" s="17"/>
      <c r="L661" s="17"/>
      <c r="M661" s="17"/>
      <c r="N661" s="17"/>
      <c r="O661" s="17"/>
      <c r="P661" s="17"/>
      <c r="Q661" s="17"/>
      <c r="R661" s="17"/>
      <c r="S661" s="17"/>
    </row>
    <row r="662" spans="2:19" ht="15" customHeight="1" x14ac:dyDescent="0.35">
      <c r="B662" s="17"/>
      <c r="C662" s="17"/>
      <c r="D662" s="17"/>
      <c r="E662" s="17"/>
      <c r="F662" s="17"/>
      <c r="G662" s="17"/>
      <c r="H662" s="17"/>
      <c r="I662" s="17"/>
      <c r="J662" s="17"/>
      <c r="K662" s="17"/>
      <c r="L662" s="17"/>
      <c r="M662" s="17"/>
      <c r="N662" s="17"/>
      <c r="O662" s="17"/>
      <c r="P662" s="17"/>
      <c r="Q662" s="17"/>
      <c r="R662" s="17"/>
      <c r="S662" s="17"/>
    </row>
    <row r="663" spans="2:19" ht="15" customHeight="1" x14ac:dyDescent="0.35">
      <c r="B663" s="17"/>
      <c r="C663" s="17"/>
      <c r="D663" s="17"/>
      <c r="E663" s="17"/>
      <c r="F663" s="17"/>
      <c r="G663" s="17"/>
      <c r="H663" s="17"/>
      <c r="I663" s="17"/>
      <c r="J663" s="17"/>
      <c r="K663" s="17"/>
      <c r="L663" s="17"/>
      <c r="M663" s="17"/>
      <c r="N663" s="17"/>
      <c r="O663" s="17"/>
      <c r="P663" s="17"/>
      <c r="Q663" s="17"/>
      <c r="R663" s="17"/>
      <c r="S663" s="17"/>
    </row>
    <row r="664" spans="2:19" ht="15" customHeight="1" x14ac:dyDescent="0.35">
      <c r="B664" s="17"/>
      <c r="C664" s="17"/>
      <c r="D664" s="17"/>
      <c r="E664" s="17"/>
      <c r="F664" s="17"/>
      <c r="G664" s="17"/>
      <c r="H664" s="17"/>
      <c r="I664" s="17"/>
      <c r="J664" s="17"/>
      <c r="K664" s="17"/>
      <c r="L664" s="17"/>
      <c r="M664" s="17"/>
      <c r="N664" s="17"/>
      <c r="O664" s="17"/>
      <c r="P664" s="17"/>
      <c r="Q664" s="17"/>
      <c r="R664" s="17"/>
      <c r="S664" s="17"/>
    </row>
    <row r="665" spans="2:19" ht="15" customHeight="1" x14ac:dyDescent="0.35">
      <c r="B665" s="17"/>
      <c r="C665" s="17"/>
      <c r="D665" s="17"/>
      <c r="E665" s="17"/>
      <c r="F665" s="17"/>
      <c r="G665" s="17"/>
      <c r="H665" s="17"/>
      <c r="I665" s="17"/>
      <c r="J665" s="17"/>
      <c r="K665" s="17"/>
      <c r="L665" s="17"/>
      <c r="M665" s="17"/>
      <c r="N665" s="17"/>
      <c r="O665" s="17"/>
      <c r="P665" s="17"/>
      <c r="Q665" s="17"/>
      <c r="R665" s="17"/>
      <c r="S665" s="17"/>
    </row>
    <row r="666" spans="2:19" ht="15" customHeight="1" x14ac:dyDescent="0.35">
      <c r="B666" s="17"/>
      <c r="C666" s="17"/>
      <c r="D666" s="17"/>
      <c r="E666" s="17"/>
      <c r="F666" s="17"/>
      <c r="G666" s="17"/>
      <c r="H666" s="17"/>
      <c r="I666" s="17"/>
      <c r="J666" s="17"/>
      <c r="K666" s="17"/>
      <c r="L666" s="17"/>
      <c r="M666" s="17"/>
      <c r="N666" s="17"/>
      <c r="O666" s="17"/>
      <c r="P666" s="17"/>
      <c r="Q666" s="17"/>
      <c r="R666" s="17"/>
      <c r="S666" s="17"/>
    </row>
    <row r="667" spans="2:19" ht="15" customHeight="1" x14ac:dyDescent="0.35">
      <c r="B667" s="17"/>
      <c r="C667" s="17"/>
      <c r="D667" s="17"/>
      <c r="E667" s="17"/>
      <c r="F667" s="17"/>
      <c r="G667" s="17"/>
      <c r="H667" s="17"/>
      <c r="I667" s="17"/>
      <c r="J667" s="17"/>
      <c r="K667" s="17"/>
      <c r="L667" s="17"/>
      <c r="M667" s="17"/>
      <c r="N667" s="17"/>
      <c r="O667" s="17"/>
      <c r="P667" s="17"/>
      <c r="Q667" s="17"/>
      <c r="R667" s="17"/>
      <c r="S667" s="17"/>
    </row>
    <row r="668" spans="2:19" ht="23.25" customHeight="1" x14ac:dyDescent="0.35">
      <c r="B668" s="17"/>
      <c r="C668" s="17"/>
      <c r="D668" s="17"/>
      <c r="E668" s="17"/>
      <c r="F668" s="17"/>
      <c r="G668" s="17"/>
      <c r="H668" s="17"/>
      <c r="I668" s="17"/>
      <c r="J668" s="17"/>
      <c r="K668" s="17"/>
      <c r="L668" s="17"/>
      <c r="M668" s="17"/>
      <c r="N668" s="17"/>
      <c r="O668" s="17"/>
      <c r="P668" s="17"/>
      <c r="Q668" s="17"/>
      <c r="R668" s="17"/>
      <c r="S668" s="17"/>
    </row>
    <row r="669" spans="2:19" ht="15" customHeight="1" x14ac:dyDescent="0.35">
      <c r="B669" s="17"/>
      <c r="C669" s="17"/>
      <c r="D669" s="17"/>
      <c r="E669" s="17"/>
      <c r="F669" s="17"/>
      <c r="G669" s="17"/>
      <c r="H669" s="17"/>
      <c r="I669" s="17"/>
      <c r="J669" s="17"/>
      <c r="K669" s="17"/>
      <c r="L669" s="17"/>
      <c r="M669" s="17"/>
      <c r="N669" s="17"/>
      <c r="O669" s="17"/>
      <c r="P669" s="17"/>
      <c r="Q669" s="17"/>
      <c r="R669" s="17"/>
      <c r="S669" s="17"/>
    </row>
    <row r="670" spans="2:19" ht="15" customHeight="1" x14ac:dyDescent="0.35">
      <c r="B670" s="17"/>
      <c r="C670" s="17"/>
      <c r="D670" s="17"/>
      <c r="E670" s="17"/>
      <c r="F670" s="17"/>
      <c r="G670" s="17"/>
      <c r="H670" s="17"/>
      <c r="I670" s="17"/>
      <c r="J670" s="17"/>
      <c r="K670" s="17"/>
      <c r="L670" s="17"/>
      <c r="M670" s="17"/>
      <c r="N670" s="17"/>
      <c r="O670" s="17"/>
      <c r="P670" s="17"/>
      <c r="Q670" s="17"/>
      <c r="R670" s="17"/>
      <c r="S670" s="17"/>
    </row>
    <row r="671" spans="2:19" ht="15" customHeight="1" x14ac:dyDescent="0.35">
      <c r="B671" s="17"/>
      <c r="C671" s="17"/>
      <c r="D671" s="17"/>
      <c r="E671" s="17"/>
      <c r="F671" s="17"/>
      <c r="G671" s="17"/>
      <c r="H671" s="17"/>
      <c r="I671" s="17"/>
      <c r="J671" s="17"/>
      <c r="K671" s="17"/>
      <c r="L671" s="17"/>
      <c r="M671" s="17"/>
      <c r="N671" s="17"/>
      <c r="O671" s="17"/>
      <c r="P671" s="17"/>
      <c r="Q671" s="17"/>
      <c r="R671" s="17"/>
      <c r="S671" s="17"/>
    </row>
    <row r="672" spans="2:19" ht="15" customHeight="1" x14ac:dyDescent="0.35">
      <c r="B672" s="17"/>
      <c r="C672" s="17"/>
      <c r="D672" s="17"/>
      <c r="E672" s="17"/>
      <c r="F672" s="17"/>
      <c r="G672" s="17"/>
      <c r="H672" s="17"/>
      <c r="I672" s="17"/>
      <c r="J672" s="17"/>
      <c r="K672" s="17"/>
      <c r="L672" s="17"/>
      <c r="M672" s="17"/>
      <c r="N672" s="17"/>
      <c r="O672" s="17"/>
      <c r="P672" s="17"/>
      <c r="Q672" s="17"/>
      <c r="R672" s="17"/>
      <c r="S672" s="17"/>
    </row>
    <row r="673" spans="2:19" ht="15" customHeight="1" x14ac:dyDescent="0.35">
      <c r="B673" s="17"/>
      <c r="C673" s="17"/>
      <c r="D673" s="17"/>
      <c r="E673" s="17"/>
      <c r="F673" s="17"/>
      <c r="G673" s="17"/>
      <c r="H673" s="17"/>
      <c r="I673" s="17"/>
      <c r="J673" s="17"/>
      <c r="K673" s="17"/>
      <c r="L673" s="17"/>
      <c r="M673" s="17"/>
      <c r="N673" s="17"/>
      <c r="O673" s="17"/>
      <c r="P673" s="17"/>
      <c r="Q673" s="17"/>
      <c r="R673" s="17"/>
      <c r="S673" s="17"/>
    </row>
    <row r="674" spans="2:19" ht="15" customHeight="1" x14ac:dyDescent="0.35">
      <c r="B674" s="17"/>
      <c r="C674" s="17"/>
      <c r="D674" s="17"/>
      <c r="E674" s="17"/>
      <c r="F674" s="17"/>
      <c r="G674" s="17"/>
      <c r="H674" s="17"/>
      <c r="I674" s="17"/>
      <c r="J674" s="17"/>
      <c r="K674" s="17"/>
      <c r="L674" s="17"/>
      <c r="M674" s="17"/>
      <c r="N674" s="17"/>
      <c r="O674" s="17"/>
      <c r="P674" s="17"/>
      <c r="Q674" s="17"/>
      <c r="R674" s="17"/>
      <c r="S674" s="17"/>
    </row>
    <row r="675" spans="2:19" ht="15" customHeight="1" x14ac:dyDescent="0.35">
      <c r="B675" s="17"/>
      <c r="C675" s="17"/>
      <c r="D675" s="17"/>
      <c r="E675" s="17"/>
      <c r="F675" s="17"/>
      <c r="G675" s="17"/>
      <c r="H675" s="17"/>
      <c r="I675" s="17"/>
      <c r="J675" s="17"/>
      <c r="K675" s="17"/>
      <c r="L675" s="17"/>
      <c r="M675" s="17"/>
      <c r="N675" s="17"/>
      <c r="O675" s="17"/>
      <c r="P675" s="17"/>
      <c r="Q675" s="17"/>
      <c r="R675" s="17"/>
      <c r="S675" s="17"/>
    </row>
    <row r="676" spans="2:19" ht="15" customHeight="1" x14ac:dyDescent="0.35">
      <c r="B676" s="17"/>
      <c r="C676" s="17"/>
      <c r="D676" s="17"/>
      <c r="E676" s="17"/>
      <c r="F676" s="17"/>
      <c r="G676" s="17"/>
      <c r="H676" s="17"/>
      <c r="I676" s="17"/>
      <c r="J676" s="17"/>
      <c r="K676" s="17"/>
      <c r="L676" s="17"/>
      <c r="M676" s="17"/>
      <c r="N676" s="17"/>
      <c r="O676" s="17"/>
      <c r="P676" s="17"/>
      <c r="Q676" s="17"/>
      <c r="R676" s="17"/>
      <c r="S676" s="17"/>
    </row>
    <row r="677" spans="2:19" ht="15" customHeight="1" x14ac:dyDescent="0.35">
      <c r="B677" s="17"/>
      <c r="C677" s="17"/>
      <c r="D677" s="17"/>
      <c r="E677" s="17"/>
      <c r="F677" s="17"/>
      <c r="G677" s="17"/>
      <c r="H677" s="17"/>
      <c r="I677" s="17"/>
      <c r="J677" s="17"/>
      <c r="K677" s="17"/>
      <c r="L677" s="17"/>
      <c r="M677" s="17"/>
      <c r="N677" s="17"/>
      <c r="O677" s="17"/>
      <c r="P677" s="17"/>
      <c r="Q677" s="17"/>
      <c r="R677" s="17"/>
      <c r="S677" s="17"/>
    </row>
    <row r="678" spans="2:19" ht="23.25" customHeight="1" x14ac:dyDescent="0.35">
      <c r="B678" s="17"/>
      <c r="C678" s="17"/>
      <c r="D678" s="17"/>
      <c r="E678" s="17"/>
      <c r="F678" s="17"/>
      <c r="G678" s="17"/>
      <c r="H678" s="17"/>
      <c r="I678" s="17"/>
      <c r="J678" s="17"/>
      <c r="K678" s="17"/>
      <c r="L678" s="17"/>
      <c r="M678" s="17"/>
      <c r="N678" s="17"/>
      <c r="O678" s="17"/>
      <c r="P678" s="17"/>
      <c r="Q678" s="17"/>
      <c r="R678" s="17"/>
      <c r="S678" s="17"/>
    </row>
    <row r="679" spans="2:19" ht="15" customHeight="1" x14ac:dyDescent="0.35">
      <c r="B679" s="17"/>
      <c r="C679" s="17"/>
      <c r="D679" s="17"/>
      <c r="E679" s="17"/>
      <c r="F679" s="17"/>
      <c r="G679" s="17"/>
      <c r="H679" s="17"/>
      <c r="I679" s="17"/>
      <c r="J679" s="17"/>
      <c r="K679" s="17"/>
      <c r="L679" s="17"/>
      <c r="M679" s="17"/>
      <c r="N679" s="17"/>
      <c r="O679" s="17"/>
      <c r="P679" s="17"/>
      <c r="Q679" s="17"/>
      <c r="R679" s="17"/>
      <c r="S679" s="17"/>
    </row>
    <row r="680" spans="2:19" ht="15" customHeight="1" x14ac:dyDescent="0.35">
      <c r="B680" s="17"/>
      <c r="C680" s="17"/>
      <c r="D680" s="17"/>
      <c r="E680" s="17"/>
      <c r="F680" s="17"/>
      <c r="G680" s="17"/>
      <c r="H680" s="17"/>
      <c r="I680" s="17"/>
      <c r="J680" s="17"/>
      <c r="K680" s="17"/>
      <c r="L680" s="17"/>
      <c r="M680" s="17"/>
      <c r="N680" s="17"/>
      <c r="O680" s="17"/>
      <c r="P680" s="17"/>
      <c r="Q680" s="17"/>
      <c r="R680" s="17"/>
      <c r="S680" s="17"/>
    </row>
    <row r="681" spans="2:19" ht="15" customHeight="1" x14ac:dyDescent="0.35">
      <c r="B681" s="17"/>
      <c r="C681" s="17"/>
      <c r="D681" s="17"/>
      <c r="E681" s="17"/>
      <c r="F681" s="17"/>
      <c r="G681" s="17"/>
      <c r="H681" s="17"/>
      <c r="I681" s="17"/>
      <c r="J681" s="17"/>
      <c r="K681" s="17"/>
      <c r="L681" s="17"/>
      <c r="M681" s="17"/>
      <c r="N681" s="17"/>
      <c r="O681" s="17"/>
      <c r="P681" s="17"/>
      <c r="Q681" s="17"/>
      <c r="R681" s="17"/>
      <c r="S681" s="17"/>
    </row>
    <row r="682" spans="2:19" ht="15" customHeight="1" x14ac:dyDescent="0.35">
      <c r="B682" s="17"/>
      <c r="C682" s="17"/>
      <c r="D682" s="17"/>
      <c r="E682" s="17"/>
      <c r="F682" s="17"/>
      <c r="G682" s="17"/>
      <c r="H682" s="17"/>
      <c r="I682" s="17"/>
      <c r="J682" s="17"/>
      <c r="K682" s="17"/>
      <c r="L682" s="17"/>
      <c r="M682" s="17"/>
      <c r="N682" s="17"/>
      <c r="O682" s="17"/>
      <c r="P682" s="17"/>
      <c r="Q682" s="17"/>
      <c r="R682" s="17"/>
      <c r="S682" s="17"/>
    </row>
    <row r="683" spans="2:19" ht="15" customHeight="1" x14ac:dyDescent="0.35">
      <c r="B683" s="17"/>
      <c r="C683" s="17"/>
      <c r="D683" s="17"/>
      <c r="E683" s="17"/>
      <c r="F683" s="17"/>
      <c r="G683" s="17"/>
      <c r="H683" s="17"/>
      <c r="I683" s="17"/>
      <c r="J683" s="17"/>
      <c r="K683" s="17"/>
      <c r="L683" s="17"/>
      <c r="M683" s="17"/>
      <c r="N683" s="17"/>
      <c r="O683" s="17"/>
      <c r="P683" s="17"/>
      <c r="Q683" s="17"/>
      <c r="R683" s="17"/>
      <c r="S683" s="17"/>
    </row>
    <row r="684" spans="2:19" ht="15" customHeight="1" x14ac:dyDescent="0.35">
      <c r="B684" s="17"/>
      <c r="C684" s="17"/>
      <c r="D684" s="17"/>
      <c r="E684" s="17"/>
      <c r="F684" s="17"/>
      <c r="G684" s="17"/>
      <c r="H684" s="17"/>
      <c r="I684" s="17"/>
      <c r="J684" s="17"/>
      <c r="K684" s="17"/>
      <c r="L684" s="17"/>
      <c r="M684" s="17"/>
      <c r="N684" s="17"/>
      <c r="O684" s="17"/>
      <c r="P684" s="17"/>
      <c r="Q684" s="17"/>
      <c r="R684" s="17"/>
      <c r="S684" s="17"/>
    </row>
    <row r="685" spans="2:19" ht="15" customHeight="1" x14ac:dyDescent="0.35">
      <c r="B685" s="17"/>
      <c r="C685" s="17"/>
      <c r="D685" s="17"/>
      <c r="E685" s="17"/>
      <c r="F685" s="17"/>
      <c r="G685" s="17"/>
      <c r="H685" s="17"/>
      <c r="I685" s="17"/>
      <c r="J685" s="17"/>
      <c r="K685" s="17"/>
      <c r="L685" s="17"/>
      <c r="M685" s="17"/>
      <c r="N685" s="17"/>
      <c r="O685" s="17"/>
      <c r="P685" s="17"/>
      <c r="Q685" s="17"/>
      <c r="R685" s="17"/>
      <c r="S685" s="17"/>
    </row>
    <row r="686" spans="2:19" ht="15" customHeight="1" x14ac:dyDescent="0.35">
      <c r="B686" s="17"/>
      <c r="C686" s="17"/>
      <c r="D686" s="17"/>
      <c r="E686" s="17"/>
      <c r="F686" s="17"/>
      <c r="G686" s="17"/>
      <c r="H686" s="17"/>
      <c r="I686" s="17"/>
      <c r="J686" s="17"/>
      <c r="K686" s="17"/>
      <c r="L686" s="17"/>
      <c r="M686" s="17"/>
      <c r="N686" s="17"/>
      <c r="O686" s="17"/>
      <c r="P686" s="17"/>
      <c r="Q686" s="17"/>
      <c r="R686" s="17"/>
      <c r="S686" s="17"/>
    </row>
    <row r="687" spans="2:19" ht="15" customHeight="1" x14ac:dyDescent="0.35">
      <c r="B687" s="17"/>
      <c r="C687" s="17"/>
      <c r="D687" s="17"/>
      <c r="E687" s="17"/>
      <c r="F687" s="17"/>
      <c r="G687" s="17"/>
      <c r="H687" s="17"/>
      <c r="I687" s="17"/>
      <c r="J687" s="17"/>
      <c r="K687" s="17"/>
      <c r="L687" s="17"/>
      <c r="M687" s="17"/>
      <c r="N687" s="17"/>
      <c r="O687" s="17"/>
      <c r="P687" s="17"/>
      <c r="Q687" s="17"/>
      <c r="R687" s="17"/>
      <c r="S687" s="17"/>
    </row>
    <row r="688" spans="2:19" ht="23.25" customHeight="1" x14ac:dyDescent="0.35">
      <c r="B688" s="17"/>
      <c r="C688" s="17"/>
      <c r="D688" s="17"/>
      <c r="E688" s="17"/>
      <c r="F688" s="17"/>
      <c r="G688" s="17"/>
      <c r="H688" s="17"/>
      <c r="I688" s="17"/>
      <c r="J688" s="17"/>
      <c r="K688" s="17"/>
      <c r="L688" s="17"/>
      <c r="M688" s="17"/>
      <c r="N688" s="17"/>
      <c r="O688" s="17"/>
      <c r="P688" s="17"/>
      <c r="Q688" s="17"/>
      <c r="R688" s="17"/>
      <c r="S688" s="17"/>
    </row>
    <row r="689" spans="2:19" ht="15" customHeight="1" x14ac:dyDescent="0.35">
      <c r="B689" s="17"/>
      <c r="C689" s="17"/>
      <c r="D689" s="17"/>
      <c r="E689" s="17"/>
      <c r="F689" s="17"/>
      <c r="G689" s="17"/>
      <c r="H689" s="17"/>
      <c r="I689" s="17"/>
      <c r="J689" s="17"/>
      <c r="K689" s="17"/>
      <c r="L689" s="17"/>
      <c r="M689" s="17"/>
      <c r="N689" s="17"/>
      <c r="O689" s="17"/>
      <c r="P689" s="17"/>
      <c r="Q689" s="17"/>
      <c r="R689" s="17"/>
      <c r="S689" s="17"/>
    </row>
    <row r="690" spans="2:19" ht="15" customHeight="1" x14ac:dyDescent="0.35">
      <c r="B690" s="17"/>
      <c r="C690" s="17"/>
      <c r="D690" s="17"/>
      <c r="E690" s="17"/>
      <c r="F690" s="17"/>
      <c r="G690" s="17"/>
      <c r="H690" s="17"/>
      <c r="I690" s="17"/>
      <c r="J690" s="17"/>
      <c r="K690" s="17"/>
      <c r="L690" s="17"/>
      <c r="M690" s="17"/>
      <c r="N690" s="17"/>
      <c r="O690" s="17"/>
      <c r="P690" s="17"/>
      <c r="Q690" s="17"/>
      <c r="R690" s="17"/>
      <c r="S690" s="17"/>
    </row>
    <row r="691" spans="2:19" ht="15" customHeight="1" x14ac:dyDescent="0.35">
      <c r="B691" s="17"/>
      <c r="C691" s="17"/>
      <c r="D691" s="17"/>
      <c r="E691" s="17"/>
      <c r="F691" s="17"/>
      <c r="G691" s="17"/>
      <c r="H691" s="17"/>
      <c r="I691" s="17"/>
      <c r="J691" s="17"/>
      <c r="K691" s="17"/>
      <c r="L691" s="17"/>
      <c r="M691" s="17"/>
      <c r="N691" s="17"/>
      <c r="O691" s="17"/>
      <c r="P691" s="17"/>
      <c r="Q691" s="17"/>
      <c r="R691" s="17"/>
      <c r="S691" s="17"/>
    </row>
    <row r="692" spans="2:19" ht="15" customHeight="1" x14ac:dyDescent="0.35">
      <c r="B692" s="17"/>
      <c r="C692" s="17"/>
      <c r="D692" s="17"/>
      <c r="E692" s="17"/>
      <c r="F692" s="17"/>
      <c r="G692" s="17"/>
      <c r="H692" s="17"/>
      <c r="I692" s="17"/>
      <c r="J692" s="17"/>
      <c r="K692" s="17"/>
      <c r="L692" s="17"/>
      <c r="M692" s="17"/>
      <c r="N692" s="17"/>
      <c r="O692" s="17"/>
      <c r="P692" s="17"/>
      <c r="Q692" s="17"/>
      <c r="R692" s="17"/>
      <c r="S692" s="17"/>
    </row>
    <row r="693" spans="2:19" ht="15" customHeight="1" x14ac:dyDescent="0.35">
      <c r="B693" s="17"/>
      <c r="C693" s="17"/>
      <c r="D693" s="17"/>
      <c r="E693" s="17"/>
      <c r="F693" s="17"/>
      <c r="G693" s="17"/>
      <c r="H693" s="17"/>
      <c r="I693" s="17"/>
      <c r="J693" s="17"/>
      <c r="K693" s="17"/>
      <c r="L693" s="17"/>
      <c r="M693" s="17"/>
      <c r="N693" s="17"/>
      <c r="O693" s="17"/>
      <c r="P693" s="17"/>
      <c r="Q693" s="17"/>
      <c r="R693" s="17"/>
      <c r="S693" s="17"/>
    </row>
    <row r="694" spans="2:19" ht="15" customHeight="1" x14ac:dyDescent="0.35">
      <c r="B694" s="17"/>
      <c r="C694" s="17"/>
      <c r="D694" s="17"/>
      <c r="E694" s="17"/>
      <c r="F694" s="17"/>
      <c r="G694" s="17"/>
      <c r="H694" s="17"/>
      <c r="I694" s="17"/>
      <c r="J694" s="17"/>
      <c r="K694" s="17"/>
      <c r="L694" s="17"/>
      <c r="M694" s="17"/>
      <c r="N694" s="17"/>
      <c r="O694" s="17"/>
      <c r="P694" s="17"/>
      <c r="Q694" s="17"/>
      <c r="R694" s="17"/>
      <c r="S694" s="17"/>
    </row>
    <row r="695" spans="2:19" ht="15" customHeight="1" x14ac:dyDescent="0.35">
      <c r="B695" s="17"/>
      <c r="C695" s="17"/>
      <c r="D695" s="17"/>
      <c r="E695" s="17"/>
      <c r="F695" s="17"/>
      <c r="G695" s="17"/>
      <c r="H695" s="17"/>
      <c r="I695" s="17"/>
      <c r="J695" s="17"/>
      <c r="K695" s="17"/>
      <c r="L695" s="17"/>
      <c r="M695" s="17"/>
      <c r="N695" s="17"/>
      <c r="O695" s="17"/>
      <c r="P695" s="17"/>
      <c r="Q695" s="17"/>
      <c r="R695" s="17"/>
      <c r="S695" s="17"/>
    </row>
    <row r="696" spans="2:19" ht="15" customHeight="1" x14ac:dyDescent="0.35">
      <c r="B696" s="17"/>
      <c r="C696" s="17"/>
      <c r="D696" s="17"/>
      <c r="E696" s="17"/>
      <c r="F696" s="17"/>
      <c r="G696" s="17"/>
      <c r="H696" s="17"/>
      <c r="I696" s="17"/>
      <c r="J696" s="17"/>
      <c r="K696" s="17"/>
      <c r="L696" s="17"/>
      <c r="M696" s="17"/>
      <c r="N696" s="17"/>
      <c r="O696" s="17"/>
      <c r="P696" s="17"/>
      <c r="Q696" s="17"/>
      <c r="R696" s="17"/>
      <c r="S696" s="17"/>
    </row>
    <row r="697" spans="2:19" ht="15" customHeight="1" x14ac:dyDescent="0.35">
      <c r="B697" s="17"/>
      <c r="C697" s="17"/>
      <c r="D697" s="17"/>
      <c r="E697" s="17"/>
      <c r="F697" s="17"/>
      <c r="G697" s="17"/>
      <c r="H697" s="17"/>
      <c r="I697" s="17"/>
      <c r="J697" s="17"/>
      <c r="K697" s="17"/>
      <c r="L697" s="17"/>
      <c r="M697" s="17"/>
      <c r="N697" s="17"/>
      <c r="O697" s="17"/>
      <c r="P697" s="17"/>
      <c r="Q697" s="17"/>
      <c r="R697" s="17"/>
      <c r="S697" s="17"/>
    </row>
    <row r="698" spans="2:19" ht="23.25" customHeight="1" x14ac:dyDescent="0.35">
      <c r="B698" s="17"/>
      <c r="C698" s="17"/>
      <c r="D698" s="17"/>
      <c r="E698" s="17"/>
      <c r="F698" s="17"/>
      <c r="G698" s="17"/>
      <c r="H698" s="17"/>
      <c r="I698" s="17"/>
      <c r="J698" s="17"/>
      <c r="K698" s="17"/>
      <c r="L698" s="17"/>
      <c r="M698" s="17"/>
      <c r="N698" s="17"/>
      <c r="O698" s="17"/>
      <c r="P698" s="17"/>
      <c r="Q698" s="17"/>
      <c r="R698" s="17"/>
      <c r="S698" s="17"/>
    </row>
    <row r="699" spans="2:19" ht="15" customHeight="1" x14ac:dyDescent="0.35">
      <c r="B699" s="17"/>
      <c r="C699" s="17"/>
      <c r="D699" s="17"/>
      <c r="E699" s="17"/>
      <c r="F699" s="17"/>
      <c r="G699" s="17"/>
      <c r="H699" s="17"/>
      <c r="I699" s="17"/>
      <c r="J699" s="17"/>
      <c r="K699" s="17"/>
      <c r="L699" s="17"/>
      <c r="M699" s="17"/>
      <c r="N699" s="17"/>
      <c r="O699" s="17"/>
      <c r="P699" s="17"/>
      <c r="Q699" s="17"/>
      <c r="R699" s="17"/>
      <c r="S699" s="17"/>
    </row>
    <row r="700" spans="2:19" ht="15" customHeight="1" x14ac:dyDescent="0.35">
      <c r="B700" s="17"/>
      <c r="C700" s="17"/>
      <c r="D700" s="17"/>
      <c r="E700" s="17"/>
      <c r="F700" s="17"/>
      <c r="G700" s="17"/>
      <c r="H700" s="17"/>
      <c r="I700" s="17"/>
      <c r="J700" s="17"/>
      <c r="K700" s="17"/>
      <c r="L700" s="17"/>
      <c r="M700" s="17"/>
      <c r="N700" s="17"/>
      <c r="O700" s="17"/>
      <c r="P700" s="17"/>
      <c r="Q700" s="17"/>
      <c r="R700" s="17"/>
      <c r="S700" s="17"/>
    </row>
    <row r="701" spans="2:19" ht="15" customHeight="1" x14ac:dyDescent="0.35">
      <c r="B701" s="17"/>
      <c r="C701" s="17"/>
      <c r="D701" s="17"/>
      <c r="E701" s="17"/>
      <c r="F701" s="17"/>
      <c r="G701" s="17"/>
      <c r="H701" s="17"/>
      <c r="I701" s="17"/>
      <c r="J701" s="17"/>
      <c r="K701" s="17"/>
      <c r="L701" s="17"/>
      <c r="M701" s="17"/>
      <c r="N701" s="17"/>
      <c r="O701" s="17"/>
      <c r="P701" s="17"/>
      <c r="Q701" s="17"/>
      <c r="R701" s="17"/>
      <c r="S701" s="17"/>
    </row>
    <row r="702" spans="2:19" ht="15" customHeight="1" x14ac:dyDescent="0.35">
      <c r="B702" s="17"/>
      <c r="C702" s="17"/>
      <c r="D702" s="17"/>
      <c r="E702" s="17"/>
      <c r="F702" s="17"/>
      <c r="G702" s="17"/>
      <c r="H702" s="17"/>
      <c r="I702" s="17"/>
      <c r="J702" s="17"/>
      <c r="K702" s="17"/>
      <c r="L702" s="17"/>
      <c r="M702" s="17"/>
      <c r="N702" s="17"/>
      <c r="O702" s="17"/>
      <c r="P702" s="17"/>
      <c r="Q702" s="17"/>
      <c r="R702" s="17"/>
      <c r="S702" s="17"/>
    </row>
    <row r="703" spans="2:19" ht="15" customHeight="1" x14ac:dyDescent="0.35">
      <c r="B703" s="17"/>
      <c r="C703" s="17"/>
      <c r="D703" s="17"/>
      <c r="E703" s="17"/>
      <c r="F703" s="17"/>
      <c r="G703" s="17"/>
      <c r="H703" s="17"/>
      <c r="I703" s="17"/>
      <c r="J703" s="17"/>
      <c r="K703" s="17"/>
      <c r="L703" s="17"/>
      <c r="M703" s="17"/>
      <c r="N703" s="17"/>
      <c r="O703" s="17"/>
      <c r="P703" s="17"/>
      <c r="Q703" s="17"/>
      <c r="R703" s="17"/>
      <c r="S703" s="17"/>
    </row>
    <row r="704" spans="2:19" ht="15" customHeight="1" x14ac:dyDescent="0.35">
      <c r="B704" s="17"/>
      <c r="C704" s="17"/>
      <c r="D704" s="17"/>
      <c r="E704" s="17"/>
      <c r="F704" s="17"/>
      <c r="G704" s="17"/>
      <c r="H704" s="17"/>
      <c r="I704" s="17"/>
      <c r="J704" s="17"/>
      <c r="K704" s="17"/>
      <c r="L704" s="17"/>
      <c r="M704" s="17"/>
      <c r="N704" s="17"/>
      <c r="O704" s="17"/>
      <c r="P704" s="17"/>
      <c r="Q704" s="17"/>
      <c r="R704" s="17"/>
      <c r="S704" s="17"/>
    </row>
    <row r="705" spans="2:19" ht="15" customHeight="1" x14ac:dyDescent="0.35">
      <c r="B705" s="17"/>
      <c r="C705" s="17"/>
      <c r="D705" s="17"/>
      <c r="E705" s="17"/>
      <c r="F705" s="17"/>
      <c r="G705" s="17"/>
      <c r="H705" s="17"/>
      <c r="I705" s="17"/>
      <c r="J705" s="17"/>
      <c r="K705" s="17"/>
      <c r="L705" s="17"/>
      <c r="M705" s="17"/>
      <c r="N705" s="17"/>
      <c r="O705" s="17"/>
      <c r="P705" s="17"/>
      <c r="Q705" s="17"/>
      <c r="R705" s="17"/>
      <c r="S705" s="17"/>
    </row>
    <row r="706" spans="2:19" ht="15" customHeight="1" x14ac:dyDescent="0.35">
      <c r="B706" s="17"/>
      <c r="C706" s="17"/>
      <c r="D706" s="17"/>
      <c r="E706" s="17"/>
      <c r="F706" s="17"/>
      <c r="G706" s="17"/>
      <c r="H706" s="17"/>
      <c r="I706" s="17"/>
      <c r="J706" s="17"/>
      <c r="K706" s="17"/>
      <c r="L706" s="17"/>
      <c r="M706" s="17"/>
      <c r="N706" s="17"/>
      <c r="O706" s="17"/>
      <c r="P706" s="17"/>
      <c r="Q706" s="17"/>
      <c r="R706" s="17"/>
      <c r="S706" s="17"/>
    </row>
    <row r="707" spans="2:19" ht="15" customHeight="1" x14ac:dyDescent="0.35">
      <c r="B707" s="17"/>
      <c r="C707" s="17"/>
      <c r="D707" s="17"/>
      <c r="E707" s="17"/>
      <c r="F707" s="17"/>
      <c r="G707" s="17"/>
      <c r="H707" s="17"/>
      <c r="I707" s="17"/>
      <c r="J707" s="17"/>
      <c r="K707" s="17"/>
      <c r="L707" s="17"/>
      <c r="M707" s="17"/>
      <c r="N707" s="17"/>
      <c r="O707" s="17"/>
      <c r="P707" s="17"/>
      <c r="Q707" s="17"/>
      <c r="R707" s="17"/>
      <c r="S707" s="17"/>
    </row>
    <row r="708" spans="2:19" ht="23.25" customHeight="1" x14ac:dyDescent="0.35">
      <c r="B708" s="17"/>
      <c r="C708" s="17"/>
      <c r="D708" s="17"/>
      <c r="E708" s="17"/>
      <c r="F708" s="17"/>
      <c r="G708" s="17"/>
      <c r="H708" s="17"/>
      <c r="I708" s="17"/>
      <c r="J708" s="17"/>
      <c r="K708" s="17"/>
      <c r="L708" s="17"/>
      <c r="M708" s="17"/>
      <c r="N708" s="17"/>
      <c r="O708" s="17"/>
      <c r="P708" s="17"/>
      <c r="Q708" s="17"/>
      <c r="R708" s="17"/>
      <c r="S708" s="17"/>
    </row>
    <row r="709" spans="2:19" ht="15" customHeight="1" x14ac:dyDescent="0.35">
      <c r="B709" s="17"/>
      <c r="C709" s="17"/>
      <c r="D709" s="17"/>
      <c r="E709" s="17"/>
      <c r="F709" s="17"/>
      <c r="G709" s="17"/>
      <c r="H709" s="17"/>
      <c r="I709" s="17"/>
      <c r="J709" s="17"/>
      <c r="K709" s="17"/>
      <c r="L709" s="17"/>
      <c r="M709" s="17"/>
      <c r="N709" s="17"/>
      <c r="O709" s="17"/>
      <c r="P709" s="17"/>
      <c r="Q709" s="17"/>
      <c r="R709" s="17"/>
      <c r="S709" s="17"/>
    </row>
    <row r="710" spans="2:19" ht="15" customHeight="1" x14ac:dyDescent="0.35">
      <c r="B710" s="17"/>
      <c r="C710" s="17"/>
      <c r="D710" s="17"/>
      <c r="E710" s="17"/>
      <c r="F710" s="17"/>
      <c r="G710" s="17"/>
      <c r="H710" s="17"/>
      <c r="I710" s="17"/>
      <c r="J710" s="17"/>
      <c r="K710" s="17"/>
      <c r="L710" s="17"/>
      <c r="M710" s="17"/>
      <c r="N710" s="17"/>
      <c r="O710" s="17"/>
      <c r="P710" s="17"/>
      <c r="Q710" s="17"/>
      <c r="R710" s="17"/>
      <c r="S710" s="17"/>
    </row>
    <row r="711" spans="2:19" ht="15" customHeight="1" x14ac:dyDescent="0.35">
      <c r="B711" s="17"/>
      <c r="C711" s="17"/>
      <c r="D711" s="17"/>
      <c r="E711" s="17"/>
      <c r="F711" s="17"/>
      <c r="G711" s="17"/>
      <c r="H711" s="17"/>
      <c r="I711" s="17"/>
      <c r="J711" s="17"/>
      <c r="K711" s="17"/>
      <c r="L711" s="17"/>
      <c r="M711" s="17"/>
      <c r="N711" s="17"/>
      <c r="O711" s="17"/>
      <c r="P711" s="17"/>
      <c r="Q711" s="17"/>
      <c r="R711" s="17"/>
      <c r="S711" s="17"/>
    </row>
    <row r="712" spans="2:19" ht="15" customHeight="1" x14ac:dyDescent="0.35">
      <c r="B712" s="17"/>
      <c r="C712" s="17"/>
      <c r="D712" s="17"/>
      <c r="E712" s="17"/>
      <c r="F712" s="17"/>
      <c r="G712" s="17"/>
      <c r="H712" s="17"/>
      <c r="I712" s="17"/>
      <c r="J712" s="17"/>
      <c r="K712" s="17"/>
      <c r="L712" s="17"/>
      <c r="M712" s="17"/>
      <c r="N712" s="17"/>
      <c r="O712" s="17"/>
      <c r="P712" s="17"/>
      <c r="Q712" s="17"/>
      <c r="R712" s="17"/>
      <c r="S712" s="17"/>
    </row>
    <row r="713" spans="2:19" ht="15" customHeight="1" x14ac:dyDescent="0.35">
      <c r="B713" s="17"/>
      <c r="C713" s="17"/>
      <c r="D713" s="17"/>
      <c r="E713" s="17"/>
      <c r="F713" s="17"/>
      <c r="G713" s="17"/>
      <c r="H713" s="17"/>
      <c r="I713" s="17"/>
      <c r="J713" s="17"/>
      <c r="K713" s="17"/>
      <c r="L713" s="17"/>
      <c r="M713" s="17"/>
      <c r="N713" s="17"/>
      <c r="O713" s="17"/>
      <c r="P713" s="17"/>
      <c r="Q713" s="17"/>
      <c r="R713" s="17"/>
      <c r="S713" s="17"/>
    </row>
    <row r="714" spans="2:19" ht="15" customHeight="1" x14ac:dyDescent="0.35">
      <c r="B714" s="17"/>
      <c r="C714" s="17"/>
      <c r="D714" s="17"/>
      <c r="E714" s="17"/>
      <c r="F714" s="17"/>
      <c r="G714" s="17"/>
      <c r="H714" s="17"/>
      <c r="I714" s="17"/>
      <c r="J714" s="17"/>
      <c r="K714" s="17"/>
      <c r="L714" s="17"/>
      <c r="M714" s="17"/>
      <c r="N714" s="17"/>
      <c r="O714" s="17"/>
      <c r="P714" s="17"/>
      <c r="Q714" s="17"/>
      <c r="R714" s="17"/>
      <c r="S714" s="17"/>
    </row>
    <row r="715" spans="2:19" ht="15" customHeight="1" x14ac:dyDescent="0.35">
      <c r="B715" s="17"/>
      <c r="C715" s="17"/>
      <c r="D715" s="17"/>
      <c r="E715" s="17"/>
      <c r="F715" s="17"/>
      <c r="G715" s="17"/>
      <c r="H715" s="17"/>
      <c r="I715" s="17"/>
      <c r="J715" s="17"/>
      <c r="K715" s="17"/>
      <c r="L715" s="17"/>
      <c r="M715" s="17"/>
      <c r="N715" s="17"/>
      <c r="O715" s="17"/>
      <c r="P715" s="17"/>
      <c r="Q715" s="17"/>
      <c r="R715" s="17"/>
      <c r="S715" s="17"/>
    </row>
    <row r="716" spans="2:19" ht="15" customHeight="1" x14ac:dyDescent="0.35">
      <c r="B716" s="17"/>
      <c r="C716" s="17"/>
      <c r="D716" s="17"/>
      <c r="E716" s="17"/>
      <c r="F716" s="17"/>
      <c r="G716" s="17"/>
      <c r="H716" s="17"/>
      <c r="I716" s="17"/>
      <c r="J716" s="17"/>
      <c r="K716" s="17"/>
      <c r="L716" s="17"/>
      <c r="M716" s="17"/>
      <c r="N716" s="17"/>
      <c r="O716" s="17"/>
      <c r="P716" s="17"/>
      <c r="Q716" s="17"/>
      <c r="R716" s="17"/>
      <c r="S716" s="17"/>
    </row>
    <row r="717" spans="2:19" ht="15" customHeight="1" x14ac:dyDescent="0.35">
      <c r="B717" s="17"/>
      <c r="C717" s="17"/>
      <c r="D717" s="17"/>
      <c r="E717" s="17"/>
      <c r="F717" s="17"/>
      <c r="G717" s="17"/>
      <c r="H717" s="17"/>
      <c r="I717" s="17"/>
      <c r="J717" s="17"/>
      <c r="K717" s="17"/>
      <c r="L717" s="17"/>
      <c r="M717" s="17"/>
      <c r="N717" s="17"/>
      <c r="O717" s="17"/>
      <c r="P717" s="17"/>
      <c r="Q717" s="17"/>
      <c r="R717" s="17"/>
      <c r="S717" s="17"/>
    </row>
    <row r="718" spans="2:19" ht="23.25" customHeight="1" x14ac:dyDescent="0.35">
      <c r="B718" s="17"/>
      <c r="C718" s="17"/>
      <c r="D718" s="17"/>
      <c r="E718" s="17"/>
      <c r="F718" s="17"/>
      <c r="G718" s="17"/>
      <c r="H718" s="17"/>
      <c r="I718" s="17"/>
      <c r="J718" s="17"/>
      <c r="K718" s="17"/>
      <c r="L718" s="17"/>
      <c r="M718" s="17"/>
      <c r="N718" s="17"/>
      <c r="O718" s="17"/>
      <c r="P718" s="17"/>
      <c r="Q718" s="17"/>
      <c r="R718" s="17"/>
      <c r="S718" s="17"/>
    </row>
    <row r="719" spans="2:19" ht="15" customHeight="1" x14ac:dyDescent="0.35">
      <c r="B719" s="17"/>
      <c r="C719" s="17"/>
      <c r="D719" s="17"/>
      <c r="E719" s="17"/>
      <c r="F719" s="17"/>
      <c r="G719" s="17"/>
      <c r="H719" s="17"/>
      <c r="I719" s="17"/>
      <c r="J719" s="17"/>
      <c r="K719" s="17"/>
      <c r="L719" s="17"/>
      <c r="M719" s="17"/>
      <c r="N719" s="17"/>
      <c r="O719" s="17"/>
      <c r="P719" s="17"/>
      <c r="Q719" s="17"/>
      <c r="R719" s="17"/>
      <c r="S719" s="17"/>
    </row>
    <row r="720" spans="2:19" ht="15" customHeight="1" x14ac:dyDescent="0.35">
      <c r="B720" s="17"/>
      <c r="C720" s="17"/>
      <c r="D720" s="17"/>
      <c r="E720" s="17"/>
      <c r="F720" s="17"/>
      <c r="G720" s="17"/>
      <c r="H720" s="17"/>
      <c r="I720" s="17"/>
      <c r="J720" s="17"/>
      <c r="K720" s="17"/>
      <c r="L720" s="17"/>
      <c r="M720" s="17"/>
      <c r="N720" s="17"/>
      <c r="O720" s="17"/>
      <c r="P720" s="17"/>
      <c r="Q720" s="17"/>
      <c r="R720" s="17"/>
      <c r="S720" s="17"/>
    </row>
    <row r="721" spans="2:19" ht="15" customHeight="1" x14ac:dyDescent="0.35">
      <c r="B721" s="17"/>
      <c r="C721" s="17"/>
      <c r="D721" s="17"/>
      <c r="E721" s="17"/>
      <c r="F721" s="17"/>
      <c r="G721" s="17"/>
      <c r="H721" s="17"/>
      <c r="I721" s="17"/>
      <c r="J721" s="17"/>
      <c r="K721" s="17"/>
      <c r="L721" s="17"/>
      <c r="M721" s="17"/>
      <c r="N721" s="17"/>
      <c r="O721" s="17"/>
      <c r="P721" s="17"/>
      <c r="Q721" s="17"/>
      <c r="R721" s="17"/>
      <c r="S721" s="17"/>
    </row>
    <row r="722" spans="2:19" ht="15" customHeight="1" x14ac:dyDescent="0.35">
      <c r="B722" s="17"/>
      <c r="C722" s="17"/>
      <c r="D722" s="17"/>
      <c r="E722" s="17"/>
      <c r="F722" s="17"/>
      <c r="G722" s="17"/>
      <c r="H722" s="17"/>
      <c r="I722" s="17"/>
      <c r="J722" s="17"/>
      <c r="K722" s="17"/>
      <c r="L722" s="17"/>
      <c r="M722" s="17"/>
      <c r="N722" s="17"/>
      <c r="O722" s="17"/>
      <c r="P722" s="17"/>
      <c r="Q722" s="17"/>
      <c r="R722" s="17"/>
      <c r="S722" s="17"/>
    </row>
    <row r="723" spans="2:19" ht="15" customHeight="1" x14ac:dyDescent="0.35">
      <c r="B723" s="17"/>
      <c r="C723" s="17"/>
      <c r="D723" s="17"/>
      <c r="E723" s="17"/>
      <c r="F723" s="17"/>
      <c r="G723" s="17"/>
      <c r="H723" s="17"/>
      <c r="I723" s="17"/>
      <c r="J723" s="17"/>
      <c r="K723" s="17"/>
      <c r="L723" s="17"/>
      <c r="M723" s="17"/>
      <c r="N723" s="17"/>
      <c r="O723" s="17"/>
      <c r="P723" s="17"/>
      <c r="Q723" s="17"/>
      <c r="R723" s="17"/>
      <c r="S723" s="17"/>
    </row>
    <row r="724" spans="2:19" ht="15" customHeight="1" x14ac:dyDescent="0.35">
      <c r="B724" s="17"/>
      <c r="C724" s="17"/>
      <c r="D724" s="17"/>
      <c r="E724" s="17"/>
      <c r="F724" s="17"/>
      <c r="G724" s="17"/>
      <c r="H724" s="17"/>
      <c r="I724" s="17"/>
      <c r="J724" s="17"/>
      <c r="K724" s="17"/>
      <c r="L724" s="17"/>
      <c r="M724" s="17"/>
      <c r="N724" s="17"/>
      <c r="O724" s="17"/>
      <c r="P724" s="17"/>
      <c r="Q724" s="17"/>
      <c r="R724" s="17"/>
      <c r="S724" s="17"/>
    </row>
    <row r="725" spans="2:19" ht="15" customHeight="1" x14ac:dyDescent="0.35">
      <c r="B725" s="17"/>
      <c r="C725" s="17"/>
      <c r="D725" s="17"/>
      <c r="E725" s="17"/>
      <c r="F725" s="17"/>
      <c r="G725" s="17"/>
      <c r="H725" s="17"/>
      <c r="I725" s="17"/>
      <c r="J725" s="17"/>
      <c r="K725" s="17"/>
      <c r="L725" s="17"/>
      <c r="M725" s="17"/>
      <c r="N725" s="17"/>
      <c r="O725" s="17"/>
      <c r="P725" s="17"/>
      <c r="Q725" s="17"/>
      <c r="R725" s="17"/>
      <c r="S725" s="17"/>
    </row>
    <row r="726" spans="2:19" ht="15" customHeight="1" x14ac:dyDescent="0.35">
      <c r="B726" s="17"/>
      <c r="C726" s="17"/>
      <c r="D726" s="17"/>
      <c r="E726" s="17"/>
      <c r="F726" s="17"/>
      <c r="G726" s="17"/>
      <c r="H726" s="17"/>
      <c r="I726" s="17"/>
      <c r="J726" s="17"/>
      <c r="K726" s="17"/>
      <c r="L726" s="17"/>
      <c r="M726" s="17"/>
      <c r="N726" s="17"/>
      <c r="O726" s="17"/>
      <c r="P726" s="17"/>
      <c r="Q726" s="17"/>
      <c r="R726" s="17"/>
      <c r="S726" s="17"/>
    </row>
    <row r="727" spans="2:19" ht="15" customHeight="1" x14ac:dyDescent="0.35">
      <c r="B727" s="17"/>
      <c r="C727" s="17"/>
      <c r="D727" s="17"/>
      <c r="E727" s="17"/>
      <c r="F727" s="17"/>
      <c r="G727" s="17"/>
      <c r="H727" s="17"/>
      <c r="I727" s="17"/>
      <c r="J727" s="17"/>
      <c r="K727" s="17"/>
      <c r="L727" s="17"/>
      <c r="M727" s="17"/>
      <c r="N727" s="17"/>
      <c r="O727" s="17"/>
      <c r="P727" s="17"/>
      <c r="Q727" s="17"/>
      <c r="R727" s="17"/>
      <c r="S727" s="17"/>
    </row>
    <row r="728" spans="2:19" ht="23.25" customHeight="1" x14ac:dyDescent="0.35">
      <c r="B728" s="17"/>
      <c r="C728" s="17"/>
      <c r="D728" s="17"/>
      <c r="E728" s="17"/>
      <c r="F728" s="17"/>
      <c r="G728" s="17"/>
      <c r="H728" s="17"/>
      <c r="I728" s="17"/>
      <c r="J728" s="17"/>
      <c r="K728" s="17"/>
      <c r="L728" s="17"/>
      <c r="M728" s="17"/>
      <c r="N728" s="17"/>
      <c r="O728" s="17"/>
      <c r="P728" s="17"/>
      <c r="Q728" s="17"/>
      <c r="R728" s="17"/>
      <c r="S728" s="17"/>
    </row>
    <row r="729" spans="2:19" ht="15" customHeight="1" x14ac:dyDescent="0.35">
      <c r="B729" s="17"/>
      <c r="C729" s="17"/>
      <c r="D729" s="17"/>
      <c r="E729" s="17"/>
      <c r="F729" s="17"/>
      <c r="G729" s="17"/>
      <c r="H729" s="17"/>
      <c r="I729" s="17"/>
      <c r="J729" s="17"/>
      <c r="K729" s="17"/>
      <c r="L729" s="17"/>
      <c r="M729" s="17"/>
      <c r="N729" s="17"/>
      <c r="O729" s="17"/>
      <c r="P729" s="17"/>
      <c r="Q729" s="17"/>
      <c r="R729" s="17"/>
      <c r="S729" s="17"/>
    </row>
    <row r="730" spans="2:19" ht="15" customHeight="1" x14ac:dyDescent="0.35">
      <c r="B730" s="17"/>
      <c r="C730" s="17"/>
      <c r="D730" s="17"/>
      <c r="E730" s="17"/>
      <c r="F730" s="17"/>
      <c r="G730" s="17"/>
      <c r="H730" s="17"/>
      <c r="I730" s="17"/>
      <c r="J730" s="17"/>
      <c r="K730" s="17"/>
      <c r="L730" s="17"/>
      <c r="M730" s="17"/>
      <c r="N730" s="17"/>
      <c r="O730" s="17"/>
      <c r="P730" s="17"/>
      <c r="Q730" s="17"/>
      <c r="R730" s="17"/>
      <c r="S730" s="17"/>
    </row>
    <row r="731" spans="2:19" ht="15" customHeight="1" x14ac:dyDescent="0.35">
      <c r="B731" s="17"/>
      <c r="C731" s="17"/>
      <c r="D731" s="17"/>
      <c r="E731" s="17"/>
      <c r="F731" s="17"/>
      <c r="G731" s="17"/>
      <c r="H731" s="17"/>
      <c r="I731" s="17"/>
      <c r="J731" s="17"/>
      <c r="K731" s="17"/>
      <c r="L731" s="17"/>
      <c r="M731" s="17"/>
      <c r="N731" s="17"/>
      <c r="O731" s="17"/>
      <c r="P731" s="17"/>
      <c r="Q731" s="17"/>
      <c r="R731" s="17"/>
      <c r="S731" s="17"/>
    </row>
    <row r="732" spans="2:19" ht="15" customHeight="1" x14ac:dyDescent="0.35">
      <c r="B732" s="17"/>
      <c r="C732" s="17"/>
      <c r="D732" s="17"/>
      <c r="E732" s="17"/>
      <c r="F732" s="17"/>
      <c r="G732" s="17"/>
      <c r="H732" s="17"/>
      <c r="I732" s="17"/>
      <c r="J732" s="17"/>
      <c r="K732" s="17"/>
      <c r="L732" s="17"/>
      <c r="M732" s="17"/>
      <c r="N732" s="17"/>
      <c r="O732" s="17"/>
      <c r="P732" s="17"/>
      <c r="Q732" s="17"/>
      <c r="R732" s="17"/>
      <c r="S732" s="17"/>
    </row>
    <row r="733" spans="2:19" ht="15" customHeight="1" x14ac:dyDescent="0.35">
      <c r="B733" s="17"/>
      <c r="C733" s="17"/>
      <c r="D733" s="17"/>
      <c r="E733" s="17"/>
      <c r="F733" s="17"/>
      <c r="G733" s="17"/>
      <c r="H733" s="17"/>
      <c r="I733" s="17"/>
      <c r="J733" s="17"/>
      <c r="K733" s="17"/>
      <c r="L733" s="17"/>
      <c r="M733" s="17"/>
      <c r="N733" s="17"/>
      <c r="O733" s="17"/>
      <c r="P733" s="17"/>
      <c r="Q733" s="17"/>
      <c r="R733" s="17"/>
      <c r="S733" s="17"/>
    </row>
    <row r="734" spans="2:19" ht="15" customHeight="1" x14ac:dyDescent="0.35">
      <c r="B734" s="17"/>
      <c r="C734" s="17"/>
      <c r="D734" s="17"/>
      <c r="E734" s="17"/>
      <c r="F734" s="17"/>
      <c r="G734" s="17"/>
      <c r="H734" s="17"/>
      <c r="I734" s="17"/>
      <c r="J734" s="17"/>
      <c r="K734" s="17"/>
      <c r="L734" s="17"/>
      <c r="M734" s="17"/>
      <c r="N734" s="17"/>
      <c r="O734" s="17"/>
      <c r="P734" s="17"/>
      <c r="Q734" s="17"/>
      <c r="R734" s="17"/>
      <c r="S734" s="17"/>
    </row>
    <row r="735" spans="2:19" ht="15" customHeight="1" x14ac:dyDescent="0.35">
      <c r="B735" s="17"/>
      <c r="C735" s="17"/>
      <c r="D735" s="17"/>
      <c r="E735" s="17"/>
      <c r="F735" s="17"/>
      <c r="G735" s="17"/>
      <c r="H735" s="17"/>
      <c r="I735" s="17"/>
      <c r="J735" s="17"/>
      <c r="K735" s="17"/>
      <c r="L735" s="17"/>
      <c r="M735" s="17"/>
      <c r="N735" s="17"/>
      <c r="O735" s="17"/>
      <c r="P735" s="17"/>
      <c r="Q735" s="17"/>
      <c r="R735" s="17"/>
      <c r="S735" s="17"/>
    </row>
    <row r="736" spans="2:19" ht="15" customHeight="1" x14ac:dyDescent="0.35">
      <c r="B736" s="17"/>
      <c r="C736" s="17"/>
      <c r="D736" s="17"/>
      <c r="E736" s="17"/>
      <c r="F736" s="17"/>
      <c r="G736" s="17"/>
      <c r="H736" s="17"/>
      <c r="I736" s="17"/>
      <c r="J736" s="17"/>
      <c r="K736" s="17"/>
      <c r="L736" s="17"/>
      <c r="M736" s="17"/>
      <c r="N736" s="17"/>
      <c r="O736" s="17"/>
      <c r="P736" s="17"/>
      <c r="Q736" s="17"/>
      <c r="R736" s="17"/>
      <c r="S736" s="17"/>
    </row>
    <row r="737" spans="2:19" ht="15" customHeight="1" x14ac:dyDescent="0.35">
      <c r="B737" s="17"/>
      <c r="C737" s="17"/>
      <c r="D737" s="17"/>
      <c r="E737" s="17"/>
      <c r="F737" s="17"/>
      <c r="G737" s="17"/>
      <c r="H737" s="17"/>
      <c r="I737" s="17"/>
      <c r="J737" s="17"/>
      <c r="K737" s="17"/>
      <c r="L737" s="17"/>
      <c r="M737" s="17"/>
      <c r="N737" s="17"/>
      <c r="O737" s="17"/>
      <c r="P737" s="17"/>
      <c r="Q737" s="17"/>
      <c r="R737" s="17"/>
      <c r="S737" s="17"/>
    </row>
    <row r="738" spans="2:19" ht="23.25" customHeight="1" x14ac:dyDescent="0.35">
      <c r="B738" s="17"/>
      <c r="C738" s="17"/>
      <c r="D738" s="17"/>
      <c r="E738" s="17"/>
      <c r="F738" s="17"/>
      <c r="G738" s="17"/>
      <c r="H738" s="17"/>
      <c r="I738" s="17"/>
      <c r="J738" s="17"/>
      <c r="K738" s="17"/>
      <c r="L738" s="17"/>
      <c r="M738" s="17"/>
      <c r="N738" s="17"/>
      <c r="O738" s="17"/>
      <c r="P738" s="17"/>
      <c r="Q738" s="17"/>
      <c r="R738" s="17"/>
      <c r="S738" s="17"/>
    </row>
    <row r="739" spans="2:19" ht="15" customHeight="1" x14ac:dyDescent="0.35">
      <c r="B739" s="17"/>
      <c r="C739" s="17"/>
      <c r="D739" s="17"/>
      <c r="E739" s="17"/>
      <c r="F739" s="17"/>
      <c r="G739" s="17"/>
      <c r="H739" s="17"/>
      <c r="I739" s="17"/>
      <c r="J739" s="17"/>
      <c r="K739" s="17"/>
      <c r="L739" s="17"/>
      <c r="M739" s="17"/>
      <c r="N739" s="17"/>
      <c r="O739" s="17"/>
      <c r="P739" s="17"/>
      <c r="Q739" s="17"/>
      <c r="R739" s="17"/>
      <c r="S739" s="17"/>
    </row>
    <row r="740" spans="2:19" ht="15" customHeight="1" x14ac:dyDescent="0.35">
      <c r="B740" s="17"/>
      <c r="C740" s="17"/>
      <c r="D740" s="17"/>
      <c r="E740" s="17"/>
      <c r="F740" s="17"/>
      <c r="G740" s="17"/>
      <c r="H740" s="17"/>
      <c r="I740" s="17"/>
      <c r="J740" s="17"/>
      <c r="K740" s="17"/>
      <c r="L740" s="17"/>
      <c r="M740" s="17"/>
      <c r="N740" s="17"/>
      <c r="O740" s="17"/>
      <c r="P740" s="17"/>
      <c r="Q740" s="17"/>
      <c r="R740" s="17"/>
      <c r="S740" s="17"/>
    </row>
    <row r="741" spans="2:19" ht="15" customHeight="1" x14ac:dyDescent="0.35">
      <c r="B741" s="17"/>
      <c r="C741" s="17"/>
      <c r="D741" s="17"/>
      <c r="E741" s="17"/>
      <c r="F741" s="17"/>
      <c r="G741" s="17"/>
      <c r="H741" s="17"/>
      <c r="I741" s="17"/>
      <c r="J741" s="17"/>
      <c r="K741" s="17"/>
      <c r="L741" s="17"/>
      <c r="M741" s="17"/>
      <c r="N741" s="17"/>
      <c r="O741" s="17"/>
      <c r="P741" s="17"/>
      <c r="Q741" s="17"/>
      <c r="R741" s="17"/>
      <c r="S741" s="17"/>
    </row>
    <row r="742" spans="2:19" ht="15" customHeight="1" x14ac:dyDescent="0.35">
      <c r="B742" s="17"/>
      <c r="C742" s="17"/>
      <c r="D742" s="17"/>
      <c r="E742" s="17"/>
      <c r="F742" s="17"/>
      <c r="G742" s="17"/>
      <c r="H742" s="17"/>
      <c r="I742" s="17"/>
      <c r="J742" s="17"/>
      <c r="K742" s="17"/>
      <c r="L742" s="17"/>
      <c r="M742" s="17"/>
      <c r="N742" s="17"/>
      <c r="O742" s="17"/>
      <c r="P742" s="17"/>
      <c r="Q742" s="17"/>
      <c r="R742" s="17"/>
      <c r="S742" s="17"/>
    </row>
    <row r="743" spans="2:19" ht="15" customHeight="1" x14ac:dyDescent="0.35">
      <c r="B743" s="17"/>
      <c r="C743" s="17"/>
      <c r="D743" s="17"/>
      <c r="E743" s="17"/>
      <c r="F743" s="17"/>
      <c r="G743" s="17"/>
      <c r="H743" s="17"/>
      <c r="I743" s="17"/>
      <c r="J743" s="17"/>
      <c r="K743" s="17"/>
      <c r="L743" s="17"/>
      <c r="M743" s="17"/>
      <c r="N743" s="17"/>
      <c r="O743" s="17"/>
      <c r="P743" s="17"/>
      <c r="Q743" s="17"/>
      <c r="R743" s="17"/>
      <c r="S743" s="17"/>
    </row>
    <row r="744" spans="2:19" ht="15" customHeight="1" x14ac:dyDescent="0.35">
      <c r="B744" s="17"/>
      <c r="C744" s="17"/>
      <c r="D744" s="17"/>
      <c r="E744" s="17"/>
      <c r="F744" s="17"/>
      <c r="G744" s="17"/>
      <c r="H744" s="17"/>
      <c r="I744" s="17"/>
      <c r="J744" s="17"/>
      <c r="K744" s="17"/>
      <c r="L744" s="17"/>
      <c r="M744" s="17"/>
      <c r="N744" s="17"/>
      <c r="O744" s="17"/>
      <c r="P744" s="17"/>
      <c r="Q744" s="17"/>
      <c r="R744" s="17"/>
      <c r="S744" s="17"/>
    </row>
    <row r="745" spans="2:19" ht="15" customHeight="1" x14ac:dyDescent="0.35">
      <c r="B745" s="17"/>
      <c r="C745" s="17"/>
      <c r="D745" s="17"/>
      <c r="E745" s="17"/>
      <c r="F745" s="17"/>
      <c r="G745" s="17"/>
      <c r="H745" s="17"/>
      <c r="I745" s="17"/>
      <c r="J745" s="17"/>
      <c r="K745" s="17"/>
      <c r="L745" s="17"/>
      <c r="M745" s="17"/>
      <c r="N745" s="17"/>
      <c r="O745" s="17"/>
      <c r="P745" s="17"/>
      <c r="Q745" s="17"/>
      <c r="R745" s="17"/>
      <c r="S745" s="17"/>
    </row>
    <row r="746" spans="2:19" ht="15" customHeight="1" x14ac:dyDescent="0.35">
      <c r="B746" s="17"/>
      <c r="C746" s="17"/>
      <c r="D746" s="17"/>
      <c r="E746" s="17"/>
      <c r="F746" s="17"/>
      <c r="G746" s="17"/>
      <c r="H746" s="17"/>
      <c r="I746" s="17"/>
      <c r="J746" s="17"/>
      <c r="K746" s="17"/>
      <c r="L746" s="17"/>
      <c r="M746" s="17"/>
      <c r="N746" s="17"/>
      <c r="O746" s="17"/>
      <c r="P746" s="17"/>
      <c r="Q746" s="17"/>
      <c r="R746" s="17"/>
      <c r="S746" s="17"/>
    </row>
    <row r="747" spans="2:19" ht="15" customHeight="1" x14ac:dyDescent="0.35">
      <c r="B747" s="17"/>
      <c r="C747" s="17"/>
      <c r="D747" s="17"/>
      <c r="E747" s="17"/>
      <c r="F747" s="17"/>
      <c r="G747" s="17"/>
      <c r="H747" s="17"/>
      <c r="I747" s="17"/>
      <c r="J747" s="17"/>
      <c r="K747" s="17"/>
      <c r="L747" s="17"/>
      <c r="M747" s="17"/>
      <c r="N747" s="17"/>
      <c r="O747" s="17"/>
      <c r="P747" s="17"/>
      <c r="Q747" s="17"/>
      <c r="R747" s="17"/>
      <c r="S747" s="17"/>
    </row>
    <row r="748" spans="2:19" ht="23.25" customHeight="1" x14ac:dyDescent="0.35">
      <c r="B748" s="17"/>
      <c r="C748" s="17"/>
      <c r="D748" s="17"/>
      <c r="E748" s="17"/>
      <c r="F748" s="17"/>
      <c r="G748" s="17"/>
      <c r="H748" s="17"/>
      <c r="I748" s="17"/>
      <c r="J748" s="17"/>
      <c r="K748" s="17"/>
      <c r="L748" s="17"/>
      <c r="M748" s="17"/>
      <c r="N748" s="17"/>
      <c r="O748" s="17"/>
      <c r="P748" s="17"/>
      <c r="Q748" s="17"/>
      <c r="R748" s="17"/>
      <c r="S748" s="17"/>
    </row>
    <row r="749" spans="2:19" ht="15" customHeight="1" x14ac:dyDescent="0.35">
      <c r="B749" s="17"/>
      <c r="C749" s="17"/>
      <c r="D749" s="17"/>
      <c r="E749" s="17"/>
      <c r="F749" s="17"/>
      <c r="G749" s="17"/>
      <c r="H749" s="17"/>
      <c r="I749" s="17"/>
      <c r="J749" s="17"/>
      <c r="K749" s="17"/>
      <c r="L749" s="17"/>
      <c r="M749" s="17"/>
      <c r="N749" s="17"/>
      <c r="O749" s="17"/>
      <c r="P749" s="17"/>
      <c r="Q749" s="17"/>
      <c r="R749" s="17"/>
      <c r="S749" s="17"/>
    </row>
    <row r="750" spans="2:19" ht="15" customHeight="1" x14ac:dyDescent="0.35">
      <c r="B750" s="17"/>
      <c r="C750" s="17"/>
      <c r="D750" s="17"/>
      <c r="E750" s="17"/>
      <c r="F750" s="17"/>
      <c r="G750" s="17"/>
      <c r="H750" s="17"/>
      <c r="I750" s="17"/>
      <c r="J750" s="17"/>
      <c r="K750" s="17"/>
      <c r="L750" s="17"/>
      <c r="M750" s="17"/>
      <c r="N750" s="17"/>
      <c r="O750" s="17"/>
      <c r="P750" s="17"/>
      <c r="Q750" s="17"/>
      <c r="R750" s="17"/>
      <c r="S750" s="17"/>
    </row>
    <row r="751" spans="2:19" ht="15" customHeight="1" x14ac:dyDescent="0.35">
      <c r="B751" s="17"/>
      <c r="C751" s="17"/>
      <c r="D751" s="17"/>
      <c r="E751" s="17"/>
      <c r="F751" s="17"/>
      <c r="G751" s="17"/>
      <c r="H751" s="17"/>
      <c r="I751" s="17"/>
      <c r="J751" s="17"/>
      <c r="K751" s="17"/>
      <c r="L751" s="17"/>
      <c r="M751" s="17"/>
      <c r="N751" s="17"/>
      <c r="O751" s="17"/>
      <c r="P751" s="17"/>
      <c r="Q751" s="17"/>
      <c r="R751" s="17"/>
      <c r="S751" s="17"/>
    </row>
    <row r="752" spans="2:19" ht="15" customHeight="1" x14ac:dyDescent="0.35">
      <c r="B752" s="17"/>
      <c r="C752" s="17"/>
      <c r="D752" s="17"/>
      <c r="E752" s="17"/>
      <c r="F752" s="17"/>
      <c r="G752" s="17"/>
      <c r="H752" s="17"/>
      <c r="I752" s="17"/>
      <c r="J752" s="17"/>
      <c r="K752" s="17"/>
      <c r="L752" s="17"/>
      <c r="M752" s="17"/>
      <c r="N752" s="17"/>
      <c r="O752" s="17"/>
      <c r="P752" s="17"/>
      <c r="Q752" s="17"/>
      <c r="R752" s="17"/>
      <c r="S752" s="17"/>
    </row>
    <row r="753" spans="2:19" ht="15" customHeight="1" x14ac:dyDescent="0.35">
      <c r="B753" s="17"/>
      <c r="C753" s="17"/>
      <c r="D753" s="17"/>
      <c r="E753" s="17"/>
      <c r="F753" s="17"/>
      <c r="G753" s="17"/>
      <c r="H753" s="17"/>
      <c r="I753" s="17"/>
      <c r="J753" s="17"/>
      <c r="K753" s="17"/>
      <c r="L753" s="17"/>
      <c r="M753" s="17"/>
      <c r="N753" s="17"/>
      <c r="O753" s="17"/>
      <c r="P753" s="17"/>
      <c r="Q753" s="17"/>
      <c r="R753" s="17"/>
      <c r="S753" s="17"/>
    </row>
    <row r="754" spans="2:19" ht="15" customHeight="1" x14ac:dyDescent="0.35">
      <c r="B754" s="17"/>
      <c r="C754" s="17"/>
      <c r="D754" s="17"/>
      <c r="E754" s="17"/>
      <c r="F754" s="17"/>
      <c r="G754" s="17"/>
      <c r="H754" s="17"/>
      <c r="I754" s="17"/>
      <c r="J754" s="17"/>
      <c r="K754" s="17"/>
      <c r="L754" s="17"/>
      <c r="M754" s="17"/>
      <c r="N754" s="17"/>
      <c r="O754" s="17"/>
      <c r="P754" s="17"/>
      <c r="Q754" s="17"/>
      <c r="R754" s="17"/>
      <c r="S754" s="17"/>
    </row>
    <row r="755" spans="2:19" ht="15" customHeight="1" x14ac:dyDescent="0.35">
      <c r="B755" s="17"/>
      <c r="C755" s="17"/>
      <c r="D755" s="17"/>
      <c r="E755" s="17"/>
      <c r="F755" s="17"/>
      <c r="G755" s="17"/>
      <c r="H755" s="17"/>
      <c r="I755" s="17"/>
      <c r="J755" s="17"/>
      <c r="K755" s="17"/>
      <c r="L755" s="17"/>
      <c r="M755" s="17"/>
      <c r="N755" s="17"/>
      <c r="O755" s="17"/>
      <c r="P755" s="17"/>
      <c r="Q755" s="17"/>
      <c r="R755" s="17"/>
      <c r="S755" s="17"/>
    </row>
    <row r="756" spans="2:19" ht="15" customHeight="1" x14ac:dyDescent="0.35">
      <c r="B756" s="17"/>
      <c r="C756" s="17"/>
      <c r="D756" s="17"/>
      <c r="E756" s="17"/>
      <c r="F756" s="17"/>
      <c r="G756" s="17"/>
      <c r="H756" s="17"/>
      <c r="I756" s="17"/>
      <c r="J756" s="17"/>
      <c r="K756" s="17"/>
      <c r="L756" s="17"/>
      <c r="M756" s="17"/>
      <c r="N756" s="17"/>
      <c r="O756" s="17"/>
      <c r="P756" s="17"/>
      <c r="Q756" s="17"/>
      <c r="R756" s="17"/>
      <c r="S756" s="17"/>
    </row>
    <row r="757" spans="2:19" ht="15" customHeight="1" x14ac:dyDescent="0.35">
      <c r="B757" s="17"/>
      <c r="C757" s="17"/>
      <c r="D757" s="17"/>
      <c r="E757" s="17"/>
      <c r="F757" s="17"/>
      <c r="G757" s="17"/>
      <c r="H757" s="17"/>
      <c r="I757" s="17"/>
      <c r="J757" s="17"/>
      <c r="K757" s="17"/>
      <c r="L757" s="17"/>
      <c r="M757" s="17"/>
      <c r="N757" s="17"/>
      <c r="O757" s="17"/>
      <c r="P757" s="17"/>
      <c r="Q757" s="17"/>
      <c r="R757" s="17"/>
      <c r="S757" s="17"/>
    </row>
    <row r="758" spans="2:19" ht="23.25" customHeight="1" x14ac:dyDescent="0.35">
      <c r="B758" s="17"/>
      <c r="C758" s="17"/>
      <c r="D758" s="17"/>
      <c r="E758" s="17"/>
      <c r="F758" s="17"/>
      <c r="G758" s="17"/>
      <c r="H758" s="17"/>
      <c r="I758" s="17"/>
      <c r="J758" s="17"/>
      <c r="K758" s="17"/>
      <c r="L758" s="17"/>
      <c r="M758" s="17"/>
      <c r="N758" s="17"/>
      <c r="O758" s="17"/>
      <c r="P758" s="17"/>
      <c r="Q758" s="17"/>
      <c r="R758" s="17"/>
      <c r="S758" s="17"/>
    </row>
    <row r="759" spans="2:19" ht="15" customHeight="1" x14ac:dyDescent="0.35">
      <c r="B759" s="17"/>
      <c r="C759" s="17"/>
      <c r="D759" s="17"/>
      <c r="E759" s="17"/>
      <c r="F759" s="17"/>
      <c r="G759" s="17"/>
      <c r="H759" s="17"/>
      <c r="I759" s="17"/>
      <c r="J759" s="17"/>
      <c r="K759" s="17"/>
      <c r="L759" s="17"/>
      <c r="M759" s="17"/>
      <c r="N759" s="17"/>
      <c r="O759" s="17"/>
      <c r="P759" s="17"/>
      <c r="Q759" s="17"/>
      <c r="R759" s="17"/>
      <c r="S759" s="17"/>
    </row>
    <row r="760" spans="2:19" ht="15" customHeight="1" x14ac:dyDescent="0.35">
      <c r="B760" s="17"/>
      <c r="C760" s="17"/>
      <c r="D760" s="17"/>
      <c r="E760" s="17"/>
      <c r="F760" s="17"/>
      <c r="G760" s="17"/>
      <c r="H760" s="17"/>
      <c r="I760" s="17"/>
      <c r="J760" s="17"/>
      <c r="K760" s="17"/>
      <c r="L760" s="17"/>
      <c r="M760" s="17"/>
      <c r="N760" s="17"/>
      <c r="O760" s="17"/>
      <c r="P760" s="17"/>
      <c r="Q760" s="17"/>
      <c r="R760" s="17"/>
      <c r="S760" s="17"/>
    </row>
    <row r="761" spans="2:19" ht="15" customHeight="1" x14ac:dyDescent="0.35">
      <c r="B761" s="17"/>
      <c r="C761" s="17"/>
      <c r="D761" s="17"/>
      <c r="E761" s="17"/>
      <c r="F761" s="17"/>
      <c r="G761" s="17"/>
      <c r="H761" s="17"/>
      <c r="I761" s="17"/>
      <c r="J761" s="17"/>
      <c r="K761" s="17"/>
      <c r="L761" s="17"/>
      <c r="M761" s="17"/>
      <c r="N761" s="17"/>
      <c r="O761" s="17"/>
      <c r="P761" s="17"/>
      <c r="Q761" s="17"/>
      <c r="R761" s="17"/>
      <c r="S761" s="17"/>
    </row>
    <row r="762" spans="2:19" ht="15" customHeight="1" x14ac:dyDescent="0.35">
      <c r="B762" s="17"/>
      <c r="C762" s="17"/>
      <c r="D762" s="17"/>
      <c r="E762" s="17"/>
      <c r="F762" s="17"/>
      <c r="G762" s="17"/>
      <c r="H762" s="17"/>
      <c r="I762" s="17"/>
      <c r="J762" s="17"/>
      <c r="K762" s="17"/>
      <c r="L762" s="17"/>
      <c r="M762" s="17"/>
      <c r="N762" s="17"/>
      <c r="O762" s="17"/>
      <c r="P762" s="17"/>
      <c r="Q762" s="17"/>
      <c r="R762" s="17"/>
      <c r="S762" s="17"/>
    </row>
    <row r="763" spans="2:19" ht="15" customHeight="1" x14ac:dyDescent="0.35">
      <c r="B763" s="17"/>
      <c r="C763" s="17"/>
      <c r="D763" s="17"/>
      <c r="E763" s="17"/>
      <c r="F763" s="17"/>
      <c r="G763" s="17"/>
      <c r="H763" s="17"/>
      <c r="I763" s="17"/>
      <c r="J763" s="17"/>
      <c r="K763" s="17"/>
      <c r="L763" s="17"/>
      <c r="M763" s="17"/>
      <c r="N763" s="17"/>
      <c r="O763" s="17"/>
      <c r="P763" s="17"/>
      <c r="Q763" s="17"/>
      <c r="R763" s="17"/>
      <c r="S763" s="17"/>
    </row>
    <row r="764" spans="2:19" ht="15" customHeight="1" x14ac:dyDescent="0.35">
      <c r="B764" s="17"/>
      <c r="C764" s="17"/>
      <c r="D764" s="17"/>
      <c r="E764" s="17"/>
      <c r="F764" s="17"/>
      <c r="G764" s="17"/>
      <c r="H764" s="17"/>
      <c r="I764" s="17"/>
      <c r="J764" s="17"/>
      <c r="K764" s="17"/>
      <c r="L764" s="17"/>
      <c r="M764" s="17"/>
      <c r="N764" s="17"/>
      <c r="O764" s="17"/>
      <c r="P764" s="17"/>
      <c r="Q764" s="17"/>
      <c r="R764" s="17"/>
      <c r="S764" s="17"/>
    </row>
    <row r="765" spans="2:19" ht="15" customHeight="1" x14ac:dyDescent="0.35">
      <c r="B765" s="17"/>
      <c r="C765" s="17"/>
      <c r="D765" s="17"/>
      <c r="E765" s="17"/>
      <c r="F765" s="17"/>
      <c r="G765" s="17"/>
      <c r="H765" s="17"/>
      <c r="I765" s="17"/>
      <c r="J765" s="17"/>
      <c r="K765" s="17"/>
      <c r="L765" s="17"/>
      <c r="M765" s="17"/>
      <c r="N765" s="17"/>
      <c r="O765" s="17"/>
      <c r="P765" s="17"/>
      <c r="Q765" s="17"/>
      <c r="R765" s="17"/>
      <c r="S765" s="17"/>
    </row>
    <row r="766" spans="2:19" ht="15" customHeight="1" x14ac:dyDescent="0.35">
      <c r="B766" s="17"/>
      <c r="C766" s="17"/>
      <c r="D766" s="17"/>
      <c r="E766" s="17"/>
      <c r="F766" s="17"/>
      <c r="G766" s="17"/>
      <c r="H766" s="17"/>
      <c r="I766" s="17"/>
      <c r="J766" s="17"/>
      <c r="K766" s="17"/>
      <c r="L766" s="17"/>
      <c r="M766" s="17"/>
      <c r="N766" s="17"/>
      <c r="O766" s="17"/>
      <c r="P766" s="17"/>
      <c r="Q766" s="17"/>
      <c r="R766" s="17"/>
      <c r="S766" s="17"/>
    </row>
    <row r="767" spans="2:19" ht="15" customHeight="1" x14ac:dyDescent="0.35">
      <c r="B767" s="17"/>
      <c r="C767" s="17"/>
      <c r="D767" s="17"/>
      <c r="E767" s="17"/>
      <c r="F767" s="17"/>
      <c r="G767" s="17"/>
      <c r="H767" s="17"/>
      <c r="I767" s="17"/>
      <c r="J767" s="17"/>
      <c r="K767" s="17"/>
      <c r="L767" s="17"/>
      <c r="M767" s="17"/>
      <c r="N767" s="17"/>
      <c r="O767" s="17"/>
      <c r="P767" s="17"/>
      <c r="Q767" s="17"/>
      <c r="R767" s="17"/>
      <c r="S767" s="17"/>
    </row>
    <row r="768" spans="2:19" ht="23.25" customHeight="1" x14ac:dyDescent="0.35">
      <c r="B768" s="17"/>
      <c r="C768" s="17"/>
      <c r="D768" s="17"/>
      <c r="E768" s="17"/>
      <c r="F768" s="17"/>
      <c r="G768" s="17"/>
      <c r="H768" s="17"/>
      <c r="I768" s="17"/>
      <c r="J768" s="17"/>
      <c r="K768" s="17"/>
      <c r="L768" s="17"/>
      <c r="M768" s="17"/>
      <c r="N768" s="17"/>
      <c r="O768" s="17"/>
      <c r="P768" s="17"/>
      <c r="Q768" s="17"/>
      <c r="R768" s="17"/>
      <c r="S768" s="17"/>
    </row>
    <row r="769" spans="2:19" ht="15" customHeight="1" x14ac:dyDescent="0.35">
      <c r="B769" s="17"/>
      <c r="C769" s="17"/>
      <c r="D769" s="17"/>
      <c r="E769" s="17"/>
      <c r="F769" s="17"/>
      <c r="G769" s="17"/>
      <c r="H769" s="17"/>
      <c r="I769" s="17"/>
      <c r="J769" s="17"/>
      <c r="K769" s="17"/>
      <c r="L769" s="17"/>
      <c r="M769" s="17"/>
      <c r="N769" s="17"/>
      <c r="O769" s="17"/>
      <c r="P769" s="17"/>
      <c r="Q769" s="17"/>
      <c r="R769" s="17"/>
      <c r="S769" s="17"/>
    </row>
    <row r="770" spans="2:19" ht="15" customHeight="1" x14ac:dyDescent="0.35">
      <c r="B770" s="17"/>
      <c r="C770" s="17"/>
      <c r="D770" s="17"/>
      <c r="E770" s="17"/>
      <c r="F770" s="17"/>
      <c r="G770" s="17"/>
      <c r="H770" s="17"/>
      <c r="I770" s="17"/>
      <c r="J770" s="17"/>
      <c r="K770" s="17"/>
      <c r="L770" s="17"/>
      <c r="M770" s="17"/>
      <c r="N770" s="17"/>
      <c r="O770" s="17"/>
      <c r="P770" s="17"/>
      <c r="Q770" s="17"/>
      <c r="R770" s="17"/>
      <c r="S770" s="17"/>
    </row>
    <row r="771" spans="2:19" ht="15" customHeight="1" x14ac:dyDescent="0.35">
      <c r="B771" s="17"/>
      <c r="C771" s="17"/>
      <c r="D771" s="17"/>
      <c r="E771" s="17"/>
      <c r="F771" s="17"/>
      <c r="G771" s="17"/>
      <c r="H771" s="17"/>
      <c r="I771" s="17"/>
      <c r="J771" s="17"/>
      <c r="K771" s="17"/>
      <c r="L771" s="17"/>
      <c r="M771" s="17"/>
      <c r="N771" s="17"/>
      <c r="O771" s="17"/>
      <c r="P771" s="17"/>
      <c r="Q771" s="17"/>
      <c r="R771" s="17"/>
      <c r="S771" s="17"/>
    </row>
    <row r="772" spans="2:19" ht="15" customHeight="1" x14ac:dyDescent="0.35">
      <c r="B772" s="17"/>
      <c r="C772" s="17"/>
      <c r="D772" s="17"/>
      <c r="E772" s="17"/>
      <c r="F772" s="17"/>
      <c r="G772" s="17"/>
      <c r="H772" s="17"/>
      <c r="I772" s="17"/>
      <c r="J772" s="17"/>
      <c r="K772" s="17"/>
      <c r="L772" s="17"/>
      <c r="M772" s="17"/>
      <c r="N772" s="17"/>
      <c r="O772" s="17"/>
      <c r="P772" s="17"/>
      <c r="Q772" s="17"/>
      <c r="R772" s="17"/>
      <c r="S772" s="17"/>
    </row>
    <row r="773" spans="2:19" ht="15" customHeight="1" x14ac:dyDescent="0.35">
      <c r="B773" s="17"/>
      <c r="C773" s="17"/>
      <c r="D773" s="17"/>
      <c r="E773" s="17"/>
      <c r="F773" s="17"/>
      <c r="G773" s="17"/>
      <c r="H773" s="17"/>
      <c r="I773" s="17"/>
      <c r="J773" s="17"/>
      <c r="K773" s="17"/>
      <c r="L773" s="17"/>
      <c r="M773" s="17"/>
      <c r="N773" s="17"/>
      <c r="O773" s="17"/>
      <c r="P773" s="17"/>
      <c r="Q773" s="17"/>
      <c r="R773" s="17"/>
      <c r="S773" s="17"/>
    </row>
    <row r="774" spans="2:19" ht="15" customHeight="1" x14ac:dyDescent="0.35">
      <c r="B774" s="17"/>
      <c r="C774" s="17"/>
      <c r="D774" s="17"/>
      <c r="E774" s="17"/>
      <c r="F774" s="17"/>
      <c r="G774" s="17"/>
      <c r="H774" s="17"/>
      <c r="I774" s="17"/>
      <c r="J774" s="17"/>
      <c r="K774" s="17"/>
      <c r="L774" s="17"/>
      <c r="M774" s="17"/>
      <c r="N774" s="17"/>
      <c r="O774" s="17"/>
      <c r="P774" s="17"/>
      <c r="Q774" s="17"/>
      <c r="R774" s="17"/>
      <c r="S774" s="17"/>
    </row>
    <row r="775" spans="2:19" ht="15" customHeight="1" x14ac:dyDescent="0.35">
      <c r="B775" s="17"/>
      <c r="C775" s="17"/>
      <c r="D775" s="17"/>
      <c r="E775" s="17"/>
      <c r="F775" s="17"/>
      <c r="G775" s="17"/>
      <c r="H775" s="17"/>
      <c r="I775" s="17"/>
      <c r="J775" s="17"/>
      <c r="K775" s="17"/>
      <c r="L775" s="17"/>
      <c r="M775" s="17"/>
      <c r="N775" s="17"/>
      <c r="O775" s="17"/>
      <c r="P775" s="17"/>
      <c r="Q775" s="17"/>
      <c r="R775" s="17"/>
      <c r="S775" s="17"/>
    </row>
    <row r="776" spans="2:19" ht="15" customHeight="1" x14ac:dyDescent="0.35">
      <c r="B776" s="17"/>
      <c r="C776" s="17"/>
      <c r="D776" s="17"/>
      <c r="E776" s="17"/>
      <c r="F776" s="17"/>
      <c r="G776" s="17"/>
      <c r="H776" s="17"/>
      <c r="I776" s="17"/>
      <c r="J776" s="17"/>
      <c r="K776" s="17"/>
      <c r="L776" s="17"/>
      <c r="M776" s="17"/>
      <c r="N776" s="17"/>
      <c r="O776" s="17"/>
      <c r="P776" s="17"/>
      <c r="Q776" s="17"/>
      <c r="R776" s="17"/>
      <c r="S776" s="17"/>
    </row>
    <row r="777" spans="2:19" ht="15" customHeight="1" x14ac:dyDescent="0.35">
      <c r="B777" s="17"/>
      <c r="C777" s="17"/>
      <c r="D777" s="17"/>
      <c r="E777" s="17"/>
      <c r="F777" s="17"/>
      <c r="G777" s="17"/>
      <c r="H777" s="17"/>
      <c r="I777" s="17"/>
      <c r="J777" s="17"/>
      <c r="K777" s="17"/>
      <c r="L777" s="17"/>
      <c r="M777" s="17"/>
      <c r="N777" s="17"/>
      <c r="O777" s="17"/>
      <c r="P777" s="17"/>
      <c r="Q777" s="17"/>
      <c r="R777" s="17"/>
      <c r="S777" s="17"/>
    </row>
    <row r="778" spans="2:19" ht="23.25" customHeight="1" x14ac:dyDescent="0.35">
      <c r="B778" s="17"/>
      <c r="C778" s="17"/>
      <c r="D778" s="17"/>
      <c r="E778" s="17"/>
      <c r="F778" s="17"/>
      <c r="G778" s="17"/>
      <c r="H778" s="17"/>
      <c r="I778" s="17"/>
      <c r="J778" s="17"/>
      <c r="K778" s="17"/>
      <c r="L778" s="17"/>
      <c r="M778" s="17"/>
      <c r="N778" s="17"/>
      <c r="O778" s="17"/>
      <c r="P778" s="17"/>
      <c r="Q778" s="17"/>
      <c r="R778" s="17"/>
      <c r="S778" s="17"/>
    </row>
    <row r="779" spans="2:19" ht="15" customHeight="1" x14ac:dyDescent="0.35">
      <c r="B779" s="17"/>
      <c r="C779" s="17"/>
      <c r="D779" s="17"/>
      <c r="E779" s="17"/>
      <c r="F779" s="17"/>
      <c r="G779" s="17"/>
      <c r="H779" s="17"/>
      <c r="I779" s="17"/>
      <c r="J779" s="17"/>
      <c r="K779" s="17"/>
      <c r="L779" s="17"/>
      <c r="M779" s="17"/>
      <c r="N779" s="17"/>
      <c r="O779" s="17"/>
      <c r="P779" s="17"/>
      <c r="Q779" s="17"/>
      <c r="R779" s="17"/>
      <c r="S779" s="17"/>
    </row>
    <row r="780" spans="2:19" ht="15" customHeight="1" x14ac:dyDescent="0.35">
      <c r="B780" s="17"/>
      <c r="C780" s="17"/>
      <c r="D780" s="17"/>
      <c r="E780" s="17"/>
      <c r="F780" s="17"/>
      <c r="G780" s="17"/>
      <c r="H780" s="17"/>
      <c r="I780" s="17"/>
      <c r="J780" s="17"/>
      <c r="K780" s="17"/>
      <c r="L780" s="17"/>
      <c r="M780" s="17"/>
      <c r="N780" s="17"/>
      <c r="O780" s="17"/>
      <c r="P780" s="17"/>
      <c r="Q780" s="17"/>
      <c r="R780" s="17"/>
      <c r="S780" s="17"/>
    </row>
    <row r="781" spans="2:19" ht="15" customHeight="1" x14ac:dyDescent="0.35">
      <c r="B781" s="17"/>
      <c r="C781" s="17"/>
      <c r="D781" s="17"/>
      <c r="E781" s="17"/>
      <c r="F781" s="17"/>
      <c r="G781" s="17"/>
      <c r="H781" s="17"/>
      <c r="I781" s="17"/>
      <c r="J781" s="17"/>
      <c r="K781" s="17"/>
      <c r="L781" s="17"/>
      <c r="M781" s="17"/>
      <c r="N781" s="17"/>
      <c r="O781" s="17"/>
      <c r="P781" s="17"/>
      <c r="Q781" s="17"/>
      <c r="R781" s="17"/>
      <c r="S781" s="17"/>
    </row>
    <row r="782" spans="2:19" ht="15" customHeight="1" x14ac:dyDescent="0.35">
      <c r="B782" s="17"/>
      <c r="C782" s="17"/>
      <c r="D782" s="17"/>
      <c r="E782" s="17"/>
      <c r="F782" s="17"/>
      <c r="G782" s="17"/>
      <c r="H782" s="17"/>
      <c r="I782" s="17"/>
      <c r="J782" s="17"/>
      <c r="K782" s="17"/>
      <c r="L782" s="17"/>
      <c r="M782" s="17"/>
      <c r="N782" s="17"/>
      <c r="O782" s="17"/>
      <c r="P782" s="17"/>
      <c r="Q782" s="17"/>
      <c r="R782" s="17"/>
      <c r="S782" s="17"/>
    </row>
    <row r="783" spans="2:19" ht="15" customHeight="1" x14ac:dyDescent="0.35">
      <c r="B783" s="17"/>
      <c r="C783" s="17"/>
      <c r="D783" s="17"/>
      <c r="E783" s="17"/>
      <c r="F783" s="17"/>
      <c r="G783" s="17"/>
      <c r="H783" s="17"/>
      <c r="I783" s="17"/>
      <c r="J783" s="17"/>
      <c r="K783" s="17"/>
      <c r="L783" s="17"/>
      <c r="M783" s="17"/>
      <c r="N783" s="17"/>
      <c r="O783" s="17"/>
      <c r="P783" s="17"/>
      <c r="Q783" s="17"/>
      <c r="R783" s="17"/>
      <c r="S783" s="17"/>
    </row>
    <row r="784" spans="2:19" ht="15" customHeight="1" x14ac:dyDescent="0.35">
      <c r="B784" s="17"/>
      <c r="C784" s="17"/>
      <c r="D784" s="17"/>
      <c r="E784" s="17"/>
      <c r="F784" s="17"/>
      <c r="G784" s="17"/>
      <c r="H784" s="17"/>
      <c r="I784" s="17"/>
      <c r="J784" s="17"/>
      <c r="K784" s="17"/>
      <c r="L784" s="17"/>
      <c r="M784" s="17"/>
      <c r="N784" s="17"/>
      <c r="O784" s="17"/>
      <c r="P784" s="17"/>
      <c r="Q784" s="17"/>
      <c r="R784" s="17"/>
      <c r="S784" s="17"/>
    </row>
    <row r="785" spans="2:19" ht="15" customHeight="1" x14ac:dyDescent="0.35">
      <c r="B785" s="17"/>
      <c r="C785" s="17"/>
      <c r="D785" s="17"/>
      <c r="E785" s="17"/>
      <c r="F785" s="17"/>
      <c r="G785" s="17"/>
      <c r="H785" s="17"/>
      <c r="I785" s="17"/>
      <c r="J785" s="17"/>
      <c r="K785" s="17"/>
      <c r="L785" s="17"/>
      <c r="M785" s="17"/>
      <c r="N785" s="17"/>
      <c r="O785" s="17"/>
      <c r="P785" s="17"/>
      <c r="Q785" s="17"/>
      <c r="R785" s="17"/>
      <c r="S785" s="17"/>
    </row>
    <row r="786" spans="2:19" ht="15" customHeight="1" x14ac:dyDescent="0.35">
      <c r="B786" s="17"/>
      <c r="C786" s="17"/>
      <c r="D786" s="17"/>
      <c r="E786" s="17"/>
      <c r="F786" s="17"/>
      <c r="G786" s="17"/>
      <c r="H786" s="17"/>
      <c r="I786" s="17"/>
      <c r="J786" s="17"/>
      <c r="K786" s="17"/>
      <c r="L786" s="17"/>
      <c r="M786" s="17"/>
      <c r="N786" s="17"/>
      <c r="O786" s="17"/>
      <c r="P786" s="17"/>
      <c r="Q786" s="17"/>
      <c r="R786" s="17"/>
      <c r="S786" s="17"/>
    </row>
    <row r="787" spans="2:19" ht="15" customHeight="1" x14ac:dyDescent="0.35">
      <c r="B787" s="17"/>
      <c r="C787" s="17"/>
      <c r="D787" s="17"/>
      <c r="E787" s="17"/>
      <c r="F787" s="17"/>
      <c r="G787" s="17"/>
      <c r="H787" s="17"/>
      <c r="I787" s="17"/>
      <c r="J787" s="17"/>
      <c r="K787" s="17"/>
      <c r="L787" s="17"/>
      <c r="M787" s="17"/>
      <c r="N787" s="17"/>
      <c r="O787" s="17"/>
      <c r="P787" s="17"/>
      <c r="Q787" s="17"/>
      <c r="R787" s="17"/>
      <c r="S787" s="17"/>
    </row>
    <row r="788" spans="2:19" ht="23.25" customHeight="1" x14ac:dyDescent="0.35">
      <c r="B788" s="17"/>
      <c r="C788" s="17"/>
      <c r="D788" s="17"/>
      <c r="E788" s="17"/>
      <c r="F788" s="17"/>
      <c r="G788" s="17"/>
      <c r="H788" s="17"/>
      <c r="I788" s="17"/>
      <c r="J788" s="17"/>
      <c r="K788" s="17"/>
      <c r="L788" s="17"/>
      <c r="M788" s="17"/>
      <c r="N788" s="17"/>
      <c r="O788" s="17"/>
      <c r="P788" s="17"/>
      <c r="Q788" s="17"/>
      <c r="R788" s="17"/>
      <c r="S788" s="17"/>
    </row>
    <row r="789" spans="2:19" ht="15" customHeight="1" x14ac:dyDescent="0.35">
      <c r="B789" s="17"/>
      <c r="C789" s="17"/>
      <c r="D789" s="17"/>
      <c r="E789" s="17"/>
      <c r="F789" s="17"/>
      <c r="G789" s="17"/>
      <c r="H789" s="17"/>
      <c r="I789" s="17"/>
      <c r="J789" s="17"/>
      <c r="K789" s="17"/>
      <c r="L789" s="17"/>
      <c r="M789" s="17"/>
      <c r="N789" s="17"/>
      <c r="O789" s="17"/>
      <c r="P789" s="17"/>
      <c r="Q789" s="17"/>
      <c r="R789" s="17"/>
      <c r="S789" s="17"/>
    </row>
    <row r="790" spans="2:19" ht="15" customHeight="1" x14ac:dyDescent="0.35">
      <c r="B790" s="17"/>
      <c r="C790" s="17"/>
      <c r="D790" s="17"/>
      <c r="E790" s="17"/>
      <c r="F790" s="17"/>
      <c r="G790" s="17"/>
      <c r="H790" s="17"/>
      <c r="I790" s="17"/>
      <c r="J790" s="17"/>
      <c r="K790" s="17"/>
      <c r="L790" s="17"/>
      <c r="M790" s="17"/>
      <c r="N790" s="17"/>
      <c r="O790" s="17"/>
      <c r="P790" s="17"/>
      <c r="Q790" s="17"/>
      <c r="R790" s="17"/>
      <c r="S790" s="17"/>
    </row>
    <row r="791" spans="2:19" ht="15" customHeight="1" x14ac:dyDescent="0.35">
      <c r="B791" s="17"/>
      <c r="C791" s="17"/>
      <c r="D791" s="17"/>
      <c r="E791" s="17"/>
      <c r="F791" s="17"/>
      <c r="G791" s="17"/>
      <c r="H791" s="17"/>
      <c r="I791" s="17"/>
      <c r="J791" s="17"/>
      <c r="K791" s="17"/>
      <c r="L791" s="17"/>
      <c r="M791" s="17"/>
      <c r="N791" s="17"/>
      <c r="O791" s="17"/>
      <c r="P791" s="17"/>
      <c r="Q791" s="17"/>
      <c r="R791" s="17"/>
      <c r="S791" s="17"/>
    </row>
    <row r="792" spans="2:19" ht="15" customHeight="1" x14ac:dyDescent="0.35">
      <c r="B792" s="17"/>
      <c r="C792" s="17"/>
      <c r="D792" s="17"/>
      <c r="E792" s="17"/>
      <c r="F792" s="17"/>
      <c r="G792" s="17"/>
      <c r="H792" s="17"/>
      <c r="I792" s="17"/>
      <c r="J792" s="17"/>
      <c r="K792" s="17"/>
      <c r="L792" s="17"/>
      <c r="M792" s="17"/>
      <c r="N792" s="17"/>
      <c r="O792" s="17"/>
      <c r="P792" s="17"/>
      <c r="Q792" s="17"/>
      <c r="R792" s="17"/>
      <c r="S792" s="17"/>
    </row>
    <row r="793" spans="2:19" ht="15" customHeight="1" x14ac:dyDescent="0.35">
      <c r="B793" s="17"/>
      <c r="C793" s="17"/>
      <c r="D793" s="17"/>
      <c r="E793" s="17"/>
      <c r="F793" s="17"/>
      <c r="G793" s="17"/>
      <c r="H793" s="17"/>
      <c r="I793" s="17"/>
      <c r="J793" s="17"/>
      <c r="K793" s="17"/>
      <c r="L793" s="17"/>
      <c r="M793" s="17"/>
      <c r="N793" s="17"/>
      <c r="O793" s="17"/>
      <c r="P793" s="17"/>
      <c r="Q793" s="17"/>
      <c r="R793" s="17"/>
      <c r="S793" s="17"/>
    </row>
    <row r="794" spans="2:19" ht="15" customHeight="1" x14ac:dyDescent="0.35">
      <c r="B794" s="17"/>
      <c r="C794" s="17"/>
      <c r="D794" s="17"/>
      <c r="E794" s="17"/>
      <c r="F794" s="17"/>
      <c r="G794" s="17"/>
      <c r="H794" s="17"/>
      <c r="I794" s="17"/>
      <c r="J794" s="17"/>
      <c r="K794" s="17"/>
      <c r="L794" s="17"/>
      <c r="M794" s="17"/>
      <c r="N794" s="17"/>
      <c r="O794" s="17"/>
      <c r="P794" s="17"/>
      <c r="Q794" s="17"/>
      <c r="R794" s="17"/>
      <c r="S794" s="17"/>
    </row>
    <row r="795" spans="2:19" ht="15" customHeight="1" x14ac:dyDescent="0.35">
      <c r="B795" s="17"/>
      <c r="C795" s="17"/>
      <c r="D795" s="17"/>
      <c r="E795" s="17"/>
      <c r="F795" s="17"/>
      <c r="G795" s="17"/>
      <c r="H795" s="17"/>
      <c r="I795" s="17"/>
      <c r="J795" s="17"/>
      <c r="K795" s="17"/>
      <c r="L795" s="17"/>
      <c r="M795" s="17"/>
      <c r="N795" s="17"/>
      <c r="O795" s="17"/>
      <c r="P795" s="17"/>
      <c r="Q795" s="17"/>
      <c r="R795" s="17"/>
      <c r="S795" s="17"/>
    </row>
    <row r="796" spans="2:19" ht="15" customHeight="1" x14ac:dyDescent="0.35">
      <c r="B796" s="17"/>
      <c r="C796" s="17"/>
      <c r="D796" s="17"/>
      <c r="E796" s="17"/>
      <c r="F796" s="17"/>
      <c r="G796" s="17"/>
      <c r="H796" s="17"/>
      <c r="I796" s="17"/>
      <c r="J796" s="17"/>
      <c r="K796" s="17"/>
      <c r="L796" s="17"/>
      <c r="M796" s="17"/>
      <c r="N796" s="17"/>
      <c r="O796" s="17"/>
      <c r="P796" s="17"/>
      <c r="Q796" s="17"/>
      <c r="R796" s="17"/>
      <c r="S796" s="17"/>
    </row>
    <row r="797" spans="2:19" ht="15" customHeight="1" x14ac:dyDescent="0.35">
      <c r="B797" s="17"/>
      <c r="C797" s="17"/>
      <c r="D797" s="17"/>
      <c r="E797" s="17"/>
      <c r="F797" s="17"/>
      <c r="G797" s="17"/>
      <c r="H797" s="17"/>
      <c r="I797" s="17"/>
      <c r="J797" s="17"/>
      <c r="K797" s="17"/>
      <c r="L797" s="17"/>
      <c r="M797" s="17"/>
      <c r="N797" s="17"/>
      <c r="O797" s="17"/>
      <c r="P797" s="17"/>
      <c r="Q797" s="17"/>
      <c r="R797" s="17"/>
      <c r="S797" s="17"/>
    </row>
    <row r="798" spans="2:19" ht="23.25" customHeight="1" x14ac:dyDescent="0.35">
      <c r="B798" s="17"/>
      <c r="C798" s="17"/>
      <c r="D798" s="17"/>
      <c r="E798" s="17"/>
      <c r="F798" s="17"/>
      <c r="G798" s="17"/>
      <c r="H798" s="17"/>
      <c r="I798" s="17"/>
      <c r="J798" s="17"/>
      <c r="K798" s="17"/>
      <c r="L798" s="17"/>
      <c r="M798" s="17"/>
      <c r="N798" s="17"/>
      <c r="O798" s="17"/>
      <c r="P798" s="17"/>
      <c r="Q798" s="17"/>
      <c r="R798" s="17"/>
      <c r="S798" s="17"/>
    </row>
    <row r="799" spans="2:19" ht="15" customHeight="1" x14ac:dyDescent="0.35">
      <c r="B799" s="17"/>
      <c r="C799" s="17"/>
      <c r="D799" s="17"/>
      <c r="E799" s="17"/>
      <c r="F799" s="17"/>
      <c r="G799" s="17"/>
      <c r="H799" s="17"/>
      <c r="I799" s="17"/>
      <c r="J799" s="17"/>
      <c r="K799" s="17"/>
      <c r="L799" s="17"/>
      <c r="M799" s="17"/>
      <c r="N799" s="17"/>
      <c r="O799" s="17"/>
      <c r="P799" s="17"/>
      <c r="Q799" s="17"/>
      <c r="R799" s="17"/>
      <c r="S799" s="17"/>
    </row>
    <row r="800" spans="2:19" ht="15" customHeight="1" x14ac:dyDescent="0.35">
      <c r="B800" s="17"/>
      <c r="C800" s="17"/>
      <c r="D800" s="17"/>
      <c r="E800" s="17"/>
      <c r="F800" s="17"/>
      <c r="G800" s="17"/>
      <c r="H800" s="17"/>
      <c r="I800" s="17"/>
      <c r="J800" s="17"/>
      <c r="K800" s="17"/>
      <c r="L800" s="17"/>
      <c r="M800" s="17"/>
      <c r="N800" s="17"/>
      <c r="O800" s="17"/>
      <c r="P800" s="17"/>
      <c r="Q800" s="17"/>
      <c r="R800" s="17"/>
      <c r="S800" s="17"/>
    </row>
    <row r="801" spans="2:19" ht="15" customHeight="1" x14ac:dyDescent="0.35">
      <c r="B801" s="17"/>
      <c r="C801" s="17"/>
      <c r="D801" s="17"/>
      <c r="E801" s="17"/>
      <c r="F801" s="17"/>
      <c r="G801" s="17"/>
      <c r="H801" s="17"/>
      <c r="I801" s="17"/>
      <c r="J801" s="17"/>
      <c r="K801" s="17"/>
      <c r="L801" s="17"/>
      <c r="M801" s="17"/>
      <c r="N801" s="17"/>
      <c r="O801" s="17"/>
      <c r="P801" s="17"/>
      <c r="Q801" s="17"/>
      <c r="R801" s="17"/>
      <c r="S801" s="17"/>
    </row>
    <row r="802" spans="2:19" ht="15" customHeight="1" x14ac:dyDescent="0.35">
      <c r="B802" s="17"/>
      <c r="C802" s="17"/>
      <c r="D802" s="17"/>
      <c r="E802" s="17"/>
      <c r="F802" s="17"/>
      <c r="G802" s="17"/>
      <c r="H802" s="17"/>
      <c r="I802" s="17"/>
      <c r="J802" s="17"/>
      <c r="K802" s="17"/>
      <c r="L802" s="17"/>
      <c r="M802" s="17"/>
      <c r="N802" s="17"/>
      <c r="O802" s="17"/>
      <c r="P802" s="17"/>
      <c r="Q802" s="17"/>
      <c r="R802" s="17"/>
      <c r="S802" s="17"/>
    </row>
    <row r="803" spans="2:19" ht="15" customHeight="1" x14ac:dyDescent="0.35">
      <c r="B803" s="17"/>
      <c r="C803" s="17"/>
      <c r="D803" s="17"/>
      <c r="E803" s="17"/>
      <c r="F803" s="17"/>
      <c r="G803" s="17"/>
      <c r="H803" s="17"/>
      <c r="I803" s="17"/>
      <c r="J803" s="17"/>
      <c r="K803" s="17"/>
      <c r="L803" s="17"/>
      <c r="M803" s="17"/>
      <c r="N803" s="17"/>
      <c r="O803" s="17"/>
      <c r="P803" s="17"/>
      <c r="Q803" s="17"/>
      <c r="R803" s="17"/>
      <c r="S803" s="17"/>
    </row>
    <row r="804" spans="2:19" ht="15" customHeight="1" x14ac:dyDescent="0.35">
      <c r="B804" s="17"/>
      <c r="C804" s="17"/>
      <c r="D804" s="17"/>
      <c r="E804" s="17"/>
      <c r="F804" s="17"/>
      <c r="G804" s="17"/>
      <c r="H804" s="17"/>
      <c r="I804" s="17"/>
      <c r="J804" s="17"/>
      <c r="K804" s="17"/>
      <c r="L804" s="17"/>
      <c r="M804" s="17"/>
      <c r="N804" s="17"/>
      <c r="O804" s="17"/>
      <c r="P804" s="17"/>
      <c r="Q804" s="17"/>
      <c r="R804" s="17"/>
      <c r="S804" s="17"/>
    </row>
    <row r="805" spans="2:19" ht="15" customHeight="1" x14ac:dyDescent="0.35">
      <c r="B805" s="17"/>
      <c r="C805" s="17"/>
      <c r="D805" s="17"/>
      <c r="E805" s="17"/>
      <c r="F805" s="17"/>
      <c r="G805" s="17"/>
      <c r="H805" s="17"/>
      <c r="I805" s="17"/>
      <c r="J805" s="17"/>
      <c r="K805" s="17"/>
      <c r="L805" s="17"/>
      <c r="M805" s="17"/>
      <c r="N805" s="17"/>
      <c r="O805" s="17"/>
      <c r="P805" s="17"/>
      <c r="Q805" s="17"/>
      <c r="R805" s="17"/>
      <c r="S805" s="17"/>
    </row>
    <row r="806" spans="2:19" ht="15" customHeight="1" x14ac:dyDescent="0.35">
      <c r="B806" s="17"/>
      <c r="C806" s="17"/>
      <c r="D806" s="17"/>
      <c r="E806" s="17"/>
      <c r="F806" s="17"/>
      <c r="G806" s="17"/>
      <c r="H806" s="17"/>
      <c r="I806" s="17"/>
      <c r="J806" s="17"/>
      <c r="K806" s="17"/>
      <c r="L806" s="17"/>
      <c r="M806" s="17"/>
      <c r="N806" s="17"/>
      <c r="O806" s="17"/>
      <c r="P806" s="17"/>
      <c r="Q806" s="17"/>
      <c r="R806" s="17"/>
      <c r="S806" s="17"/>
    </row>
    <row r="807" spans="2:19" ht="15" customHeight="1" x14ac:dyDescent="0.35">
      <c r="B807" s="17"/>
      <c r="C807" s="17"/>
      <c r="D807" s="17"/>
      <c r="E807" s="17"/>
      <c r="F807" s="17"/>
      <c r="G807" s="17"/>
      <c r="H807" s="17"/>
      <c r="I807" s="17"/>
      <c r="J807" s="17"/>
      <c r="K807" s="17"/>
      <c r="L807" s="17"/>
      <c r="M807" s="17"/>
      <c r="N807" s="17"/>
      <c r="O807" s="17"/>
      <c r="P807" s="17"/>
      <c r="Q807" s="17"/>
      <c r="R807" s="17"/>
      <c r="S807" s="17"/>
    </row>
    <row r="808" spans="2:19" ht="23.25" customHeight="1" x14ac:dyDescent="0.35">
      <c r="B808" s="17"/>
      <c r="C808" s="17"/>
      <c r="D808" s="17"/>
      <c r="E808" s="17"/>
      <c r="F808" s="17"/>
      <c r="G808" s="17"/>
      <c r="H808" s="17"/>
      <c r="I808" s="17"/>
      <c r="J808" s="17"/>
      <c r="K808" s="17"/>
      <c r="L808" s="17"/>
      <c r="M808" s="17"/>
      <c r="N808" s="17"/>
      <c r="O808" s="17"/>
      <c r="P808" s="17"/>
      <c r="Q808" s="17"/>
      <c r="R808" s="17"/>
      <c r="S808" s="17"/>
    </row>
    <row r="809" spans="2:19" ht="15" customHeight="1" x14ac:dyDescent="0.35">
      <c r="B809" s="17"/>
      <c r="C809" s="17"/>
      <c r="D809" s="17"/>
      <c r="E809" s="17"/>
      <c r="F809" s="17"/>
      <c r="G809" s="17"/>
      <c r="H809" s="17"/>
      <c r="I809" s="17"/>
      <c r="J809" s="17"/>
      <c r="K809" s="17"/>
      <c r="L809" s="17"/>
      <c r="M809" s="17"/>
      <c r="N809" s="17"/>
      <c r="O809" s="17"/>
      <c r="P809" s="17"/>
      <c r="Q809" s="17"/>
      <c r="R809" s="17"/>
      <c r="S809" s="17"/>
    </row>
    <row r="810" spans="2:19" ht="15" customHeight="1" x14ac:dyDescent="0.35">
      <c r="B810" s="17"/>
      <c r="C810" s="17"/>
      <c r="D810" s="17"/>
      <c r="E810" s="17"/>
      <c r="F810" s="17"/>
      <c r="G810" s="17"/>
      <c r="H810" s="17"/>
      <c r="I810" s="17"/>
      <c r="J810" s="17"/>
      <c r="K810" s="17"/>
      <c r="L810" s="17"/>
      <c r="M810" s="17"/>
      <c r="N810" s="17"/>
      <c r="O810" s="17"/>
      <c r="P810" s="17"/>
      <c r="Q810" s="17"/>
      <c r="R810" s="17"/>
      <c r="S810" s="17"/>
    </row>
    <row r="811" spans="2:19" ht="15" customHeight="1" x14ac:dyDescent="0.35">
      <c r="B811" s="17"/>
      <c r="C811" s="17"/>
      <c r="D811" s="17"/>
      <c r="E811" s="17"/>
      <c r="F811" s="17"/>
      <c r="G811" s="17"/>
      <c r="H811" s="17"/>
      <c r="I811" s="17"/>
      <c r="J811" s="17"/>
      <c r="K811" s="17"/>
      <c r="L811" s="17"/>
      <c r="M811" s="17"/>
      <c r="N811" s="17"/>
      <c r="O811" s="17"/>
      <c r="P811" s="17"/>
      <c r="Q811" s="17"/>
      <c r="R811" s="17"/>
      <c r="S811" s="17"/>
    </row>
    <row r="812" spans="2:19" ht="15" customHeight="1" x14ac:dyDescent="0.35">
      <c r="B812" s="17"/>
      <c r="C812" s="17"/>
      <c r="D812" s="17"/>
      <c r="E812" s="17"/>
      <c r="F812" s="17"/>
      <c r="G812" s="17"/>
      <c r="H812" s="17"/>
      <c r="I812" s="17"/>
      <c r="J812" s="17"/>
      <c r="K812" s="17"/>
      <c r="L812" s="17"/>
      <c r="M812" s="17"/>
      <c r="N812" s="17"/>
      <c r="O812" s="17"/>
      <c r="P812" s="17"/>
      <c r="Q812" s="17"/>
      <c r="R812" s="17"/>
      <c r="S812" s="17"/>
    </row>
    <row r="813" spans="2:19" ht="15" customHeight="1" x14ac:dyDescent="0.35">
      <c r="B813" s="17"/>
      <c r="C813" s="17"/>
      <c r="D813" s="17"/>
      <c r="E813" s="17"/>
      <c r="F813" s="17"/>
      <c r="G813" s="17"/>
      <c r="H813" s="17"/>
      <c r="I813" s="17"/>
      <c r="J813" s="17"/>
      <c r="K813" s="17"/>
      <c r="L813" s="17"/>
      <c r="M813" s="17"/>
      <c r="N813" s="17"/>
      <c r="O813" s="17"/>
      <c r="P813" s="17"/>
      <c r="Q813" s="17"/>
      <c r="R813" s="17"/>
      <c r="S813" s="17"/>
    </row>
    <row r="814" spans="2:19" ht="15" customHeight="1" x14ac:dyDescent="0.35">
      <c r="B814" s="17"/>
      <c r="C814" s="17"/>
      <c r="D814" s="17"/>
      <c r="E814" s="17"/>
      <c r="F814" s="17"/>
      <c r="G814" s="17"/>
      <c r="H814" s="17"/>
      <c r="I814" s="17"/>
      <c r="J814" s="17"/>
      <c r="K814" s="17"/>
      <c r="L814" s="17"/>
      <c r="M814" s="17"/>
      <c r="N814" s="17"/>
      <c r="O814" s="17"/>
      <c r="P814" s="17"/>
      <c r="Q814" s="17"/>
      <c r="R814" s="17"/>
      <c r="S814" s="17"/>
    </row>
    <row r="815" spans="2:19" ht="15" customHeight="1" x14ac:dyDescent="0.35">
      <c r="B815" s="17"/>
      <c r="C815" s="17"/>
      <c r="D815" s="17"/>
      <c r="E815" s="17"/>
      <c r="F815" s="17"/>
      <c r="G815" s="17"/>
      <c r="H815" s="17"/>
      <c r="I815" s="17"/>
      <c r="J815" s="17"/>
      <c r="K815" s="17"/>
      <c r="L815" s="17"/>
      <c r="M815" s="17"/>
      <c r="N815" s="17"/>
      <c r="O815" s="17"/>
      <c r="P815" s="17"/>
      <c r="Q815" s="17"/>
      <c r="R815" s="17"/>
      <c r="S815" s="17"/>
    </row>
    <row r="816" spans="2:19" ht="15" customHeight="1" x14ac:dyDescent="0.35">
      <c r="B816" s="17"/>
      <c r="C816" s="17"/>
      <c r="D816" s="17"/>
      <c r="E816" s="17"/>
      <c r="F816" s="17"/>
      <c r="G816" s="17"/>
      <c r="H816" s="17"/>
      <c r="I816" s="17"/>
      <c r="J816" s="17"/>
      <c r="K816" s="17"/>
      <c r="L816" s="17"/>
      <c r="M816" s="17"/>
      <c r="N816" s="17"/>
      <c r="O816" s="17"/>
      <c r="P816" s="17"/>
      <c r="Q816" s="17"/>
      <c r="R816" s="17"/>
      <c r="S816" s="17"/>
    </row>
    <row r="817" spans="2:19" ht="15" customHeight="1" x14ac:dyDescent="0.35">
      <c r="B817" s="17"/>
      <c r="C817" s="17"/>
      <c r="D817" s="17"/>
      <c r="E817" s="17"/>
      <c r="F817" s="17"/>
      <c r="G817" s="17"/>
      <c r="H817" s="17"/>
      <c r="I817" s="17"/>
      <c r="J817" s="17"/>
      <c r="K817" s="17"/>
      <c r="L817" s="17"/>
      <c r="M817" s="17"/>
      <c r="N817" s="17"/>
      <c r="O817" s="17"/>
      <c r="P817" s="17"/>
      <c r="Q817" s="17"/>
      <c r="R817" s="17"/>
      <c r="S817" s="17"/>
    </row>
    <row r="818" spans="2:19" ht="23.25" customHeight="1" x14ac:dyDescent="0.35">
      <c r="B818" s="17"/>
      <c r="C818" s="17"/>
      <c r="D818" s="17"/>
      <c r="E818" s="17"/>
      <c r="F818" s="17"/>
      <c r="G818" s="17"/>
      <c r="H818" s="17"/>
      <c r="I818" s="17"/>
      <c r="J818" s="17"/>
      <c r="K818" s="17"/>
      <c r="L818" s="17"/>
      <c r="M818" s="17"/>
      <c r="N818" s="17"/>
      <c r="O818" s="17"/>
      <c r="P818" s="17"/>
      <c r="Q818" s="17"/>
      <c r="R818" s="17"/>
      <c r="S818" s="17"/>
    </row>
    <row r="819" spans="2:19" ht="15" customHeight="1" x14ac:dyDescent="0.35">
      <c r="B819" s="17"/>
      <c r="C819" s="17"/>
      <c r="D819" s="17"/>
      <c r="E819" s="17"/>
      <c r="F819" s="17"/>
      <c r="G819" s="17"/>
      <c r="H819" s="17"/>
      <c r="I819" s="17"/>
      <c r="J819" s="17"/>
      <c r="K819" s="17"/>
      <c r="L819" s="17"/>
      <c r="M819" s="17"/>
      <c r="N819" s="17"/>
      <c r="O819" s="17"/>
      <c r="P819" s="17"/>
      <c r="Q819" s="17"/>
      <c r="R819" s="17"/>
      <c r="S819" s="17"/>
    </row>
    <row r="820" spans="2:19" ht="15" customHeight="1" x14ac:dyDescent="0.35">
      <c r="B820" s="17"/>
      <c r="C820" s="17"/>
      <c r="D820" s="17"/>
      <c r="E820" s="17"/>
      <c r="F820" s="17"/>
      <c r="G820" s="17"/>
      <c r="H820" s="17"/>
      <c r="I820" s="17"/>
      <c r="J820" s="17"/>
      <c r="K820" s="17"/>
      <c r="L820" s="17"/>
      <c r="M820" s="17"/>
      <c r="N820" s="17"/>
      <c r="O820" s="17"/>
      <c r="P820" s="17"/>
      <c r="Q820" s="17"/>
      <c r="R820" s="17"/>
      <c r="S820" s="17"/>
    </row>
    <row r="821" spans="2:19" ht="15" customHeight="1" x14ac:dyDescent="0.35">
      <c r="B821" s="17"/>
      <c r="C821" s="17"/>
      <c r="D821" s="17"/>
      <c r="E821" s="17"/>
      <c r="F821" s="17"/>
      <c r="G821" s="17"/>
      <c r="H821" s="17"/>
      <c r="I821" s="17"/>
      <c r="J821" s="17"/>
      <c r="K821" s="17"/>
      <c r="L821" s="17"/>
      <c r="M821" s="17"/>
      <c r="N821" s="17"/>
      <c r="O821" s="17"/>
      <c r="P821" s="17"/>
      <c r="Q821" s="17"/>
      <c r="R821" s="17"/>
      <c r="S821" s="17"/>
    </row>
    <row r="822" spans="2:19" ht="15" customHeight="1" x14ac:dyDescent="0.35">
      <c r="B822" s="17"/>
      <c r="C822" s="17"/>
      <c r="D822" s="17"/>
      <c r="E822" s="17"/>
      <c r="F822" s="17"/>
      <c r="G822" s="17"/>
      <c r="H822" s="17"/>
      <c r="I822" s="17"/>
      <c r="J822" s="17"/>
      <c r="K822" s="17"/>
      <c r="L822" s="17"/>
      <c r="M822" s="17"/>
      <c r="N822" s="17"/>
      <c r="O822" s="17"/>
      <c r="P822" s="17"/>
      <c r="Q822" s="17"/>
      <c r="R822" s="17"/>
      <c r="S822" s="17"/>
    </row>
    <row r="823" spans="2:19" ht="15" customHeight="1" x14ac:dyDescent="0.35">
      <c r="B823" s="17"/>
      <c r="C823" s="17"/>
      <c r="D823" s="17"/>
      <c r="E823" s="17"/>
      <c r="F823" s="17"/>
      <c r="G823" s="17"/>
      <c r="H823" s="17"/>
      <c r="I823" s="17"/>
      <c r="J823" s="17"/>
      <c r="K823" s="17"/>
      <c r="L823" s="17"/>
      <c r="M823" s="17"/>
      <c r="N823" s="17"/>
      <c r="O823" s="17"/>
      <c r="P823" s="17"/>
      <c r="Q823" s="17"/>
      <c r="R823" s="17"/>
      <c r="S823" s="17"/>
    </row>
    <row r="824" spans="2:19" ht="15" customHeight="1" x14ac:dyDescent="0.35">
      <c r="B824" s="17"/>
      <c r="C824" s="17"/>
      <c r="D824" s="17"/>
      <c r="E824" s="17"/>
      <c r="F824" s="17"/>
      <c r="G824" s="17"/>
      <c r="H824" s="17"/>
      <c r="I824" s="17"/>
      <c r="J824" s="17"/>
      <c r="K824" s="17"/>
      <c r="L824" s="17"/>
      <c r="M824" s="17"/>
      <c r="N824" s="17"/>
      <c r="O824" s="17"/>
      <c r="P824" s="17"/>
      <c r="Q824" s="17"/>
      <c r="R824" s="17"/>
      <c r="S824" s="17"/>
    </row>
    <row r="825" spans="2:19" ht="15" customHeight="1" x14ac:dyDescent="0.35">
      <c r="B825" s="17"/>
      <c r="C825" s="17"/>
      <c r="D825" s="17"/>
      <c r="E825" s="17"/>
      <c r="F825" s="17"/>
      <c r="G825" s="17"/>
      <c r="H825" s="17"/>
      <c r="I825" s="17"/>
      <c r="J825" s="17"/>
      <c r="K825" s="17"/>
      <c r="L825" s="17"/>
      <c r="M825" s="17"/>
      <c r="N825" s="17"/>
      <c r="O825" s="17"/>
      <c r="P825" s="17"/>
      <c r="Q825" s="17"/>
      <c r="R825" s="17"/>
      <c r="S825" s="17"/>
    </row>
    <row r="826" spans="2:19" ht="15" customHeight="1" x14ac:dyDescent="0.35">
      <c r="B826" s="17"/>
      <c r="C826" s="17"/>
      <c r="D826" s="17"/>
      <c r="E826" s="17"/>
      <c r="F826" s="17"/>
      <c r="G826" s="17"/>
      <c r="H826" s="17"/>
      <c r="I826" s="17"/>
      <c r="J826" s="17"/>
      <c r="K826" s="17"/>
      <c r="L826" s="17"/>
      <c r="M826" s="17"/>
      <c r="N826" s="17"/>
      <c r="O826" s="17"/>
      <c r="P826" s="17"/>
      <c r="Q826" s="17"/>
      <c r="R826" s="17"/>
      <c r="S826" s="17"/>
    </row>
    <row r="827" spans="2:19" ht="15" customHeight="1" x14ac:dyDescent="0.35">
      <c r="B827" s="17"/>
      <c r="C827" s="17"/>
      <c r="D827" s="17"/>
      <c r="E827" s="17"/>
      <c r="F827" s="17"/>
      <c r="G827" s="17"/>
      <c r="H827" s="17"/>
      <c r="I827" s="17"/>
      <c r="J827" s="17"/>
      <c r="K827" s="17"/>
      <c r="L827" s="17"/>
      <c r="M827" s="17"/>
      <c r="N827" s="17"/>
      <c r="O827" s="17"/>
      <c r="P827" s="17"/>
      <c r="Q827" s="17"/>
      <c r="R827" s="17"/>
      <c r="S827" s="17"/>
    </row>
    <row r="828" spans="2:19" ht="23.25" customHeight="1" x14ac:dyDescent="0.35">
      <c r="B828" s="17"/>
      <c r="C828" s="17"/>
      <c r="D828" s="17"/>
      <c r="E828" s="17"/>
      <c r="F828" s="17"/>
      <c r="G828" s="17"/>
      <c r="H828" s="17"/>
      <c r="I828" s="17"/>
      <c r="J828" s="17"/>
      <c r="K828" s="17"/>
      <c r="L828" s="17"/>
      <c r="M828" s="17"/>
      <c r="N828" s="17"/>
      <c r="O828" s="17"/>
      <c r="P828" s="17"/>
      <c r="Q828" s="17"/>
      <c r="R828" s="17"/>
      <c r="S828" s="17"/>
    </row>
    <row r="829" spans="2:19" ht="15" customHeight="1" x14ac:dyDescent="0.35">
      <c r="B829" s="17"/>
      <c r="C829" s="17"/>
      <c r="D829" s="17"/>
      <c r="E829" s="17"/>
      <c r="F829" s="17"/>
      <c r="G829" s="17"/>
      <c r="H829" s="17"/>
      <c r="I829" s="17"/>
      <c r="J829" s="17"/>
      <c r="K829" s="17"/>
      <c r="L829" s="17"/>
      <c r="M829" s="17"/>
      <c r="N829" s="17"/>
      <c r="O829" s="17"/>
      <c r="P829" s="17"/>
      <c r="Q829" s="17"/>
      <c r="R829" s="17"/>
      <c r="S829" s="17"/>
    </row>
    <row r="830" spans="2:19" ht="15" customHeight="1" x14ac:dyDescent="0.35">
      <c r="B830" s="17"/>
      <c r="C830" s="17"/>
      <c r="D830" s="17"/>
      <c r="E830" s="17"/>
      <c r="F830" s="17"/>
      <c r="G830" s="17"/>
      <c r="H830" s="17"/>
      <c r="I830" s="17"/>
      <c r="J830" s="17"/>
      <c r="K830" s="17"/>
      <c r="L830" s="17"/>
      <c r="M830" s="17"/>
      <c r="N830" s="17"/>
      <c r="O830" s="17"/>
      <c r="P830" s="17"/>
      <c r="Q830" s="17"/>
      <c r="R830" s="17"/>
      <c r="S830" s="17"/>
    </row>
    <row r="831" spans="2:19" ht="15" customHeight="1" x14ac:dyDescent="0.35">
      <c r="B831" s="17"/>
      <c r="C831" s="17"/>
      <c r="D831" s="17"/>
      <c r="E831" s="17"/>
      <c r="F831" s="17"/>
      <c r="G831" s="17"/>
      <c r="H831" s="17"/>
      <c r="I831" s="17"/>
      <c r="J831" s="17"/>
      <c r="K831" s="17"/>
      <c r="L831" s="17"/>
      <c r="M831" s="17"/>
      <c r="N831" s="17"/>
      <c r="O831" s="17"/>
      <c r="P831" s="17"/>
      <c r="Q831" s="17"/>
      <c r="R831" s="17"/>
      <c r="S831" s="17"/>
    </row>
    <row r="832" spans="2:19" ht="15" customHeight="1" x14ac:dyDescent="0.35">
      <c r="B832" s="17"/>
      <c r="C832" s="17"/>
      <c r="D832" s="17"/>
      <c r="E832" s="17"/>
      <c r="F832" s="17"/>
      <c r="G832" s="17"/>
      <c r="H832" s="17"/>
      <c r="I832" s="17"/>
      <c r="J832" s="17"/>
      <c r="K832" s="17"/>
      <c r="L832" s="17"/>
      <c r="M832" s="17"/>
      <c r="N832" s="17"/>
      <c r="O832" s="17"/>
      <c r="P832" s="17"/>
      <c r="Q832" s="17"/>
      <c r="R832" s="17"/>
      <c r="S832" s="17"/>
    </row>
    <row r="833" spans="2:19" ht="15" customHeight="1" x14ac:dyDescent="0.35">
      <c r="B833" s="17"/>
      <c r="C833" s="17"/>
      <c r="D833" s="17"/>
      <c r="E833" s="17"/>
      <c r="F833" s="17"/>
      <c r="G833" s="17"/>
      <c r="H833" s="17"/>
      <c r="I833" s="17"/>
      <c r="J833" s="17"/>
      <c r="K833" s="17"/>
      <c r="L833" s="17"/>
      <c r="M833" s="17"/>
      <c r="N833" s="17"/>
      <c r="O833" s="17"/>
      <c r="P833" s="17"/>
      <c r="Q833" s="17"/>
      <c r="R833" s="17"/>
      <c r="S833" s="17"/>
    </row>
    <row r="834" spans="2:19" ht="15" customHeight="1" x14ac:dyDescent="0.35">
      <c r="B834" s="17"/>
      <c r="C834" s="17"/>
      <c r="D834" s="17"/>
      <c r="E834" s="17"/>
      <c r="F834" s="17"/>
      <c r="G834" s="17"/>
      <c r="H834" s="17"/>
      <c r="I834" s="17"/>
      <c r="J834" s="17"/>
      <c r="K834" s="17"/>
      <c r="L834" s="17"/>
      <c r="M834" s="17"/>
      <c r="N834" s="17"/>
      <c r="O834" s="17"/>
      <c r="P834" s="17"/>
      <c r="Q834" s="17"/>
      <c r="R834" s="17"/>
      <c r="S834" s="17"/>
    </row>
    <row r="835" spans="2:19" ht="15" customHeight="1" x14ac:dyDescent="0.35">
      <c r="B835" s="17"/>
      <c r="C835" s="17"/>
      <c r="D835" s="17"/>
      <c r="E835" s="17"/>
      <c r="F835" s="17"/>
      <c r="G835" s="17"/>
      <c r="H835" s="17"/>
      <c r="I835" s="17"/>
      <c r="J835" s="17"/>
      <c r="K835" s="17"/>
      <c r="L835" s="17"/>
      <c r="M835" s="17"/>
      <c r="N835" s="17"/>
      <c r="O835" s="17"/>
      <c r="P835" s="17"/>
      <c r="Q835" s="17"/>
      <c r="R835" s="17"/>
      <c r="S835" s="17"/>
    </row>
    <row r="836" spans="2:19" ht="15" customHeight="1" x14ac:dyDescent="0.35">
      <c r="B836" s="17"/>
      <c r="C836" s="17"/>
      <c r="D836" s="17"/>
      <c r="E836" s="17"/>
      <c r="F836" s="17"/>
      <c r="G836" s="17"/>
      <c r="H836" s="17"/>
      <c r="I836" s="17"/>
      <c r="J836" s="17"/>
      <c r="K836" s="17"/>
      <c r="L836" s="17"/>
      <c r="M836" s="17"/>
      <c r="N836" s="17"/>
      <c r="O836" s="17"/>
      <c r="P836" s="17"/>
      <c r="Q836" s="17"/>
      <c r="R836" s="17"/>
      <c r="S836" s="17"/>
    </row>
    <row r="837" spans="2:19" ht="15" customHeight="1" x14ac:dyDescent="0.35">
      <c r="B837" s="17"/>
      <c r="C837" s="17"/>
      <c r="D837" s="17"/>
      <c r="E837" s="17"/>
      <c r="F837" s="17"/>
      <c r="G837" s="17"/>
      <c r="H837" s="17"/>
      <c r="I837" s="17"/>
      <c r="J837" s="17"/>
      <c r="K837" s="17"/>
      <c r="L837" s="17"/>
      <c r="M837" s="17"/>
      <c r="N837" s="17"/>
      <c r="O837" s="17"/>
      <c r="P837" s="17"/>
      <c r="Q837" s="17"/>
      <c r="R837" s="17"/>
      <c r="S837" s="17"/>
    </row>
    <row r="838" spans="2:19" ht="23.25" customHeight="1" x14ac:dyDescent="0.35">
      <c r="B838" s="17"/>
      <c r="C838" s="17"/>
      <c r="D838" s="17"/>
      <c r="E838" s="17"/>
      <c r="F838" s="17"/>
      <c r="G838" s="17"/>
      <c r="H838" s="17"/>
      <c r="I838" s="17"/>
      <c r="J838" s="17"/>
      <c r="K838" s="17"/>
      <c r="L838" s="17"/>
      <c r="M838" s="17"/>
      <c r="N838" s="17"/>
      <c r="O838" s="17"/>
      <c r="P838" s="17"/>
      <c r="Q838" s="17"/>
      <c r="R838" s="17"/>
      <c r="S838" s="17"/>
    </row>
    <row r="839" spans="2:19" ht="15" customHeight="1" x14ac:dyDescent="0.35">
      <c r="B839" s="17"/>
      <c r="C839" s="17"/>
      <c r="D839" s="17"/>
      <c r="E839" s="17"/>
      <c r="F839" s="17"/>
      <c r="G839" s="17"/>
      <c r="H839" s="17"/>
      <c r="I839" s="17"/>
      <c r="J839" s="17"/>
      <c r="K839" s="17"/>
      <c r="L839" s="17"/>
      <c r="M839" s="17"/>
      <c r="N839" s="17"/>
      <c r="O839" s="17"/>
      <c r="P839" s="17"/>
      <c r="Q839" s="17"/>
      <c r="R839" s="17"/>
      <c r="S839" s="17"/>
    </row>
    <row r="840" spans="2:19" ht="15" customHeight="1" x14ac:dyDescent="0.35">
      <c r="B840" s="17"/>
      <c r="C840" s="17"/>
      <c r="D840" s="17"/>
      <c r="E840" s="17"/>
      <c r="F840" s="17"/>
      <c r="G840" s="17"/>
      <c r="H840" s="17"/>
      <c r="I840" s="17"/>
      <c r="J840" s="17"/>
      <c r="K840" s="17"/>
      <c r="L840" s="17"/>
      <c r="M840" s="17"/>
      <c r="N840" s="17"/>
      <c r="O840" s="17"/>
      <c r="P840" s="17"/>
      <c r="Q840" s="17"/>
      <c r="R840" s="17"/>
      <c r="S840" s="17"/>
    </row>
    <row r="841" spans="2:19" ht="15" customHeight="1" x14ac:dyDescent="0.35">
      <c r="B841" s="17"/>
      <c r="C841" s="17"/>
      <c r="D841" s="17"/>
      <c r="E841" s="17"/>
      <c r="F841" s="17"/>
      <c r="G841" s="17"/>
      <c r="H841" s="17"/>
      <c r="I841" s="17"/>
      <c r="J841" s="17"/>
      <c r="K841" s="17"/>
      <c r="L841" s="17"/>
      <c r="M841" s="17"/>
      <c r="N841" s="17"/>
      <c r="O841" s="17"/>
      <c r="P841" s="17"/>
      <c r="Q841" s="17"/>
      <c r="R841" s="17"/>
      <c r="S841" s="17"/>
    </row>
    <row r="842" spans="2:19" ht="15" customHeight="1" x14ac:dyDescent="0.35">
      <c r="B842" s="17"/>
      <c r="C842" s="17"/>
      <c r="D842" s="17"/>
      <c r="E842" s="17"/>
      <c r="F842" s="17"/>
      <c r="G842" s="17"/>
      <c r="H842" s="17"/>
      <c r="I842" s="17"/>
      <c r="J842" s="17"/>
      <c r="K842" s="17"/>
      <c r="L842" s="17"/>
      <c r="M842" s="17"/>
      <c r="N842" s="17"/>
      <c r="O842" s="17"/>
      <c r="P842" s="17"/>
      <c r="Q842" s="17"/>
      <c r="R842" s="17"/>
      <c r="S842" s="17"/>
    </row>
    <row r="843" spans="2:19" ht="15" customHeight="1" x14ac:dyDescent="0.35">
      <c r="B843" s="17"/>
      <c r="C843" s="17"/>
      <c r="D843" s="17"/>
      <c r="E843" s="17"/>
      <c r="F843" s="17"/>
      <c r="G843" s="17"/>
      <c r="H843" s="17"/>
      <c r="I843" s="17"/>
      <c r="J843" s="17"/>
      <c r="K843" s="17"/>
      <c r="L843" s="17"/>
      <c r="M843" s="17"/>
      <c r="N843" s="17"/>
      <c r="O843" s="17"/>
      <c r="P843" s="17"/>
      <c r="Q843" s="17"/>
      <c r="R843" s="17"/>
      <c r="S843" s="17"/>
    </row>
    <row r="844" spans="2:19" ht="15" customHeight="1" x14ac:dyDescent="0.35">
      <c r="B844" s="17"/>
      <c r="C844" s="17"/>
      <c r="D844" s="17"/>
      <c r="E844" s="17"/>
      <c r="F844" s="17"/>
      <c r="G844" s="17"/>
      <c r="H844" s="17"/>
      <c r="I844" s="17"/>
      <c r="J844" s="17"/>
      <c r="K844" s="17"/>
      <c r="L844" s="17"/>
      <c r="M844" s="17"/>
      <c r="N844" s="17"/>
      <c r="O844" s="17"/>
      <c r="P844" s="17"/>
      <c r="Q844" s="17"/>
      <c r="R844" s="17"/>
      <c r="S844" s="17"/>
    </row>
    <row r="845" spans="2:19" ht="15" customHeight="1" x14ac:dyDescent="0.35">
      <c r="B845" s="17"/>
      <c r="C845" s="17"/>
      <c r="D845" s="17"/>
      <c r="E845" s="17"/>
      <c r="F845" s="17"/>
      <c r="G845" s="17"/>
      <c r="H845" s="17"/>
      <c r="I845" s="17"/>
      <c r="J845" s="17"/>
      <c r="K845" s="17"/>
      <c r="L845" s="17"/>
      <c r="M845" s="17"/>
      <c r="N845" s="17"/>
      <c r="O845" s="17"/>
      <c r="P845" s="17"/>
      <c r="Q845" s="17"/>
      <c r="R845" s="17"/>
      <c r="S845" s="17"/>
    </row>
    <row r="846" spans="2:19" ht="15" customHeight="1" x14ac:dyDescent="0.35">
      <c r="B846" s="17"/>
      <c r="C846" s="17"/>
      <c r="D846" s="17"/>
      <c r="E846" s="17"/>
      <c r="F846" s="17"/>
      <c r="G846" s="17"/>
      <c r="H846" s="17"/>
      <c r="I846" s="17"/>
      <c r="J846" s="17"/>
      <c r="K846" s="17"/>
      <c r="L846" s="17"/>
      <c r="M846" s="17"/>
      <c r="N846" s="17"/>
      <c r="O846" s="17"/>
      <c r="P846" s="17"/>
      <c r="Q846" s="17"/>
      <c r="R846" s="17"/>
      <c r="S846" s="17"/>
    </row>
    <row r="847" spans="2:19" ht="15" customHeight="1" x14ac:dyDescent="0.35">
      <c r="B847" s="17"/>
      <c r="C847" s="17"/>
      <c r="D847" s="17"/>
      <c r="E847" s="17"/>
      <c r="F847" s="17"/>
      <c r="G847" s="17"/>
      <c r="H847" s="17"/>
      <c r="I847" s="17"/>
      <c r="J847" s="17"/>
      <c r="K847" s="17"/>
      <c r="L847" s="17"/>
      <c r="M847" s="17"/>
      <c r="N847" s="17"/>
      <c r="O847" s="17"/>
      <c r="P847" s="17"/>
      <c r="Q847" s="17"/>
      <c r="R847" s="17"/>
      <c r="S847" s="17"/>
    </row>
    <row r="848" spans="2:19" ht="23.25" customHeight="1" x14ac:dyDescent="0.35">
      <c r="B848" s="17"/>
      <c r="C848" s="17"/>
      <c r="D848" s="17"/>
      <c r="E848" s="17"/>
      <c r="F848" s="17"/>
      <c r="G848" s="17"/>
      <c r="H848" s="17"/>
      <c r="I848" s="17"/>
      <c r="J848" s="17"/>
      <c r="K848" s="17"/>
      <c r="L848" s="17"/>
      <c r="M848" s="17"/>
      <c r="N848" s="17"/>
      <c r="O848" s="17"/>
      <c r="P848" s="17"/>
      <c r="Q848" s="17"/>
      <c r="R848" s="17"/>
      <c r="S848" s="17"/>
    </row>
    <row r="849" spans="2:19" ht="15" customHeight="1" x14ac:dyDescent="0.35">
      <c r="B849" s="17"/>
      <c r="C849" s="17"/>
      <c r="D849" s="17"/>
      <c r="E849" s="17"/>
      <c r="F849" s="17"/>
      <c r="G849" s="17"/>
      <c r="H849" s="17"/>
      <c r="I849" s="17"/>
      <c r="J849" s="17"/>
      <c r="K849" s="17"/>
      <c r="L849" s="17"/>
      <c r="M849" s="17"/>
      <c r="N849" s="17"/>
      <c r="O849" s="17"/>
      <c r="P849" s="17"/>
      <c r="Q849" s="17"/>
      <c r="R849" s="17"/>
      <c r="S849" s="17"/>
    </row>
    <row r="850" spans="2:19" ht="15" customHeight="1" x14ac:dyDescent="0.35">
      <c r="B850" s="17"/>
      <c r="C850" s="17"/>
      <c r="D850" s="17"/>
      <c r="E850" s="17"/>
      <c r="F850" s="17"/>
      <c r="G850" s="17"/>
      <c r="H850" s="17"/>
      <c r="I850" s="17"/>
      <c r="J850" s="17"/>
      <c r="K850" s="17"/>
      <c r="L850" s="17"/>
      <c r="M850" s="17"/>
      <c r="N850" s="17"/>
      <c r="O850" s="17"/>
      <c r="P850" s="17"/>
      <c r="Q850" s="17"/>
      <c r="R850" s="17"/>
      <c r="S850" s="17"/>
    </row>
    <row r="851" spans="2:19" ht="15" customHeight="1" x14ac:dyDescent="0.35">
      <c r="B851" s="17"/>
      <c r="C851" s="17"/>
      <c r="D851" s="17"/>
      <c r="E851" s="17"/>
      <c r="F851" s="17"/>
      <c r="G851" s="17"/>
      <c r="H851" s="17"/>
      <c r="I851" s="17"/>
      <c r="J851" s="17"/>
      <c r="K851" s="17"/>
      <c r="L851" s="17"/>
      <c r="M851" s="17"/>
      <c r="N851" s="17"/>
      <c r="O851" s="17"/>
      <c r="P851" s="17"/>
      <c r="Q851" s="17"/>
      <c r="R851" s="17"/>
      <c r="S851" s="17"/>
    </row>
    <row r="852" spans="2:19" ht="15" customHeight="1" x14ac:dyDescent="0.35">
      <c r="B852" s="17"/>
      <c r="C852" s="17"/>
      <c r="D852" s="17"/>
      <c r="E852" s="17"/>
      <c r="F852" s="17"/>
      <c r="G852" s="17"/>
      <c r="H852" s="17"/>
      <c r="I852" s="17"/>
      <c r="J852" s="17"/>
      <c r="K852" s="17"/>
      <c r="L852" s="17"/>
      <c r="M852" s="17"/>
      <c r="N852" s="17"/>
      <c r="O852" s="17"/>
      <c r="P852" s="17"/>
      <c r="Q852" s="17"/>
      <c r="R852" s="17"/>
      <c r="S852" s="17"/>
    </row>
    <row r="853" spans="2:19" ht="15" customHeight="1" x14ac:dyDescent="0.35">
      <c r="B853" s="17"/>
      <c r="C853" s="17"/>
      <c r="D853" s="17"/>
      <c r="E853" s="17"/>
      <c r="F853" s="17"/>
      <c r="G853" s="17"/>
      <c r="H853" s="17"/>
      <c r="I853" s="17"/>
      <c r="J853" s="17"/>
      <c r="K853" s="17"/>
      <c r="L853" s="17"/>
      <c r="M853" s="17"/>
      <c r="N853" s="17"/>
      <c r="O853" s="17"/>
      <c r="P853" s="17"/>
      <c r="Q853" s="17"/>
      <c r="R853" s="17"/>
      <c r="S853" s="17"/>
    </row>
    <row r="854" spans="2:19" ht="15" customHeight="1" x14ac:dyDescent="0.35">
      <c r="B854" s="17"/>
      <c r="C854" s="17"/>
      <c r="D854" s="17"/>
      <c r="E854" s="17"/>
      <c r="F854" s="17"/>
      <c r="G854" s="17"/>
      <c r="H854" s="17"/>
      <c r="I854" s="17"/>
      <c r="J854" s="17"/>
      <c r="K854" s="17"/>
      <c r="L854" s="17"/>
      <c r="M854" s="17"/>
      <c r="N854" s="17"/>
      <c r="O854" s="17"/>
      <c r="P854" s="17"/>
      <c r="Q854" s="17"/>
      <c r="R854" s="17"/>
      <c r="S854" s="17"/>
    </row>
    <row r="855" spans="2:19" ht="15" customHeight="1" x14ac:dyDescent="0.35">
      <c r="B855" s="17"/>
      <c r="C855" s="17"/>
      <c r="D855" s="17"/>
      <c r="E855" s="17"/>
      <c r="F855" s="17"/>
      <c r="G855" s="17"/>
      <c r="H855" s="17"/>
      <c r="I855" s="17"/>
      <c r="J855" s="17"/>
      <c r="K855" s="17"/>
      <c r="L855" s="17"/>
      <c r="M855" s="17"/>
      <c r="N855" s="17"/>
      <c r="O855" s="17"/>
      <c r="P855" s="17"/>
      <c r="Q855" s="17"/>
      <c r="R855" s="17"/>
      <c r="S855" s="17"/>
    </row>
    <row r="856" spans="2:19" ht="15" customHeight="1" x14ac:dyDescent="0.35">
      <c r="B856" s="17"/>
      <c r="C856" s="17"/>
      <c r="D856" s="17"/>
      <c r="E856" s="17"/>
      <c r="F856" s="17"/>
      <c r="G856" s="17"/>
      <c r="H856" s="17"/>
      <c r="I856" s="17"/>
      <c r="J856" s="17"/>
      <c r="K856" s="17"/>
      <c r="L856" s="17"/>
      <c r="M856" s="17"/>
      <c r="N856" s="17"/>
      <c r="O856" s="17"/>
      <c r="P856" s="17"/>
      <c r="Q856" s="17"/>
      <c r="R856" s="17"/>
      <c r="S856" s="17"/>
    </row>
    <row r="857" spans="2:19" ht="15" customHeight="1" x14ac:dyDescent="0.35">
      <c r="B857" s="17"/>
      <c r="C857" s="17"/>
      <c r="D857" s="17"/>
      <c r="E857" s="17"/>
      <c r="F857" s="17"/>
      <c r="G857" s="17"/>
      <c r="H857" s="17"/>
      <c r="I857" s="17"/>
      <c r="J857" s="17"/>
      <c r="K857" s="17"/>
      <c r="L857" s="17"/>
      <c r="M857" s="17"/>
      <c r="N857" s="17"/>
      <c r="O857" s="17"/>
      <c r="P857" s="17"/>
      <c r="Q857" s="17"/>
      <c r="R857" s="17"/>
      <c r="S857" s="17"/>
    </row>
    <row r="858" spans="2:19" ht="23.25" customHeight="1" x14ac:dyDescent="0.35">
      <c r="B858" s="17"/>
      <c r="C858" s="17"/>
      <c r="D858" s="17"/>
      <c r="E858" s="17"/>
      <c r="F858" s="17"/>
      <c r="G858" s="17"/>
      <c r="H858" s="17"/>
      <c r="I858" s="17"/>
      <c r="J858" s="17"/>
      <c r="K858" s="17"/>
      <c r="L858" s="17"/>
      <c r="M858" s="17"/>
      <c r="N858" s="17"/>
      <c r="O858" s="17"/>
      <c r="P858" s="17"/>
      <c r="Q858" s="17"/>
      <c r="R858" s="17"/>
      <c r="S858" s="17"/>
    </row>
    <row r="859" spans="2:19" ht="15" customHeight="1" x14ac:dyDescent="0.35">
      <c r="B859" s="17"/>
      <c r="C859" s="17"/>
      <c r="D859" s="17"/>
      <c r="E859" s="17"/>
      <c r="F859" s="17"/>
      <c r="G859" s="17"/>
      <c r="H859" s="17"/>
      <c r="I859" s="17"/>
      <c r="J859" s="17"/>
      <c r="K859" s="17"/>
      <c r="L859" s="17"/>
      <c r="M859" s="17"/>
      <c r="N859" s="17"/>
      <c r="O859" s="17"/>
      <c r="P859" s="17"/>
      <c r="Q859" s="17"/>
      <c r="R859" s="17"/>
      <c r="S859" s="17"/>
    </row>
    <row r="860" spans="2:19" ht="15" customHeight="1" x14ac:dyDescent="0.35">
      <c r="B860" s="17"/>
      <c r="C860" s="17"/>
      <c r="D860" s="17"/>
      <c r="E860" s="17"/>
      <c r="F860" s="17"/>
      <c r="G860" s="17"/>
      <c r="H860" s="17"/>
      <c r="I860" s="17"/>
      <c r="J860" s="17"/>
      <c r="K860" s="17"/>
      <c r="L860" s="17"/>
      <c r="M860" s="17"/>
      <c r="N860" s="17"/>
      <c r="O860" s="17"/>
      <c r="P860" s="17"/>
      <c r="Q860" s="17"/>
      <c r="R860" s="17"/>
      <c r="S860" s="17"/>
    </row>
    <row r="861" spans="2:19" ht="15" customHeight="1" x14ac:dyDescent="0.35">
      <c r="B861" s="17"/>
      <c r="C861" s="17"/>
      <c r="D861" s="17"/>
      <c r="E861" s="17"/>
      <c r="F861" s="17"/>
      <c r="G861" s="17"/>
      <c r="H861" s="17"/>
      <c r="I861" s="17"/>
      <c r="J861" s="17"/>
      <c r="K861" s="17"/>
      <c r="L861" s="17"/>
      <c r="M861" s="17"/>
      <c r="N861" s="17"/>
      <c r="O861" s="17"/>
      <c r="P861" s="17"/>
      <c r="Q861" s="17"/>
      <c r="R861" s="17"/>
      <c r="S861" s="17"/>
    </row>
    <row r="862" spans="2:19" ht="15" customHeight="1" x14ac:dyDescent="0.35">
      <c r="B862" s="17"/>
      <c r="C862" s="17"/>
      <c r="D862" s="17"/>
      <c r="E862" s="17"/>
      <c r="F862" s="17"/>
      <c r="G862" s="17"/>
      <c r="H862" s="17"/>
      <c r="I862" s="17"/>
      <c r="J862" s="17"/>
      <c r="K862" s="17"/>
      <c r="L862" s="17"/>
      <c r="M862" s="17"/>
      <c r="N862" s="17"/>
      <c r="O862" s="17"/>
      <c r="P862" s="17"/>
      <c r="Q862" s="17"/>
      <c r="R862" s="17"/>
      <c r="S862" s="17"/>
    </row>
    <row r="863" spans="2:19" ht="15" customHeight="1" x14ac:dyDescent="0.35">
      <c r="B863" s="17"/>
      <c r="C863" s="17"/>
      <c r="D863" s="17"/>
      <c r="E863" s="17"/>
      <c r="F863" s="17"/>
      <c r="G863" s="17"/>
      <c r="H863" s="17"/>
      <c r="I863" s="17"/>
      <c r="J863" s="17"/>
      <c r="K863" s="17"/>
      <c r="L863" s="17"/>
      <c r="M863" s="17"/>
      <c r="N863" s="17"/>
      <c r="O863" s="17"/>
      <c r="P863" s="17"/>
      <c r="Q863" s="17"/>
      <c r="R863" s="17"/>
      <c r="S863" s="17"/>
    </row>
    <row r="864" spans="2:19" ht="15" customHeight="1" x14ac:dyDescent="0.35">
      <c r="B864" s="17"/>
      <c r="C864" s="17"/>
      <c r="D864" s="17"/>
      <c r="E864" s="17"/>
      <c r="F864" s="17"/>
      <c r="G864" s="17"/>
      <c r="H864" s="17"/>
      <c r="I864" s="17"/>
      <c r="J864" s="17"/>
      <c r="K864" s="17"/>
      <c r="L864" s="17"/>
      <c r="M864" s="17"/>
      <c r="N864" s="17"/>
      <c r="O864" s="17"/>
      <c r="P864" s="17"/>
      <c r="Q864" s="17"/>
      <c r="R864" s="17"/>
      <c r="S864" s="17"/>
    </row>
    <row r="865" spans="2:19" ht="15" customHeight="1" x14ac:dyDescent="0.35">
      <c r="B865" s="17"/>
      <c r="C865" s="17"/>
      <c r="D865" s="17"/>
      <c r="E865" s="17"/>
      <c r="F865" s="17"/>
      <c r="G865" s="17"/>
      <c r="H865" s="17"/>
      <c r="I865" s="17"/>
      <c r="J865" s="17"/>
      <c r="K865" s="17"/>
      <c r="L865" s="17"/>
      <c r="M865" s="17"/>
      <c r="N865" s="17"/>
      <c r="O865" s="17"/>
      <c r="P865" s="17"/>
      <c r="Q865" s="17"/>
      <c r="R865" s="17"/>
      <c r="S865" s="17"/>
    </row>
    <row r="866" spans="2:19" ht="15" customHeight="1" x14ac:dyDescent="0.35">
      <c r="B866" s="17"/>
      <c r="C866" s="17"/>
      <c r="D866" s="17"/>
      <c r="E866" s="17"/>
      <c r="F866" s="17"/>
      <c r="G866" s="17"/>
      <c r="H866" s="17"/>
      <c r="I866" s="17"/>
      <c r="J866" s="17"/>
      <c r="K866" s="17"/>
      <c r="L866" s="17"/>
      <c r="M866" s="17"/>
      <c r="N866" s="17"/>
      <c r="O866" s="17"/>
      <c r="P866" s="17"/>
      <c r="Q866" s="17"/>
      <c r="R866" s="17"/>
      <c r="S866" s="17"/>
    </row>
    <row r="867" spans="2:19" ht="15" customHeight="1" x14ac:dyDescent="0.35">
      <c r="B867" s="17"/>
      <c r="C867" s="17"/>
      <c r="D867" s="17"/>
      <c r="E867" s="17"/>
      <c r="F867" s="17"/>
      <c r="G867" s="17"/>
      <c r="H867" s="17"/>
      <c r="I867" s="17"/>
      <c r="J867" s="17"/>
      <c r="K867" s="17"/>
      <c r="L867" s="17"/>
      <c r="M867" s="17"/>
      <c r="N867" s="17"/>
      <c r="O867" s="17"/>
      <c r="P867" s="17"/>
      <c r="Q867" s="17"/>
      <c r="R867" s="17"/>
      <c r="S867" s="17"/>
    </row>
    <row r="868" spans="2:19" ht="23.25" customHeight="1" x14ac:dyDescent="0.35">
      <c r="B868" s="17"/>
      <c r="C868" s="17"/>
      <c r="D868" s="17"/>
      <c r="E868" s="17"/>
      <c r="F868" s="17"/>
      <c r="G868" s="17"/>
      <c r="H868" s="17"/>
      <c r="I868" s="17"/>
      <c r="J868" s="17"/>
      <c r="K868" s="17"/>
      <c r="L868" s="17"/>
      <c r="M868" s="17"/>
      <c r="N868" s="17"/>
      <c r="O868" s="17"/>
      <c r="P868" s="17"/>
      <c r="Q868" s="17"/>
      <c r="R868" s="17"/>
      <c r="S868" s="17"/>
    </row>
    <row r="869" spans="2:19" ht="15" customHeight="1" x14ac:dyDescent="0.35">
      <c r="B869" s="17"/>
      <c r="C869" s="17"/>
      <c r="D869" s="17"/>
      <c r="E869" s="17"/>
      <c r="F869" s="17"/>
      <c r="G869" s="17"/>
      <c r="H869" s="17"/>
      <c r="I869" s="17"/>
      <c r="J869" s="17"/>
      <c r="K869" s="17"/>
      <c r="L869" s="17"/>
      <c r="M869" s="17"/>
      <c r="N869" s="17"/>
      <c r="O869" s="17"/>
      <c r="P869" s="17"/>
      <c r="Q869" s="17"/>
      <c r="R869" s="17"/>
      <c r="S869" s="17"/>
    </row>
    <row r="870" spans="2:19" ht="15" customHeight="1" x14ac:dyDescent="0.35">
      <c r="B870" s="17"/>
      <c r="C870" s="17"/>
      <c r="D870" s="17"/>
      <c r="E870" s="17"/>
      <c r="F870" s="17"/>
      <c r="G870" s="17"/>
      <c r="H870" s="17"/>
      <c r="I870" s="17"/>
      <c r="J870" s="17"/>
      <c r="K870" s="17"/>
      <c r="L870" s="17"/>
      <c r="M870" s="17"/>
      <c r="N870" s="17"/>
      <c r="O870" s="17"/>
      <c r="P870" s="17"/>
      <c r="Q870" s="17"/>
      <c r="R870" s="17"/>
      <c r="S870" s="17"/>
    </row>
    <row r="871" spans="2:19" ht="15" customHeight="1" x14ac:dyDescent="0.35">
      <c r="B871" s="17"/>
      <c r="C871" s="17"/>
      <c r="D871" s="17"/>
      <c r="E871" s="17"/>
      <c r="F871" s="17"/>
      <c r="G871" s="17"/>
      <c r="H871" s="17"/>
      <c r="I871" s="17"/>
      <c r="J871" s="17"/>
      <c r="K871" s="17"/>
      <c r="L871" s="17"/>
      <c r="M871" s="17"/>
      <c r="N871" s="17"/>
      <c r="O871" s="17"/>
      <c r="P871" s="17"/>
      <c r="Q871" s="17"/>
      <c r="R871" s="17"/>
      <c r="S871" s="17"/>
    </row>
    <row r="872" spans="2:19" ht="15" customHeight="1" x14ac:dyDescent="0.35">
      <c r="B872" s="17"/>
      <c r="C872" s="17"/>
      <c r="D872" s="17"/>
      <c r="E872" s="17"/>
      <c r="F872" s="17"/>
      <c r="G872" s="17"/>
      <c r="H872" s="17"/>
      <c r="I872" s="17"/>
      <c r="J872" s="17"/>
      <c r="K872" s="17"/>
      <c r="L872" s="17"/>
      <c r="M872" s="17"/>
      <c r="N872" s="17"/>
      <c r="O872" s="17"/>
      <c r="P872" s="17"/>
      <c r="Q872" s="17"/>
      <c r="R872" s="17"/>
      <c r="S872" s="17"/>
    </row>
    <row r="873" spans="2:19" ht="15" customHeight="1" x14ac:dyDescent="0.35">
      <c r="B873" s="17"/>
      <c r="C873" s="17"/>
      <c r="D873" s="17"/>
      <c r="E873" s="17"/>
      <c r="F873" s="17"/>
      <c r="G873" s="17"/>
      <c r="H873" s="17"/>
      <c r="I873" s="17"/>
      <c r="J873" s="17"/>
      <c r="K873" s="17"/>
      <c r="L873" s="17"/>
      <c r="M873" s="17"/>
      <c r="N873" s="17"/>
      <c r="O873" s="17"/>
      <c r="P873" s="17"/>
      <c r="Q873" s="17"/>
      <c r="R873" s="17"/>
      <c r="S873" s="17"/>
    </row>
    <row r="874" spans="2:19" ht="15" customHeight="1" x14ac:dyDescent="0.35">
      <c r="B874" s="17"/>
      <c r="C874" s="17"/>
      <c r="D874" s="17"/>
      <c r="E874" s="17"/>
      <c r="F874" s="17"/>
      <c r="G874" s="17"/>
      <c r="H874" s="17"/>
      <c r="I874" s="17"/>
      <c r="J874" s="17"/>
      <c r="K874" s="17"/>
      <c r="L874" s="17"/>
      <c r="M874" s="17"/>
      <c r="N874" s="17"/>
      <c r="O874" s="17"/>
      <c r="P874" s="17"/>
      <c r="Q874" s="17"/>
      <c r="R874" s="17"/>
      <c r="S874" s="17"/>
    </row>
    <row r="875" spans="2:19" ht="15" customHeight="1" x14ac:dyDescent="0.35">
      <c r="B875" s="17"/>
      <c r="C875" s="17"/>
      <c r="D875" s="17"/>
      <c r="E875" s="17"/>
      <c r="F875" s="17"/>
      <c r="G875" s="17"/>
      <c r="H875" s="17"/>
      <c r="I875" s="17"/>
      <c r="J875" s="17"/>
      <c r="K875" s="17"/>
      <c r="L875" s="17"/>
      <c r="M875" s="17"/>
      <c r="N875" s="17"/>
      <c r="O875" s="17"/>
      <c r="P875" s="17"/>
      <c r="Q875" s="17"/>
      <c r="R875" s="17"/>
      <c r="S875" s="17"/>
    </row>
    <row r="876" spans="2:19" ht="15" customHeight="1" x14ac:dyDescent="0.35">
      <c r="B876" s="17"/>
      <c r="C876" s="17"/>
      <c r="D876" s="17"/>
      <c r="E876" s="17"/>
      <c r="F876" s="17"/>
      <c r="G876" s="17"/>
      <c r="H876" s="17"/>
      <c r="I876" s="17"/>
      <c r="J876" s="17"/>
      <c r="K876" s="17"/>
      <c r="L876" s="17"/>
      <c r="M876" s="17"/>
      <c r="N876" s="17"/>
      <c r="O876" s="17"/>
      <c r="P876" s="17"/>
      <c r="Q876" s="17"/>
      <c r="R876" s="17"/>
      <c r="S876" s="17"/>
    </row>
    <row r="877" spans="2:19" ht="15" customHeight="1" x14ac:dyDescent="0.35">
      <c r="B877" s="17"/>
      <c r="C877" s="17"/>
      <c r="D877" s="17"/>
      <c r="E877" s="17"/>
      <c r="F877" s="17"/>
      <c r="G877" s="17"/>
      <c r="H877" s="17"/>
      <c r="I877" s="17"/>
      <c r="J877" s="17"/>
      <c r="K877" s="17"/>
      <c r="L877" s="17"/>
      <c r="M877" s="17"/>
      <c r="N877" s="17"/>
      <c r="O877" s="17"/>
      <c r="P877" s="17"/>
      <c r="Q877" s="17"/>
      <c r="R877" s="17"/>
      <c r="S877" s="17"/>
    </row>
    <row r="878" spans="2:19" ht="23.25" customHeight="1" x14ac:dyDescent="0.35">
      <c r="B878" s="17"/>
      <c r="C878" s="17"/>
      <c r="D878" s="17"/>
      <c r="E878" s="17"/>
      <c r="F878" s="17"/>
      <c r="G878" s="17"/>
      <c r="H878" s="17"/>
      <c r="I878" s="17"/>
      <c r="J878" s="17"/>
      <c r="K878" s="17"/>
      <c r="L878" s="17"/>
      <c r="M878" s="17"/>
      <c r="N878" s="17"/>
      <c r="O878" s="17"/>
      <c r="P878" s="17"/>
      <c r="Q878" s="17"/>
      <c r="R878" s="17"/>
      <c r="S878" s="17"/>
    </row>
    <row r="879" spans="2:19" ht="15" customHeight="1" x14ac:dyDescent="0.35">
      <c r="B879" s="17"/>
      <c r="C879" s="17"/>
      <c r="D879" s="17"/>
      <c r="E879" s="17"/>
      <c r="F879" s="17"/>
      <c r="G879" s="17"/>
      <c r="H879" s="17"/>
      <c r="I879" s="17"/>
      <c r="J879" s="17"/>
      <c r="K879" s="17"/>
      <c r="L879" s="17"/>
      <c r="M879" s="17"/>
      <c r="N879" s="17"/>
      <c r="O879" s="17"/>
      <c r="P879" s="17"/>
      <c r="Q879" s="17"/>
      <c r="R879" s="17"/>
      <c r="S879" s="17"/>
    </row>
    <row r="880" spans="2:19" ht="15" customHeight="1" x14ac:dyDescent="0.35">
      <c r="B880" s="17"/>
      <c r="C880" s="17"/>
      <c r="D880" s="17"/>
      <c r="E880" s="17"/>
      <c r="F880" s="17"/>
      <c r="G880" s="17"/>
      <c r="H880" s="17"/>
      <c r="I880" s="17"/>
      <c r="J880" s="17"/>
      <c r="K880" s="17"/>
      <c r="L880" s="17"/>
      <c r="M880" s="17"/>
      <c r="N880" s="17"/>
      <c r="O880" s="17"/>
      <c r="P880" s="17"/>
      <c r="Q880" s="17"/>
      <c r="R880" s="17"/>
      <c r="S880" s="17"/>
    </row>
    <row r="881" spans="2:19" ht="15" customHeight="1" x14ac:dyDescent="0.35">
      <c r="B881" s="17"/>
      <c r="C881" s="17"/>
      <c r="D881" s="17"/>
      <c r="E881" s="17"/>
      <c r="F881" s="17"/>
      <c r="G881" s="17"/>
      <c r="H881" s="17"/>
      <c r="I881" s="17"/>
      <c r="J881" s="17"/>
      <c r="K881" s="17"/>
      <c r="L881" s="17"/>
      <c r="M881" s="17"/>
      <c r="N881" s="17"/>
      <c r="O881" s="17"/>
      <c r="P881" s="17"/>
      <c r="Q881" s="17"/>
      <c r="R881" s="17"/>
      <c r="S881" s="17"/>
    </row>
    <row r="882" spans="2:19" ht="15" customHeight="1" x14ac:dyDescent="0.35">
      <c r="B882" s="17"/>
      <c r="C882" s="17"/>
      <c r="D882" s="17"/>
      <c r="E882" s="17"/>
      <c r="F882" s="17"/>
      <c r="G882" s="17"/>
      <c r="H882" s="17"/>
      <c r="I882" s="17"/>
      <c r="J882" s="17"/>
      <c r="K882" s="17"/>
      <c r="L882" s="17"/>
      <c r="M882" s="17"/>
      <c r="N882" s="17"/>
      <c r="O882" s="17"/>
      <c r="P882" s="17"/>
      <c r="Q882" s="17"/>
      <c r="R882" s="17"/>
      <c r="S882" s="17"/>
    </row>
    <row r="883" spans="2:19" ht="15" customHeight="1" x14ac:dyDescent="0.35">
      <c r="B883" s="17"/>
      <c r="C883" s="17"/>
      <c r="D883" s="17"/>
      <c r="E883" s="17"/>
      <c r="F883" s="17"/>
      <c r="G883" s="17"/>
      <c r="H883" s="17"/>
      <c r="I883" s="17"/>
      <c r="J883" s="17"/>
      <c r="K883" s="17"/>
      <c r="L883" s="17"/>
      <c r="M883" s="17"/>
      <c r="N883" s="17"/>
      <c r="O883" s="17"/>
      <c r="P883" s="17"/>
      <c r="Q883" s="17"/>
      <c r="R883" s="17"/>
      <c r="S883" s="17"/>
    </row>
    <row r="884" spans="2:19" ht="15" customHeight="1" x14ac:dyDescent="0.35">
      <c r="B884" s="17"/>
      <c r="C884" s="17"/>
      <c r="D884" s="17"/>
      <c r="E884" s="17"/>
      <c r="F884" s="17"/>
      <c r="G884" s="17"/>
      <c r="H884" s="17"/>
      <c r="I884" s="17"/>
      <c r="J884" s="17"/>
      <c r="K884" s="17"/>
      <c r="L884" s="17"/>
      <c r="M884" s="17"/>
      <c r="N884" s="17"/>
      <c r="O884" s="17"/>
      <c r="P884" s="17"/>
      <c r="Q884" s="17"/>
      <c r="R884" s="17"/>
      <c r="S884" s="17"/>
    </row>
    <row r="885" spans="2:19" ht="15" customHeight="1" x14ac:dyDescent="0.35">
      <c r="B885" s="17"/>
      <c r="C885" s="17"/>
      <c r="D885" s="17"/>
      <c r="E885" s="17"/>
      <c r="F885" s="17"/>
      <c r="G885" s="17"/>
      <c r="H885" s="17"/>
      <c r="I885" s="17"/>
      <c r="J885" s="17"/>
      <c r="K885" s="17"/>
      <c r="L885" s="17"/>
      <c r="M885" s="17"/>
      <c r="N885" s="17"/>
      <c r="O885" s="17"/>
      <c r="P885" s="17"/>
      <c r="Q885" s="17"/>
      <c r="R885" s="17"/>
      <c r="S885" s="17"/>
    </row>
    <row r="886" spans="2:19" ht="15" customHeight="1" x14ac:dyDescent="0.35">
      <c r="B886" s="17"/>
      <c r="C886" s="17"/>
      <c r="D886" s="17"/>
      <c r="E886" s="17"/>
      <c r="F886" s="17"/>
      <c r="G886" s="17"/>
      <c r="H886" s="17"/>
      <c r="I886" s="17"/>
      <c r="J886" s="17"/>
      <c r="K886" s="17"/>
      <c r="L886" s="17"/>
      <c r="M886" s="17"/>
      <c r="N886" s="17"/>
      <c r="O886" s="17"/>
      <c r="P886" s="17"/>
      <c r="Q886" s="17"/>
      <c r="R886" s="17"/>
      <c r="S886" s="17"/>
    </row>
    <row r="887" spans="2:19" ht="15" customHeight="1" x14ac:dyDescent="0.35">
      <c r="B887" s="17"/>
      <c r="C887" s="17"/>
      <c r="D887" s="17"/>
      <c r="E887" s="17"/>
      <c r="F887" s="17"/>
      <c r="G887" s="17"/>
      <c r="H887" s="17"/>
      <c r="I887" s="17"/>
      <c r="J887" s="17"/>
      <c r="K887" s="17"/>
      <c r="L887" s="17"/>
      <c r="M887" s="17"/>
      <c r="N887" s="17"/>
      <c r="O887" s="17"/>
      <c r="P887" s="17"/>
      <c r="Q887" s="17"/>
      <c r="R887" s="17"/>
      <c r="S887" s="17"/>
    </row>
    <row r="888" spans="2:19" ht="23.25" customHeight="1" x14ac:dyDescent="0.35">
      <c r="B888" s="17"/>
      <c r="C888" s="17"/>
      <c r="D888" s="17"/>
      <c r="E888" s="17"/>
      <c r="F888" s="17"/>
      <c r="G888" s="17"/>
      <c r="H888" s="17"/>
      <c r="I888" s="17"/>
      <c r="J888" s="17"/>
      <c r="K888" s="17"/>
      <c r="L888" s="17"/>
      <c r="M888" s="17"/>
      <c r="N888" s="17"/>
      <c r="O888" s="17"/>
      <c r="P888" s="17"/>
      <c r="Q888" s="17"/>
      <c r="R888" s="17"/>
      <c r="S888" s="17"/>
    </row>
    <row r="889" spans="2:19" ht="15" customHeight="1" x14ac:dyDescent="0.35">
      <c r="B889" s="17"/>
      <c r="C889" s="17"/>
      <c r="D889" s="17"/>
      <c r="E889" s="17"/>
      <c r="F889" s="17"/>
      <c r="G889" s="17"/>
      <c r="H889" s="17"/>
      <c r="I889" s="17"/>
      <c r="J889" s="17"/>
      <c r="K889" s="17"/>
      <c r="L889" s="17"/>
      <c r="M889" s="17"/>
      <c r="N889" s="17"/>
      <c r="O889" s="17"/>
      <c r="P889" s="17"/>
      <c r="Q889" s="17"/>
      <c r="R889" s="17"/>
      <c r="S889" s="17"/>
    </row>
    <row r="890" spans="2:19" ht="15" customHeight="1" x14ac:dyDescent="0.35">
      <c r="B890" s="17"/>
      <c r="C890" s="17"/>
      <c r="D890" s="17"/>
      <c r="E890" s="17"/>
      <c r="F890" s="17"/>
      <c r="G890" s="17"/>
      <c r="H890" s="17"/>
      <c r="I890" s="17"/>
      <c r="J890" s="17"/>
      <c r="K890" s="17"/>
      <c r="L890" s="17"/>
      <c r="M890" s="17"/>
      <c r="N890" s="17"/>
      <c r="O890" s="17"/>
      <c r="P890" s="17"/>
      <c r="Q890" s="17"/>
      <c r="R890" s="17"/>
      <c r="S890" s="17"/>
    </row>
    <row r="891" spans="2:19" ht="15" customHeight="1" x14ac:dyDescent="0.35">
      <c r="B891" s="17"/>
      <c r="C891" s="17"/>
      <c r="D891" s="17"/>
      <c r="E891" s="17"/>
      <c r="F891" s="17"/>
      <c r="G891" s="17"/>
      <c r="H891" s="17"/>
      <c r="I891" s="17"/>
      <c r="J891" s="17"/>
      <c r="K891" s="17"/>
      <c r="L891" s="17"/>
      <c r="M891" s="17"/>
      <c r="N891" s="17"/>
      <c r="O891" s="17"/>
      <c r="P891" s="17"/>
      <c r="Q891" s="17"/>
      <c r="R891" s="17"/>
      <c r="S891" s="17"/>
    </row>
    <row r="892" spans="2:19" ht="15" customHeight="1" x14ac:dyDescent="0.35">
      <c r="B892" s="17"/>
      <c r="C892" s="17"/>
      <c r="D892" s="17"/>
      <c r="E892" s="17"/>
      <c r="F892" s="17"/>
      <c r="G892" s="17"/>
      <c r="H892" s="17"/>
      <c r="I892" s="17"/>
      <c r="J892" s="17"/>
      <c r="K892" s="17"/>
      <c r="L892" s="17"/>
      <c r="M892" s="17"/>
      <c r="N892" s="17"/>
      <c r="O892" s="17"/>
      <c r="P892" s="17"/>
      <c r="Q892" s="17"/>
      <c r="R892" s="17"/>
      <c r="S892" s="17"/>
    </row>
    <row r="893" spans="2:19" ht="15" customHeight="1" x14ac:dyDescent="0.35">
      <c r="B893" s="17"/>
      <c r="C893" s="17"/>
      <c r="D893" s="17"/>
      <c r="E893" s="17"/>
      <c r="F893" s="17"/>
      <c r="G893" s="17"/>
      <c r="H893" s="17"/>
      <c r="I893" s="17"/>
      <c r="J893" s="17"/>
      <c r="K893" s="17"/>
      <c r="L893" s="17"/>
      <c r="M893" s="17"/>
      <c r="N893" s="17"/>
      <c r="O893" s="17"/>
      <c r="P893" s="17"/>
      <c r="Q893" s="17"/>
      <c r="R893" s="17"/>
      <c r="S893" s="17"/>
    </row>
    <row r="894" spans="2:19" ht="15" customHeight="1" x14ac:dyDescent="0.35">
      <c r="B894" s="17"/>
      <c r="C894" s="17"/>
      <c r="D894" s="17"/>
      <c r="E894" s="17"/>
      <c r="F894" s="17"/>
      <c r="G894" s="17"/>
      <c r="H894" s="17"/>
      <c r="I894" s="17"/>
      <c r="J894" s="17"/>
      <c r="K894" s="17"/>
      <c r="L894" s="17"/>
      <c r="M894" s="17"/>
      <c r="N894" s="17"/>
      <c r="O894" s="17"/>
      <c r="P894" s="17"/>
      <c r="Q894" s="17"/>
      <c r="R894" s="17"/>
      <c r="S894" s="17"/>
    </row>
    <row r="895" spans="2:19" ht="15" customHeight="1" x14ac:dyDescent="0.35">
      <c r="B895" s="17"/>
      <c r="C895" s="17"/>
      <c r="D895" s="17"/>
      <c r="E895" s="17"/>
      <c r="F895" s="17"/>
      <c r="G895" s="17"/>
      <c r="H895" s="17"/>
      <c r="I895" s="17"/>
      <c r="J895" s="17"/>
      <c r="K895" s="17"/>
      <c r="L895" s="17"/>
      <c r="M895" s="17"/>
      <c r="N895" s="17"/>
      <c r="O895" s="17"/>
      <c r="P895" s="17"/>
      <c r="Q895" s="17"/>
      <c r="R895" s="17"/>
      <c r="S895" s="17"/>
    </row>
    <row r="896" spans="2:19" ht="15" customHeight="1" x14ac:dyDescent="0.35">
      <c r="B896" s="17"/>
      <c r="C896" s="17"/>
      <c r="D896" s="17"/>
      <c r="E896" s="17"/>
      <c r="F896" s="17"/>
      <c r="G896" s="17"/>
      <c r="H896" s="17"/>
      <c r="I896" s="17"/>
      <c r="J896" s="17"/>
      <c r="K896" s="17"/>
      <c r="L896" s="17"/>
      <c r="M896" s="17"/>
      <c r="N896" s="17"/>
      <c r="O896" s="17"/>
      <c r="P896" s="17"/>
      <c r="Q896" s="17"/>
      <c r="R896" s="17"/>
      <c r="S896" s="17"/>
    </row>
    <row r="897" spans="2:19" ht="15" customHeight="1" x14ac:dyDescent="0.35">
      <c r="B897" s="17"/>
      <c r="C897" s="17"/>
      <c r="D897" s="17"/>
      <c r="E897" s="17"/>
      <c r="F897" s="17"/>
      <c r="G897" s="17"/>
      <c r="H897" s="17"/>
      <c r="I897" s="17"/>
      <c r="J897" s="17"/>
      <c r="K897" s="17"/>
      <c r="L897" s="17"/>
      <c r="M897" s="17"/>
      <c r="N897" s="17"/>
      <c r="O897" s="17"/>
      <c r="P897" s="17"/>
      <c r="Q897" s="17"/>
      <c r="R897" s="17"/>
      <c r="S897" s="17"/>
    </row>
    <row r="898" spans="2:19" ht="23.25" customHeight="1" x14ac:dyDescent="0.35">
      <c r="B898" s="17"/>
      <c r="C898" s="17"/>
      <c r="D898" s="17"/>
      <c r="E898" s="17"/>
      <c r="F898" s="17"/>
      <c r="G898" s="17"/>
      <c r="H898" s="17"/>
      <c r="I898" s="17"/>
      <c r="J898" s="17"/>
      <c r="K898" s="17"/>
      <c r="L898" s="17"/>
      <c r="M898" s="17"/>
      <c r="N898" s="17"/>
      <c r="O898" s="17"/>
      <c r="P898" s="17"/>
      <c r="Q898" s="17"/>
      <c r="R898" s="17"/>
      <c r="S898" s="17"/>
    </row>
    <row r="899" spans="2:19" ht="15" customHeight="1" x14ac:dyDescent="0.35">
      <c r="B899" s="17"/>
      <c r="C899" s="17"/>
      <c r="D899" s="17"/>
      <c r="E899" s="17"/>
      <c r="F899" s="17"/>
      <c r="G899" s="17"/>
      <c r="H899" s="17"/>
      <c r="I899" s="17"/>
      <c r="J899" s="17"/>
      <c r="K899" s="17"/>
      <c r="L899" s="17"/>
      <c r="M899" s="17"/>
      <c r="N899" s="17"/>
      <c r="O899" s="17"/>
      <c r="P899" s="17"/>
      <c r="Q899" s="17"/>
      <c r="R899" s="17"/>
      <c r="S899" s="17"/>
    </row>
    <row r="900" spans="2:19" ht="15" customHeight="1" x14ac:dyDescent="0.35">
      <c r="B900" s="17"/>
      <c r="C900" s="17"/>
      <c r="D900" s="17"/>
      <c r="E900" s="17"/>
      <c r="F900" s="17"/>
      <c r="G900" s="17"/>
      <c r="H900" s="17"/>
      <c r="I900" s="17"/>
      <c r="J900" s="17"/>
      <c r="K900" s="17"/>
      <c r="L900" s="17"/>
      <c r="M900" s="17"/>
      <c r="N900" s="17"/>
      <c r="O900" s="17"/>
      <c r="P900" s="17"/>
      <c r="Q900" s="17"/>
      <c r="R900" s="17"/>
      <c r="S900" s="17"/>
    </row>
    <row r="901" spans="2:19" ht="15" customHeight="1" x14ac:dyDescent="0.35">
      <c r="B901" s="17"/>
      <c r="C901" s="17"/>
      <c r="D901" s="17"/>
      <c r="E901" s="17"/>
      <c r="F901" s="17"/>
      <c r="G901" s="17"/>
      <c r="H901" s="17"/>
      <c r="I901" s="17"/>
      <c r="J901" s="17"/>
      <c r="K901" s="17"/>
      <c r="L901" s="17"/>
      <c r="M901" s="17"/>
      <c r="N901" s="17"/>
      <c r="O901" s="17"/>
      <c r="P901" s="17"/>
      <c r="Q901" s="17"/>
      <c r="R901" s="17"/>
      <c r="S901" s="17"/>
    </row>
    <row r="902" spans="2:19" ht="15" customHeight="1" x14ac:dyDescent="0.35">
      <c r="B902" s="17"/>
      <c r="C902" s="17"/>
      <c r="D902" s="17"/>
      <c r="E902" s="17"/>
      <c r="F902" s="17"/>
      <c r="G902" s="17"/>
      <c r="H902" s="17"/>
      <c r="I902" s="17"/>
      <c r="J902" s="17"/>
      <c r="K902" s="17"/>
      <c r="L902" s="17"/>
      <c r="M902" s="17"/>
      <c r="N902" s="17"/>
      <c r="O902" s="17"/>
      <c r="P902" s="17"/>
      <c r="Q902" s="17"/>
      <c r="R902" s="17"/>
      <c r="S902" s="17"/>
    </row>
    <row r="903" spans="2:19" ht="15" customHeight="1" x14ac:dyDescent="0.35">
      <c r="B903" s="17"/>
      <c r="C903" s="17"/>
      <c r="D903" s="17"/>
      <c r="E903" s="17"/>
      <c r="F903" s="17"/>
      <c r="G903" s="17"/>
      <c r="H903" s="17"/>
      <c r="I903" s="17"/>
      <c r="J903" s="17"/>
      <c r="K903" s="17"/>
      <c r="L903" s="17"/>
      <c r="M903" s="17"/>
      <c r="N903" s="17"/>
      <c r="O903" s="17"/>
      <c r="P903" s="17"/>
      <c r="Q903" s="17"/>
      <c r="R903" s="17"/>
      <c r="S903" s="17"/>
    </row>
    <row r="904" spans="2:19" ht="15" customHeight="1" x14ac:dyDescent="0.35">
      <c r="B904" s="17"/>
      <c r="C904" s="17"/>
      <c r="D904" s="17"/>
      <c r="E904" s="17"/>
      <c r="F904" s="17"/>
      <c r="G904" s="17"/>
      <c r="H904" s="17"/>
      <c r="I904" s="17"/>
      <c r="J904" s="17"/>
      <c r="K904" s="17"/>
      <c r="L904" s="17"/>
      <c r="M904" s="17"/>
      <c r="N904" s="17"/>
      <c r="O904" s="17"/>
      <c r="P904" s="17"/>
      <c r="Q904" s="17"/>
      <c r="R904" s="17"/>
      <c r="S904" s="17"/>
    </row>
    <row r="905" spans="2:19" ht="15" customHeight="1" x14ac:dyDescent="0.35">
      <c r="B905" s="17"/>
      <c r="C905" s="17"/>
      <c r="D905" s="17"/>
      <c r="E905" s="17"/>
      <c r="F905" s="17"/>
      <c r="G905" s="17"/>
      <c r="H905" s="17"/>
      <c r="I905" s="17"/>
      <c r="J905" s="17"/>
      <c r="K905" s="17"/>
      <c r="L905" s="17"/>
      <c r="M905" s="17"/>
      <c r="N905" s="17"/>
      <c r="O905" s="17"/>
      <c r="P905" s="17"/>
      <c r="Q905" s="17"/>
      <c r="R905" s="17"/>
      <c r="S905" s="17"/>
    </row>
    <row r="906" spans="2:19" ht="15" customHeight="1" x14ac:dyDescent="0.35">
      <c r="B906" s="17"/>
      <c r="C906" s="17"/>
      <c r="D906" s="17"/>
      <c r="E906" s="17"/>
      <c r="F906" s="17"/>
      <c r="G906" s="17"/>
      <c r="H906" s="17"/>
      <c r="I906" s="17"/>
      <c r="J906" s="17"/>
      <c r="K906" s="17"/>
      <c r="L906" s="17"/>
      <c r="M906" s="17"/>
      <c r="N906" s="17"/>
      <c r="O906" s="17"/>
      <c r="P906" s="17"/>
      <c r="Q906" s="17"/>
      <c r="R906" s="17"/>
      <c r="S906" s="17"/>
    </row>
    <row r="907" spans="2:19" ht="15" customHeight="1" x14ac:dyDescent="0.35">
      <c r="B907" s="17"/>
      <c r="C907" s="17"/>
      <c r="D907" s="17"/>
      <c r="E907" s="17"/>
      <c r="F907" s="17"/>
      <c r="G907" s="17"/>
      <c r="H907" s="17"/>
      <c r="I907" s="17"/>
      <c r="J907" s="17"/>
      <c r="K907" s="17"/>
      <c r="L907" s="17"/>
      <c r="M907" s="17"/>
      <c r="N907" s="17"/>
      <c r="O907" s="17"/>
      <c r="P907" s="17"/>
      <c r="Q907" s="17"/>
      <c r="R907" s="17"/>
      <c r="S907" s="17"/>
    </row>
    <row r="908" spans="2:19" ht="23.25" customHeight="1" x14ac:dyDescent="0.35">
      <c r="B908" s="17"/>
      <c r="C908" s="17"/>
      <c r="D908" s="17"/>
      <c r="E908" s="17"/>
      <c r="F908" s="17"/>
      <c r="G908" s="17"/>
      <c r="H908" s="17"/>
      <c r="I908" s="17"/>
      <c r="J908" s="17"/>
      <c r="K908" s="17"/>
      <c r="L908" s="17"/>
      <c r="M908" s="17"/>
      <c r="N908" s="17"/>
      <c r="O908" s="17"/>
      <c r="P908" s="17"/>
      <c r="Q908" s="17"/>
      <c r="R908" s="17"/>
      <c r="S908" s="17"/>
    </row>
    <row r="909" spans="2:19" ht="15" customHeight="1" x14ac:dyDescent="0.35">
      <c r="B909" s="17"/>
      <c r="C909" s="17"/>
      <c r="D909" s="17"/>
      <c r="E909" s="17"/>
      <c r="F909" s="17"/>
      <c r="G909" s="17"/>
      <c r="H909" s="17"/>
      <c r="I909" s="17"/>
      <c r="J909" s="17"/>
      <c r="K909" s="17"/>
      <c r="L909" s="17"/>
      <c r="M909" s="17"/>
      <c r="N909" s="17"/>
      <c r="O909" s="17"/>
      <c r="P909" s="17"/>
      <c r="Q909" s="17"/>
      <c r="R909" s="17"/>
      <c r="S909" s="17"/>
    </row>
    <row r="910" spans="2:19" ht="15" customHeight="1" x14ac:dyDescent="0.35">
      <c r="B910" s="17"/>
      <c r="C910" s="17"/>
      <c r="D910" s="17"/>
      <c r="E910" s="17"/>
      <c r="F910" s="17"/>
      <c r="G910" s="17"/>
      <c r="H910" s="17"/>
      <c r="I910" s="17"/>
      <c r="J910" s="17"/>
      <c r="K910" s="17"/>
      <c r="L910" s="17"/>
      <c r="M910" s="17"/>
      <c r="N910" s="17"/>
      <c r="O910" s="17"/>
      <c r="P910" s="17"/>
      <c r="Q910" s="17"/>
      <c r="R910" s="17"/>
      <c r="S910" s="17"/>
    </row>
    <row r="911" spans="2:19" ht="15" customHeight="1" x14ac:dyDescent="0.35">
      <c r="B911" s="17"/>
      <c r="C911" s="17"/>
      <c r="D911" s="17"/>
      <c r="E911" s="17"/>
      <c r="F911" s="17"/>
      <c r="G911" s="17"/>
      <c r="H911" s="17"/>
      <c r="I911" s="17"/>
      <c r="J911" s="17"/>
      <c r="K911" s="17"/>
      <c r="L911" s="17"/>
      <c r="M911" s="17"/>
      <c r="N911" s="17"/>
      <c r="O911" s="17"/>
      <c r="P911" s="17"/>
      <c r="Q911" s="17"/>
      <c r="R911" s="17"/>
      <c r="S911" s="17"/>
    </row>
    <row r="912" spans="2:19" ht="15" customHeight="1" x14ac:dyDescent="0.35">
      <c r="B912" s="17"/>
      <c r="C912" s="17"/>
      <c r="D912" s="17"/>
      <c r="E912" s="17"/>
      <c r="F912" s="17"/>
      <c r="G912" s="17"/>
      <c r="H912" s="17"/>
      <c r="I912" s="17"/>
      <c r="J912" s="17"/>
      <c r="K912" s="17"/>
      <c r="L912" s="17"/>
      <c r="M912" s="17"/>
      <c r="N912" s="17"/>
      <c r="O912" s="17"/>
      <c r="P912" s="17"/>
      <c r="Q912" s="17"/>
      <c r="R912" s="17"/>
      <c r="S912" s="17"/>
    </row>
    <row r="913" spans="2:19" ht="15" customHeight="1" x14ac:dyDescent="0.35">
      <c r="B913" s="17"/>
      <c r="C913" s="17"/>
      <c r="D913" s="17"/>
      <c r="E913" s="17"/>
      <c r="F913" s="17"/>
      <c r="G913" s="17"/>
      <c r="H913" s="17"/>
      <c r="I913" s="17"/>
      <c r="J913" s="17"/>
      <c r="K913" s="17"/>
      <c r="L913" s="17"/>
      <c r="M913" s="17"/>
      <c r="N913" s="17"/>
      <c r="O913" s="17"/>
      <c r="P913" s="17"/>
      <c r="Q913" s="17"/>
      <c r="R913" s="17"/>
      <c r="S913" s="17"/>
    </row>
    <row r="914" spans="2:19" ht="15" customHeight="1" x14ac:dyDescent="0.35">
      <c r="B914" s="17"/>
      <c r="C914" s="17"/>
      <c r="D914" s="17"/>
      <c r="E914" s="17"/>
      <c r="F914" s="17"/>
      <c r="G914" s="17"/>
      <c r="H914" s="17"/>
      <c r="I914" s="17"/>
      <c r="J914" s="17"/>
      <c r="K914" s="17"/>
      <c r="L914" s="17"/>
      <c r="M914" s="17"/>
      <c r="N914" s="17"/>
      <c r="O914" s="17"/>
      <c r="P914" s="17"/>
      <c r="Q914" s="17"/>
      <c r="R914" s="17"/>
      <c r="S914" s="17"/>
    </row>
    <row r="915" spans="2:19" ht="15" customHeight="1" x14ac:dyDescent="0.35">
      <c r="B915" s="17"/>
      <c r="C915" s="17"/>
      <c r="D915" s="17"/>
      <c r="E915" s="17"/>
      <c r="F915" s="17"/>
      <c r="G915" s="17"/>
      <c r="H915" s="17"/>
      <c r="I915" s="17"/>
      <c r="J915" s="17"/>
      <c r="K915" s="17"/>
      <c r="L915" s="17"/>
      <c r="M915" s="17"/>
      <c r="N915" s="17"/>
      <c r="O915" s="17"/>
      <c r="P915" s="17"/>
      <c r="Q915" s="17"/>
      <c r="R915" s="17"/>
      <c r="S915" s="17"/>
    </row>
    <row r="916" spans="2:19" ht="15" customHeight="1" x14ac:dyDescent="0.35">
      <c r="B916" s="17"/>
      <c r="C916" s="17"/>
      <c r="D916" s="17"/>
      <c r="E916" s="17"/>
      <c r="F916" s="17"/>
      <c r="G916" s="17"/>
      <c r="H916" s="17"/>
      <c r="I916" s="17"/>
      <c r="J916" s="17"/>
      <c r="K916" s="17"/>
      <c r="L916" s="17"/>
      <c r="M916" s="17"/>
      <c r="N916" s="17"/>
      <c r="O916" s="17"/>
      <c r="P916" s="17"/>
      <c r="Q916" s="17"/>
      <c r="R916" s="17"/>
      <c r="S916" s="17"/>
    </row>
    <row r="917" spans="2:19" ht="15" customHeight="1" x14ac:dyDescent="0.35">
      <c r="B917" s="17"/>
      <c r="C917" s="17"/>
      <c r="D917" s="17"/>
      <c r="E917" s="17"/>
      <c r="F917" s="17"/>
      <c r="G917" s="17"/>
      <c r="H917" s="17"/>
      <c r="I917" s="17"/>
      <c r="J917" s="17"/>
      <c r="K917" s="17"/>
      <c r="L917" s="17"/>
      <c r="M917" s="17"/>
      <c r="N917" s="17"/>
      <c r="O917" s="17"/>
      <c r="P917" s="17"/>
      <c r="Q917" s="17"/>
      <c r="R917" s="17"/>
      <c r="S917" s="17"/>
    </row>
    <row r="918" spans="2:19" ht="23.25" customHeight="1" x14ac:dyDescent="0.35">
      <c r="B918" s="17"/>
      <c r="C918" s="17"/>
      <c r="D918" s="17"/>
      <c r="E918" s="17"/>
      <c r="F918" s="17"/>
      <c r="G918" s="17"/>
      <c r="H918" s="17"/>
      <c r="I918" s="17"/>
      <c r="J918" s="17"/>
      <c r="K918" s="17"/>
      <c r="L918" s="17"/>
      <c r="M918" s="17"/>
      <c r="N918" s="17"/>
      <c r="O918" s="17"/>
      <c r="P918" s="17"/>
      <c r="Q918" s="17"/>
      <c r="R918" s="17"/>
      <c r="S918" s="17"/>
    </row>
    <row r="919" spans="2:19" ht="15" customHeight="1" x14ac:dyDescent="0.35">
      <c r="B919" s="17"/>
      <c r="C919" s="17"/>
      <c r="D919" s="17"/>
      <c r="E919" s="17"/>
      <c r="F919" s="17"/>
      <c r="G919" s="17"/>
      <c r="H919" s="17"/>
      <c r="I919" s="17"/>
      <c r="J919" s="17"/>
      <c r="K919" s="17"/>
      <c r="L919" s="17"/>
      <c r="M919" s="17"/>
      <c r="N919" s="17"/>
      <c r="O919" s="17"/>
      <c r="P919" s="17"/>
      <c r="Q919" s="17"/>
      <c r="R919" s="17"/>
      <c r="S919" s="17"/>
    </row>
    <row r="920" spans="2:19" ht="15" customHeight="1" x14ac:dyDescent="0.35">
      <c r="B920" s="17"/>
      <c r="C920" s="17"/>
      <c r="D920" s="17"/>
      <c r="E920" s="17"/>
      <c r="F920" s="17"/>
      <c r="G920" s="17"/>
      <c r="H920" s="17"/>
      <c r="I920" s="17"/>
      <c r="J920" s="17"/>
      <c r="K920" s="17"/>
      <c r="L920" s="17"/>
      <c r="M920" s="17"/>
      <c r="N920" s="17"/>
      <c r="O920" s="17"/>
      <c r="P920" s="17"/>
      <c r="Q920" s="17"/>
      <c r="R920" s="17"/>
      <c r="S920" s="17"/>
    </row>
    <row r="921" spans="2:19" ht="15" customHeight="1" x14ac:dyDescent="0.35">
      <c r="B921" s="17"/>
      <c r="C921" s="17"/>
      <c r="D921" s="17"/>
      <c r="E921" s="17"/>
      <c r="F921" s="17"/>
      <c r="G921" s="17"/>
      <c r="H921" s="17"/>
      <c r="I921" s="17"/>
      <c r="J921" s="17"/>
      <c r="K921" s="17"/>
      <c r="L921" s="17"/>
      <c r="M921" s="17"/>
      <c r="N921" s="17"/>
      <c r="O921" s="17"/>
      <c r="P921" s="17"/>
      <c r="Q921" s="17"/>
      <c r="R921" s="17"/>
      <c r="S921" s="17"/>
    </row>
    <row r="922" spans="2:19" ht="15" customHeight="1" x14ac:dyDescent="0.35">
      <c r="B922" s="17"/>
      <c r="C922" s="17"/>
      <c r="D922" s="17"/>
      <c r="E922" s="17"/>
      <c r="F922" s="17"/>
      <c r="G922" s="17"/>
      <c r="H922" s="17"/>
      <c r="I922" s="17"/>
      <c r="J922" s="17"/>
      <c r="K922" s="17"/>
      <c r="L922" s="17"/>
      <c r="M922" s="17"/>
      <c r="N922" s="17"/>
      <c r="O922" s="17"/>
      <c r="P922" s="17"/>
      <c r="Q922" s="17"/>
      <c r="R922" s="17"/>
      <c r="S922" s="17"/>
    </row>
    <row r="923" spans="2:19" ht="15" customHeight="1" x14ac:dyDescent="0.35">
      <c r="B923" s="17"/>
      <c r="C923" s="17"/>
      <c r="D923" s="17"/>
      <c r="E923" s="17"/>
      <c r="F923" s="17"/>
      <c r="G923" s="17"/>
      <c r="H923" s="17"/>
      <c r="I923" s="17"/>
      <c r="J923" s="17"/>
      <c r="K923" s="17"/>
      <c r="L923" s="17"/>
      <c r="M923" s="17"/>
      <c r="N923" s="17"/>
      <c r="O923" s="17"/>
      <c r="P923" s="17"/>
      <c r="Q923" s="17"/>
      <c r="R923" s="17"/>
      <c r="S923" s="17"/>
    </row>
    <row r="924" spans="2:19" ht="15" customHeight="1" x14ac:dyDescent="0.35">
      <c r="B924" s="17"/>
      <c r="C924" s="17"/>
      <c r="D924" s="17"/>
      <c r="E924" s="17"/>
      <c r="F924" s="17"/>
      <c r="G924" s="17"/>
      <c r="H924" s="17"/>
      <c r="I924" s="17"/>
      <c r="J924" s="17"/>
      <c r="K924" s="17"/>
      <c r="L924" s="17"/>
      <c r="M924" s="17"/>
      <c r="N924" s="17"/>
      <c r="O924" s="17"/>
      <c r="P924" s="17"/>
      <c r="Q924" s="17"/>
      <c r="R924" s="17"/>
      <c r="S924" s="17"/>
    </row>
    <row r="925" spans="2:19" ht="15" customHeight="1" x14ac:dyDescent="0.35">
      <c r="B925" s="17"/>
      <c r="C925" s="17"/>
      <c r="D925" s="17"/>
      <c r="E925" s="17"/>
      <c r="F925" s="17"/>
      <c r="G925" s="17"/>
      <c r="H925" s="17"/>
      <c r="I925" s="17"/>
      <c r="J925" s="17"/>
      <c r="K925" s="17"/>
      <c r="L925" s="17"/>
      <c r="M925" s="17"/>
      <c r="N925" s="17"/>
      <c r="O925" s="17"/>
      <c r="P925" s="17"/>
      <c r="Q925" s="17"/>
      <c r="R925" s="17"/>
      <c r="S925" s="17"/>
    </row>
    <row r="926" spans="2:19" ht="15" customHeight="1" x14ac:dyDescent="0.35">
      <c r="B926" s="17"/>
      <c r="C926" s="17"/>
      <c r="D926" s="17"/>
      <c r="E926" s="17"/>
      <c r="F926" s="17"/>
      <c r="G926" s="17"/>
      <c r="H926" s="17"/>
      <c r="I926" s="17"/>
      <c r="J926" s="17"/>
      <c r="K926" s="17"/>
      <c r="L926" s="17"/>
      <c r="M926" s="17"/>
      <c r="N926" s="17"/>
      <c r="O926" s="17"/>
      <c r="P926" s="17"/>
      <c r="Q926" s="17"/>
      <c r="R926" s="17"/>
      <c r="S926" s="17"/>
    </row>
    <row r="927" spans="2:19" ht="15" customHeight="1" x14ac:dyDescent="0.35">
      <c r="B927" s="17"/>
      <c r="C927" s="17"/>
      <c r="D927" s="17"/>
      <c r="E927" s="17"/>
      <c r="F927" s="17"/>
      <c r="G927" s="17"/>
      <c r="H927" s="17"/>
      <c r="I927" s="17"/>
      <c r="J927" s="17"/>
      <c r="K927" s="17"/>
      <c r="L927" s="17"/>
      <c r="M927" s="17"/>
      <c r="N927" s="17"/>
      <c r="O927" s="17"/>
      <c r="P927" s="17"/>
      <c r="Q927" s="17"/>
      <c r="R927" s="17"/>
      <c r="S927" s="17"/>
    </row>
    <row r="928" spans="2:19" ht="23.25" customHeight="1" x14ac:dyDescent="0.35">
      <c r="B928" s="17"/>
      <c r="C928" s="17"/>
      <c r="D928" s="17"/>
      <c r="E928" s="17"/>
      <c r="F928" s="17"/>
      <c r="G928" s="17"/>
      <c r="H928" s="17"/>
      <c r="I928" s="17"/>
      <c r="J928" s="17"/>
      <c r="K928" s="17"/>
      <c r="L928" s="17"/>
      <c r="M928" s="17"/>
      <c r="N928" s="17"/>
      <c r="O928" s="17"/>
      <c r="P928" s="17"/>
      <c r="Q928" s="17"/>
      <c r="R928" s="17"/>
      <c r="S928" s="17"/>
    </row>
    <row r="929" spans="2:19" ht="15" customHeight="1" x14ac:dyDescent="0.35">
      <c r="B929" s="17"/>
      <c r="C929" s="17"/>
      <c r="D929" s="17"/>
      <c r="E929" s="17"/>
      <c r="F929" s="17"/>
      <c r="G929" s="17"/>
      <c r="H929" s="17"/>
      <c r="I929" s="17"/>
      <c r="J929" s="17"/>
      <c r="K929" s="17"/>
      <c r="L929" s="17"/>
      <c r="M929" s="17"/>
      <c r="N929" s="17"/>
      <c r="O929" s="17"/>
      <c r="P929" s="17"/>
      <c r="Q929" s="17"/>
      <c r="R929" s="17"/>
      <c r="S929" s="17"/>
    </row>
    <row r="930" spans="2:19" ht="15" customHeight="1" x14ac:dyDescent="0.35">
      <c r="B930" s="17"/>
      <c r="C930" s="17"/>
      <c r="D930" s="17"/>
      <c r="E930" s="17"/>
      <c r="F930" s="17"/>
      <c r="G930" s="17"/>
      <c r="H930" s="17"/>
      <c r="I930" s="17"/>
      <c r="J930" s="17"/>
      <c r="K930" s="17"/>
      <c r="L930" s="17"/>
      <c r="M930" s="17"/>
      <c r="N930" s="17"/>
      <c r="O930" s="17"/>
      <c r="P930" s="17"/>
      <c r="Q930" s="17"/>
      <c r="R930" s="17"/>
      <c r="S930" s="17"/>
    </row>
    <row r="931" spans="2:19" ht="15" customHeight="1" x14ac:dyDescent="0.35">
      <c r="B931" s="17"/>
      <c r="C931" s="17"/>
      <c r="D931" s="17"/>
      <c r="E931" s="17"/>
      <c r="F931" s="17"/>
      <c r="G931" s="17"/>
      <c r="H931" s="17"/>
      <c r="I931" s="17"/>
      <c r="J931" s="17"/>
      <c r="K931" s="17"/>
      <c r="L931" s="17"/>
      <c r="M931" s="17"/>
      <c r="N931" s="17"/>
      <c r="O931" s="17"/>
      <c r="P931" s="17"/>
      <c r="Q931" s="17"/>
      <c r="R931" s="17"/>
      <c r="S931" s="17"/>
    </row>
    <row r="932" spans="2:19" ht="15" customHeight="1" x14ac:dyDescent="0.35">
      <c r="B932" s="17"/>
      <c r="C932" s="17"/>
      <c r="D932" s="17"/>
      <c r="E932" s="17"/>
      <c r="F932" s="17"/>
      <c r="G932" s="17"/>
      <c r="H932" s="17"/>
      <c r="I932" s="17"/>
      <c r="J932" s="17"/>
      <c r="K932" s="17"/>
      <c r="L932" s="17"/>
      <c r="M932" s="17"/>
      <c r="N932" s="17"/>
      <c r="O932" s="17"/>
      <c r="P932" s="17"/>
      <c r="Q932" s="17"/>
      <c r="R932" s="17"/>
      <c r="S932" s="17"/>
    </row>
    <row r="933" spans="2:19" ht="15" customHeight="1" x14ac:dyDescent="0.35">
      <c r="B933" s="17"/>
      <c r="C933" s="17"/>
      <c r="D933" s="17"/>
      <c r="E933" s="17"/>
      <c r="F933" s="17"/>
      <c r="G933" s="17"/>
      <c r="H933" s="17"/>
      <c r="I933" s="17"/>
      <c r="J933" s="17"/>
      <c r="K933" s="17"/>
      <c r="L933" s="17"/>
      <c r="M933" s="17"/>
      <c r="N933" s="17"/>
      <c r="O933" s="17"/>
      <c r="P933" s="17"/>
      <c r="Q933" s="17"/>
      <c r="R933" s="17"/>
      <c r="S933" s="17"/>
    </row>
    <row r="934" spans="2:19" ht="15" customHeight="1" x14ac:dyDescent="0.35">
      <c r="B934" s="17"/>
      <c r="C934" s="17"/>
      <c r="D934" s="17"/>
      <c r="E934" s="17"/>
      <c r="F934" s="17"/>
      <c r="G934" s="17"/>
      <c r="H934" s="17"/>
      <c r="I934" s="17"/>
      <c r="J934" s="17"/>
      <c r="K934" s="17"/>
      <c r="L934" s="17"/>
      <c r="M934" s="17"/>
      <c r="N934" s="17"/>
      <c r="O934" s="17"/>
      <c r="P934" s="17"/>
      <c r="Q934" s="17"/>
      <c r="R934" s="17"/>
      <c r="S934" s="17"/>
    </row>
    <row r="935" spans="2:19" ht="15" customHeight="1" x14ac:dyDescent="0.35">
      <c r="B935" s="17"/>
      <c r="C935" s="17"/>
      <c r="D935" s="17"/>
      <c r="E935" s="17"/>
      <c r="F935" s="17"/>
      <c r="G935" s="17"/>
      <c r="H935" s="17"/>
      <c r="I935" s="17"/>
      <c r="J935" s="17"/>
      <c r="K935" s="17"/>
      <c r="L935" s="17"/>
      <c r="M935" s="17"/>
      <c r="N935" s="17"/>
      <c r="O935" s="17"/>
      <c r="P935" s="17"/>
      <c r="Q935" s="17"/>
      <c r="R935" s="17"/>
      <c r="S935" s="17"/>
    </row>
    <row r="936" spans="2:19" ht="15" customHeight="1" x14ac:dyDescent="0.35">
      <c r="B936" s="17"/>
      <c r="C936" s="17"/>
      <c r="D936" s="17"/>
      <c r="E936" s="17"/>
      <c r="F936" s="17"/>
      <c r="G936" s="17"/>
      <c r="H936" s="17"/>
      <c r="I936" s="17"/>
      <c r="J936" s="17"/>
      <c r="K936" s="17"/>
      <c r="L936" s="17"/>
      <c r="M936" s="17"/>
      <c r="N936" s="17"/>
      <c r="O936" s="17"/>
      <c r="P936" s="17"/>
      <c r="Q936" s="17"/>
      <c r="R936" s="17"/>
      <c r="S936" s="17"/>
    </row>
    <row r="937" spans="2:19" ht="15" customHeight="1" x14ac:dyDescent="0.35">
      <c r="B937" s="17"/>
      <c r="C937" s="17"/>
      <c r="D937" s="17"/>
      <c r="E937" s="17"/>
      <c r="F937" s="17"/>
      <c r="G937" s="17"/>
      <c r="H937" s="17"/>
      <c r="I937" s="17"/>
      <c r="J937" s="17"/>
      <c r="K937" s="17"/>
      <c r="L937" s="17"/>
      <c r="M937" s="17"/>
      <c r="N937" s="17"/>
      <c r="O937" s="17"/>
      <c r="P937" s="17"/>
      <c r="Q937" s="17"/>
      <c r="R937" s="17"/>
      <c r="S937" s="17"/>
    </row>
    <row r="938" spans="2:19" ht="15" customHeight="1" x14ac:dyDescent="0.35">
      <c r="B938" s="17"/>
      <c r="C938" s="17"/>
      <c r="D938" s="17"/>
      <c r="E938" s="17"/>
      <c r="F938" s="17"/>
      <c r="G938" s="17"/>
      <c r="H938" s="17"/>
      <c r="I938" s="17"/>
      <c r="J938" s="17"/>
      <c r="K938" s="17"/>
      <c r="L938" s="17"/>
      <c r="M938" s="17"/>
      <c r="N938" s="17"/>
      <c r="O938" s="17"/>
      <c r="P938" s="17"/>
      <c r="Q938" s="17"/>
      <c r="R938" s="17"/>
      <c r="S938" s="17"/>
    </row>
  </sheetData>
  <sheetProtection selectLockedCells="1"/>
  <mergeCells count="1306">
    <mergeCell ref="E1:G1"/>
    <mergeCell ref="H6:J6"/>
    <mergeCell ref="K6:M6"/>
    <mergeCell ref="N6:P6"/>
    <mergeCell ref="Q6:S6"/>
    <mergeCell ref="H1:J1"/>
    <mergeCell ref="K1:M1"/>
    <mergeCell ref="N1:P1"/>
    <mergeCell ref="Q1:S1"/>
    <mergeCell ref="B7:D7"/>
    <mergeCell ref="B6:D6"/>
    <mergeCell ref="B1:D1"/>
    <mergeCell ref="B4:D4"/>
    <mergeCell ref="B5:D5"/>
    <mergeCell ref="B12:D12"/>
    <mergeCell ref="E12:G12"/>
    <mergeCell ref="H12:J12"/>
    <mergeCell ref="K12:M12"/>
    <mergeCell ref="N12:P12"/>
    <mergeCell ref="Q12:S12"/>
    <mergeCell ref="B10:D10"/>
    <mergeCell ref="E10:G10"/>
    <mergeCell ref="H10:J10"/>
    <mergeCell ref="K10:M10"/>
    <mergeCell ref="N10:P10"/>
    <mergeCell ref="Q10:S10"/>
    <mergeCell ref="T2:T7"/>
    <mergeCell ref="Q7:S7"/>
    <mergeCell ref="E6:G6"/>
    <mergeCell ref="E7:G7"/>
    <mergeCell ref="H7:J7"/>
    <mergeCell ref="K7:M7"/>
    <mergeCell ref="N7:P7"/>
    <mergeCell ref="E4:G4"/>
    <mergeCell ref="H4:J4"/>
    <mergeCell ref="K4:M4"/>
    <mergeCell ref="N4:P4"/>
    <mergeCell ref="Q4:S4"/>
    <mergeCell ref="E5:G5"/>
    <mergeCell ref="H5:J5"/>
    <mergeCell ref="K5:M5"/>
    <mergeCell ref="N5:P5"/>
    <mergeCell ref="B18:D18"/>
    <mergeCell ref="E18:G18"/>
    <mergeCell ref="H18:J18"/>
    <mergeCell ref="K18:M18"/>
    <mergeCell ref="N18:P18"/>
    <mergeCell ref="Q18:S18"/>
    <mergeCell ref="Q19:S19"/>
    <mergeCell ref="B17:D17"/>
    <mergeCell ref="E17:G17"/>
    <mergeCell ref="H17:J17"/>
    <mergeCell ref="K17:M17"/>
    <mergeCell ref="N17:P17"/>
    <mergeCell ref="Q17:S17"/>
    <mergeCell ref="B16:D16"/>
    <mergeCell ref="E16:G16"/>
    <mergeCell ref="H16:J16"/>
    <mergeCell ref="K16:M16"/>
    <mergeCell ref="N16:P16"/>
    <mergeCell ref="Q16:S16"/>
    <mergeCell ref="H25:J25"/>
    <mergeCell ref="K25:M25"/>
    <mergeCell ref="N25:P25"/>
    <mergeCell ref="Q25:S25"/>
    <mergeCell ref="B24:D24"/>
    <mergeCell ref="E24:G24"/>
    <mergeCell ref="H24:J24"/>
    <mergeCell ref="K24:M24"/>
    <mergeCell ref="N24:P24"/>
    <mergeCell ref="Q24:S24"/>
    <mergeCell ref="B23:D23"/>
    <mergeCell ref="E23:G23"/>
    <mergeCell ref="H23:J23"/>
    <mergeCell ref="K23:M23"/>
    <mergeCell ref="N23:P23"/>
    <mergeCell ref="Q23:S23"/>
    <mergeCell ref="B22:D22"/>
    <mergeCell ref="E22:G22"/>
    <mergeCell ref="H22:J22"/>
    <mergeCell ref="K22:M22"/>
    <mergeCell ref="N22:P22"/>
    <mergeCell ref="Q22:S22"/>
    <mergeCell ref="K53:M53"/>
    <mergeCell ref="N53:P53"/>
    <mergeCell ref="Q53:S53"/>
    <mergeCell ref="B48:D48"/>
    <mergeCell ref="E48:G48"/>
    <mergeCell ref="H48:J48"/>
    <mergeCell ref="K48:M48"/>
    <mergeCell ref="K47:M47"/>
    <mergeCell ref="N47:P47"/>
    <mergeCell ref="Q47:S47"/>
    <mergeCell ref="Q43:S43"/>
    <mergeCell ref="N41:P41"/>
    <mergeCell ref="Q41:S41"/>
    <mergeCell ref="B42:D42"/>
    <mergeCell ref="B31:D31"/>
    <mergeCell ref="E31:G31"/>
    <mergeCell ref="H31:J31"/>
    <mergeCell ref="K31:M31"/>
    <mergeCell ref="N31:P31"/>
    <mergeCell ref="Q31:S31"/>
    <mergeCell ref="Q5:S5"/>
    <mergeCell ref="T8:T13"/>
    <mergeCell ref="B11:D11"/>
    <mergeCell ref="E11:G11"/>
    <mergeCell ref="H11:J11"/>
    <mergeCell ref="K11:M11"/>
    <mergeCell ref="N11:P11"/>
    <mergeCell ref="Q11:S11"/>
    <mergeCell ref="B13:D13"/>
    <mergeCell ref="E13:G13"/>
    <mergeCell ref="K41:M41"/>
    <mergeCell ref="B313:D313"/>
    <mergeCell ref="E313:G313"/>
    <mergeCell ref="H313:J313"/>
    <mergeCell ref="K313:M313"/>
    <mergeCell ref="E311:G311"/>
    <mergeCell ref="H311:J311"/>
    <mergeCell ref="K311:M311"/>
    <mergeCell ref="B307:D307"/>
    <mergeCell ref="E307:G307"/>
    <mergeCell ref="H307:J307"/>
    <mergeCell ref="K307:M307"/>
    <mergeCell ref="B305:D305"/>
    <mergeCell ref="E305:G305"/>
    <mergeCell ref="H305:J305"/>
    <mergeCell ref="K305:M305"/>
    <mergeCell ref="B301:D301"/>
    <mergeCell ref="E301:G301"/>
    <mergeCell ref="H301:J301"/>
    <mergeCell ref="E299:G299"/>
    <mergeCell ref="H299:J299"/>
    <mergeCell ref="K299:M299"/>
    <mergeCell ref="T20:T25"/>
    <mergeCell ref="T26:T31"/>
    <mergeCell ref="B29:D29"/>
    <mergeCell ref="E29:G29"/>
    <mergeCell ref="H29:J29"/>
    <mergeCell ref="K29:M29"/>
    <mergeCell ref="N29:P29"/>
    <mergeCell ref="Q29:S29"/>
    <mergeCell ref="H13:J13"/>
    <mergeCell ref="K13:M13"/>
    <mergeCell ref="N13:P13"/>
    <mergeCell ref="Q13:S13"/>
    <mergeCell ref="T14:T19"/>
    <mergeCell ref="B19:D19"/>
    <mergeCell ref="E19:G19"/>
    <mergeCell ref="H19:J19"/>
    <mergeCell ref="K19:M19"/>
    <mergeCell ref="N19:P19"/>
    <mergeCell ref="B30:D30"/>
    <mergeCell ref="E30:G30"/>
    <mergeCell ref="H30:J30"/>
    <mergeCell ref="K30:M30"/>
    <mergeCell ref="N30:P30"/>
    <mergeCell ref="Q30:S30"/>
    <mergeCell ref="B28:D28"/>
    <mergeCell ref="E28:G28"/>
    <mergeCell ref="H28:J28"/>
    <mergeCell ref="K28:M28"/>
    <mergeCell ref="N28:P28"/>
    <mergeCell ref="Q28:S28"/>
    <mergeCell ref="B25:D25"/>
    <mergeCell ref="E25:G25"/>
    <mergeCell ref="B37:D37"/>
    <mergeCell ref="E37:G37"/>
    <mergeCell ref="H37:J37"/>
    <mergeCell ref="K37:M37"/>
    <mergeCell ref="N37:P37"/>
    <mergeCell ref="Q37:S37"/>
    <mergeCell ref="K35:M35"/>
    <mergeCell ref="N35:P35"/>
    <mergeCell ref="Q35:S35"/>
    <mergeCell ref="B36:D36"/>
    <mergeCell ref="E36:G36"/>
    <mergeCell ref="H36:J36"/>
    <mergeCell ref="K36:M36"/>
    <mergeCell ref="N36:P36"/>
    <mergeCell ref="Q36:S36"/>
    <mergeCell ref="T32:T37"/>
    <mergeCell ref="B34:D34"/>
    <mergeCell ref="E34:G34"/>
    <mergeCell ref="H34:J34"/>
    <mergeCell ref="K34:M34"/>
    <mergeCell ref="N34:P34"/>
    <mergeCell ref="Q34:S34"/>
    <mergeCell ref="B35:D35"/>
    <mergeCell ref="E35:G35"/>
    <mergeCell ref="H35:J35"/>
    <mergeCell ref="E47:G47"/>
    <mergeCell ref="H47:J47"/>
    <mergeCell ref="E42:G42"/>
    <mergeCell ref="H42:J42"/>
    <mergeCell ref="K42:M42"/>
    <mergeCell ref="N42:P42"/>
    <mergeCell ref="Q42:S42"/>
    <mergeCell ref="B43:D43"/>
    <mergeCell ref="E43:G43"/>
    <mergeCell ref="H43:J43"/>
    <mergeCell ref="K43:M43"/>
    <mergeCell ref="N43:P43"/>
    <mergeCell ref="T38:T43"/>
    <mergeCell ref="B40:D40"/>
    <mergeCell ref="E40:G40"/>
    <mergeCell ref="H40:J40"/>
    <mergeCell ref="K40:M40"/>
    <mergeCell ref="N40:P40"/>
    <mergeCell ref="Q40:S40"/>
    <mergeCell ref="B41:D41"/>
    <mergeCell ref="E41:G41"/>
    <mergeCell ref="H41:J41"/>
    <mergeCell ref="B54:D54"/>
    <mergeCell ref="E54:G54"/>
    <mergeCell ref="H54:J54"/>
    <mergeCell ref="K54:M54"/>
    <mergeCell ref="N54:P54"/>
    <mergeCell ref="Q54:S54"/>
    <mergeCell ref="T50:T55"/>
    <mergeCell ref="B52:D52"/>
    <mergeCell ref="E52:G52"/>
    <mergeCell ref="H52:J52"/>
    <mergeCell ref="K52:M52"/>
    <mergeCell ref="N52:P52"/>
    <mergeCell ref="Q52:S52"/>
    <mergeCell ref="B53:D53"/>
    <mergeCell ref="E53:G53"/>
    <mergeCell ref="H53:J53"/>
    <mergeCell ref="N48:P48"/>
    <mergeCell ref="Q48:S48"/>
    <mergeCell ref="B49:D49"/>
    <mergeCell ref="E49:G49"/>
    <mergeCell ref="H49:J49"/>
    <mergeCell ref="K49:M49"/>
    <mergeCell ref="N49:P49"/>
    <mergeCell ref="Q49:S49"/>
    <mergeCell ref="T44:T49"/>
    <mergeCell ref="B46:D46"/>
    <mergeCell ref="E46:G46"/>
    <mergeCell ref="H46:J46"/>
    <mergeCell ref="K46:M46"/>
    <mergeCell ref="N46:P46"/>
    <mergeCell ref="Q46:S46"/>
    <mergeCell ref="B47:D47"/>
    <mergeCell ref="Q59:S59"/>
    <mergeCell ref="B60:D60"/>
    <mergeCell ref="E60:G60"/>
    <mergeCell ref="H60:J60"/>
    <mergeCell ref="K60:M60"/>
    <mergeCell ref="N60:P60"/>
    <mergeCell ref="Q60:S60"/>
    <mergeCell ref="N55:P55"/>
    <mergeCell ref="Q55:S55"/>
    <mergeCell ref="T56:T61"/>
    <mergeCell ref="B58:D58"/>
    <mergeCell ref="E58:G58"/>
    <mergeCell ref="H58:J58"/>
    <mergeCell ref="K58:M58"/>
    <mergeCell ref="N58:P58"/>
    <mergeCell ref="Q58:S58"/>
    <mergeCell ref="B59:D59"/>
    <mergeCell ref="B61:D61"/>
    <mergeCell ref="E61:G61"/>
    <mergeCell ref="H61:J61"/>
    <mergeCell ref="E59:G59"/>
    <mergeCell ref="H59:J59"/>
    <mergeCell ref="K59:M59"/>
    <mergeCell ref="N59:P59"/>
    <mergeCell ref="B55:D55"/>
    <mergeCell ref="E55:G55"/>
    <mergeCell ref="H55:J55"/>
    <mergeCell ref="K55:M55"/>
    <mergeCell ref="N65:P65"/>
    <mergeCell ref="Q65:S65"/>
    <mergeCell ref="B66:D66"/>
    <mergeCell ref="E66:G66"/>
    <mergeCell ref="H66:J66"/>
    <mergeCell ref="K66:M66"/>
    <mergeCell ref="N66:P66"/>
    <mergeCell ref="Q66:S66"/>
    <mergeCell ref="K61:M61"/>
    <mergeCell ref="N61:P61"/>
    <mergeCell ref="Q61:S61"/>
    <mergeCell ref="T62:T67"/>
    <mergeCell ref="B64:D64"/>
    <mergeCell ref="E64:G64"/>
    <mergeCell ref="H64:J64"/>
    <mergeCell ref="K64:M64"/>
    <mergeCell ref="N64:P64"/>
    <mergeCell ref="Q64:S64"/>
    <mergeCell ref="B67:D67"/>
    <mergeCell ref="E67:G67"/>
    <mergeCell ref="H67:J67"/>
    <mergeCell ref="K67:M67"/>
    <mergeCell ref="B65:D65"/>
    <mergeCell ref="E65:G65"/>
    <mergeCell ref="H65:J65"/>
    <mergeCell ref="K65:M65"/>
    <mergeCell ref="N71:P71"/>
    <mergeCell ref="Q71:S71"/>
    <mergeCell ref="B72:D72"/>
    <mergeCell ref="E72:G72"/>
    <mergeCell ref="H72:J72"/>
    <mergeCell ref="K72:M72"/>
    <mergeCell ref="N72:P72"/>
    <mergeCell ref="Q72:S72"/>
    <mergeCell ref="N67:P67"/>
    <mergeCell ref="Q67:S67"/>
    <mergeCell ref="T68:T73"/>
    <mergeCell ref="B70:D70"/>
    <mergeCell ref="E70:G70"/>
    <mergeCell ref="H70:J70"/>
    <mergeCell ref="K70:M70"/>
    <mergeCell ref="N70:P70"/>
    <mergeCell ref="Q70:S70"/>
    <mergeCell ref="B71:D71"/>
    <mergeCell ref="B73:D73"/>
    <mergeCell ref="E73:G73"/>
    <mergeCell ref="H73:J73"/>
    <mergeCell ref="K73:M73"/>
    <mergeCell ref="E71:G71"/>
    <mergeCell ref="H71:J71"/>
    <mergeCell ref="K71:M71"/>
    <mergeCell ref="Q77:S77"/>
    <mergeCell ref="B78:D78"/>
    <mergeCell ref="E78:G78"/>
    <mergeCell ref="H78:J78"/>
    <mergeCell ref="K78:M78"/>
    <mergeCell ref="N78:P78"/>
    <mergeCell ref="Q78:S78"/>
    <mergeCell ref="N73:P73"/>
    <mergeCell ref="Q73:S73"/>
    <mergeCell ref="T74:T79"/>
    <mergeCell ref="B76:D76"/>
    <mergeCell ref="E76:G76"/>
    <mergeCell ref="H76:J76"/>
    <mergeCell ref="K76:M76"/>
    <mergeCell ref="N76:P76"/>
    <mergeCell ref="Q76:S76"/>
    <mergeCell ref="B77:D77"/>
    <mergeCell ref="B79:D79"/>
    <mergeCell ref="E79:G79"/>
    <mergeCell ref="H79:J79"/>
    <mergeCell ref="K79:M79"/>
    <mergeCell ref="E77:G77"/>
    <mergeCell ref="H77:J77"/>
    <mergeCell ref="K77:M77"/>
    <mergeCell ref="N77:P77"/>
    <mergeCell ref="Q83:S83"/>
    <mergeCell ref="B84:D84"/>
    <mergeCell ref="E84:G84"/>
    <mergeCell ref="H84:J84"/>
    <mergeCell ref="K84:M84"/>
    <mergeCell ref="N84:P84"/>
    <mergeCell ref="Q84:S84"/>
    <mergeCell ref="N79:P79"/>
    <mergeCell ref="Q79:S79"/>
    <mergeCell ref="T80:T85"/>
    <mergeCell ref="B82:D82"/>
    <mergeCell ref="E82:G82"/>
    <mergeCell ref="H82:J82"/>
    <mergeCell ref="K82:M82"/>
    <mergeCell ref="N82:P82"/>
    <mergeCell ref="Q82:S82"/>
    <mergeCell ref="B83:D83"/>
    <mergeCell ref="B85:D85"/>
    <mergeCell ref="E85:G85"/>
    <mergeCell ref="H85:J85"/>
    <mergeCell ref="K85:M85"/>
    <mergeCell ref="E83:G83"/>
    <mergeCell ref="H83:J83"/>
    <mergeCell ref="K83:M83"/>
    <mergeCell ref="N83:P83"/>
    <mergeCell ref="Q89:S89"/>
    <mergeCell ref="B90:D90"/>
    <mergeCell ref="E90:G90"/>
    <mergeCell ref="H90:J90"/>
    <mergeCell ref="K90:M90"/>
    <mergeCell ref="N90:P90"/>
    <mergeCell ref="Q90:S90"/>
    <mergeCell ref="N85:P85"/>
    <mergeCell ref="Q85:S85"/>
    <mergeCell ref="T86:T91"/>
    <mergeCell ref="B88:D88"/>
    <mergeCell ref="E88:G88"/>
    <mergeCell ref="H88:J88"/>
    <mergeCell ref="K88:M88"/>
    <mergeCell ref="N88:P88"/>
    <mergeCell ref="Q88:S88"/>
    <mergeCell ref="B89:D89"/>
    <mergeCell ref="B91:D91"/>
    <mergeCell ref="E91:G91"/>
    <mergeCell ref="H91:J91"/>
    <mergeCell ref="E89:G89"/>
    <mergeCell ref="H89:J89"/>
    <mergeCell ref="K89:M89"/>
    <mergeCell ref="N89:P89"/>
    <mergeCell ref="N95:P95"/>
    <mergeCell ref="Q95:S95"/>
    <mergeCell ref="B96:D96"/>
    <mergeCell ref="E96:G96"/>
    <mergeCell ref="H96:J96"/>
    <mergeCell ref="K96:M96"/>
    <mergeCell ref="N96:P96"/>
    <mergeCell ref="Q96:S96"/>
    <mergeCell ref="K91:M91"/>
    <mergeCell ref="N91:P91"/>
    <mergeCell ref="Q91:S91"/>
    <mergeCell ref="T92:T97"/>
    <mergeCell ref="B94:D94"/>
    <mergeCell ref="E94:G94"/>
    <mergeCell ref="H94:J94"/>
    <mergeCell ref="K94:M94"/>
    <mergeCell ref="N94:P94"/>
    <mergeCell ref="Q94:S94"/>
    <mergeCell ref="B97:D97"/>
    <mergeCell ref="E97:G97"/>
    <mergeCell ref="H97:J97"/>
    <mergeCell ref="K97:M97"/>
    <mergeCell ref="B95:D95"/>
    <mergeCell ref="E95:G95"/>
    <mergeCell ref="H95:J95"/>
    <mergeCell ref="K95:M95"/>
    <mergeCell ref="N101:P101"/>
    <mergeCell ref="Q101:S101"/>
    <mergeCell ref="B102:D102"/>
    <mergeCell ref="E102:G102"/>
    <mergeCell ref="H102:J102"/>
    <mergeCell ref="K102:M102"/>
    <mergeCell ref="N102:P102"/>
    <mergeCell ref="Q102:S102"/>
    <mergeCell ref="N97:P97"/>
    <mergeCell ref="Q97:S97"/>
    <mergeCell ref="T98:T103"/>
    <mergeCell ref="B100:D100"/>
    <mergeCell ref="E100:G100"/>
    <mergeCell ref="H100:J100"/>
    <mergeCell ref="K100:M100"/>
    <mergeCell ref="N100:P100"/>
    <mergeCell ref="Q100:S100"/>
    <mergeCell ref="B101:D101"/>
    <mergeCell ref="B103:D103"/>
    <mergeCell ref="E103:G103"/>
    <mergeCell ref="H103:J103"/>
    <mergeCell ref="K103:M103"/>
    <mergeCell ref="E101:G101"/>
    <mergeCell ref="H101:J101"/>
    <mergeCell ref="K101:M101"/>
    <mergeCell ref="Q107:S107"/>
    <mergeCell ref="B108:D108"/>
    <mergeCell ref="E108:G108"/>
    <mergeCell ref="H108:J108"/>
    <mergeCell ref="K108:M108"/>
    <mergeCell ref="N108:P108"/>
    <mergeCell ref="Q108:S108"/>
    <mergeCell ref="N103:P103"/>
    <mergeCell ref="Q103:S103"/>
    <mergeCell ref="T104:T109"/>
    <mergeCell ref="B106:D106"/>
    <mergeCell ref="E106:G106"/>
    <mergeCell ref="H106:J106"/>
    <mergeCell ref="K106:M106"/>
    <mergeCell ref="N106:P106"/>
    <mergeCell ref="Q106:S106"/>
    <mergeCell ref="B107:D107"/>
    <mergeCell ref="B109:D109"/>
    <mergeCell ref="E109:G109"/>
    <mergeCell ref="H109:J109"/>
    <mergeCell ref="K109:M109"/>
    <mergeCell ref="E107:G107"/>
    <mergeCell ref="H107:J107"/>
    <mergeCell ref="K107:M107"/>
    <mergeCell ref="N107:P107"/>
    <mergeCell ref="Q113:S113"/>
    <mergeCell ref="B114:D114"/>
    <mergeCell ref="E114:G114"/>
    <mergeCell ref="H114:J114"/>
    <mergeCell ref="K114:M114"/>
    <mergeCell ref="N114:P114"/>
    <mergeCell ref="Q114:S114"/>
    <mergeCell ref="N109:P109"/>
    <mergeCell ref="Q109:S109"/>
    <mergeCell ref="T110:T115"/>
    <mergeCell ref="B112:D112"/>
    <mergeCell ref="E112:G112"/>
    <mergeCell ref="H112:J112"/>
    <mergeCell ref="K112:M112"/>
    <mergeCell ref="N112:P112"/>
    <mergeCell ref="Q112:S112"/>
    <mergeCell ref="B113:D113"/>
    <mergeCell ref="B115:D115"/>
    <mergeCell ref="E115:G115"/>
    <mergeCell ref="H115:J115"/>
    <mergeCell ref="K115:M115"/>
    <mergeCell ref="E113:G113"/>
    <mergeCell ref="H113:J113"/>
    <mergeCell ref="K113:M113"/>
    <mergeCell ref="N113:P113"/>
    <mergeCell ref="Q119:S119"/>
    <mergeCell ref="B120:D120"/>
    <mergeCell ref="E120:G120"/>
    <mergeCell ref="H120:J120"/>
    <mergeCell ref="K120:M120"/>
    <mergeCell ref="N120:P120"/>
    <mergeCell ref="Q120:S120"/>
    <mergeCell ref="N115:P115"/>
    <mergeCell ref="Q115:S115"/>
    <mergeCell ref="T116:T121"/>
    <mergeCell ref="B118:D118"/>
    <mergeCell ref="E118:G118"/>
    <mergeCell ref="H118:J118"/>
    <mergeCell ref="K118:M118"/>
    <mergeCell ref="N118:P118"/>
    <mergeCell ref="Q118:S118"/>
    <mergeCell ref="B119:D119"/>
    <mergeCell ref="B121:D121"/>
    <mergeCell ref="E121:G121"/>
    <mergeCell ref="H121:J121"/>
    <mergeCell ref="E119:G119"/>
    <mergeCell ref="H119:J119"/>
    <mergeCell ref="K119:M119"/>
    <mergeCell ref="N119:P119"/>
    <mergeCell ref="N125:P125"/>
    <mergeCell ref="Q125:S125"/>
    <mergeCell ref="B126:D126"/>
    <mergeCell ref="E126:G126"/>
    <mergeCell ref="H126:J126"/>
    <mergeCell ref="K126:M126"/>
    <mergeCell ref="N126:P126"/>
    <mergeCell ref="Q126:S126"/>
    <mergeCell ref="K121:M121"/>
    <mergeCell ref="N121:P121"/>
    <mergeCell ref="Q121:S121"/>
    <mergeCell ref="T122:T127"/>
    <mergeCell ref="B124:D124"/>
    <mergeCell ref="E124:G124"/>
    <mergeCell ref="H124:J124"/>
    <mergeCell ref="K124:M124"/>
    <mergeCell ref="N124:P124"/>
    <mergeCell ref="Q124:S124"/>
    <mergeCell ref="B127:D127"/>
    <mergeCell ref="E127:G127"/>
    <mergeCell ref="H127:J127"/>
    <mergeCell ref="K127:M127"/>
    <mergeCell ref="B125:D125"/>
    <mergeCell ref="E125:G125"/>
    <mergeCell ref="H125:J125"/>
    <mergeCell ref="K125:M125"/>
    <mergeCell ref="N131:P131"/>
    <mergeCell ref="Q131:S131"/>
    <mergeCell ref="B132:D132"/>
    <mergeCell ref="E132:G132"/>
    <mergeCell ref="H132:J132"/>
    <mergeCell ref="K132:M132"/>
    <mergeCell ref="N132:P132"/>
    <mergeCell ref="Q132:S132"/>
    <mergeCell ref="N127:P127"/>
    <mergeCell ref="Q127:S127"/>
    <mergeCell ref="T128:T133"/>
    <mergeCell ref="B130:D130"/>
    <mergeCell ref="E130:G130"/>
    <mergeCell ref="H130:J130"/>
    <mergeCell ref="K130:M130"/>
    <mergeCell ref="N130:P130"/>
    <mergeCell ref="Q130:S130"/>
    <mergeCell ref="B131:D131"/>
    <mergeCell ref="B133:D133"/>
    <mergeCell ref="E133:G133"/>
    <mergeCell ref="H133:J133"/>
    <mergeCell ref="K133:M133"/>
    <mergeCell ref="E131:G131"/>
    <mergeCell ref="H131:J131"/>
    <mergeCell ref="K131:M131"/>
    <mergeCell ref="Q137:S137"/>
    <mergeCell ref="B138:D138"/>
    <mergeCell ref="E138:G138"/>
    <mergeCell ref="H138:J138"/>
    <mergeCell ref="K138:M138"/>
    <mergeCell ref="N138:P138"/>
    <mergeCell ref="Q138:S138"/>
    <mergeCell ref="N133:P133"/>
    <mergeCell ref="Q133:S133"/>
    <mergeCell ref="T134:T139"/>
    <mergeCell ref="B136:D136"/>
    <mergeCell ref="E136:G136"/>
    <mergeCell ref="H136:J136"/>
    <mergeCell ref="K136:M136"/>
    <mergeCell ref="N136:P136"/>
    <mergeCell ref="Q136:S136"/>
    <mergeCell ref="B137:D137"/>
    <mergeCell ref="B139:D139"/>
    <mergeCell ref="E139:G139"/>
    <mergeCell ref="H139:J139"/>
    <mergeCell ref="K139:M139"/>
    <mergeCell ref="E137:G137"/>
    <mergeCell ref="H137:J137"/>
    <mergeCell ref="K137:M137"/>
    <mergeCell ref="N137:P137"/>
    <mergeCell ref="Q143:S143"/>
    <mergeCell ref="B144:D144"/>
    <mergeCell ref="E144:G144"/>
    <mergeCell ref="H144:J144"/>
    <mergeCell ref="K144:M144"/>
    <mergeCell ref="N144:P144"/>
    <mergeCell ref="Q144:S144"/>
    <mergeCell ref="N139:P139"/>
    <mergeCell ref="Q139:S139"/>
    <mergeCell ref="T140:T145"/>
    <mergeCell ref="B142:D142"/>
    <mergeCell ref="E142:G142"/>
    <mergeCell ref="H142:J142"/>
    <mergeCell ref="K142:M142"/>
    <mergeCell ref="N142:P142"/>
    <mergeCell ref="Q142:S142"/>
    <mergeCell ref="B143:D143"/>
    <mergeCell ref="B145:D145"/>
    <mergeCell ref="E145:G145"/>
    <mergeCell ref="H145:J145"/>
    <mergeCell ref="K145:M145"/>
    <mergeCell ref="E143:G143"/>
    <mergeCell ref="H143:J143"/>
    <mergeCell ref="K143:M143"/>
    <mergeCell ref="N143:P143"/>
    <mergeCell ref="Q149:S149"/>
    <mergeCell ref="B150:D150"/>
    <mergeCell ref="E150:G150"/>
    <mergeCell ref="H150:J150"/>
    <mergeCell ref="K150:M150"/>
    <mergeCell ref="N150:P150"/>
    <mergeCell ref="Q150:S150"/>
    <mergeCell ref="N145:P145"/>
    <mergeCell ref="Q145:S145"/>
    <mergeCell ref="T146:T151"/>
    <mergeCell ref="B148:D148"/>
    <mergeCell ref="E148:G148"/>
    <mergeCell ref="H148:J148"/>
    <mergeCell ref="K148:M148"/>
    <mergeCell ref="N148:P148"/>
    <mergeCell ref="Q148:S148"/>
    <mergeCell ref="B149:D149"/>
    <mergeCell ref="B151:D151"/>
    <mergeCell ref="E151:G151"/>
    <mergeCell ref="H151:J151"/>
    <mergeCell ref="E149:G149"/>
    <mergeCell ref="H149:J149"/>
    <mergeCell ref="K149:M149"/>
    <mergeCell ref="N149:P149"/>
    <mergeCell ref="N155:P155"/>
    <mergeCell ref="Q155:S155"/>
    <mergeCell ref="B156:D156"/>
    <mergeCell ref="E156:G156"/>
    <mergeCell ref="H156:J156"/>
    <mergeCell ref="K156:M156"/>
    <mergeCell ref="N156:P156"/>
    <mergeCell ref="Q156:S156"/>
    <mergeCell ref="K151:M151"/>
    <mergeCell ref="N151:P151"/>
    <mergeCell ref="Q151:S151"/>
    <mergeCell ref="T152:T157"/>
    <mergeCell ref="B154:D154"/>
    <mergeCell ref="E154:G154"/>
    <mergeCell ref="H154:J154"/>
    <mergeCell ref="K154:M154"/>
    <mergeCell ref="N154:P154"/>
    <mergeCell ref="Q154:S154"/>
    <mergeCell ref="B157:D157"/>
    <mergeCell ref="E157:G157"/>
    <mergeCell ref="H157:J157"/>
    <mergeCell ref="K157:M157"/>
    <mergeCell ref="B155:D155"/>
    <mergeCell ref="E155:G155"/>
    <mergeCell ref="H155:J155"/>
    <mergeCell ref="K155:M155"/>
    <mergeCell ref="N161:P161"/>
    <mergeCell ref="Q161:S161"/>
    <mergeCell ref="B162:D162"/>
    <mergeCell ref="E162:G162"/>
    <mergeCell ref="H162:J162"/>
    <mergeCell ref="K162:M162"/>
    <mergeCell ref="N162:P162"/>
    <mergeCell ref="Q162:S162"/>
    <mergeCell ref="N157:P157"/>
    <mergeCell ref="Q157:S157"/>
    <mergeCell ref="T158:T163"/>
    <mergeCell ref="B160:D160"/>
    <mergeCell ref="E160:G160"/>
    <mergeCell ref="H160:J160"/>
    <mergeCell ref="K160:M160"/>
    <mergeCell ref="N160:P160"/>
    <mergeCell ref="Q160:S160"/>
    <mergeCell ref="B161:D161"/>
    <mergeCell ref="B163:D163"/>
    <mergeCell ref="E163:G163"/>
    <mergeCell ref="H163:J163"/>
    <mergeCell ref="K163:M163"/>
    <mergeCell ref="E161:G161"/>
    <mergeCell ref="H161:J161"/>
    <mergeCell ref="K161:M161"/>
    <mergeCell ref="Q167:S167"/>
    <mergeCell ref="B168:D168"/>
    <mergeCell ref="E168:G168"/>
    <mergeCell ref="H168:J168"/>
    <mergeCell ref="K168:M168"/>
    <mergeCell ref="N168:P168"/>
    <mergeCell ref="Q168:S168"/>
    <mergeCell ref="N163:P163"/>
    <mergeCell ref="Q163:S163"/>
    <mergeCell ref="T164:T169"/>
    <mergeCell ref="B166:D166"/>
    <mergeCell ref="E166:G166"/>
    <mergeCell ref="H166:J166"/>
    <mergeCell ref="K166:M166"/>
    <mergeCell ref="N166:P166"/>
    <mergeCell ref="Q166:S166"/>
    <mergeCell ref="B167:D167"/>
    <mergeCell ref="B169:D169"/>
    <mergeCell ref="E169:G169"/>
    <mergeCell ref="H169:J169"/>
    <mergeCell ref="K169:M169"/>
    <mergeCell ref="E167:G167"/>
    <mergeCell ref="H167:J167"/>
    <mergeCell ref="K167:M167"/>
    <mergeCell ref="N167:P167"/>
    <mergeCell ref="Q173:S173"/>
    <mergeCell ref="B174:D174"/>
    <mergeCell ref="E174:G174"/>
    <mergeCell ref="H174:J174"/>
    <mergeCell ref="K174:M174"/>
    <mergeCell ref="N174:P174"/>
    <mergeCell ref="Q174:S174"/>
    <mergeCell ref="N169:P169"/>
    <mergeCell ref="Q169:S169"/>
    <mergeCell ref="T170:T175"/>
    <mergeCell ref="B172:D172"/>
    <mergeCell ref="E172:G172"/>
    <mergeCell ref="H172:J172"/>
    <mergeCell ref="K172:M172"/>
    <mergeCell ref="N172:P172"/>
    <mergeCell ref="Q172:S172"/>
    <mergeCell ref="B173:D173"/>
    <mergeCell ref="B175:D175"/>
    <mergeCell ref="E175:G175"/>
    <mergeCell ref="H175:J175"/>
    <mergeCell ref="K175:M175"/>
    <mergeCell ref="E173:G173"/>
    <mergeCell ref="H173:J173"/>
    <mergeCell ref="K173:M173"/>
    <mergeCell ref="N173:P173"/>
    <mergeCell ref="Q179:S179"/>
    <mergeCell ref="B180:D180"/>
    <mergeCell ref="E180:G180"/>
    <mergeCell ref="H180:J180"/>
    <mergeCell ref="K180:M180"/>
    <mergeCell ref="N180:P180"/>
    <mergeCell ref="Q180:S180"/>
    <mergeCell ref="N175:P175"/>
    <mergeCell ref="Q175:S175"/>
    <mergeCell ref="T176:T181"/>
    <mergeCell ref="B178:D178"/>
    <mergeCell ref="E178:G178"/>
    <mergeCell ref="H178:J178"/>
    <mergeCell ref="K178:M178"/>
    <mergeCell ref="N178:P178"/>
    <mergeCell ref="Q178:S178"/>
    <mergeCell ref="B179:D179"/>
    <mergeCell ref="B181:D181"/>
    <mergeCell ref="E181:G181"/>
    <mergeCell ref="H181:J181"/>
    <mergeCell ref="E179:G179"/>
    <mergeCell ref="H179:J179"/>
    <mergeCell ref="K179:M179"/>
    <mergeCell ref="N179:P179"/>
    <mergeCell ref="N185:P185"/>
    <mergeCell ref="Q185:S185"/>
    <mergeCell ref="B186:D186"/>
    <mergeCell ref="E186:G186"/>
    <mergeCell ref="H186:J186"/>
    <mergeCell ref="K186:M186"/>
    <mergeCell ref="N186:P186"/>
    <mergeCell ref="Q186:S186"/>
    <mergeCell ref="K181:M181"/>
    <mergeCell ref="N181:P181"/>
    <mergeCell ref="Q181:S181"/>
    <mergeCell ref="T182:T187"/>
    <mergeCell ref="B184:D184"/>
    <mergeCell ref="E184:G184"/>
    <mergeCell ref="H184:J184"/>
    <mergeCell ref="K184:M184"/>
    <mergeCell ref="N184:P184"/>
    <mergeCell ref="Q184:S184"/>
    <mergeCell ref="B187:D187"/>
    <mergeCell ref="E187:G187"/>
    <mergeCell ref="H187:J187"/>
    <mergeCell ref="K187:M187"/>
    <mergeCell ref="B185:D185"/>
    <mergeCell ref="E185:G185"/>
    <mergeCell ref="H185:J185"/>
    <mergeCell ref="K185:M185"/>
    <mergeCell ref="N191:P191"/>
    <mergeCell ref="Q191:S191"/>
    <mergeCell ref="B192:D192"/>
    <mergeCell ref="E192:G192"/>
    <mergeCell ref="H192:J192"/>
    <mergeCell ref="K192:M192"/>
    <mergeCell ref="N192:P192"/>
    <mergeCell ref="Q192:S192"/>
    <mergeCell ref="N187:P187"/>
    <mergeCell ref="Q187:S187"/>
    <mergeCell ref="T188:T193"/>
    <mergeCell ref="B190:D190"/>
    <mergeCell ref="E190:G190"/>
    <mergeCell ref="H190:J190"/>
    <mergeCell ref="K190:M190"/>
    <mergeCell ref="N190:P190"/>
    <mergeCell ref="Q190:S190"/>
    <mergeCell ref="B191:D191"/>
    <mergeCell ref="B193:D193"/>
    <mergeCell ref="E193:G193"/>
    <mergeCell ref="H193:J193"/>
    <mergeCell ref="K193:M193"/>
    <mergeCell ref="E191:G191"/>
    <mergeCell ref="H191:J191"/>
    <mergeCell ref="K191:M191"/>
    <mergeCell ref="Q197:S197"/>
    <mergeCell ref="B198:D198"/>
    <mergeCell ref="E198:G198"/>
    <mergeCell ref="H198:J198"/>
    <mergeCell ref="K198:M198"/>
    <mergeCell ref="N198:P198"/>
    <mergeCell ref="Q198:S198"/>
    <mergeCell ref="N193:P193"/>
    <mergeCell ref="Q193:S193"/>
    <mergeCell ref="T194:T199"/>
    <mergeCell ref="B196:D196"/>
    <mergeCell ref="E196:G196"/>
    <mergeCell ref="H196:J196"/>
    <mergeCell ref="K196:M196"/>
    <mergeCell ref="N196:P196"/>
    <mergeCell ref="Q196:S196"/>
    <mergeCell ref="B197:D197"/>
    <mergeCell ref="B199:D199"/>
    <mergeCell ref="E199:G199"/>
    <mergeCell ref="H199:J199"/>
    <mergeCell ref="K199:M199"/>
    <mergeCell ref="E197:G197"/>
    <mergeCell ref="H197:J197"/>
    <mergeCell ref="K197:M197"/>
    <mergeCell ref="N197:P197"/>
    <mergeCell ref="Q203:S203"/>
    <mergeCell ref="B204:D204"/>
    <mergeCell ref="E204:G204"/>
    <mergeCell ref="H204:J204"/>
    <mergeCell ref="K204:M204"/>
    <mergeCell ref="N204:P204"/>
    <mergeCell ref="Q204:S204"/>
    <mergeCell ref="N199:P199"/>
    <mergeCell ref="Q199:S199"/>
    <mergeCell ref="T200:T205"/>
    <mergeCell ref="B202:D202"/>
    <mergeCell ref="E202:G202"/>
    <mergeCell ref="H202:J202"/>
    <mergeCell ref="K202:M202"/>
    <mergeCell ref="N202:P202"/>
    <mergeCell ref="Q202:S202"/>
    <mergeCell ref="B203:D203"/>
    <mergeCell ref="B205:D205"/>
    <mergeCell ref="E205:G205"/>
    <mergeCell ref="H205:J205"/>
    <mergeCell ref="K205:M205"/>
    <mergeCell ref="E203:G203"/>
    <mergeCell ref="H203:J203"/>
    <mergeCell ref="K203:M203"/>
    <mergeCell ref="N203:P203"/>
    <mergeCell ref="Q209:S209"/>
    <mergeCell ref="B210:D210"/>
    <mergeCell ref="E210:G210"/>
    <mergeCell ref="H210:J210"/>
    <mergeCell ref="K210:M210"/>
    <mergeCell ref="N210:P210"/>
    <mergeCell ref="Q210:S210"/>
    <mergeCell ref="N205:P205"/>
    <mergeCell ref="Q205:S205"/>
    <mergeCell ref="T206:T211"/>
    <mergeCell ref="B208:D208"/>
    <mergeCell ref="E208:G208"/>
    <mergeCell ref="H208:J208"/>
    <mergeCell ref="K208:M208"/>
    <mergeCell ref="N208:P208"/>
    <mergeCell ref="Q208:S208"/>
    <mergeCell ref="B209:D209"/>
    <mergeCell ref="B211:D211"/>
    <mergeCell ref="E211:G211"/>
    <mergeCell ref="H211:J211"/>
    <mergeCell ref="E209:G209"/>
    <mergeCell ref="H209:J209"/>
    <mergeCell ref="K209:M209"/>
    <mergeCell ref="N209:P209"/>
    <mergeCell ref="N215:P215"/>
    <mergeCell ref="Q215:S215"/>
    <mergeCell ref="B216:D216"/>
    <mergeCell ref="E216:G216"/>
    <mergeCell ref="H216:J216"/>
    <mergeCell ref="K216:M216"/>
    <mergeCell ref="N216:P216"/>
    <mergeCell ref="Q216:S216"/>
    <mergeCell ref="K211:M211"/>
    <mergeCell ref="N211:P211"/>
    <mergeCell ref="Q211:S211"/>
    <mergeCell ref="T212:T217"/>
    <mergeCell ref="B214:D214"/>
    <mergeCell ref="E214:G214"/>
    <mergeCell ref="H214:J214"/>
    <mergeCell ref="K214:M214"/>
    <mergeCell ref="N214:P214"/>
    <mergeCell ref="Q214:S214"/>
    <mergeCell ref="B217:D217"/>
    <mergeCell ref="E217:G217"/>
    <mergeCell ref="H217:J217"/>
    <mergeCell ref="K217:M217"/>
    <mergeCell ref="B215:D215"/>
    <mergeCell ref="E215:G215"/>
    <mergeCell ref="H215:J215"/>
    <mergeCell ref="K215:M215"/>
    <mergeCell ref="N221:P221"/>
    <mergeCell ref="Q221:S221"/>
    <mergeCell ref="B222:D222"/>
    <mergeCell ref="E222:G222"/>
    <mergeCell ref="H222:J222"/>
    <mergeCell ref="K222:M222"/>
    <mergeCell ref="N222:P222"/>
    <mergeCell ref="Q222:S222"/>
    <mergeCell ref="N217:P217"/>
    <mergeCell ref="Q217:S217"/>
    <mergeCell ref="T218:T223"/>
    <mergeCell ref="B220:D220"/>
    <mergeCell ref="E220:G220"/>
    <mergeCell ref="H220:J220"/>
    <mergeCell ref="K220:M220"/>
    <mergeCell ref="N220:P220"/>
    <mergeCell ref="Q220:S220"/>
    <mergeCell ref="B221:D221"/>
    <mergeCell ref="B223:D223"/>
    <mergeCell ref="E223:G223"/>
    <mergeCell ref="H223:J223"/>
    <mergeCell ref="K223:M223"/>
    <mergeCell ref="E221:G221"/>
    <mergeCell ref="H221:J221"/>
    <mergeCell ref="K221:M221"/>
    <mergeCell ref="Q227:S227"/>
    <mergeCell ref="B228:D228"/>
    <mergeCell ref="E228:G228"/>
    <mergeCell ref="H228:J228"/>
    <mergeCell ref="K228:M228"/>
    <mergeCell ref="N228:P228"/>
    <mergeCell ref="Q228:S228"/>
    <mergeCell ref="N223:P223"/>
    <mergeCell ref="Q223:S223"/>
    <mergeCell ref="T224:T229"/>
    <mergeCell ref="B226:D226"/>
    <mergeCell ref="E226:G226"/>
    <mergeCell ref="H226:J226"/>
    <mergeCell ref="K226:M226"/>
    <mergeCell ref="N226:P226"/>
    <mergeCell ref="Q226:S226"/>
    <mergeCell ref="B227:D227"/>
    <mergeCell ref="B229:D229"/>
    <mergeCell ref="E229:G229"/>
    <mergeCell ref="H229:J229"/>
    <mergeCell ref="K229:M229"/>
    <mergeCell ref="E227:G227"/>
    <mergeCell ref="H227:J227"/>
    <mergeCell ref="K227:M227"/>
    <mergeCell ref="N227:P227"/>
    <mergeCell ref="Q233:S233"/>
    <mergeCell ref="B234:D234"/>
    <mergeCell ref="E234:G234"/>
    <mergeCell ref="H234:J234"/>
    <mergeCell ref="K234:M234"/>
    <mergeCell ref="N234:P234"/>
    <mergeCell ref="Q234:S234"/>
    <mergeCell ref="N229:P229"/>
    <mergeCell ref="Q229:S229"/>
    <mergeCell ref="T230:T235"/>
    <mergeCell ref="B232:D232"/>
    <mergeCell ref="E232:G232"/>
    <mergeCell ref="H232:J232"/>
    <mergeCell ref="K232:M232"/>
    <mergeCell ref="N232:P232"/>
    <mergeCell ref="Q232:S232"/>
    <mergeCell ref="B233:D233"/>
    <mergeCell ref="B235:D235"/>
    <mergeCell ref="E235:G235"/>
    <mergeCell ref="H235:J235"/>
    <mergeCell ref="K235:M235"/>
    <mergeCell ref="E233:G233"/>
    <mergeCell ref="H233:J233"/>
    <mergeCell ref="K233:M233"/>
    <mergeCell ref="N233:P233"/>
    <mergeCell ref="Q239:S239"/>
    <mergeCell ref="B240:D240"/>
    <mergeCell ref="E240:G240"/>
    <mergeCell ref="H240:J240"/>
    <mergeCell ref="K240:M240"/>
    <mergeCell ref="N240:P240"/>
    <mergeCell ref="Q240:S240"/>
    <mergeCell ref="N235:P235"/>
    <mergeCell ref="Q235:S235"/>
    <mergeCell ref="T236:T241"/>
    <mergeCell ref="B238:D238"/>
    <mergeCell ref="E238:G238"/>
    <mergeCell ref="H238:J238"/>
    <mergeCell ref="K238:M238"/>
    <mergeCell ref="N238:P238"/>
    <mergeCell ref="Q238:S238"/>
    <mergeCell ref="B239:D239"/>
    <mergeCell ref="B241:D241"/>
    <mergeCell ref="E241:G241"/>
    <mergeCell ref="H241:J241"/>
    <mergeCell ref="E239:G239"/>
    <mergeCell ref="H239:J239"/>
    <mergeCell ref="K239:M239"/>
    <mergeCell ref="N239:P239"/>
    <mergeCell ref="N245:P245"/>
    <mergeCell ref="Q245:S245"/>
    <mergeCell ref="B246:D246"/>
    <mergeCell ref="E246:G246"/>
    <mergeCell ref="H246:J246"/>
    <mergeCell ref="K246:M246"/>
    <mergeCell ref="N246:P246"/>
    <mergeCell ref="Q246:S246"/>
    <mergeCell ref="K241:M241"/>
    <mergeCell ref="N241:P241"/>
    <mergeCell ref="Q241:S241"/>
    <mergeCell ref="T242:T247"/>
    <mergeCell ref="B244:D244"/>
    <mergeCell ref="E244:G244"/>
    <mergeCell ref="H244:J244"/>
    <mergeCell ref="K244:M244"/>
    <mergeCell ref="N244:P244"/>
    <mergeCell ref="Q244:S244"/>
    <mergeCell ref="B247:D247"/>
    <mergeCell ref="E247:G247"/>
    <mergeCell ref="H247:J247"/>
    <mergeCell ref="K247:M247"/>
    <mergeCell ref="B245:D245"/>
    <mergeCell ref="E245:G245"/>
    <mergeCell ref="H245:J245"/>
    <mergeCell ref="K245:M245"/>
    <mergeCell ref="N251:P251"/>
    <mergeCell ref="Q251:S251"/>
    <mergeCell ref="B252:D252"/>
    <mergeCell ref="E252:G252"/>
    <mergeCell ref="H252:J252"/>
    <mergeCell ref="K252:M252"/>
    <mergeCell ref="N252:P252"/>
    <mergeCell ref="Q252:S252"/>
    <mergeCell ref="N247:P247"/>
    <mergeCell ref="Q247:S247"/>
    <mergeCell ref="T248:T253"/>
    <mergeCell ref="B250:D250"/>
    <mergeCell ref="E250:G250"/>
    <mergeCell ref="H250:J250"/>
    <mergeCell ref="K250:M250"/>
    <mergeCell ref="N250:P250"/>
    <mergeCell ref="Q250:S250"/>
    <mergeCell ref="B251:D251"/>
    <mergeCell ref="B253:D253"/>
    <mergeCell ref="E253:G253"/>
    <mergeCell ref="H253:J253"/>
    <mergeCell ref="K253:M253"/>
    <mergeCell ref="E251:G251"/>
    <mergeCell ref="H251:J251"/>
    <mergeCell ref="K251:M251"/>
    <mergeCell ref="Q257:S257"/>
    <mergeCell ref="B258:D258"/>
    <mergeCell ref="E258:G258"/>
    <mergeCell ref="H258:J258"/>
    <mergeCell ref="K258:M258"/>
    <mergeCell ref="N258:P258"/>
    <mergeCell ref="Q258:S258"/>
    <mergeCell ref="N253:P253"/>
    <mergeCell ref="Q253:S253"/>
    <mergeCell ref="T254:T259"/>
    <mergeCell ref="B256:D256"/>
    <mergeCell ref="E256:G256"/>
    <mergeCell ref="H256:J256"/>
    <mergeCell ref="K256:M256"/>
    <mergeCell ref="N256:P256"/>
    <mergeCell ref="Q256:S256"/>
    <mergeCell ref="B257:D257"/>
    <mergeCell ref="B259:D259"/>
    <mergeCell ref="E259:G259"/>
    <mergeCell ref="H259:J259"/>
    <mergeCell ref="K259:M259"/>
    <mergeCell ref="E257:G257"/>
    <mergeCell ref="H257:J257"/>
    <mergeCell ref="K257:M257"/>
    <mergeCell ref="N257:P257"/>
    <mergeCell ref="Q263:S263"/>
    <mergeCell ref="B264:D264"/>
    <mergeCell ref="E264:G264"/>
    <mergeCell ref="H264:J264"/>
    <mergeCell ref="K264:M264"/>
    <mergeCell ref="N264:P264"/>
    <mergeCell ref="Q264:S264"/>
    <mergeCell ref="N259:P259"/>
    <mergeCell ref="Q259:S259"/>
    <mergeCell ref="T260:T265"/>
    <mergeCell ref="B262:D262"/>
    <mergeCell ref="E262:G262"/>
    <mergeCell ref="H262:J262"/>
    <mergeCell ref="K262:M262"/>
    <mergeCell ref="N262:P262"/>
    <mergeCell ref="Q262:S262"/>
    <mergeCell ref="B263:D263"/>
    <mergeCell ref="B265:D265"/>
    <mergeCell ref="E265:G265"/>
    <mergeCell ref="H265:J265"/>
    <mergeCell ref="K265:M265"/>
    <mergeCell ref="E263:G263"/>
    <mergeCell ref="H263:J263"/>
    <mergeCell ref="K263:M263"/>
    <mergeCell ref="N263:P263"/>
    <mergeCell ref="Q269:S269"/>
    <mergeCell ref="B270:D270"/>
    <mergeCell ref="E270:G270"/>
    <mergeCell ref="H270:J270"/>
    <mergeCell ref="K270:M270"/>
    <mergeCell ref="N270:P270"/>
    <mergeCell ref="Q270:S270"/>
    <mergeCell ref="N265:P265"/>
    <mergeCell ref="Q265:S265"/>
    <mergeCell ref="T266:T271"/>
    <mergeCell ref="B268:D268"/>
    <mergeCell ref="E268:G268"/>
    <mergeCell ref="H268:J268"/>
    <mergeCell ref="K268:M268"/>
    <mergeCell ref="N268:P268"/>
    <mergeCell ref="Q268:S268"/>
    <mergeCell ref="B269:D269"/>
    <mergeCell ref="B271:D271"/>
    <mergeCell ref="E271:G271"/>
    <mergeCell ref="H271:J271"/>
    <mergeCell ref="E269:G269"/>
    <mergeCell ref="H269:J269"/>
    <mergeCell ref="K269:M269"/>
    <mergeCell ref="N269:P269"/>
    <mergeCell ref="N275:P275"/>
    <mergeCell ref="Q275:S275"/>
    <mergeCell ref="B276:D276"/>
    <mergeCell ref="E276:G276"/>
    <mergeCell ref="H276:J276"/>
    <mergeCell ref="K276:M276"/>
    <mergeCell ref="N276:P276"/>
    <mergeCell ref="Q276:S276"/>
    <mergeCell ref="K271:M271"/>
    <mergeCell ref="N271:P271"/>
    <mergeCell ref="Q271:S271"/>
    <mergeCell ref="T272:T277"/>
    <mergeCell ref="B274:D274"/>
    <mergeCell ref="E274:G274"/>
    <mergeCell ref="H274:J274"/>
    <mergeCell ref="K274:M274"/>
    <mergeCell ref="N274:P274"/>
    <mergeCell ref="Q274:S274"/>
    <mergeCell ref="B277:D277"/>
    <mergeCell ref="E277:G277"/>
    <mergeCell ref="H277:J277"/>
    <mergeCell ref="K277:M277"/>
    <mergeCell ref="B275:D275"/>
    <mergeCell ref="E275:G275"/>
    <mergeCell ref="H275:J275"/>
    <mergeCell ref="K275:M275"/>
    <mergeCell ref="N281:P281"/>
    <mergeCell ref="Q281:S281"/>
    <mergeCell ref="B282:D282"/>
    <mergeCell ref="E282:G282"/>
    <mergeCell ref="H282:J282"/>
    <mergeCell ref="K282:M282"/>
    <mergeCell ref="N282:P282"/>
    <mergeCell ref="Q282:S282"/>
    <mergeCell ref="N277:P277"/>
    <mergeCell ref="Q277:S277"/>
    <mergeCell ref="T278:T283"/>
    <mergeCell ref="B280:D280"/>
    <mergeCell ref="E280:G280"/>
    <mergeCell ref="H280:J280"/>
    <mergeCell ref="K280:M280"/>
    <mergeCell ref="N280:P280"/>
    <mergeCell ref="Q280:S280"/>
    <mergeCell ref="B281:D281"/>
    <mergeCell ref="B283:D283"/>
    <mergeCell ref="E283:G283"/>
    <mergeCell ref="H283:J283"/>
    <mergeCell ref="K283:M283"/>
    <mergeCell ref="E281:G281"/>
    <mergeCell ref="H281:J281"/>
    <mergeCell ref="K281:M281"/>
    <mergeCell ref="Q287:S287"/>
    <mergeCell ref="B288:D288"/>
    <mergeCell ref="E288:G288"/>
    <mergeCell ref="H288:J288"/>
    <mergeCell ref="K288:M288"/>
    <mergeCell ref="N288:P288"/>
    <mergeCell ref="Q288:S288"/>
    <mergeCell ref="N283:P283"/>
    <mergeCell ref="Q283:S283"/>
    <mergeCell ref="T284:T289"/>
    <mergeCell ref="B286:D286"/>
    <mergeCell ref="E286:G286"/>
    <mergeCell ref="H286:J286"/>
    <mergeCell ref="K286:M286"/>
    <mergeCell ref="N286:P286"/>
    <mergeCell ref="Q286:S286"/>
    <mergeCell ref="B287:D287"/>
    <mergeCell ref="B289:D289"/>
    <mergeCell ref="E289:G289"/>
    <mergeCell ref="H289:J289"/>
    <mergeCell ref="K289:M289"/>
    <mergeCell ref="E287:G287"/>
    <mergeCell ref="H287:J287"/>
    <mergeCell ref="K287:M287"/>
    <mergeCell ref="N287:P287"/>
    <mergeCell ref="Q293:S293"/>
    <mergeCell ref="B294:D294"/>
    <mergeCell ref="E294:G294"/>
    <mergeCell ref="H294:J294"/>
    <mergeCell ref="K294:M294"/>
    <mergeCell ref="N294:P294"/>
    <mergeCell ref="Q294:S294"/>
    <mergeCell ref="N289:P289"/>
    <mergeCell ref="Q289:S289"/>
    <mergeCell ref="T290:T295"/>
    <mergeCell ref="B292:D292"/>
    <mergeCell ref="E292:G292"/>
    <mergeCell ref="H292:J292"/>
    <mergeCell ref="K292:M292"/>
    <mergeCell ref="N292:P292"/>
    <mergeCell ref="Q292:S292"/>
    <mergeCell ref="B293:D293"/>
    <mergeCell ref="B295:D295"/>
    <mergeCell ref="E295:G295"/>
    <mergeCell ref="H295:J295"/>
    <mergeCell ref="K295:M295"/>
    <mergeCell ref="E293:G293"/>
    <mergeCell ref="H293:J293"/>
    <mergeCell ref="K293:M293"/>
    <mergeCell ref="N293:P293"/>
    <mergeCell ref="Q299:S299"/>
    <mergeCell ref="B300:D300"/>
    <mergeCell ref="E300:G300"/>
    <mergeCell ref="H300:J300"/>
    <mergeCell ref="K300:M300"/>
    <mergeCell ref="N300:P300"/>
    <mergeCell ref="Q300:S300"/>
    <mergeCell ref="N295:P295"/>
    <mergeCell ref="Q295:S295"/>
    <mergeCell ref="T296:T301"/>
    <mergeCell ref="B298:D298"/>
    <mergeCell ref="E298:G298"/>
    <mergeCell ref="H298:J298"/>
    <mergeCell ref="K298:M298"/>
    <mergeCell ref="N298:P298"/>
    <mergeCell ref="Q298:S298"/>
    <mergeCell ref="B299:D299"/>
    <mergeCell ref="N299:P299"/>
    <mergeCell ref="N305:P305"/>
    <mergeCell ref="Q305:S305"/>
    <mergeCell ref="B306:D306"/>
    <mergeCell ref="E306:G306"/>
    <mergeCell ref="H306:J306"/>
    <mergeCell ref="K306:M306"/>
    <mergeCell ref="N306:P306"/>
    <mergeCell ref="Q306:S306"/>
    <mergeCell ref="K301:M301"/>
    <mergeCell ref="N301:P301"/>
    <mergeCell ref="Q301:S301"/>
    <mergeCell ref="T302:T307"/>
    <mergeCell ref="B304:D304"/>
    <mergeCell ref="E304:G304"/>
    <mergeCell ref="H304:J304"/>
    <mergeCell ref="K304:M304"/>
    <mergeCell ref="N304:P304"/>
    <mergeCell ref="Q304:S304"/>
    <mergeCell ref="N313:P313"/>
    <mergeCell ref="Q313:S313"/>
    <mergeCell ref="N311:P311"/>
    <mergeCell ref="Q311:S311"/>
    <mergeCell ref="B312:D312"/>
    <mergeCell ref="E312:G312"/>
    <mergeCell ref="H312:J312"/>
    <mergeCell ref="K312:M312"/>
    <mergeCell ref="N312:P312"/>
    <mergeCell ref="Q312:S312"/>
    <mergeCell ref="N307:P307"/>
    <mergeCell ref="Q307:S307"/>
    <mergeCell ref="T308:T313"/>
    <mergeCell ref="B310:D310"/>
    <mergeCell ref="E310:G310"/>
    <mergeCell ref="H310:J310"/>
    <mergeCell ref="K310:M310"/>
    <mergeCell ref="N310:P310"/>
    <mergeCell ref="Q310:S310"/>
    <mergeCell ref="B311:D311"/>
  </mergeCells>
  <phoneticPr fontId="4"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Calcada</dc:creator>
  <cp:lastModifiedBy>Calcada</cp:lastModifiedBy>
  <dcterms:created xsi:type="dcterms:W3CDTF">2019-06-04T11:34:06Z</dcterms:created>
  <dcterms:modified xsi:type="dcterms:W3CDTF">2019-06-19T08:53:53Z</dcterms:modified>
</cp:coreProperties>
</file>