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b.pillerault\Desktop\"/>
    </mc:Choice>
  </mc:AlternateContent>
  <bookViews>
    <workbookView xWindow="0" yWindow="0" windowWidth="28800" windowHeight="12930"/>
  </bookViews>
  <sheets>
    <sheet name="Feuil2" sheetId="1" r:id="rId1"/>
  </sheets>
  <calcPr calcId="162913"/>
  <customWorkbookViews>
    <customWorkbookView name="Benjamine PILLERAULT - Affichage personnalisé" guid="{301184E9-BA19-4662-9C67-526E89CC3671}" mergeInterval="0" personalView="1" maximized="1" xWindow="-8" yWindow="-8" windowWidth="1936" windowHeight="1096" activeSheetId="1"/>
  </customWorkbookView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D20" i="1" l="1"/>
  <c r="C24" i="1" s="1"/>
  <c r="C14" i="1"/>
  <c r="F13" i="1" l="1"/>
  <c r="E20" i="1"/>
  <c r="C18" i="1"/>
  <c r="F11" i="1" l="1"/>
  <c r="D24" i="1"/>
  <c r="D18" i="1"/>
  <c r="D19" i="1"/>
  <c r="C25" i="1" l="1"/>
  <c r="D21" i="1"/>
  <c r="E18" i="1" s="1"/>
  <c r="C26" i="1"/>
  <c r="C28" i="1" l="1"/>
  <c r="C30" i="1" s="1"/>
  <c r="E19" i="1"/>
  <c r="D26" i="1" s="1"/>
  <c r="E21" i="1" l="1"/>
  <c r="D25" i="1"/>
  <c r="D28" i="1" s="1"/>
  <c r="D30" i="1" s="1"/>
</calcChain>
</file>

<file path=xl/sharedStrings.xml><?xml version="1.0" encoding="utf-8"?>
<sst xmlns="http://schemas.openxmlformats.org/spreadsheetml/2006/main" count="22" uniqueCount="20">
  <si>
    <t>Nombre d'éléves concérnés</t>
  </si>
  <si>
    <t>Nombre de classes de l'école</t>
  </si>
  <si>
    <t>Total</t>
  </si>
  <si>
    <t xml:space="preserve">Participation famille </t>
  </si>
  <si>
    <t xml:space="preserve">Autres sources de financement </t>
  </si>
  <si>
    <t>Montant calculé</t>
  </si>
  <si>
    <t>Montant plafonné</t>
  </si>
  <si>
    <t>Participation de familles</t>
  </si>
  <si>
    <t>Autres financements par éléve</t>
  </si>
  <si>
    <t>Montant total par èlèves</t>
  </si>
  <si>
    <t xml:space="preserve">Montant total du projet </t>
  </si>
  <si>
    <t>Dépense du projet</t>
  </si>
  <si>
    <r>
      <t xml:space="preserve">Montant mobilisable par école  </t>
    </r>
    <r>
      <rPr>
        <b/>
        <sz val="11"/>
        <color rgb="FFFF0000"/>
        <rFont val="Calibri"/>
        <family val="2"/>
        <scheme val="minor"/>
      </rPr>
      <t xml:space="preserve"> (800 € x classes)</t>
    </r>
  </si>
  <si>
    <r>
      <t xml:space="preserve">Subvention maxi par classe     de </t>
    </r>
    <r>
      <rPr>
        <b/>
        <sz val="11"/>
        <color rgb="FFFF0000"/>
        <rFont val="Calibri"/>
        <family val="2"/>
        <scheme val="minor"/>
      </rPr>
      <t>800 €</t>
    </r>
  </si>
  <si>
    <r>
      <rPr>
        <b/>
        <sz val="11"/>
        <color rgb="FFFF0000"/>
        <rFont val="Calibri"/>
        <family val="2"/>
        <scheme val="minor"/>
      </rPr>
      <t>150 €</t>
    </r>
    <r>
      <rPr>
        <b/>
        <sz val="11"/>
        <color theme="1"/>
        <rFont val="Calibri"/>
        <family val="2"/>
        <scheme val="minor"/>
      </rPr>
      <t xml:space="preserve"> maxi par éléve </t>
    </r>
  </si>
  <si>
    <t>Montant restant du projet</t>
  </si>
  <si>
    <t xml:space="preserve">Subvention commune par élève  pour le projet </t>
  </si>
  <si>
    <t>Subvention commune par élève  pour le projet</t>
  </si>
  <si>
    <t xml:space="preserve">Partcipation Commune </t>
  </si>
  <si>
    <t xml:space="preserve">Participation total du projet Commune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</si>
</sst>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6" formatCode="#,##0\ &quot;€&quot;;[Red]\-#,##0\ &quot;€&quot;"/>
    <numFmt numFmtId="44" formatCode="_-* #,##0.00\ &quot;€&quot;_-;\-* #,##0.00\ &quot;€&quot;_-;_-* &quot;-&quot;??\ &quot;€&quot;_-;_-@_-"/>
    <numFmt numFmtId="164" formatCode="_-* #,##0\ &quot;€&quot;_-;\-* #,##0\ &quot;€&quot;_-;_-* &quot;-&quot;??\ &quot;€&quot;_-;_-@_-"/>
    <numFmt numFmtId="165" formatCode="_-* #,##0.00\ [$€-40C]_-;\-* #,##0.00\ [$€-40C]_-;_-* &quot;-&quot;??\ [$€-40C]_-;_-@_-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1"/>
      <color theme="7" tint="0.39997558519241921"/>
      <name val="Calibri"/>
      <family val="2"/>
      <scheme val="minor"/>
    </font>
    <font>
      <b/>
      <sz val="18"/>
      <color theme="7" tint="0.3999755851924192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535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92D050"/>
        <bgColor indexed="64"/>
      </patternFill>
    </fill>
  </fills>
  <borders count="8">
    <border>
      <left/>
      <right/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41">
    <xf numFmtId="0" fontId="0" fillId="0" borderId="0" xfId="0"/>
    <xf numFmtId="0" fontId="0" fillId="0" borderId="0" xfId="0" applyAlignment="1" applyProtection="1">
      <alignment horizontal="center" vertical="center" wrapText="1"/>
    </xf>
    <xf numFmtId="0" fontId="0" fillId="0" borderId="0" xfId="0" applyFill="1" applyAlignment="1" applyProtection="1">
      <alignment horizontal="center" vertical="center" wrapText="1"/>
    </xf>
    <xf numFmtId="44" fontId="0" fillId="0" borderId="3" xfId="0" applyNumberFormat="1" applyBorder="1" applyAlignment="1" applyProtection="1">
      <alignment horizontal="center" vertical="center" wrapText="1"/>
    </xf>
    <xf numFmtId="44" fontId="0" fillId="0" borderId="3" xfId="1" applyFont="1" applyFill="1" applyBorder="1" applyAlignment="1" applyProtection="1">
      <alignment horizontal="center" vertical="center" wrapText="1"/>
    </xf>
    <xf numFmtId="165" fontId="0" fillId="0" borderId="3" xfId="0" applyNumberFormat="1" applyFill="1" applyBorder="1" applyAlignment="1" applyProtection="1">
      <alignment horizontal="center" vertical="center" wrapText="1"/>
    </xf>
    <xf numFmtId="0" fontId="4" fillId="3" borderId="3" xfId="0" applyFont="1" applyFill="1" applyBorder="1" applyAlignment="1" applyProtection="1">
      <alignment horizontal="center" vertical="center" wrapText="1"/>
    </xf>
    <xf numFmtId="0" fontId="4" fillId="3" borderId="4" xfId="0" applyFont="1" applyFill="1" applyBorder="1" applyAlignment="1" applyProtection="1">
      <alignment horizontal="center" vertical="center" wrapText="1"/>
    </xf>
    <xf numFmtId="44" fontId="4" fillId="3" borderId="3" xfId="0" applyNumberFormat="1" applyFont="1" applyFill="1" applyBorder="1" applyAlignment="1" applyProtection="1">
      <alignment horizontal="center" vertical="center" wrapText="1"/>
    </xf>
    <xf numFmtId="0" fontId="2" fillId="5" borderId="0" xfId="0" applyFont="1" applyFill="1" applyAlignment="1" applyProtection="1">
      <alignment horizontal="center" vertical="center" wrapText="1"/>
    </xf>
    <xf numFmtId="0" fontId="4" fillId="5" borderId="0" xfId="0" applyFont="1" applyFill="1" applyAlignment="1" applyProtection="1">
      <alignment horizontal="center" vertical="center" wrapText="1"/>
    </xf>
    <xf numFmtId="44" fontId="4" fillId="5" borderId="0" xfId="0" applyNumberFormat="1" applyFont="1" applyFill="1" applyAlignment="1" applyProtection="1">
      <alignment horizontal="center" vertical="center" wrapText="1"/>
    </xf>
    <xf numFmtId="0" fontId="0" fillId="5" borderId="0" xfId="0" applyFill="1" applyAlignment="1" applyProtection="1">
      <alignment horizontal="center" vertical="center" wrapText="1"/>
    </xf>
    <xf numFmtId="44" fontId="3" fillId="5" borderId="0" xfId="0" applyNumberFormat="1" applyFont="1" applyFill="1" applyAlignment="1" applyProtection="1">
      <alignment horizontal="center" vertical="center" wrapText="1"/>
    </xf>
    <xf numFmtId="0" fontId="7" fillId="5" borderId="0" xfId="0" applyFont="1" applyFill="1" applyAlignment="1" applyProtection="1">
      <alignment horizontal="center" vertical="center" wrapText="1"/>
    </xf>
    <xf numFmtId="0" fontId="3" fillId="5" borderId="0" xfId="0" applyFont="1" applyFill="1" applyAlignment="1" applyProtection="1">
      <alignment horizontal="center" vertical="center" wrapText="1"/>
    </xf>
    <xf numFmtId="6" fontId="0" fillId="5" borderId="0" xfId="0" applyNumberFormat="1" applyFill="1" applyAlignment="1" applyProtection="1">
      <alignment horizontal="center" vertical="center" wrapText="1"/>
    </xf>
    <xf numFmtId="44" fontId="0" fillId="5" borderId="0" xfId="0" applyNumberFormat="1" applyFill="1" applyAlignment="1" applyProtection="1">
      <alignment horizontal="center" vertical="center" wrapText="1"/>
    </xf>
    <xf numFmtId="44" fontId="0" fillId="5" borderId="0" xfId="1" applyFont="1" applyFill="1" applyAlignment="1" applyProtection="1">
      <alignment horizontal="center" vertical="center" wrapText="1"/>
    </xf>
    <xf numFmtId="0" fontId="0" fillId="5" borderId="0" xfId="0" applyFill="1" applyBorder="1" applyAlignment="1" applyProtection="1">
      <alignment horizontal="center" vertical="center" wrapText="1"/>
    </xf>
    <xf numFmtId="44" fontId="0" fillId="5" borderId="0" xfId="0" applyNumberFormat="1" applyFill="1" applyBorder="1" applyAlignment="1" applyProtection="1">
      <alignment horizontal="center" vertical="center" wrapText="1"/>
    </xf>
    <xf numFmtId="44" fontId="0" fillId="5" borderId="0" xfId="1" applyFont="1" applyFill="1" applyBorder="1" applyAlignment="1" applyProtection="1">
      <alignment horizontal="center" vertical="center" wrapText="1"/>
    </xf>
    <xf numFmtId="10" fontId="8" fillId="3" borderId="3" xfId="1" applyNumberFormat="1" applyFont="1" applyFill="1" applyBorder="1" applyAlignment="1" applyProtection="1">
      <alignment horizontal="center" vertical="center" wrapText="1"/>
    </xf>
    <xf numFmtId="44" fontId="0" fillId="0" borderId="4" xfId="0" applyNumberFormat="1" applyBorder="1" applyAlignment="1" applyProtection="1">
      <alignment horizontal="center" vertical="center" wrapText="1"/>
    </xf>
    <xf numFmtId="44" fontId="0" fillId="0" borderId="6" xfId="1" applyFont="1" applyFill="1" applyBorder="1" applyAlignment="1" applyProtection="1">
      <alignment horizontal="center" vertical="center" wrapText="1"/>
    </xf>
    <xf numFmtId="44" fontId="0" fillId="0" borderId="7" xfId="0" applyNumberFormat="1" applyFill="1" applyBorder="1" applyAlignment="1" applyProtection="1">
      <alignment horizontal="center" vertical="center" wrapText="1"/>
    </xf>
    <xf numFmtId="0" fontId="4" fillId="3" borderId="6" xfId="0" applyFont="1" applyFill="1" applyBorder="1" applyAlignment="1" applyProtection="1">
      <alignment horizontal="center" vertical="center" wrapText="1"/>
    </xf>
    <xf numFmtId="44" fontId="0" fillId="0" borderId="7" xfId="1" applyFont="1" applyFill="1" applyBorder="1" applyAlignment="1" applyProtection="1">
      <alignment horizontal="center" vertical="center" wrapText="1"/>
    </xf>
    <xf numFmtId="164" fontId="9" fillId="2" borderId="1" xfId="1" applyNumberFormat="1" applyFont="1" applyFill="1" applyBorder="1" applyAlignment="1" applyProtection="1">
      <alignment horizontal="center" vertical="center" wrapText="1"/>
      <protection locked="0"/>
    </xf>
    <xf numFmtId="0" fontId="9" fillId="2" borderId="1" xfId="0" applyFont="1" applyFill="1" applyBorder="1" applyAlignment="1" applyProtection="1">
      <alignment horizontal="center" vertical="center" wrapText="1"/>
      <protection locked="0"/>
    </xf>
    <xf numFmtId="0" fontId="4" fillId="3" borderId="4" xfId="0" applyFont="1" applyFill="1" applyBorder="1" applyAlignment="1" applyProtection="1">
      <alignment horizontal="center" vertical="center" wrapText="1"/>
    </xf>
    <xf numFmtId="44" fontId="10" fillId="4" borderId="2" xfId="1" applyFont="1" applyFill="1" applyBorder="1" applyAlignment="1" applyProtection="1">
      <alignment horizontal="center" vertical="center" wrapText="1"/>
    </xf>
    <xf numFmtId="165" fontId="10" fillId="4" borderId="2" xfId="1" applyNumberFormat="1" applyFont="1" applyFill="1" applyBorder="1" applyAlignment="1" applyProtection="1">
      <alignment horizontal="center" vertical="center" wrapText="1"/>
    </xf>
    <xf numFmtId="44" fontId="11" fillId="4" borderId="2" xfId="1" applyFont="1" applyFill="1" applyBorder="1" applyAlignment="1" applyProtection="1">
      <alignment horizontal="left" vertical="center" wrapText="1"/>
    </xf>
    <xf numFmtId="44" fontId="11" fillId="4" borderId="2" xfId="0" applyNumberFormat="1" applyFont="1" applyFill="1" applyBorder="1" applyAlignment="1" applyProtection="1">
      <alignment horizontal="left" vertical="center" wrapText="1"/>
    </xf>
    <xf numFmtId="0" fontId="5" fillId="5" borderId="0" xfId="0" applyFont="1" applyFill="1" applyAlignment="1" applyProtection="1">
      <alignment horizontal="center" vertical="center" wrapText="1"/>
    </xf>
    <xf numFmtId="0" fontId="6" fillId="5" borderId="0" xfId="0" applyFont="1" applyFill="1" applyAlignment="1" applyProtection="1">
      <alignment horizontal="center" vertical="center" wrapText="1"/>
    </xf>
    <xf numFmtId="0" fontId="4" fillId="3" borderId="4" xfId="0" applyFont="1" applyFill="1" applyBorder="1" applyAlignment="1" applyProtection="1">
      <alignment horizontal="center" vertical="center" wrapText="1"/>
    </xf>
    <xf numFmtId="0" fontId="4" fillId="3" borderId="5" xfId="0" applyFont="1" applyFill="1" applyBorder="1" applyAlignment="1" applyProtection="1">
      <alignment horizontal="center" vertical="center" wrapText="1"/>
    </xf>
    <xf numFmtId="0" fontId="4" fillId="6" borderId="3" xfId="0" applyFont="1" applyFill="1" applyBorder="1" applyAlignment="1" applyProtection="1">
      <alignment horizontal="center" vertical="center" wrapText="1"/>
    </xf>
    <xf numFmtId="10" fontId="8" fillId="6" borderId="3" xfId="1" applyNumberFormat="1" applyFont="1" applyFill="1" applyBorder="1" applyAlignment="1" applyProtection="1">
      <alignment horizontal="center" vertical="center" wrapText="1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colors>
    <mruColors>
      <color rgb="FFFF535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Scroll" dx="22" fmlaLink="$C$12" horiz="1" max="50" page="0" val="28"/>
</file>

<file path=xl/ctrlProps/ctrlProp2.xml><?xml version="1.0" encoding="utf-8"?>
<formControlPr xmlns="http://schemas.microsoft.com/office/spreadsheetml/2009/9/main" objectType="Scroll" dx="22" fmlaLink="$C$10" horiz="1" max="20" page="0" val="5"/>
</file>

<file path=xl/ctrlProps/ctrlProp3.xml><?xml version="1.0" encoding="utf-8"?>
<formControlPr xmlns="http://schemas.microsoft.com/office/spreadsheetml/2009/9/main" objectType="Scroll" dx="22" fmlaLink="$C$8" horiz="1" max="30000" page="0" val="1000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28575</xdr:colOff>
          <xdr:row>12</xdr:row>
          <xdr:rowOff>47625</xdr:rowOff>
        </xdr:from>
        <xdr:to>
          <xdr:col>3</xdr:col>
          <xdr:colOff>9525</xdr:colOff>
          <xdr:row>12</xdr:row>
          <xdr:rowOff>295275</xdr:rowOff>
        </xdr:to>
        <xdr:sp macro="" textlink="">
          <xdr:nvSpPr>
            <xdr:cNvPr id="1027" name="Scroll Bar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0</xdr:col>
      <xdr:colOff>43294</xdr:colOff>
      <xdr:row>0</xdr:row>
      <xdr:rowOff>7439</xdr:rowOff>
    </xdr:from>
    <xdr:to>
      <xdr:col>6</xdr:col>
      <xdr:colOff>63211</xdr:colOff>
      <xdr:row>2</xdr:row>
      <xdr:rowOff>77933</xdr:rowOff>
    </xdr:to>
    <xdr:grpSp>
      <xdr:nvGrpSpPr>
        <xdr:cNvPr id="7" name="Groupe 6"/>
        <xdr:cNvGrpSpPr/>
      </xdr:nvGrpSpPr>
      <xdr:grpSpPr>
        <a:xfrm>
          <a:off x="43294" y="7439"/>
          <a:ext cx="5782542" cy="697557"/>
          <a:chOff x="43294" y="7439"/>
          <a:chExt cx="5706342" cy="702608"/>
        </a:xfrm>
      </xdr:grpSpPr>
      <xdr:sp macro="" textlink="">
        <xdr:nvSpPr>
          <xdr:cNvPr id="2" name="Rectangle à coins arrondis 1"/>
          <xdr:cNvSpPr/>
        </xdr:nvSpPr>
        <xdr:spPr>
          <a:xfrm>
            <a:off x="268430" y="86592"/>
            <a:ext cx="5238750" cy="623455"/>
          </a:xfrm>
          <a:prstGeom prst="roundRect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3" name="Rectangle 2"/>
          <xdr:cNvSpPr/>
        </xdr:nvSpPr>
        <xdr:spPr>
          <a:xfrm>
            <a:off x="43294" y="7439"/>
            <a:ext cx="5706342" cy="593304"/>
          </a:xfrm>
          <a:prstGeom prst="rect">
            <a:avLst/>
          </a:prstGeom>
          <a:noFill/>
        </xdr:spPr>
        <xdr:txBody>
          <a:bodyPr wrap="square" lIns="91440" tIns="45720" rIns="91440" bIns="45720">
            <a:noAutofit/>
          </a:bodyPr>
          <a:lstStyle/>
          <a:p>
            <a:pPr algn="ctr"/>
            <a:r>
              <a:rPr lang="fr-FR" sz="3200" b="1" cap="none" spc="0">
                <a:ln w="12700" cmpd="sng">
                  <a:solidFill>
                    <a:schemeClr val="accent4"/>
                  </a:solidFill>
                  <a:prstDash val="solid"/>
                </a:ln>
                <a:gradFill>
                  <a:gsLst>
                    <a:gs pos="0">
                      <a:schemeClr val="accent4"/>
                    </a:gs>
                    <a:gs pos="4000">
                      <a:schemeClr val="accent4">
                        <a:lumMod val="60000"/>
                        <a:lumOff val="40000"/>
                      </a:schemeClr>
                    </a:gs>
                    <a:gs pos="87000">
                      <a:schemeClr val="accent4">
                        <a:lumMod val="20000"/>
                        <a:lumOff val="80000"/>
                      </a:schemeClr>
                    </a:gs>
                  </a:gsLst>
                  <a:lin ang="5400000"/>
                </a:gradFill>
                <a:effectLst/>
              </a:rPr>
              <a:t>Projet  sans Transports</a:t>
            </a:r>
          </a:p>
        </xdr:txBody>
      </xdr:sp>
    </xdr:grpSp>
    <xdr:clientData/>
  </xdr:twoCellAnchor>
  <xdr:oneCellAnchor>
    <xdr:from>
      <xdr:col>0</xdr:col>
      <xdr:colOff>39689</xdr:colOff>
      <xdr:row>1</xdr:row>
      <xdr:rowOff>15372</xdr:rowOff>
    </xdr:from>
    <xdr:ext cx="5929312" cy="280205"/>
    <xdr:sp macro="" textlink="">
      <xdr:nvSpPr>
        <xdr:cNvPr id="6" name="Rectangle 5"/>
        <xdr:cNvSpPr/>
      </xdr:nvSpPr>
      <xdr:spPr>
        <a:xfrm>
          <a:off x="39689" y="443997"/>
          <a:ext cx="5929312" cy="280205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1200" b="0" u="sng" cap="none" spc="0">
              <a:ln w="0"/>
              <a:solidFill>
                <a:srgbClr val="FFC0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sur</a:t>
          </a:r>
          <a:r>
            <a:rPr lang="fr-FR" sz="1200" b="0" u="sng" cap="none" spc="0" baseline="0">
              <a:ln w="0"/>
              <a:solidFill>
                <a:srgbClr val="FFC0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présentation deu projet et du plan de financement</a:t>
          </a:r>
          <a:endParaRPr lang="fr-FR" sz="1200" b="0" u="sng" cap="none" spc="0">
            <a:ln w="0"/>
            <a:solidFill>
              <a:srgbClr val="FFC000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10</xdr:row>
          <xdr:rowOff>19050</xdr:rowOff>
        </xdr:from>
        <xdr:to>
          <xdr:col>3</xdr:col>
          <xdr:colOff>0</xdr:colOff>
          <xdr:row>10</xdr:row>
          <xdr:rowOff>266700</xdr:rowOff>
        </xdr:to>
        <xdr:sp macro="" textlink="">
          <xdr:nvSpPr>
            <xdr:cNvPr id="1038" name="Scroll Bar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28575</xdr:colOff>
          <xdr:row>8</xdr:row>
          <xdr:rowOff>28575</xdr:rowOff>
        </xdr:from>
        <xdr:to>
          <xdr:col>3</xdr:col>
          <xdr:colOff>0</xdr:colOff>
          <xdr:row>8</xdr:row>
          <xdr:rowOff>276225</xdr:rowOff>
        </xdr:to>
        <xdr:sp macro="" textlink="">
          <xdr:nvSpPr>
            <xdr:cNvPr id="1039" name="Scroll Bar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7" Type="http://schemas.openxmlformats.org/officeDocument/2006/relationships/ctrlProp" Target="../ctrlProps/ctrlProp3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I31"/>
  <sheetViews>
    <sheetView showGridLines="0" tabSelected="1" topLeftCell="A4" zoomScale="120" zoomScaleNormal="120" zoomScaleSheetLayoutView="120" workbookViewId="0">
      <selection activeCell="B20" sqref="B20:C20"/>
    </sheetView>
  </sheetViews>
  <sheetFormatPr baseColWidth="10" defaultColWidth="11.42578125" defaultRowHeight="15" x14ac:dyDescent="0.25"/>
  <cols>
    <col min="1" max="1" width="1" style="1" customWidth="1"/>
    <col min="2" max="2" width="25.28515625" style="1" customWidth="1"/>
    <col min="3" max="3" width="15.42578125" style="1" bestFit="1" customWidth="1"/>
    <col min="4" max="4" width="11.85546875" style="1" bestFit="1" customWidth="1"/>
    <col min="5" max="5" width="14.7109375" style="1" customWidth="1"/>
    <col min="6" max="6" width="18.140625" style="1" bestFit="1" customWidth="1"/>
    <col min="7" max="7" width="1" style="1" customWidth="1"/>
    <col min="8" max="8" width="10.85546875" style="1" bestFit="1" customWidth="1"/>
    <col min="9" max="17" width="5.7109375" style="1" customWidth="1"/>
    <col min="18" max="16384" width="11.42578125" style="1"/>
  </cols>
  <sheetData>
    <row r="1" spans="1:9" ht="33.75" x14ac:dyDescent="0.25">
      <c r="A1" s="12"/>
      <c r="B1" s="35"/>
      <c r="C1" s="35"/>
      <c r="D1" s="35"/>
      <c r="E1" s="35"/>
      <c r="F1" s="35"/>
      <c r="G1" s="12"/>
    </row>
    <row r="2" spans="1:9" ht="15.75" x14ac:dyDescent="0.25">
      <c r="A2" s="12"/>
      <c r="B2" s="36"/>
      <c r="C2" s="36"/>
      <c r="D2" s="36"/>
      <c r="E2" s="36"/>
      <c r="F2" s="36"/>
      <c r="G2" s="12"/>
    </row>
    <row r="3" spans="1:9" ht="15.75" customHeight="1" x14ac:dyDescent="0.25">
      <c r="A3" s="12"/>
      <c r="B3" s="9"/>
      <c r="C3" s="9"/>
      <c r="D3" s="9"/>
      <c r="E3" s="9"/>
      <c r="F3" s="9"/>
      <c r="G3" s="12"/>
    </row>
    <row r="4" spans="1:9" ht="30" x14ac:dyDescent="0.25">
      <c r="A4" s="12"/>
      <c r="B4" s="6" t="s">
        <v>13</v>
      </c>
      <c r="C4" s="8">
        <v>800</v>
      </c>
      <c r="D4" s="12"/>
      <c r="E4" s="12"/>
      <c r="F4" s="12"/>
      <c r="G4" s="12"/>
    </row>
    <row r="5" spans="1:9" s="2" customFormat="1" x14ac:dyDescent="0.25">
      <c r="A5" s="12"/>
      <c r="B5" s="10"/>
      <c r="C5" s="11"/>
      <c r="D5" s="12"/>
      <c r="E5" s="12"/>
      <c r="F5" s="12"/>
      <c r="G5" s="12"/>
      <c r="H5" s="1"/>
      <c r="I5" s="1"/>
    </row>
    <row r="6" spans="1:9" x14ac:dyDescent="0.25">
      <c r="A6" s="12"/>
      <c r="B6" s="6" t="s">
        <v>14</v>
      </c>
      <c r="C6" s="8">
        <v>150</v>
      </c>
      <c r="D6" s="12"/>
      <c r="E6" s="12"/>
      <c r="F6" s="12"/>
      <c r="G6" s="12"/>
    </row>
    <row r="7" spans="1:9" s="2" customFormat="1" ht="15.75" thickBot="1" x14ac:dyDescent="0.3">
      <c r="A7" s="12"/>
      <c r="B7" s="10"/>
      <c r="C7" s="17"/>
      <c r="D7" s="12"/>
      <c r="E7" s="12"/>
      <c r="F7" s="12"/>
      <c r="G7" s="12"/>
      <c r="H7" s="1"/>
      <c r="I7" s="1"/>
    </row>
    <row r="8" spans="1:9" ht="33" customHeight="1" thickTop="1" thickBot="1" x14ac:dyDescent="0.3">
      <c r="A8" s="12"/>
      <c r="B8" s="7" t="s">
        <v>11</v>
      </c>
      <c r="C8" s="28">
        <v>10000</v>
      </c>
      <c r="D8" s="12"/>
      <c r="E8" s="12"/>
      <c r="F8" s="12"/>
      <c r="G8" s="12"/>
    </row>
    <row r="9" spans="1:9" s="2" customFormat="1" ht="46.5" thickTop="1" thickBot="1" x14ac:dyDescent="0.3">
      <c r="A9" s="12"/>
      <c r="B9" s="10"/>
      <c r="C9" s="13"/>
      <c r="D9" s="12"/>
      <c r="E9" s="7" t="s">
        <v>19</v>
      </c>
      <c r="F9" s="33">
        <f>IF(C8*C20&gt;MIN(C14,C12*C6),MIN(C14,C12*C6),C8*C20)</f>
        <v>3500</v>
      </c>
      <c r="G9" s="12"/>
      <c r="H9" s="1"/>
      <c r="I9" s="1"/>
    </row>
    <row r="10" spans="1:9" ht="33" customHeight="1" thickTop="1" thickBot="1" x14ac:dyDescent="0.3">
      <c r="A10" s="12"/>
      <c r="B10" s="7" t="s">
        <v>1</v>
      </c>
      <c r="C10" s="29">
        <v>5</v>
      </c>
      <c r="D10" s="12"/>
      <c r="E10" s="10"/>
      <c r="F10" s="14"/>
      <c r="G10" s="12"/>
    </row>
    <row r="11" spans="1:9" ht="60" customHeight="1" thickTop="1" thickBot="1" x14ac:dyDescent="0.3">
      <c r="A11" s="12"/>
      <c r="B11" s="10"/>
      <c r="C11" s="15"/>
      <c r="D11" s="12"/>
      <c r="E11" s="7" t="s">
        <v>17</v>
      </c>
      <c r="F11" s="34">
        <f>E20/C12</f>
        <v>125</v>
      </c>
      <c r="G11" s="12"/>
    </row>
    <row r="12" spans="1:9" ht="33" customHeight="1" thickTop="1" thickBot="1" x14ac:dyDescent="0.3">
      <c r="A12" s="12"/>
      <c r="B12" s="7" t="s">
        <v>0</v>
      </c>
      <c r="C12" s="29">
        <v>28</v>
      </c>
      <c r="D12" s="12"/>
      <c r="E12" s="12"/>
      <c r="F12" s="12"/>
      <c r="G12" s="12"/>
    </row>
    <row r="13" spans="1:9" ht="46.5" customHeight="1" thickTop="1" thickBot="1" x14ac:dyDescent="0.3">
      <c r="A13" s="12"/>
      <c r="B13" s="10"/>
      <c r="C13" s="12"/>
      <c r="D13" s="12"/>
      <c r="E13" s="30" t="s">
        <v>15</v>
      </c>
      <c r="F13" s="34">
        <f>C14-F9</f>
        <v>500</v>
      </c>
      <c r="G13" s="12"/>
    </row>
    <row r="14" spans="1:9" ht="30" x14ac:dyDescent="0.25">
      <c r="A14" s="12"/>
      <c r="B14" s="6" t="s">
        <v>12</v>
      </c>
      <c r="C14" s="8">
        <f>C4*C10</f>
        <v>4000</v>
      </c>
      <c r="D14" s="12"/>
      <c r="E14" s="12"/>
      <c r="F14" s="12"/>
      <c r="G14" s="12"/>
    </row>
    <row r="15" spans="1:9" x14ac:dyDescent="0.25">
      <c r="A15" s="12"/>
      <c r="B15" s="12"/>
      <c r="C15" s="12"/>
      <c r="D15" s="12"/>
      <c r="E15" s="12"/>
      <c r="F15" s="12"/>
      <c r="G15" s="12"/>
    </row>
    <row r="16" spans="1:9" x14ac:dyDescent="0.25">
      <c r="A16" s="12"/>
      <c r="B16" s="12"/>
      <c r="C16" s="12"/>
      <c r="D16" s="12"/>
      <c r="E16" s="12"/>
      <c r="F16" s="12"/>
      <c r="G16" s="12"/>
    </row>
    <row r="17" spans="1:7" ht="30" x14ac:dyDescent="0.25">
      <c r="A17" s="12"/>
      <c r="B17" s="12"/>
      <c r="C17" s="12"/>
      <c r="D17" s="6" t="s">
        <v>5</v>
      </c>
      <c r="E17" s="6" t="s">
        <v>6</v>
      </c>
      <c r="F17" s="12"/>
      <c r="G17" s="12"/>
    </row>
    <row r="18" spans="1:7" x14ac:dyDescent="0.25">
      <c r="A18" s="12"/>
      <c r="B18" s="6" t="s">
        <v>3</v>
      </c>
      <c r="C18" s="22">
        <f>35%</f>
        <v>0.35</v>
      </c>
      <c r="D18" s="3">
        <f>C8*C18</f>
        <v>3500</v>
      </c>
      <c r="E18" s="4">
        <f>(D21-E20)*C18/(C18+C19)</f>
        <v>3500.0000000000005</v>
      </c>
      <c r="F18" s="12"/>
      <c r="G18" s="12"/>
    </row>
    <row r="19" spans="1:7" ht="30.75" thickBot="1" x14ac:dyDescent="0.3">
      <c r="A19" s="12"/>
      <c r="B19" s="6" t="s">
        <v>4</v>
      </c>
      <c r="C19" s="22">
        <v>0.3</v>
      </c>
      <c r="D19" s="3">
        <f>C8*C19</f>
        <v>3000</v>
      </c>
      <c r="E19" s="24">
        <f>(D21-E20)*C19/(C18+C19)</f>
        <v>3000.0000000000005</v>
      </c>
      <c r="F19" s="12"/>
      <c r="G19" s="12"/>
    </row>
    <row r="20" spans="1:7" ht="15.75" thickBot="1" x14ac:dyDescent="0.3">
      <c r="A20" s="12"/>
      <c r="B20" s="39" t="s">
        <v>18</v>
      </c>
      <c r="C20" s="40">
        <v>0.35</v>
      </c>
      <c r="D20" s="23">
        <f>C8*C20</f>
        <v>3500</v>
      </c>
      <c r="E20" s="31">
        <f>IF(C8*C20&gt;MIN(C14,C12*C6),MIN(C14,C12*C6),C8*C20)</f>
        <v>3500</v>
      </c>
      <c r="F20" s="12"/>
      <c r="G20" s="12"/>
    </row>
    <row r="21" spans="1:7" x14ac:dyDescent="0.25">
      <c r="A21" s="12"/>
      <c r="B21" s="37" t="s">
        <v>2</v>
      </c>
      <c r="C21" s="38"/>
      <c r="D21" s="3">
        <f>SUM(D18:D20)</f>
        <v>10000</v>
      </c>
      <c r="E21" s="25">
        <f>SUM(E18:E20)</f>
        <v>10000</v>
      </c>
      <c r="F21" s="12"/>
      <c r="G21" s="12"/>
    </row>
    <row r="22" spans="1:7" x14ac:dyDescent="0.25">
      <c r="A22" s="12"/>
      <c r="B22" s="12"/>
      <c r="C22" s="12"/>
      <c r="D22" s="12"/>
      <c r="E22" s="12"/>
      <c r="F22" s="12"/>
      <c r="G22" s="12"/>
    </row>
    <row r="23" spans="1:7" ht="30.75" thickBot="1" x14ac:dyDescent="0.3">
      <c r="A23" s="12"/>
      <c r="B23" s="12"/>
      <c r="C23" s="6" t="s">
        <v>5</v>
      </c>
      <c r="D23" s="26" t="s">
        <v>6</v>
      </c>
      <c r="E23" s="12"/>
      <c r="F23" s="12"/>
      <c r="G23" s="12"/>
    </row>
    <row r="24" spans="1:7" ht="30.75" thickBot="1" x14ac:dyDescent="0.3">
      <c r="A24" s="12"/>
      <c r="B24" s="6" t="s">
        <v>16</v>
      </c>
      <c r="C24" s="23">
        <f>D20/C12</f>
        <v>125</v>
      </c>
      <c r="D24" s="32">
        <f>E20/C12</f>
        <v>125</v>
      </c>
      <c r="E24" s="16"/>
      <c r="F24" s="12"/>
      <c r="G24" s="12"/>
    </row>
    <row r="25" spans="1:7" x14ac:dyDescent="0.25">
      <c r="A25" s="12"/>
      <c r="B25" s="6" t="s">
        <v>7</v>
      </c>
      <c r="C25" s="3">
        <f>D18/C12</f>
        <v>125</v>
      </c>
      <c r="D25" s="27">
        <f>E18/C12</f>
        <v>125.00000000000001</v>
      </c>
      <c r="E25" s="17"/>
      <c r="F25" s="12"/>
      <c r="G25" s="12"/>
    </row>
    <row r="26" spans="1:7" ht="30" x14ac:dyDescent="0.25">
      <c r="A26" s="12"/>
      <c r="B26" s="6" t="s">
        <v>8</v>
      </c>
      <c r="C26" s="3">
        <f>D19/C12</f>
        <v>107.14285714285714</v>
      </c>
      <c r="D26" s="4">
        <f>E19/C12</f>
        <v>107.14285714285715</v>
      </c>
      <c r="E26" s="17"/>
      <c r="F26" s="12"/>
      <c r="G26" s="12"/>
    </row>
    <row r="27" spans="1:7" x14ac:dyDescent="0.25">
      <c r="A27" s="12"/>
      <c r="B27" s="19"/>
      <c r="C27" s="20"/>
      <c r="D27" s="21"/>
      <c r="E27" s="18"/>
      <c r="F27" s="12"/>
      <c r="G27" s="12"/>
    </row>
    <row r="28" spans="1:7" x14ac:dyDescent="0.25">
      <c r="A28" s="12"/>
      <c r="B28" s="6" t="s">
        <v>9</v>
      </c>
      <c r="C28" s="3">
        <f>SUM(C24:C26)</f>
        <v>357.14285714285711</v>
      </c>
      <c r="D28" s="5">
        <f>SUM(D24:D27)</f>
        <v>357.14285714285717</v>
      </c>
      <c r="E28" s="16"/>
      <c r="F28" s="12"/>
      <c r="G28" s="12"/>
    </row>
    <row r="29" spans="1:7" x14ac:dyDescent="0.25">
      <c r="A29" s="12"/>
      <c r="B29" s="19"/>
      <c r="C29" s="20"/>
      <c r="D29" s="19"/>
      <c r="E29" s="12"/>
      <c r="F29" s="12"/>
      <c r="G29" s="12"/>
    </row>
    <row r="30" spans="1:7" x14ac:dyDescent="0.25">
      <c r="A30" s="12"/>
      <c r="B30" s="6" t="s">
        <v>10</v>
      </c>
      <c r="C30" s="3">
        <f>C12*C28</f>
        <v>10000</v>
      </c>
      <c r="D30" s="5">
        <f>D28*C12</f>
        <v>10000</v>
      </c>
      <c r="E30" s="12"/>
      <c r="F30" s="12"/>
      <c r="G30" s="12"/>
    </row>
    <row r="31" spans="1:7" ht="8.25" customHeight="1" x14ac:dyDescent="0.25">
      <c r="A31" s="12"/>
      <c r="B31" s="12"/>
      <c r="C31" s="12"/>
      <c r="D31" s="12"/>
      <c r="E31" s="12"/>
      <c r="F31" s="12"/>
      <c r="G31" s="12"/>
    </row>
  </sheetData>
  <customSheetViews>
    <customSheetView guid="{301184E9-BA19-4662-9C67-526E89CC3671}" scale="110">
      <selection activeCell="C12" activeCellId="3" sqref="A1:XFD1048576 C8 C10 C12"/>
      <pageMargins left="0.7" right="0.7" top="0.75" bottom="0.75" header="0.3" footer="0.3"/>
      <pageSetup paperSize="9" orientation="portrait" r:id="rId1"/>
    </customSheetView>
  </customSheetViews>
  <mergeCells count="3">
    <mergeCell ref="B1:F1"/>
    <mergeCell ref="B2:F2"/>
    <mergeCell ref="B21:C21"/>
  </mergeCell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5" name="Scroll Bar 3">
              <controlPr defaultSize="0" autoPict="0">
                <anchor moveWithCells="1">
                  <from>
                    <xdr:col>2</xdr:col>
                    <xdr:colOff>28575</xdr:colOff>
                    <xdr:row>12</xdr:row>
                    <xdr:rowOff>47625</xdr:rowOff>
                  </from>
                  <to>
                    <xdr:col>3</xdr:col>
                    <xdr:colOff>9525</xdr:colOff>
                    <xdr:row>12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6" name="Scroll Bar 14">
              <controlPr defaultSize="0" autoPict="0">
                <anchor moveWithCells="1">
                  <from>
                    <xdr:col>2</xdr:col>
                    <xdr:colOff>19050</xdr:colOff>
                    <xdr:row>10</xdr:row>
                    <xdr:rowOff>19050</xdr:rowOff>
                  </from>
                  <to>
                    <xdr:col>3</xdr:col>
                    <xdr:colOff>0</xdr:colOff>
                    <xdr:row>10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7" name="Scroll Bar 15">
              <controlPr defaultSize="0" autoPict="0">
                <anchor moveWithCells="1">
                  <from>
                    <xdr:col>2</xdr:col>
                    <xdr:colOff>28575</xdr:colOff>
                    <xdr:row>8</xdr:row>
                    <xdr:rowOff>28575</xdr:rowOff>
                  </from>
                  <to>
                    <xdr:col>3</xdr:col>
                    <xdr:colOff>0</xdr:colOff>
                    <xdr:row>8</xdr:row>
                    <xdr:rowOff>276225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Carto</dc:creator>
  <cp:lastModifiedBy>Benjamine PILLERAULT</cp:lastModifiedBy>
  <cp:lastPrinted>2019-07-01T08:21:46Z</cp:lastPrinted>
  <dcterms:created xsi:type="dcterms:W3CDTF">2019-06-17T06:32:11Z</dcterms:created>
  <dcterms:modified xsi:type="dcterms:W3CDTF">2019-10-28T11:15:35Z</dcterms:modified>
</cp:coreProperties>
</file>