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hamel\Desktop\"/>
    </mc:Choice>
  </mc:AlternateContent>
  <xr:revisionPtr revIDLastSave="0" documentId="13_ncr:1_{8B488FCE-B17D-439F-AAB7-826D0F5F3E98}" xr6:coauthVersionLast="47" xr6:coauthVersionMax="47" xr10:uidLastSave="{00000000-0000-0000-0000-000000000000}"/>
  <bookViews>
    <workbookView xWindow="-120" yWindow="-120" windowWidth="29040" windowHeight="15840" activeTab="1" xr2:uid="{44FF1D11-407A-44D7-81D3-00641A33BF69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5" i="2" l="1"/>
  <c r="D21" i="2"/>
  <c r="D19" i="2"/>
  <c r="D17" i="2"/>
  <c r="D15" i="2"/>
  <c r="D13" i="2"/>
  <c r="D11" i="2"/>
</calcChain>
</file>

<file path=xl/sharedStrings.xml><?xml version="1.0" encoding="utf-8"?>
<sst xmlns="http://schemas.openxmlformats.org/spreadsheetml/2006/main" count="112" uniqueCount="99">
  <si>
    <t>No Commande</t>
  </si>
  <si>
    <t>Date</t>
  </si>
  <si>
    <t>Nom Client</t>
  </si>
  <si>
    <t>Adresse</t>
  </si>
  <si>
    <t>Ville</t>
  </si>
  <si>
    <t>Code Postale</t>
  </si>
  <si>
    <t>Quantitées</t>
  </si>
  <si>
    <t>No Connaissement</t>
  </si>
  <si>
    <t>Note</t>
  </si>
  <si>
    <t>Rimouski</t>
  </si>
  <si>
    <t>Dolbeau Mistassini</t>
  </si>
  <si>
    <t>Riviere du Loup</t>
  </si>
  <si>
    <t>Alma</t>
  </si>
  <si>
    <t>Garage Autopro Caplan</t>
  </si>
  <si>
    <t>301 Perron Ouest</t>
  </si>
  <si>
    <t>Caplan</t>
  </si>
  <si>
    <t>Sept Iles</t>
  </si>
  <si>
    <t>G8B5V2</t>
  </si>
  <si>
    <t>Jonquiere</t>
  </si>
  <si>
    <t>Jauniaux &amp; Jauniaux Centre de Lauto</t>
  </si>
  <si>
    <t>Mansonville</t>
  </si>
  <si>
    <t>J0E1X0</t>
  </si>
  <si>
    <t>G0C1H0</t>
  </si>
  <si>
    <t>2560 Dubose</t>
  </si>
  <si>
    <t>G7S4R4</t>
  </si>
  <si>
    <t>Roberval</t>
  </si>
  <si>
    <t>R Guay Inc</t>
  </si>
  <si>
    <t>New Richmond</t>
  </si>
  <si>
    <t>G0C2B0</t>
  </si>
  <si>
    <t>Subaru New Richmond</t>
  </si>
  <si>
    <t>196 Route 132 est</t>
  </si>
  <si>
    <t>Garage Restigouche</t>
  </si>
  <si>
    <t>4 Des Saumons</t>
  </si>
  <si>
    <t>Matapedia</t>
  </si>
  <si>
    <t>cvae752980</t>
  </si>
  <si>
    <t>cvae751633</t>
  </si>
  <si>
    <t>Lacombe Auto Inc</t>
  </si>
  <si>
    <t>290 Rue  Temiscouata</t>
  </si>
  <si>
    <t>G5R2Y5</t>
  </si>
  <si>
    <t>cvae751302</t>
  </si>
  <si>
    <t>Jean Dumas Hyundai Alma</t>
  </si>
  <si>
    <t>2400 Ave Du Pont Sud</t>
  </si>
  <si>
    <t>cvae697639</t>
  </si>
  <si>
    <t>327 Principale</t>
  </si>
  <si>
    <t>cvae747751</t>
  </si>
  <si>
    <t>Sept Iles Honda</t>
  </si>
  <si>
    <t>1138 Boul Laure</t>
  </si>
  <si>
    <t>G4S1C4</t>
  </si>
  <si>
    <t>cvae748776</t>
  </si>
  <si>
    <t>Garage Mario Lachapellle</t>
  </si>
  <si>
    <t>699 Rue Plante</t>
  </si>
  <si>
    <t>Saint Bonaventure</t>
  </si>
  <si>
    <t>J0C1C0</t>
  </si>
  <si>
    <t>cvae687845</t>
  </si>
  <si>
    <t>cvae755053</t>
  </si>
  <si>
    <t>Achat Inter Express</t>
  </si>
  <si>
    <t>19 Avenue Goulet</t>
  </si>
  <si>
    <t>G5L2R7</t>
  </si>
  <si>
    <t>cvae489042</t>
  </si>
  <si>
    <t xml:space="preserve"> Greg Tech</t>
  </si>
  <si>
    <t>380 2ie Rue Rst</t>
  </si>
  <si>
    <t>G5L7J5</t>
  </si>
  <si>
    <t>cvae753435</t>
  </si>
  <si>
    <t>cvae755035</t>
  </si>
  <si>
    <t>Station Service Caissy</t>
  </si>
  <si>
    <t>117 Route 132 Ouest</t>
  </si>
  <si>
    <t>Saint Omer</t>
  </si>
  <si>
    <t>G0C2Z0</t>
  </si>
  <si>
    <t>cvae755911</t>
  </si>
  <si>
    <t>Sylvain Langlais Mecanique &amp; Alignement</t>
  </si>
  <si>
    <t>324 Rue Brassard</t>
  </si>
  <si>
    <t>G8H2C8</t>
  </si>
  <si>
    <t>cvae756037</t>
  </si>
  <si>
    <t>G0V1VO</t>
  </si>
  <si>
    <t>cvae754408</t>
  </si>
  <si>
    <t>Garage Labbe Inc</t>
  </si>
  <si>
    <t>4778 Rue Laval</t>
  </si>
  <si>
    <t>Lac Megantic</t>
  </si>
  <si>
    <t>G6B1C7</t>
  </si>
  <si>
    <t>cvae456573</t>
  </si>
  <si>
    <t>Centre Mecanique Shannon Inc</t>
  </si>
  <si>
    <t>10 Saint Patrick</t>
  </si>
  <si>
    <t>Shannon</t>
  </si>
  <si>
    <t>G3S1H2</t>
  </si>
  <si>
    <t>cvae757191</t>
  </si>
  <si>
    <t>Garage C&amp;J Lamarre</t>
  </si>
  <si>
    <t>1070 Route 133 CP 33</t>
  </si>
  <si>
    <t>Sabrevois</t>
  </si>
  <si>
    <t>J0J2G0</t>
  </si>
  <si>
    <t>cvae763811</t>
  </si>
  <si>
    <t>cvae763844</t>
  </si>
  <si>
    <t>Location  CO DO MI</t>
  </si>
  <si>
    <t>1865 Boul  Walberg</t>
  </si>
  <si>
    <t>G8L1J1</t>
  </si>
  <si>
    <t xml:space="preserve"> </t>
  </si>
  <si>
    <t>cvae613930</t>
  </si>
  <si>
    <r>
      <t>**juste la case</t>
    </r>
    <r>
      <rPr>
        <b/>
        <sz val="14"/>
        <color rgb="FF990033"/>
        <rFont val="Aptos Narrow"/>
        <family val="2"/>
        <scheme val="minor"/>
      </rPr>
      <t xml:space="preserve"> Rouge</t>
    </r>
    <r>
      <rPr>
        <sz val="11"/>
        <color theme="1"/>
        <rFont val="Aptos Narrow"/>
        <family val="2"/>
        <scheme val="minor"/>
      </rPr>
      <t xml:space="preserve"> on peut changé l"information.</t>
    </r>
  </si>
  <si>
    <t>https://www.purolator.com/en/shipping/tracker</t>
  </si>
  <si>
    <t>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</si>
</sst>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sz val="18"/>
      <color theme="0"/>
      <name val="Arial"/>
      <family val="2"/>
    </font>
    <font>
      <sz val="24"/>
      <color theme="0"/>
      <name val="Arial"/>
      <family val="2"/>
    </font>
    <font>
      <sz val="16"/>
      <color theme="0"/>
      <name val="Arial"/>
      <family val="2"/>
    </font>
    <font>
      <sz val="16"/>
      <color theme="4" tint="-0.249977111117893"/>
      <name val="Arial"/>
      <family val="2"/>
    </font>
    <font>
      <sz val="14"/>
      <color theme="1"/>
      <name val="Arial"/>
      <family val="2"/>
    </font>
    <font>
      <sz val="14"/>
      <color theme="1"/>
      <name val="Aptos Narrow"/>
      <family val="2"/>
      <scheme val="minor"/>
    </font>
    <font>
      <sz val="16"/>
      <color theme="1"/>
      <name val="Arial"/>
      <family val="2"/>
    </font>
    <font>
      <sz val="14"/>
      <color theme="4" tint="-0.249977111117893"/>
      <name val="Arial"/>
      <family val="2"/>
    </font>
    <font>
      <b/>
      <sz val="14"/>
      <color rgb="FF990033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990033"/>
        <bgColor indexed="64"/>
      </patternFill>
    </fill>
  </fills>
  <borders count="23">
    <border>
      <left/>
      <right/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/>
      <diagonal/>
    </border>
    <border>
      <left/>
      <right style="medium">
        <color theme="4" tint="-0.499984740745262"/>
      </right>
      <top/>
      <bottom/>
      <diagonal/>
    </border>
    <border>
      <left/>
      <right style="thin">
        <color theme="2" tint="-0.499984740745262"/>
      </right>
      <top/>
      <bottom/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0" borderId="0" xfId="0" applyFont="1"/>
    <xf numFmtId="1" fontId="3" fillId="0" borderId="2" xfId="0" applyNumberFormat="1" applyFont="1" applyBorder="1" applyAlignment="1">
      <alignment horizontal="center" vertical="top"/>
    </xf>
    <xf numFmtId="0" fontId="3" fillId="0" borderId="2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" fontId="3" fillId="3" borderId="2" xfId="0" applyNumberFormat="1" applyFont="1" applyFill="1" applyBorder="1" applyAlignment="1">
      <alignment horizontal="center" vertical="top"/>
    </xf>
    <xf numFmtId="1" fontId="3" fillId="0" borderId="2" xfId="0" applyNumberFormat="1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0" xfId="0" applyFill="1"/>
    <xf numFmtId="0" fontId="0" fillId="4" borderId="11" xfId="0" applyFill="1" applyBorder="1"/>
    <xf numFmtId="0" fontId="5" fillId="4" borderId="12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1" fontId="9" fillId="4" borderId="3" xfId="0" applyNumberFormat="1" applyFont="1" applyFill="1" applyBorder="1" applyAlignment="1">
      <alignment horizontal="center" vertical="center"/>
    </xf>
    <xf numFmtId="0" fontId="10" fillId="0" borderId="16" xfId="0" applyFont="1" applyBorder="1"/>
    <xf numFmtId="0" fontId="10" fillId="0" borderId="4" xfId="0" applyFont="1" applyBorder="1"/>
    <xf numFmtId="0" fontId="12" fillId="4" borderId="0" xfId="0" applyFont="1" applyFill="1" applyAlignment="1">
      <alignment horizontal="center" vertical="center"/>
    </xf>
    <xf numFmtId="1" fontId="9" fillId="4" borderId="0" xfId="0" applyNumberFormat="1" applyFont="1" applyFill="1" applyAlignment="1">
      <alignment horizontal="center" vertical="center"/>
    </xf>
    <xf numFmtId="0" fontId="10" fillId="4" borderId="0" xfId="0" applyFont="1" applyFill="1"/>
    <xf numFmtId="0" fontId="3" fillId="4" borderId="17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9" fillId="4" borderId="3" xfId="0" applyNumberFormat="1" applyFont="1" applyFill="1" applyBorder="1" applyAlignment="1">
      <alignment horizontal="center" vertical="center"/>
    </xf>
    <xf numFmtId="164" fontId="10" fillId="0" borderId="16" xfId="0" applyNumberFormat="1" applyFont="1" applyBorder="1" applyAlignment="1">
      <alignment horizontal="center" vertical="center"/>
    </xf>
    <xf numFmtId="164" fontId="10" fillId="0" borderId="4" xfId="0" applyNumberFormat="1" applyFont="1" applyBorder="1" applyAlignment="1">
      <alignment horizontal="center" vertical="center"/>
    </xf>
    <xf numFmtId="0" fontId="0" fillId="4" borderId="20" xfId="0" applyFill="1" applyBorder="1"/>
    <xf numFmtId="0" fontId="0" fillId="4" borderId="21" xfId="0" applyFill="1" applyBorder="1"/>
    <xf numFmtId="0" fontId="0" fillId="4" borderId="22" xfId="0" applyFill="1" applyBorder="1"/>
    <xf numFmtId="0" fontId="0" fillId="0" borderId="0" xfId="0"/>
    <xf numFmtId="0" fontId="0" fillId="4" borderId="0" xfId="0" applyFill="1" applyAlignment="1">
      <alignment vertical="center"/>
    </xf>
  </cellXfs>
  <cellStyles count="1">
    <cellStyle name="Normal" xfId="0" builtinId="0"/>
  </cellStyles>
  <dxfs count="12"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outline="0">
        <bottom style="thin">
          <color theme="2" tint="-9.9948118533890809E-2"/>
        </bottom>
      </border>
    </dxf>
    <dxf>
      <border outline="0">
        <top style="thin">
          <color theme="2" tint="-9.9948118533890809E-2"/>
        </top>
        <bottom style="thin">
          <color theme="2" tint="-9.9948118533890809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3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hamel\Desktop\boul-excel-occurence%20(2).xlsx" TargetMode="External"/><Relationship Id="rId1" Type="http://schemas.openxmlformats.org/officeDocument/2006/relationships/externalLinkPath" Target="boul-excel-occurence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vraison fournisseur,,"/>
      <sheetName val="rechercher"/>
      <sheetName val="expédition sortie,,"/>
      <sheetName val="expédition sortie par entrpot."/>
      <sheetName val="Purolator"/>
      <sheetName val="Recherche Purolator"/>
      <sheetName val="Manifeste Purolator"/>
      <sheetName val="recherche Manifest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E10440-19ED-42E1-900B-FFEC2B054CA7}" name="Tableau6" displayName="Tableau6" ref="A1:I1048178" totalsRowShown="0" headerRowDxfId="11" headerRowBorderDxfId="9" tableBorderDxfId="10">
  <autoFilter ref="A1:I1048178" xr:uid="{D4E10440-19ED-42E1-900B-FFEC2B054CA7}"/>
  <tableColumns count="9">
    <tableColumn id="1" xr3:uid="{20C3DA1F-B2FE-4EC5-9A16-4B25A8108DB4}" name="No Commande" dataDxfId="8"/>
    <tableColumn id="2" xr3:uid="{02CAB57F-469A-443F-90C4-803A28671F4B}" name="Date" dataDxfId="7"/>
    <tableColumn id="3" xr3:uid="{2EF7D34F-719B-4ADA-85E4-48DB14CC6633}" name="Nom Client" dataDxfId="6"/>
    <tableColumn id="4" xr3:uid="{ABABA055-13FA-469B-B386-A88387E6771A}" name="Adresse" dataDxfId="5"/>
    <tableColumn id="5" xr3:uid="{00F17A4A-7132-4A44-841B-E9BFAF9E2042}" name="Ville" dataDxfId="4"/>
    <tableColumn id="6" xr3:uid="{2EEAD35D-68CB-4C5D-B0BC-A28B1A850B85}" name="Code Postale" dataDxfId="3"/>
    <tableColumn id="7" xr3:uid="{47388399-DEBD-4E3A-8008-7A3A52A5F0CB}" name="Quantitées" dataDxfId="2"/>
    <tableColumn id="8" xr3:uid="{79ED701A-BBFF-4AF4-B2B8-2A3B8B53D678}" name="No Connaissement" dataDxfId="1"/>
    <tableColumn id="9" xr3:uid="{D776284D-EA22-4BE5-9D23-287340FA335B}" name="No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83D6A-9A90-4B2F-BBFB-44541EFB96F2}">
  <dimension ref="A1:I1048178"/>
  <sheetViews>
    <sheetView showGridLines="0" workbookViewId="0">
      <selection activeCell="D25" sqref="D25"/>
    </sheetView>
  </sheetViews>
  <sheetFormatPr baseColWidth="10" defaultRowHeight="15" x14ac:dyDescent="0.25"/>
  <cols>
    <col min="1" max="1" width="24" style="12" customWidth="1"/>
    <col min="2" max="2" width="22.5703125" style="12" customWidth="1"/>
    <col min="3" max="3" width="45.7109375" style="12" customWidth="1"/>
    <col min="4" max="4" width="51.85546875" style="12" customWidth="1"/>
    <col min="5" max="5" width="36.85546875" style="12" customWidth="1"/>
    <col min="6" max="6" width="20.140625" style="12" customWidth="1"/>
    <col min="7" max="7" width="18.5703125" style="12" customWidth="1"/>
    <col min="8" max="8" width="30.5703125" style="12" customWidth="1"/>
    <col min="9" max="9" width="70" style="12" customWidth="1"/>
  </cols>
  <sheetData>
    <row r="1" spans="1:9" s="2" customFormat="1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4" t="s">
        <v>34</v>
      </c>
      <c r="B2" s="5">
        <v>45604</v>
      </c>
      <c r="C2" s="4" t="s">
        <v>29</v>
      </c>
      <c r="D2" s="4" t="s">
        <v>30</v>
      </c>
      <c r="E2" s="4" t="s">
        <v>27</v>
      </c>
      <c r="F2" s="4" t="s">
        <v>28</v>
      </c>
      <c r="G2" s="6">
        <v>4</v>
      </c>
      <c r="H2" s="3">
        <v>335031236417</v>
      </c>
      <c r="I2" s="7"/>
    </row>
    <row r="3" spans="1:9" x14ac:dyDescent="0.25">
      <c r="A3" s="4" t="s">
        <v>35</v>
      </c>
      <c r="B3" s="5">
        <v>45604</v>
      </c>
      <c r="C3" s="4" t="s">
        <v>36</v>
      </c>
      <c r="D3" s="4" t="s">
        <v>37</v>
      </c>
      <c r="E3" s="4" t="s">
        <v>11</v>
      </c>
      <c r="F3" s="4" t="s">
        <v>38</v>
      </c>
      <c r="G3" s="6">
        <v>4</v>
      </c>
      <c r="H3" s="3">
        <v>335031220221</v>
      </c>
      <c r="I3" s="7"/>
    </row>
    <row r="4" spans="1:9" x14ac:dyDescent="0.25">
      <c r="A4" s="4" t="s">
        <v>39</v>
      </c>
      <c r="B4" s="5">
        <v>45604</v>
      </c>
      <c r="C4" s="4" t="s">
        <v>40</v>
      </c>
      <c r="D4" s="4" t="s">
        <v>41</v>
      </c>
      <c r="E4" s="4" t="s">
        <v>12</v>
      </c>
      <c r="F4" s="4" t="s">
        <v>17</v>
      </c>
      <c r="G4" s="6">
        <v>3</v>
      </c>
      <c r="H4" s="3">
        <v>335031227655</v>
      </c>
      <c r="I4" s="7"/>
    </row>
    <row r="5" spans="1:9" x14ac:dyDescent="0.25">
      <c r="A5" s="4" t="s">
        <v>42</v>
      </c>
      <c r="B5" s="5">
        <v>45604</v>
      </c>
      <c r="C5" s="4" t="s">
        <v>19</v>
      </c>
      <c r="D5" s="4" t="s">
        <v>43</v>
      </c>
      <c r="E5" s="4" t="s">
        <v>20</v>
      </c>
      <c r="F5" s="4" t="s">
        <v>21</v>
      </c>
      <c r="G5" s="6">
        <v>4</v>
      </c>
      <c r="H5" s="3">
        <v>335030832844</v>
      </c>
      <c r="I5" s="7"/>
    </row>
    <row r="6" spans="1:9" x14ac:dyDescent="0.25">
      <c r="A6" s="4" t="s">
        <v>44</v>
      </c>
      <c r="B6" s="5">
        <v>45604</v>
      </c>
      <c r="C6" s="4" t="s">
        <v>45</v>
      </c>
      <c r="D6" s="4" t="s">
        <v>46</v>
      </c>
      <c r="E6" s="4" t="s">
        <v>16</v>
      </c>
      <c r="F6" s="4" t="s">
        <v>47</v>
      </c>
      <c r="G6" s="6">
        <v>4</v>
      </c>
      <c r="H6" s="3">
        <v>335030845754</v>
      </c>
      <c r="I6" s="7"/>
    </row>
    <row r="7" spans="1:9" x14ac:dyDescent="0.25">
      <c r="A7" s="4" t="s">
        <v>48</v>
      </c>
      <c r="B7" s="5">
        <v>45604</v>
      </c>
      <c r="C7" s="4" t="s">
        <v>49</v>
      </c>
      <c r="D7" s="4" t="s">
        <v>50</v>
      </c>
      <c r="E7" s="4" t="s">
        <v>51</v>
      </c>
      <c r="F7" s="4" t="s">
        <v>52</v>
      </c>
      <c r="G7" s="6">
        <v>4</v>
      </c>
      <c r="H7" s="3">
        <v>335030838874</v>
      </c>
      <c r="I7" s="7"/>
    </row>
    <row r="8" spans="1:9" x14ac:dyDescent="0.25">
      <c r="A8" s="4" t="s">
        <v>53</v>
      </c>
      <c r="B8" s="5">
        <v>45604</v>
      </c>
      <c r="C8" s="4" t="s">
        <v>19</v>
      </c>
      <c r="D8" s="4" t="s">
        <v>43</v>
      </c>
      <c r="E8" s="4" t="s">
        <v>20</v>
      </c>
      <c r="F8" s="4" t="s">
        <v>21</v>
      </c>
      <c r="G8" s="6">
        <v>4</v>
      </c>
      <c r="H8" s="3">
        <v>335030850218</v>
      </c>
      <c r="I8" s="7"/>
    </row>
    <row r="9" spans="1:9" x14ac:dyDescent="0.25">
      <c r="A9" s="4" t="s">
        <v>54</v>
      </c>
      <c r="B9" s="5">
        <v>45604</v>
      </c>
      <c r="C9" s="4" t="s">
        <v>55</v>
      </c>
      <c r="D9" s="4" t="s">
        <v>56</v>
      </c>
      <c r="E9" s="4" t="s">
        <v>9</v>
      </c>
      <c r="F9" s="4" t="s">
        <v>57</v>
      </c>
      <c r="G9" s="6">
        <v>1</v>
      </c>
      <c r="H9" s="3">
        <v>335031775893</v>
      </c>
      <c r="I9" s="7"/>
    </row>
    <row r="10" spans="1:9" x14ac:dyDescent="0.25">
      <c r="A10" s="4" t="s">
        <v>58</v>
      </c>
      <c r="B10" s="5">
        <v>45604</v>
      </c>
      <c r="C10" s="4" t="s">
        <v>59</v>
      </c>
      <c r="D10" s="4" t="s">
        <v>60</v>
      </c>
      <c r="E10" s="4" t="s">
        <v>9</v>
      </c>
      <c r="F10" s="4" t="s">
        <v>61</v>
      </c>
      <c r="G10" s="6">
        <v>2</v>
      </c>
      <c r="H10" s="3">
        <v>335031757883</v>
      </c>
      <c r="I10" s="7"/>
    </row>
    <row r="11" spans="1:9" x14ac:dyDescent="0.25">
      <c r="A11" s="4" t="s">
        <v>62</v>
      </c>
      <c r="B11" s="5">
        <v>45604</v>
      </c>
      <c r="C11" s="4" t="s">
        <v>13</v>
      </c>
      <c r="D11" s="4" t="s">
        <v>14</v>
      </c>
      <c r="E11" s="4" t="s">
        <v>15</v>
      </c>
      <c r="F11" s="4" t="s">
        <v>22</v>
      </c>
      <c r="G11" s="6">
        <v>4</v>
      </c>
      <c r="H11" s="3">
        <v>335031763535</v>
      </c>
      <c r="I11" s="7"/>
    </row>
    <row r="12" spans="1:9" x14ac:dyDescent="0.25">
      <c r="A12" s="4" t="s">
        <v>63</v>
      </c>
      <c r="B12" s="5">
        <v>45604</v>
      </c>
      <c r="C12" s="4" t="s">
        <v>64</v>
      </c>
      <c r="D12" s="4" t="s">
        <v>65</v>
      </c>
      <c r="E12" s="4" t="s">
        <v>66</v>
      </c>
      <c r="F12" s="4" t="s">
        <v>67</v>
      </c>
      <c r="G12" s="6">
        <v>8</v>
      </c>
      <c r="H12" s="3">
        <v>335031962046</v>
      </c>
      <c r="I12" s="7"/>
    </row>
    <row r="13" spans="1:9" x14ac:dyDescent="0.25">
      <c r="A13" s="4" t="s">
        <v>68</v>
      </c>
      <c r="B13" s="5">
        <v>45604</v>
      </c>
      <c r="C13" s="8" t="s">
        <v>69</v>
      </c>
      <c r="D13" s="4" t="s">
        <v>70</v>
      </c>
      <c r="E13" s="4" t="s">
        <v>25</v>
      </c>
      <c r="F13" s="4" t="s">
        <v>71</v>
      </c>
      <c r="G13" s="6">
        <v>4</v>
      </c>
      <c r="H13" s="3">
        <v>335032056731</v>
      </c>
      <c r="I13" s="7"/>
    </row>
    <row r="14" spans="1:9" x14ac:dyDescent="0.25">
      <c r="A14" s="4" t="s">
        <v>72</v>
      </c>
      <c r="B14" s="5">
        <v>45604</v>
      </c>
      <c r="C14" s="4" t="s">
        <v>31</v>
      </c>
      <c r="D14" s="4" t="s">
        <v>32</v>
      </c>
      <c r="E14" s="4" t="s">
        <v>33</v>
      </c>
      <c r="F14" s="4" t="s">
        <v>73</v>
      </c>
      <c r="G14" s="6">
        <v>4</v>
      </c>
      <c r="H14" s="3">
        <v>335032136095</v>
      </c>
      <c r="I14" s="7"/>
    </row>
    <row r="15" spans="1:9" x14ac:dyDescent="0.25">
      <c r="A15" s="4" t="s">
        <v>74</v>
      </c>
      <c r="B15" s="5">
        <v>45607</v>
      </c>
      <c r="C15" s="4" t="s">
        <v>75</v>
      </c>
      <c r="D15" s="4" t="s">
        <v>76</v>
      </c>
      <c r="E15" s="4" t="s">
        <v>77</v>
      </c>
      <c r="F15" s="4" t="s">
        <v>78</v>
      </c>
      <c r="G15" s="6">
        <v>3</v>
      </c>
      <c r="H15" s="9">
        <v>335032545196</v>
      </c>
      <c r="I15" s="7"/>
    </row>
    <row r="16" spans="1:9" x14ac:dyDescent="0.25">
      <c r="A16" s="4" t="s">
        <v>79</v>
      </c>
      <c r="B16" s="5">
        <v>45607</v>
      </c>
      <c r="C16" s="4" t="s">
        <v>80</v>
      </c>
      <c r="D16" s="4" t="s">
        <v>81</v>
      </c>
      <c r="E16" s="4" t="s">
        <v>82</v>
      </c>
      <c r="F16" s="4" t="s">
        <v>83</v>
      </c>
      <c r="G16" s="6">
        <v>4</v>
      </c>
      <c r="H16" s="3">
        <v>335032564460</v>
      </c>
      <c r="I16" s="7"/>
    </row>
    <row r="17" spans="1:9" x14ac:dyDescent="0.25">
      <c r="A17" s="4" t="s">
        <v>84</v>
      </c>
      <c r="B17" s="5">
        <v>45607</v>
      </c>
      <c r="C17" s="4" t="s">
        <v>85</v>
      </c>
      <c r="D17" s="4" t="s">
        <v>86</v>
      </c>
      <c r="E17" s="4" t="s">
        <v>87</v>
      </c>
      <c r="F17" s="4" t="s">
        <v>88</v>
      </c>
      <c r="G17" s="6">
        <v>4</v>
      </c>
      <c r="H17" s="3">
        <v>335032552259</v>
      </c>
      <c r="I17" s="7"/>
    </row>
    <row r="18" spans="1:9" x14ac:dyDescent="0.25">
      <c r="A18" s="4" t="s">
        <v>89</v>
      </c>
      <c r="B18" s="5">
        <v>45607</v>
      </c>
      <c r="C18" s="4" t="s">
        <v>26</v>
      </c>
      <c r="D18" s="4" t="s">
        <v>23</v>
      </c>
      <c r="E18" s="4" t="s">
        <v>18</v>
      </c>
      <c r="F18" s="4" t="s">
        <v>24</v>
      </c>
      <c r="G18" s="6">
        <v>2</v>
      </c>
      <c r="H18" s="10">
        <v>335034593277</v>
      </c>
      <c r="I18" s="7"/>
    </row>
    <row r="19" spans="1:9" x14ac:dyDescent="0.25">
      <c r="A19" s="4" t="s">
        <v>90</v>
      </c>
      <c r="B19" s="5">
        <v>45607</v>
      </c>
      <c r="C19" s="4" t="s">
        <v>91</v>
      </c>
      <c r="D19" s="4" t="s">
        <v>92</v>
      </c>
      <c r="E19" s="4" t="s">
        <v>10</v>
      </c>
      <c r="F19" s="4" t="s">
        <v>93</v>
      </c>
      <c r="G19" s="6">
        <v>4</v>
      </c>
      <c r="H19" s="10">
        <v>335034544379</v>
      </c>
      <c r="I19" s="7"/>
    </row>
    <row r="1048178" spans="1:9" x14ac:dyDescent="0.25">
      <c r="A1048178" s="11"/>
      <c r="B1048178" s="11"/>
      <c r="C1048178" s="11"/>
      <c r="D1048178" s="11"/>
      <c r="E1048178" s="11"/>
      <c r="F1048178" s="11"/>
      <c r="G1048178" s="11"/>
      <c r="H1048178" s="11"/>
      <c r="I1048178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0A4F1-724B-411C-9C81-7FCF4FA50D6F}">
  <dimension ref="A3:G31"/>
  <sheetViews>
    <sheetView showGridLines="0" tabSelected="1" workbookViewId="0">
      <selection activeCell="K17" sqref="K17"/>
    </sheetView>
  </sheetViews>
  <sheetFormatPr baseColWidth="10" defaultRowHeight="15" x14ac:dyDescent="0.25"/>
  <cols>
    <col min="1" max="1" width="32.140625" customWidth="1"/>
    <col min="2" max="2" width="3.42578125" customWidth="1"/>
    <col min="3" max="3" width="28.7109375" customWidth="1"/>
    <col min="4" max="4" width="16.85546875" bestFit="1" customWidth="1"/>
    <col min="6" max="6" width="16.7109375" customWidth="1"/>
    <col min="7" max="7" width="20.140625" customWidth="1"/>
  </cols>
  <sheetData>
    <row r="3" spans="1:7" ht="15.75" thickBot="1" x14ac:dyDescent="0.3"/>
    <row r="4" spans="1:7" x14ac:dyDescent="0.25">
      <c r="A4" s="13"/>
      <c r="B4" s="14"/>
      <c r="C4" s="14"/>
      <c r="D4" s="14"/>
      <c r="E4" s="14"/>
      <c r="F4" s="14"/>
      <c r="G4" s="15"/>
    </row>
    <row r="5" spans="1:7" x14ac:dyDescent="0.25">
      <c r="A5" s="16"/>
      <c r="B5" s="17"/>
      <c r="C5" s="17"/>
      <c r="D5" s="17"/>
      <c r="E5" s="17"/>
      <c r="F5" s="17"/>
      <c r="G5" s="18"/>
    </row>
    <row r="6" spans="1:7" x14ac:dyDescent="0.25">
      <c r="A6" s="16"/>
      <c r="B6" s="17"/>
      <c r="C6" s="17"/>
      <c r="D6" s="17"/>
      <c r="E6" s="17"/>
      <c r="F6" s="17"/>
      <c r="G6" s="18"/>
    </row>
    <row r="7" spans="1:7" ht="30" x14ac:dyDescent="0.25">
      <c r="A7" s="16"/>
      <c r="B7" s="19"/>
      <c r="C7" s="20" t="s">
        <v>0</v>
      </c>
      <c r="D7" s="21" t="s">
        <v>95</v>
      </c>
      <c r="E7" s="22"/>
      <c r="F7" s="23"/>
      <c r="G7" s="18"/>
    </row>
    <row r="8" spans="1:7" x14ac:dyDescent="0.25">
      <c r="A8" s="16"/>
      <c r="B8" s="17"/>
      <c r="C8" s="17"/>
      <c r="D8" s="17"/>
      <c r="E8" s="17"/>
      <c r="F8" s="17"/>
      <c r="G8" s="18"/>
    </row>
    <row r="9" spans="1:7" x14ac:dyDescent="0.25">
      <c r="A9" s="16"/>
      <c r="B9" s="17"/>
      <c r="C9" s="17"/>
      <c r="D9" s="17"/>
      <c r="E9" s="17"/>
      <c r="F9" s="17"/>
      <c r="G9" s="18"/>
    </row>
    <row r="10" spans="1:7" x14ac:dyDescent="0.25">
      <c r="A10" s="16"/>
      <c r="B10" s="17"/>
      <c r="C10" s="17"/>
      <c r="D10" s="17"/>
      <c r="E10" s="17"/>
      <c r="F10" s="17"/>
      <c r="G10" s="18"/>
    </row>
    <row r="11" spans="1:7" ht="20.25" x14ac:dyDescent="0.25">
      <c r="A11" s="16"/>
      <c r="B11" s="24" t="s">
        <v>94</v>
      </c>
      <c r="C11" s="25" t="s">
        <v>2</v>
      </c>
      <c r="D11" s="26" t="str">
        <f>VLOOKUP(D7,[1]!Tableau6[#Data],3,FALSE)</f>
        <v>Trois Riviere Ford Lincoln</v>
      </c>
      <c r="E11" s="27"/>
      <c r="F11" s="27"/>
      <c r="G11" s="18"/>
    </row>
    <row r="12" spans="1:7" x14ac:dyDescent="0.25">
      <c r="A12" s="16"/>
      <c r="B12" s="17"/>
      <c r="C12" s="17"/>
      <c r="D12" s="17"/>
      <c r="E12" s="17"/>
      <c r="F12" s="17"/>
      <c r="G12" s="18"/>
    </row>
    <row r="13" spans="1:7" ht="20.25" x14ac:dyDescent="0.25">
      <c r="A13" s="16"/>
      <c r="B13" s="28"/>
      <c r="C13" s="29" t="s">
        <v>3</v>
      </c>
      <c r="D13" s="30" t="str">
        <f>VLOOKUP(D7,[1]!Tableau6[#Data],4,FALSE)</f>
        <v>7100 Boul Gene H.Kruger</v>
      </c>
      <c r="E13" s="31"/>
      <c r="F13" s="32"/>
      <c r="G13" s="18"/>
    </row>
    <row r="14" spans="1:7" ht="20.25" x14ac:dyDescent="0.25">
      <c r="A14" s="16"/>
      <c r="B14" s="28"/>
      <c r="C14" s="33"/>
      <c r="D14" s="17"/>
      <c r="E14" s="28"/>
      <c r="F14" s="33"/>
      <c r="G14" s="18"/>
    </row>
    <row r="15" spans="1:7" ht="20.25" x14ac:dyDescent="0.25">
      <c r="A15" s="16"/>
      <c r="B15" s="28"/>
      <c r="C15" s="29" t="s">
        <v>4</v>
      </c>
      <c r="D15" s="30" t="str">
        <f>VLOOKUP(D7,[1]!Tableau6[#Data],5,FALSE)</f>
        <v>Trois Rivieres</v>
      </c>
      <c r="E15" s="31"/>
      <c r="F15" s="32"/>
      <c r="G15" s="18"/>
    </row>
    <row r="16" spans="1:7" ht="20.25" x14ac:dyDescent="0.25">
      <c r="A16" s="16"/>
      <c r="B16" s="28"/>
      <c r="C16" s="33"/>
      <c r="D16" s="17"/>
      <c r="E16" s="28"/>
      <c r="F16" s="33"/>
      <c r="G16" s="18"/>
    </row>
    <row r="17" spans="1:7" ht="20.25" x14ac:dyDescent="0.25">
      <c r="A17" s="16"/>
      <c r="B17" s="28"/>
      <c r="C17" s="34" t="s">
        <v>5</v>
      </c>
      <c r="D17" s="30" t="str">
        <f>VLOOKUP(D7,[1]!Tableau6[#Data],6,FALSE)</f>
        <v>G9A5A7</v>
      </c>
      <c r="E17" s="31"/>
      <c r="F17" s="32"/>
      <c r="G17" s="18"/>
    </row>
    <row r="18" spans="1:7" ht="20.25" x14ac:dyDescent="0.25">
      <c r="A18" s="16"/>
      <c r="B18" s="28"/>
      <c r="C18" s="33"/>
      <c r="D18" s="17"/>
      <c r="E18" s="28"/>
      <c r="F18" s="33"/>
      <c r="G18" s="18"/>
    </row>
    <row r="19" spans="1:7" ht="20.25" x14ac:dyDescent="0.25">
      <c r="A19" s="16"/>
      <c r="B19" s="28"/>
      <c r="C19" s="29" t="s">
        <v>6</v>
      </c>
      <c r="D19" s="30">
        <f>VLOOKUP(D7,[1]!Tableau6[#Data],7,FALSE)</f>
        <v>1</v>
      </c>
      <c r="E19" s="31"/>
      <c r="F19" s="32"/>
      <c r="G19" s="18"/>
    </row>
    <row r="20" spans="1:7" ht="20.25" x14ac:dyDescent="0.25">
      <c r="A20" s="16"/>
      <c r="B20" s="28"/>
      <c r="C20" s="33"/>
      <c r="D20" s="17"/>
      <c r="E20" s="28"/>
      <c r="F20" s="33"/>
      <c r="G20" s="18"/>
    </row>
    <row r="21" spans="1:7" ht="18.75" x14ac:dyDescent="0.3">
      <c r="A21" s="16"/>
      <c r="B21" s="17"/>
      <c r="C21" s="35" t="s">
        <v>7</v>
      </c>
      <c r="D21" s="36">
        <f>VLOOKUP(D7,[1]!Tableau6[#Data],8,FALSE)</f>
        <v>335055392799</v>
      </c>
      <c r="E21" s="37"/>
      <c r="F21" s="38"/>
      <c r="G21" s="18"/>
    </row>
    <row r="22" spans="1:7" ht="18.75" x14ac:dyDescent="0.3">
      <c r="A22" s="16"/>
      <c r="B22" s="17"/>
      <c r="C22" s="39"/>
      <c r="D22" s="40"/>
      <c r="E22" s="41"/>
      <c r="F22" s="41"/>
      <c r="G22" s="18"/>
    </row>
    <row r="23" spans="1:7" ht="30.75" customHeight="1" x14ac:dyDescent="0.25">
      <c r="A23" s="16"/>
      <c r="B23" s="52" t="s">
        <v>98</v>
      </c>
      <c r="C23" s="42"/>
      <c r="D23" s="43"/>
      <c r="E23" s="43"/>
      <c r="F23" s="44"/>
      <c r="G23" s="18"/>
    </row>
    <row r="24" spans="1:7" x14ac:dyDescent="0.25">
      <c r="A24" s="16"/>
      <c r="B24" s="17"/>
      <c r="C24" s="17"/>
      <c r="D24" s="17"/>
      <c r="E24" s="17"/>
      <c r="F24" s="17"/>
      <c r="G24" s="18"/>
    </row>
    <row r="25" spans="1:7" ht="20.25" x14ac:dyDescent="0.25">
      <c r="A25" s="16"/>
      <c r="B25" s="28"/>
      <c r="C25" s="34" t="s">
        <v>1</v>
      </c>
      <c r="D25" s="45">
        <f>VLOOKUP(D7,[1]!Tableau6[#Data],2,FALSE)</f>
        <v>45615</v>
      </c>
      <c r="E25" s="46"/>
      <c r="F25" s="47"/>
      <c r="G25" s="18"/>
    </row>
    <row r="26" spans="1:7" x14ac:dyDescent="0.25">
      <c r="A26" s="16"/>
      <c r="B26" s="17"/>
      <c r="C26" s="17"/>
      <c r="D26" s="17"/>
      <c r="E26" s="17"/>
      <c r="F26" s="17"/>
      <c r="G26" s="18"/>
    </row>
    <row r="27" spans="1:7" ht="15.75" thickBot="1" x14ac:dyDescent="0.3">
      <c r="A27" s="48"/>
      <c r="B27" s="49"/>
      <c r="C27" s="49"/>
      <c r="D27" s="49"/>
      <c r="E27" s="49"/>
      <c r="F27" s="49"/>
      <c r="G27" s="50"/>
    </row>
    <row r="29" spans="1:7" ht="18.75" x14ac:dyDescent="0.3">
      <c r="A29" s="51" t="s">
        <v>96</v>
      </c>
      <c r="B29" s="51"/>
      <c r="C29" s="51"/>
      <c r="D29" s="51"/>
      <c r="E29" s="51"/>
      <c r="F29" s="51"/>
      <c r="G29" s="51"/>
    </row>
    <row r="31" spans="1:7" x14ac:dyDescent="0.25">
      <c r="E31" t="s">
        <v>97</v>
      </c>
    </row>
  </sheetData>
  <mergeCells count="10">
    <mergeCell ref="D21:F21"/>
    <mergeCell ref="C23:F23"/>
    <mergeCell ref="D25:F25"/>
    <mergeCell ref="A29:G29"/>
    <mergeCell ref="D7:F7"/>
    <mergeCell ref="D11:F11"/>
    <mergeCell ref="D13:F13"/>
    <mergeCell ref="D15:F15"/>
    <mergeCell ref="D17:F17"/>
    <mergeCell ref="D19:F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Stephane Hamelin</cp:lastModifiedBy>
  <dcterms:created xsi:type="dcterms:W3CDTF">2024-11-22T00:47:37Z</dcterms:created>
  <dcterms:modified xsi:type="dcterms:W3CDTF">2024-11-22T01:05:11Z</dcterms:modified>
</cp:coreProperties>
</file>