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/>
  <mc:AlternateContent xmlns:mc="http://schemas.openxmlformats.org/markup-compatibility/2006">
    <mc:Choice Requires="x15">
      <x15ac:absPath xmlns:x15ac="http://schemas.microsoft.com/office/spreadsheetml/2010/11/ac" url="C:\Users\Marie\Desktop\entrainement GRCF ILEC\GRCF fiche 4 - Client_Relance client\GRCF fiche 4 - Annexes entreprise\"/>
    </mc:Choice>
  </mc:AlternateContent>
  <xr:revisionPtr revIDLastSave="0" documentId="13_ncr:1_{1DBA3A51-1F99-4EED-9131-1FC6B54D062D}" xr6:coauthVersionLast="43" xr6:coauthVersionMax="43" xr10:uidLastSave="{00000000-0000-0000-0000-000000000000}"/>
  <bookViews>
    <workbookView xWindow="225" yWindow="60" windowWidth="15540" windowHeight="12675" tabRatio="484" xr2:uid="{00000000-000D-0000-FFFF-FFFF00000000}"/>
  </bookViews>
  <sheets>
    <sheet name="Factures 2018" sheetId="2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3" i="2" l="1"/>
  <c r="F22" i="2" l="1"/>
  <c r="E4" i="2"/>
  <c r="F4" i="2" s="1"/>
  <c r="E5" i="2"/>
  <c r="F5" i="2" s="1"/>
  <c r="E6" i="2"/>
  <c r="F6" i="2" s="1"/>
  <c r="E7" i="2"/>
  <c r="F7" i="2" s="1"/>
  <c r="E8" i="2"/>
  <c r="F8" i="2" s="1"/>
  <c r="E9" i="2"/>
  <c r="F9" i="2" s="1"/>
  <c r="E10" i="2"/>
  <c r="F10" i="2" s="1"/>
  <c r="E11" i="2"/>
  <c r="F11" i="2" s="1"/>
  <c r="E12" i="2"/>
  <c r="F12" i="2" s="1"/>
  <c r="E13" i="2"/>
  <c r="F13" i="2" s="1"/>
  <c r="E14" i="2"/>
  <c r="F14" i="2" s="1"/>
  <c r="E15" i="2"/>
  <c r="F15" i="2" s="1"/>
  <c r="E16" i="2"/>
  <c r="F16" i="2" s="1"/>
  <c r="F17" i="2"/>
  <c r="F18" i="2"/>
  <c r="F3" i="2" l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3" i="2"/>
  <c r="A1" i="2" l="1"/>
  <c r="E25" i="2" l="1"/>
  <c r="F25" i="2" s="1"/>
  <c r="F19" i="2"/>
  <c r="E23" i="2"/>
  <c r="F23" i="2" s="1"/>
  <c r="F20" i="2"/>
  <c r="E24" i="2"/>
  <c r="F24" i="2" s="1"/>
  <c r="F21" i="2"/>
</calcChain>
</file>

<file path=xl/sharedStrings.xml><?xml version="1.0" encoding="utf-8"?>
<sst xmlns="http://schemas.openxmlformats.org/spreadsheetml/2006/main" count="29" uniqueCount="10">
  <si>
    <t>REG</t>
  </si>
  <si>
    <t>FAC</t>
  </si>
  <si>
    <t>A facturer le</t>
  </si>
  <si>
    <t>Payée le</t>
  </si>
  <si>
    <t>ATT</t>
  </si>
  <si>
    <t xml:space="preserve">  </t>
  </si>
  <si>
    <t>Etat</t>
  </si>
  <si>
    <t>niveau de relance à appliquer</t>
  </si>
  <si>
    <t>Date prévisionelle 
règlement</t>
  </si>
  <si>
    <t>nbr de jour 
de retard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</si>
</sst>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\ &quot;€&quot;"/>
  </numFmts>
  <fonts count="9" x14ac:knownFonts="1">
    <font>
      <sz val="10"/>
      <name val="Arial"/>
      <family val="2"/>
    </font>
    <font>
      <sz val="10"/>
      <name val="Segoe UI"/>
      <family val="2"/>
    </font>
    <font>
      <sz val="11"/>
      <color rgb="FF006100"/>
      <name val="Calibri"/>
      <family val="2"/>
      <scheme val="minor"/>
    </font>
    <font>
      <sz val="10"/>
      <color theme="1"/>
      <name val="Segoe UI"/>
      <family val="2"/>
    </font>
    <font>
      <sz val="10"/>
      <name val="M+ 2p regular"/>
      <family val="2"/>
    </font>
    <font>
      <sz val="10"/>
      <color theme="1"/>
      <name val="M+ 2p regular"/>
      <family val="2"/>
    </font>
    <font>
      <sz val="10"/>
      <color indexed="10"/>
      <name val="M+ 2p regular"/>
      <family val="2"/>
    </font>
    <font>
      <b/>
      <sz val="12"/>
      <name val="Segoe UI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2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43" fontId="8" fillId="0" borderId="0" applyFont="0" applyFill="0" applyBorder="0" applyAlignment="0" applyProtection="0"/>
  </cellStyleXfs>
  <cellXfs count="24">
    <xf numFmtId="0" fontId="0" fillId="0" borderId="0" xfId="0"/>
    <xf numFmtId="0" fontId="1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5" fillId="3" borderId="1" xfId="1" applyFont="1" applyFill="1" applyBorder="1" applyAlignment="1">
      <alignment horizontal="center" vertical="center"/>
    </xf>
    <xf numFmtId="14" fontId="5" fillId="3" borderId="1" xfId="1" applyNumberFormat="1" applyFont="1" applyFill="1" applyBorder="1" applyAlignment="1">
      <alignment horizontal="right" vertical="center"/>
    </xf>
    <xf numFmtId="14" fontId="5" fillId="3" borderId="1" xfId="0" applyNumberFormat="1" applyFont="1" applyFill="1" applyBorder="1" applyAlignment="1">
      <alignment horizontal="right" vertical="center"/>
    </xf>
    <xf numFmtId="0" fontId="4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right" vertical="center"/>
    </xf>
    <xf numFmtId="14" fontId="6" fillId="3" borderId="1" xfId="0" applyNumberFormat="1" applyFont="1" applyFill="1" applyBorder="1" applyAlignment="1">
      <alignment horizontal="right" vertical="center"/>
    </xf>
    <xf numFmtId="164" fontId="1" fillId="3" borderId="0" xfId="0" applyNumberFormat="1" applyFont="1" applyFill="1" applyAlignment="1">
      <alignment horizontal="center"/>
    </xf>
    <xf numFmtId="14" fontId="1" fillId="3" borderId="0" xfId="0" applyNumberFormat="1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 applyBorder="1" applyAlignment="1"/>
    <xf numFmtId="0" fontId="3" fillId="3" borderId="0" xfId="0" applyFont="1" applyFill="1" applyBorder="1" applyAlignment="1">
      <alignment horizontal="center"/>
    </xf>
    <xf numFmtId="0" fontId="3" fillId="3" borderId="0" xfId="0" applyFont="1" applyFill="1" applyAlignment="1">
      <alignment horizontal="center" vertical="center" wrapText="1"/>
    </xf>
    <xf numFmtId="0" fontId="0" fillId="3" borderId="0" xfId="0" applyFill="1" applyBorder="1" applyAlignment="1">
      <alignment vertical="center" wrapText="1"/>
    </xf>
    <xf numFmtId="0" fontId="7" fillId="5" borderId="1" xfId="0" applyFont="1" applyFill="1" applyBorder="1" applyAlignment="1">
      <alignment horizontal="center" vertical="center" wrapText="1"/>
    </xf>
    <xf numFmtId="14" fontId="7" fillId="5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14" fontId="5" fillId="4" borderId="1" xfId="0" applyNumberFormat="1" applyFont="1" applyFill="1" applyBorder="1" applyAlignment="1">
      <alignment horizontal="right" vertical="center"/>
    </xf>
    <xf numFmtId="1" fontId="4" fillId="3" borderId="1" xfId="2" applyNumberFormat="1" applyFont="1" applyFill="1" applyBorder="1" applyAlignment="1">
      <alignment horizontal="right" vertical="center"/>
    </xf>
    <xf numFmtId="0" fontId="4" fillId="3" borderId="1" xfId="0" applyNumberFormat="1" applyFont="1" applyFill="1" applyBorder="1" applyAlignment="1">
      <alignment horizontal="right" vertical="center"/>
    </xf>
    <xf numFmtId="0" fontId="3" fillId="3" borderId="0" xfId="0" applyFont="1" applyFill="1" applyBorder="1" applyAlignment="1">
      <alignment horizontal="center" vertical="center" wrapText="1"/>
    </xf>
    <xf numFmtId="14" fontId="3" fillId="3" borderId="0" xfId="0" applyNumberFormat="1" applyFont="1" applyFill="1" applyBorder="1" applyAlignment="1">
      <alignment horizontal="left"/>
    </xf>
  </cellXfs>
  <cellStyles count="3">
    <cellStyle name="Milliers" xfId="2" builtinId="3"/>
    <cellStyle name="Normal" xfId="0" builtinId="0"/>
    <cellStyle name="Satisfaisant" xfId="1" builtinId="26"/>
  </cellStyles>
  <dxfs count="5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/>
      </font>
      <fill>
        <patternFill>
          <bgColor theme="9" tint="0.79998168889431442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9"/>
  <sheetViews>
    <sheetView tabSelected="1" zoomScale="80" zoomScaleNormal="80" zoomScalePageLayoutView="80" workbookViewId="0">
      <selection activeCell="E18" sqref="E18"/>
    </sheetView>
  </sheetViews>
  <sheetFormatPr baseColWidth="10" defaultColWidth="10.7109375" defaultRowHeight="14.25" x14ac:dyDescent="0.25"/>
  <cols>
    <col min="1" max="1" width="10.7109375" style="1"/>
    <col min="2" max="2" width="14.85546875" style="9" bestFit="1" customWidth="1"/>
    <col min="3" max="3" width="21.42578125" style="1" bestFit="1" customWidth="1"/>
    <col min="4" max="4" width="13.42578125" style="9" bestFit="1" customWidth="1"/>
    <col min="5" max="5" width="13.5703125" style="1" bestFit="1" customWidth="1"/>
    <col min="6" max="6" width="34.42578125" style="1" bestFit="1" customWidth="1"/>
    <col min="7" max="7" width="10.7109375" style="1"/>
    <col min="8" max="12" width="10.7109375" style="10"/>
    <col min="13" max="13" width="10.7109375" style="1"/>
    <col min="14" max="15" width="10.7109375" style="11"/>
    <col min="16" max="16384" width="10.7109375" style="1"/>
  </cols>
  <sheetData>
    <row r="1" spans="1:15" s="2" customFormat="1" x14ac:dyDescent="0.25">
      <c r="A1" s="23">
        <f ca="1">TODAY()</f>
        <v>43634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13"/>
      <c r="O1" s="12"/>
    </row>
    <row r="2" spans="1:15" s="14" customFormat="1" ht="34.5" x14ac:dyDescent="0.2">
      <c r="A2" s="16" t="s">
        <v>6</v>
      </c>
      <c r="B2" s="17" t="s">
        <v>2</v>
      </c>
      <c r="C2" s="17" t="s">
        <v>8</v>
      </c>
      <c r="D2" s="17" t="s">
        <v>3</v>
      </c>
      <c r="E2" s="17" t="s">
        <v>9</v>
      </c>
      <c r="F2" s="17" t="s">
        <v>7</v>
      </c>
      <c r="G2" s="15"/>
      <c r="H2" s="22"/>
      <c r="I2" s="22"/>
      <c r="J2" s="22"/>
      <c r="K2" s="22"/>
      <c r="L2" s="22"/>
      <c r="M2" s="22"/>
    </row>
    <row r="3" spans="1:15" ht="15" x14ac:dyDescent="0.25">
      <c r="A3" s="18" t="s">
        <v>5</v>
      </c>
      <c r="B3" s="19">
        <v>42912</v>
      </c>
      <c r="C3" s="7">
        <f t="shared" ref="C3:C25" si="0">B3+30</f>
        <v>42942</v>
      </c>
      <c r="D3" s="7">
        <v>42901</v>
      </c>
      <c r="E3" s="20" t="str">
        <f>IF(NOT(ISBLANK(D3)),"0",IF(_xlfn.DAYS($A$1,C3)&lt;0,_xlfn.DAYS($A$1,C3),_xlfn.DAYS($A$1,C3)))</f>
        <v>0</v>
      </c>
      <c r="F3" s="21" t="str">
        <f t="shared" ref="F3:F21" si="1">IF(E3&lt;0,"en attente de facturation",IF(E3&lt;1,"payé",IF(E3&lt;15,"en attente paiement",IF(E3&lt;30,"NIV1",IF(E3&lt;45,"NIV2",IF(E3&lt;60,"NIV3","mise en contentieux"))))))</f>
        <v>mise en contentieux</v>
      </c>
      <c r="G3" s="12"/>
      <c r="H3" s="1"/>
      <c r="I3" s="1"/>
      <c r="J3" s="1"/>
      <c r="K3" s="1"/>
      <c r="L3" s="1"/>
      <c r="N3" s="1"/>
      <c r="O3" s="1"/>
    </row>
    <row r="4" spans="1:15" ht="15" x14ac:dyDescent="0.25">
      <c r="A4" s="3" t="s">
        <v>0</v>
      </c>
      <c r="B4" s="4">
        <v>43020</v>
      </c>
      <c r="C4" s="7">
        <f t="shared" si="0"/>
        <v>43050</v>
      </c>
      <c r="D4" s="4">
        <v>43069</v>
      </c>
      <c r="E4" s="20" t="str">
        <f t="shared" ref="E4:E24" si="2">IF(NOT(ISBLANK(D4)),"0",IF(_xlfn.DAYS($A$1,C4)&lt;0,_xlfn.DAYS($A$1,C4),_xlfn.DAYS($A$1,C4)))</f>
        <v>0</v>
      </c>
      <c r="F4" s="21" t="str">
        <f t="shared" si="1"/>
        <v>mise en contentieux</v>
      </c>
      <c r="G4" s="12"/>
      <c r="H4" s="1"/>
      <c r="I4" s="1"/>
      <c r="J4" s="1"/>
      <c r="K4" s="1"/>
      <c r="L4" s="1"/>
      <c r="N4" s="1"/>
      <c r="O4" s="1"/>
    </row>
    <row r="5" spans="1:15" ht="15" x14ac:dyDescent="0.25">
      <c r="A5" s="3" t="s">
        <v>0</v>
      </c>
      <c r="B5" s="4">
        <v>43022</v>
      </c>
      <c r="C5" s="7">
        <f t="shared" si="0"/>
        <v>43052</v>
      </c>
      <c r="D5" s="4">
        <v>43069</v>
      </c>
      <c r="E5" s="20" t="str">
        <f t="shared" si="2"/>
        <v>0</v>
      </c>
      <c r="F5" s="21" t="str">
        <f t="shared" si="1"/>
        <v>mise en contentieux</v>
      </c>
      <c r="G5" s="12"/>
      <c r="H5" s="1"/>
      <c r="I5" s="1"/>
      <c r="J5" s="1"/>
      <c r="K5" s="1"/>
      <c r="L5" s="1"/>
      <c r="N5" s="1"/>
      <c r="O5" s="1"/>
    </row>
    <row r="6" spans="1:15" ht="15" x14ac:dyDescent="0.25">
      <c r="A6" s="3" t="s">
        <v>0</v>
      </c>
      <c r="B6" s="4">
        <v>43020</v>
      </c>
      <c r="C6" s="7">
        <f t="shared" si="0"/>
        <v>43050</v>
      </c>
      <c r="D6" s="4">
        <v>43069</v>
      </c>
      <c r="E6" s="20" t="str">
        <f t="shared" si="2"/>
        <v>0</v>
      </c>
      <c r="F6" s="21" t="str">
        <f t="shared" si="1"/>
        <v>mise en contentieux</v>
      </c>
      <c r="G6" s="12"/>
      <c r="H6" s="1"/>
      <c r="I6" s="1"/>
      <c r="J6" s="1"/>
      <c r="K6" s="1"/>
      <c r="L6" s="1"/>
      <c r="N6" s="1"/>
      <c r="O6" s="1"/>
    </row>
    <row r="7" spans="1:15" ht="15" x14ac:dyDescent="0.25">
      <c r="A7" s="3" t="s">
        <v>0</v>
      </c>
      <c r="B7" s="4">
        <v>43020</v>
      </c>
      <c r="C7" s="7">
        <f t="shared" si="0"/>
        <v>43050</v>
      </c>
      <c r="D7" s="4">
        <v>43069</v>
      </c>
      <c r="E7" s="20" t="str">
        <f t="shared" si="2"/>
        <v>0</v>
      </c>
      <c r="F7" s="21" t="str">
        <f t="shared" si="1"/>
        <v>mise en contentieux</v>
      </c>
      <c r="G7" s="12"/>
      <c r="H7" s="1"/>
      <c r="I7" s="1"/>
      <c r="J7" s="1"/>
      <c r="K7" s="1"/>
      <c r="L7" s="1"/>
      <c r="N7" s="1"/>
      <c r="O7" s="1"/>
    </row>
    <row r="8" spans="1:15" ht="15" x14ac:dyDescent="0.25">
      <c r="A8" s="3" t="s">
        <v>0</v>
      </c>
      <c r="B8" s="4">
        <v>43021</v>
      </c>
      <c r="C8" s="7">
        <f t="shared" si="0"/>
        <v>43051</v>
      </c>
      <c r="D8" s="4">
        <v>43074</v>
      </c>
      <c r="E8" s="20" t="str">
        <f t="shared" si="2"/>
        <v>0</v>
      </c>
      <c r="F8" s="21" t="str">
        <f t="shared" si="1"/>
        <v>mise en contentieux</v>
      </c>
      <c r="G8" s="12"/>
      <c r="H8" s="1"/>
      <c r="I8" s="1"/>
      <c r="J8" s="1"/>
      <c r="K8" s="1"/>
      <c r="L8" s="1"/>
      <c r="N8" s="1"/>
      <c r="O8" s="1"/>
    </row>
    <row r="9" spans="1:15" ht="15" x14ac:dyDescent="0.25">
      <c r="A9" s="3" t="s">
        <v>0</v>
      </c>
      <c r="B9" s="4">
        <v>43049</v>
      </c>
      <c r="C9" s="7">
        <f t="shared" si="0"/>
        <v>43079</v>
      </c>
      <c r="D9" s="4">
        <v>43102</v>
      </c>
      <c r="E9" s="20" t="str">
        <f t="shared" si="2"/>
        <v>0</v>
      </c>
      <c r="F9" s="21" t="str">
        <f t="shared" si="1"/>
        <v>mise en contentieux</v>
      </c>
      <c r="G9" s="12"/>
      <c r="H9" s="1"/>
      <c r="I9" s="1"/>
      <c r="J9" s="1"/>
      <c r="K9" s="1"/>
      <c r="L9" s="1"/>
      <c r="N9" s="1"/>
      <c r="O9" s="1"/>
    </row>
    <row r="10" spans="1:15" ht="15" x14ac:dyDescent="0.25">
      <c r="A10" s="3" t="s">
        <v>0</v>
      </c>
      <c r="B10" s="4">
        <v>43089</v>
      </c>
      <c r="C10" s="7">
        <f t="shared" si="0"/>
        <v>43119</v>
      </c>
      <c r="D10" s="4">
        <v>43158</v>
      </c>
      <c r="E10" s="20" t="str">
        <f t="shared" si="2"/>
        <v>0</v>
      </c>
      <c r="F10" s="21" t="str">
        <f t="shared" si="1"/>
        <v>mise en contentieux</v>
      </c>
      <c r="H10" s="1"/>
      <c r="I10" s="1"/>
      <c r="J10" s="1"/>
      <c r="K10" s="1"/>
      <c r="L10" s="1"/>
      <c r="N10" s="1"/>
      <c r="O10" s="1"/>
    </row>
    <row r="11" spans="1:15" ht="15" x14ac:dyDescent="0.25">
      <c r="A11" s="3" t="s">
        <v>0</v>
      </c>
      <c r="B11" s="4">
        <v>43089</v>
      </c>
      <c r="C11" s="7">
        <f t="shared" si="0"/>
        <v>43119</v>
      </c>
      <c r="D11" s="4">
        <v>43193</v>
      </c>
      <c r="E11" s="20" t="str">
        <f t="shared" si="2"/>
        <v>0</v>
      </c>
      <c r="F11" s="21" t="str">
        <f t="shared" si="1"/>
        <v>mise en contentieux</v>
      </c>
      <c r="H11" s="1"/>
      <c r="I11" s="1"/>
      <c r="J11" s="1"/>
      <c r="K11" s="1"/>
      <c r="L11" s="1"/>
      <c r="N11" s="1"/>
      <c r="O11" s="1"/>
    </row>
    <row r="12" spans="1:15" ht="15" x14ac:dyDescent="0.25">
      <c r="A12" s="3" t="s">
        <v>0</v>
      </c>
      <c r="B12" s="4">
        <v>43173</v>
      </c>
      <c r="C12" s="7">
        <f t="shared" si="0"/>
        <v>43203</v>
      </c>
      <c r="D12" s="4">
        <v>43217</v>
      </c>
      <c r="E12" s="20" t="str">
        <f t="shared" si="2"/>
        <v>0</v>
      </c>
      <c r="F12" s="21" t="str">
        <f t="shared" si="1"/>
        <v>mise en contentieux</v>
      </c>
      <c r="H12" s="1"/>
      <c r="I12" s="1"/>
      <c r="J12" s="1"/>
      <c r="K12" s="1"/>
      <c r="L12" s="1"/>
      <c r="N12" s="1"/>
      <c r="O12" s="1"/>
    </row>
    <row r="13" spans="1:15" ht="15" x14ac:dyDescent="0.25">
      <c r="A13" s="3" t="s">
        <v>0</v>
      </c>
      <c r="B13" s="4">
        <v>43201</v>
      </c>
      <c r="C13" s="7">
        <f t="shared" si="0"/>
        <v>43231</v>
      </c>
      <c r="D13" s="4">
        <v>43218</v>
      </c>
      <c r="E13" s="20" t="str">
        <f t="shared" si="2"/>
        <v>0</v>
      </c>
      <c r="F13" s="21" t="str">
        <f t="shared" si="1"/>
        <v>mise en contentieux</v>
      </c>
      <c r="H13" s="1"/>
      <c r="I13" s="1"/>
      <c r="J13" s="1"/>
      <c r="K13" s="1"/>
      <c r="L13" s="1"/>
      <c r="N13" s="1"/>
      <c r="O13" s="1"/>
    </row>
    <row r="14" spans="1:15" ht="15" x14ac:dyDescent="0.25">
      <c r="A14" s="3" t="s">
        <v>0</v>
      </c>
      <c r="B14" s="5">
        <v>43049</v>
      </c>
      <c r="C14" s="7">
        <f t="shared" si="0"/>
        <v>43079</v>
      </c>
      <c r="D14" s="5">
        <v>43193</v>
      </c>
      <c r="E14" s="20" t="str">
        <f t="shared" si="2"/>
        <v>0</v>
      </c>
      <c r="F14" s="21" t="str">
        <f t="shared" si="1"/>
        <v>mise en contentieux</v>
      </c>
      <c r="H14" s="1"/>
      <c r="I14" s="1"/>
      <c r="J14" s="1"/>
      <c r="K14" s="1"/>
      <c r="L14" s="1"/>
      <c r="N14" s="1"/>
      <c r="O14" s="1"/>
    </row>
    <row r="15" spans="1:15" ht="15" x14ac:dyDescent="0.25">
      <c r="A15" s="3" t="s">
        <v>0</v>
      </c>
      <c r="B15" s="5">
        <v>43089</v>
      </c>
      <c r="C15" s="7">
        <f t="shared" si="0"/>
        <v>43119</v>
      </c>
      <c r="D15" s="5">
        <v>43193</v>
      </c>
      <c r="E15" s="20" t="str">
        <f t="shared" si="2"/>
        <v>0</v>
      </c>
      <c r="F15" s="21" t="str">
        <f t="shared" si="1"/>
        <v>mise en contentieux</v>
      </c>
      <c r="H15" s="1"/>
      <c r="I15" s="1"/>
      <c r="J15" s="1"/>
      <c r="K15" s="1"/>
      <c r="L15" s="1"/>
      <c r="N15" s="1"/>
      <c r="O15" s="1"/>
    </row>
    <row r="16" spans="1:15" ht="15" x14ac:dyDescent="0.25">
      <c r="A16" s="3" t="s">
        <v>0</v>
      </c>
      <c r="B16" s="5">
        <v>43089</v>
      </c>
      <c r="C16" s="7">
        <f t="shared" si="0"/>
        <v>43119</v>
      </c>
      <c r="D16" s="5">
        <v>43193</v>
      </c>
      <c r="E16" s="20" t="str">
        <f t="shared" si="2"/>
        <v>0</v>
      </c>
      <c r="F16" s="21" t="str">
        <f t="shared" si="1"/>
        <v>mise en contentieux</v>
      </c>
      <c r="H16" s="1"/>
      <c r="I16" s="1"/>
      <c r="J16" s="1"/>
      <c r="K16" s="1"/>
      <c r="L16" s="1"/>
      <c r="N16" s="1"/>
      <c r="O16" s="1"/>
    </row>
    <row r="17" spans="1:15" ht="15" x14ac:dyDescent="0.25">
      <c r="A17" s="3" t="s">
        <v>0</v>
      </c>
      <c r="B17" s="5">
        <v>43145</v>
      </c>
      <c r="C17" s="7">
        <f t="shared" si="0"/>
        <v>43175</v>
      </c>
      <c r="D17" s="5">
        <v>43258</v>
      </c>
      <c r="E17" s="20">
        <v>0</v>
      </c>
      <c r="F17" s="21" t="str">
        <f t="shared" si="1"/>
        <v>payé</v>
      </c>
      <c r="H17" s="1"/>
      <c r="I17" s="1"/>
      <c r="J17" s="1"/>
      <c r="K17" s="1"/>
      <c r="L17" s="1"/>
      <c r="N17" s="1"/>
      <c r="O17" s="1"/>
    </row>
    <row r="18" spans="1:15" ht="15" x14ac:dyDescent="0.25">
      <c r="A18" s="3" t="s">
        <v>0</v>
      </c>
      <c r="B18" s="5">
        <v>43145</v>
      </c>
      <c r="C18" s="7">
        <f t="shared" si="0"/>
        <v>43175</v>
      </c>
      <c r="D18" s="5">
        <v>43258</v>
      </c>
      <c r="E18" s="20">
        <v>60</v>
      </c>
      <c r="F18" s="21" t="str">
        <f t="shared" si="1"/>
        <v>mise en contentieux</v>
      </c>
      <c r="H18" s="1"/>
      <c r="I18" s="1"/>
      <c r="J18" s="1"/>
      <c r="K18" s="1"/>
      <c r="L18" s="1"/>
      <c r="N18" s="1"/>
      <c r="O18" s="1"/>
    </row>
    <row r="19" spans="1:15" ht="15" x14ac:dyDescent="0.25">
      <c r="A19" s="3" t="s">
        <v>0</v>
      </c>
      <c r="B19" s="7">
        <v>43489</v>
      </c>
      <c r="C19" s="7">
        <f t="shared" si="0"/>
        <v>43519</v>
      </c>
      <c r="D19" s="5">
        <v>43259</v>
      </c>
      <c r="E19" s="20">
        <v>45</v>
      </c>
      <c r="F19" s="21" t="str">
        <f t="shared" si="1"/>
        <v>NIV3</v>
      </c>
      <c r="H19" s="1"/>
      <c r="I19" s="1"/>
      <c r="J19" s="1"/>
      <c r="K19" s="1"/>
      <c r="L19" s="1"/>
      <c r="N19" s="1"/>
      <c r="O19" s="1"/>
    </row>
    <row r="20" spans="1:15" ht="15" x14ac:dyDescent="0.25">
      <c r="A20" s="3" t="s">
        <v>0</v>
      </c>
      <c r="B20" s="5">
        <v>43385</v>
      </c>
      <c r="C20" s="7">
        <f t="shared" si="0"/>
        <v>43415</v>
      </c>
      <c r="D20" s="5">
        <v>43260</v>
      </c>
      <c r="E20" s="20">
        <v>30</v>
      </c>
      <c r="F20" s="21" t="str">
        <f t="shared" si="1"/>
        <v>NIV2</v>
      </c>
      <c r="H20" s="1"/>
      <c r="I20" s="1"/>
      <c r="J20" s="1"/>
      <c r="K20" s="1"/>
      <c r="L20" s="1"/>
      <c r="N20" s="1"/>
      <c r="O20" s="1"/>
    </row>
    <row r="21" spans="1:15" ht="15" x14ac:dyDescent="0.25">
      <c r="A21" s="3" t="s">
        <v>0</v>
      </c>
      <c r="B21" s="5">
        <v>43385</v>
      </c>
      <c r="C21" s="7">
        <f t="shared" si="0"/>
        <v>43415</v>
      </c>
      <c r="D21" s="5">
        <v>43261</v>
      </c>
      <c r="E21" s="20">
        <v>15</v>
      </c>
      <c r="F21" s="21" t="str">
        <f t="shared" si="1"/>
        <v>NIV1</v>
      </c>
      <c r="H21" s="1"/>
      <c r="I21" s="1"/>
      <c r="J21" s="1"/>
      <c r="K21" s="1"/>
      <c r="L21" s="1"/>
      <c r="N21" s="1"/>
      <c r="O21" s="1"/>
    </row>
    <row r="22" spans="1:15" ht="15" x14ac:dyDescent="0.25">
      <c r="A22" s="3" t="s">
        <v>0</v>
      </c>
      <c r="B22" s="5">
        <v>43414</v>
      </c>
      <c r="C22" s="7">
        <f t="shared" si="0"/>
        <v>43444</v>
      </c>
      <c r="D22" s="5">
        <v>43627</v>
      </c>
      <c r="E22" s="20">
        <v>1</v>
      </c>
      <c r="F22" s="21" t="str">
        <f>IF(E22&lt;0,"en attente de facturation",IF(E22&lt;1,"payé",IF(E22&lt;15,"en attente paiement",IF(E22&lt;30,"NIV1",IF(E22&lt;45,"NIV2",IF(E22&lt;60,"NIV3","mise en contentieux"))))))</f>
        <v>en attente paiement</v>
      </c>
      <c r="H22" s="1"/>
      <c r="I22" s="1"/>
      <c r="J22" s="1"/>
      <c r="K22" s="1"/>
      <c r="L22" s="1"/>
      <c r="N22" s="1"/>
      <c r="O22" s="1"/>
    </row>
    <row r="23" spans="1:15" ht="15" x14ac:dyDescent="0.25">
      <c r="A23" s="6" t="s">
        <v>1</v>
      </c>
      <c r="B23" s="5">
        <v>43415</v>
      </c>
      <c r="C23" s="7">
        <f t="shared" si="0"/>
        <v>43445</v>
      </c>
      <c r="D23" s="5"/>
      <c r="E23" s="20">
        <f t="shared" ca="1" si="2"/>
        <v>189</v>
      </c>
      <c r="F23" s="21" t="str">
        <f t="shared" ref="F23:F25" ca="1" si="3">IF(E23&lt;0,"en attente de facturation",IF(E23&lt;1,"payé",IF(E23&lt;15,"en attente paiement",IF(E23&lt;30,"NIV1",IF(E23&lt;45,"NIV2",IF(E23&lt;60,"NIV3","mise en contentieux"))))))</f>
        <v>mise en contentieux</v>
      </c>
      <c r="H23" s="1"/>
      <c r="I23" s="1"/>
      <c r="J23" s="1"/>
      <c r="K23" s="1"/>
      <c r="L23" s="1"/>
      <c r="N23" s="1"/>
      <c r="O23" s="1"/>
    </row>
    <row r="24" spans="1:15" ht="15" x14ac:dyDescent="0.25">
      <c r="A24" s="6" t="s">
        <v>4</v>
      </c>
      <c r="B24" s="8">
        <v>43811</v>
      </c>
      <c r="C24" s="7">
        <f t="shared" si="0"/>
        <v>43841</v>
      </c>
      <c r="D24" s="7"/>
      <c r="E24" s="20">
        <f t="shared" ca="1" si="2"/>
        <v>-207</v>
      </c>
      <c r="F24" s="21" t="str">
        <f t="shared" ca="1" si="3"/>
        <v>en attente de facturation</v>
      </c>
      <c r="H24" s="1"/>
      <c r="I24" s="1"/>
      <c r="J24" s="1"/>
      <c r="K24" s="1"/>
      <c r="L24" s="1"/>
      <c r="N24" s="1"/>
      <c r="O24" s="1"/>
    </row>
    <row r="25" spans="1:15" ht="15" x14ac:dyDescent="0.25">
      <c r="A25" s="6" t="s">
        <v>4</v>
      </c>
      <c r="B25" s="8">
        <v>43812</v>
      </c>
      <c r="C25" s="7">
        <f t="shared" si="0"/>
        <v>43842</v>
      </c>
      <c r="D25" s="7"/>
      <c r="E25" s="20">
        <f ca="1">IF(NOT(ISBLANK(D25)),"0",IF(_xlfn.DAYS($A$1,C25)&lt;0,_xlfn.DAYS($A$1,C25),_xlfn.DAYS($A$1,C25)))</f>
        <v>-208</v>
      </c>
      <c r="F25" s="21" t="str">
        <f t="shared" ca="1" si="3"/>
        <v>en attente de facturation</v>
      </c>
      <c r="H25" s="1"/>
      <c r="I25" s="1"/>
      <c r="J25" s="1"/>
      <c r="K25" s="1"/>
      <c r="L25" s="1"/>
      <c r="N25" s="1"/>
      <c r="O25" s="1"/>
    </row>
    <row r="26" spans="1:15" x14ac:dyDescent="0.25">
      <c r="O26" s="1"/>
    </row>
    <row r="27" spans="1:15" x14ac:dyDescent="0.25">
      <c r="O27" s="1"/>
    </row>
    <row r="28" spans="1:15" x14ac:dyDescent="0.25">
      <c r="O28" s="1"/>
    </row>
    <row r="29" spans="1:15" x14ac:dyDescent="0.25">
      <c r="O29" s="1"/>
    </row>
  </sheetData>
  <sortState ref="A1:G9">
    <sortCondition descending="1" ref="A3:A9"/>
  </sortState>
  <mergeCells count="1">
    <mergeCell ref="A1:M1"/>
  </mergeCells>
  <conditionalFormatting sqref="G22:XFD25 G10:G21 P1:XFD1 H2:XFD21 A3:F25 A26:XFD27">
    <cfRule type="expression" dxfId="4" priority="8">
      <formula>$A$3="REG"</formula>
    </cfRule>
  </conditionalFormatting>
  <conditionalFormatting sqref="E26:E1048576 A2:A25">
    <cfRule type="cellIs" dxfId="3" priority="5" operator="equal">
      <formula>"  "</formula>
    </cfRule>
    <cfRule type="cellIs" dxfId="2" priority="6" operator="equal">
      <formula>"FAC"</formula>
    </cfRule>
    <cfRule type="cellIs" dxfId="1" priority="7" operator="equal">
      <formula>"REG"</formula>
    </cfRule>
  </conditionalFormatting>
  <conditionalFormatting sqref="B3:B25">
    <cfRule type="cellIs" dxfId="0" priority="4" operator="greaterThan">
      <formula>TODAY()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3" orientation="landscape" horizontalDpi="4294967293" verticalDpi="360" r:id="rId1"/>
  <headerFooter>
    <oddHeader>&amp;C&amp;"M+ 2p regular,Gras"&amp;18&amp;K002060Registre des factures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Factures 2018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Marie</cp:lastModifiedBy>
  <cp:lastPrinted>2019-04-07T12:02:28Z</cp:lastPrinted>
  <dcterms:created xsi:type="dcterms:W3CDTF">2018-09-13T19:44:06Z</dcterms:created>
  <dcterms:modified xsi:type="dcterms:W3CDTF">2019-06-18T17:18:38Z</dcterms:modified>
</cp:coreProperties>
</file>