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lpaulin\Desktop\"/>
    </mc:Choice>
  </mc:AlternateContent>
  <bookViews>
    <workbookView xWindow="0" yWindow="0" windowWidth="28800" windowHeight="12435"/>
  </bookViews>
  <sheets>
    <sheet name="Planning Cellule Pilotage INT S" sheetId="1" r:id="rId1"/>
    <sheet name="Totales Heures (avec pauses)" sheetId="2" state="hidden" r:id="rId2"/>
    <sheet name="Totales Heures" sheetId="4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2" i="4" l="1"/>
  <c r="C42" i="4"/>
  <c r="B43" i="4"/>
  <c r="C43" i="4"/>
  <c r="B44" i="4"/>
  <c r="C44" i="4"/>
  <c r="B45" i="4"/>
  <c r="C45" i="4"/>
  <c r="B47" i="4"/>
  <c r="C47" i="4"/>
  <c r="B48" i="4"/>
  <c r="C48" i="4"/>
  <c r="B49" i="4"/>
  <c r="C49" i="4"/>
  <c r="B50" i="4"/>
  <c r="C50" i="4"/>
  <c r="B52" i="4"/>
  <c r="B53" i="4"/>
  <c r="B41" i="4"/>
  <c r="K35" i="4"/>
  <c r="K34" i="4"/>
  <c r="K24" i="4"/>
  <c r="K25" i="4"/>
  <c r="K26" i="4"/>
  <c r="K27" i="4"/>
  <c r="K29" i="4"/>
  <c r="K30" i="4"/>
  <c r="K31" i="4"/>
  <c r="K32" i="4"/>
  <c r="K23" i="4"/>
  <c r="C29" i="4"/>
  <c r="C30" i="4"/>
  <c r="C31" i="4"/>
  <c r="C32" i="4"/>
  <c r="B29" i="4"/>
  <c r="B30" i="4"/>
  <c r="B31" i="4"/>
  <c r="B32" i="4"/>
  <c r="B34" i="4"/>
  <c r="B35" i="4"/>
  <c r="C24" i="4"/>
  <c r="C25" i="4"/>
  <c r="C26" i="4"/>
  <c r="C27" i="4"/>
  <c r="B24" i="4"/>
  <c r="B25" i="4"/>
  <c r="B26" i="4"/>
  <c r="B27" i="4"/>
  <c r="B23" i="4"/>
  <c r="AA4" i="4"/>
  <c r="T5" i="4"/>
  <c r="W6" i="4"/>
  <c r="P12" i="4"/>
  <c r="M8" i="4"/>
  <c r="L4" i="4"/>
  <c r="F6" i="4"/>
  <c r="H7" i="4"/>
  <c r="D6" i="4"/>
  <c r="D7" i="4"/>
  <c r="B16" i="4"/>
  <c r="B15" i="4"/>
  <c r="C13" i="4"/>
  <c r="B13" i="4"/>
  <c r="C12" i="4"/>
  <c r="B12" i="4"/>
  <c r="C11" i="4"/>
  <c r="B11" i="4"/>
  <c r="C10" i="4"/>
  <c r="B10" i="4"/>
  <c r="C8" i="4"/>
  <c r="B8" i="4"/>
  <c r="C7" i="4"/>
  <c r="B7" i="4"/>
  <c r="C6" i="4"/>
  <c r="B6" i="4"/>
  <c r="C5" i="4"/>
  <c r="B5" i="4"/>
  <c r="B4" i="4"/>
  <c r="C5" i="2"/>
  <c r="L24" i="4" s="1"/>
  <c r="C6" i="2"/>
  <c r="L25" i="4" s="1"/>
  <c r="C7" i="2"/>
  <c r="L26" i="4" s="1"/>
  <c r="C8" i="2"/>
  <c r="L27" i="4" s="1"/>
  <c r="C10" i="2"/>
  <c r="L29" i="4" s="1"/>
  <c r="C11" i="2"/>
  <c r="L30" i="4" s="1"/>
  <c r="C12" i="2"/>
  <c r="L31" i="4" s="1"/>
  <c r="C13" i="2"/>
  <c r="L32" i="4" s="1"/>
  <c r="B5" i="2"/>
  <c r="B6" i="2"/>
  <c r="B7" i="2"/>
  <c r="B8" i="2"/>
  <c r="B10" i="2"/>
  <c r="B11" i="2"/>
  <c r="B12" i="2"/>
  <c r="B13" i="2"/>
  <c r="B15" i="2"/>
  <c r="B16" i="2"/>
  <c r="B4" i="2"/>
  <c r="AD5" i="2"/>
  <c r="AD5" i="4" s="1"/>
  <c r="AD6" i="2"/>
  <c r="AD6" i="4" s="1"/>
  <c r="AD7" i="2"/>
  <c r="AD7" i="4" s="1"/>
  <c r="AD8" i="2"/>
  <c r="AD8" i="4" s="1"/>
  <c r="AD10" i="2"/>
  <c r="AD10" i="4" s="1"/>
  <c r="AD11" i="2"/>
  <c r="AD11" i="4" s="1"/>
  <c r="AD12" i="2"/>
  <c r="AD12" i="4" s="1"/>
  <c r="AD13" i="2"/>
  <c r="AD13" i="4" s="1"/>
  <c r="AD15" i="2"/>
  <c r="AD15" i="4" s="1"/>
  <c r="AD16" i="2"/>
  <c r="AD16" i="4" s="1"/>
  <c r="AD4" i="2"/>
  <c r="AD4" i="4" s="1"/>
  <c r="AC5" i="2"/>
  <c r="AC5" i="4" s="1"/>
  <c r="AC6" i="2"/>
  <c r="AC6" i="4" s="1"/>
  <c r="AC7" i="2"/>
  <c r="AC7" i="4" s="1"/>
  <c r="AC8" i="2"/>
  <c r="AC8" i="4" s="1"/>
  <c r="AC10" i="2"/>
  <c r="AC10" i="4" s="1"/>
  <c r="AC11" i="2"/>
  <c r="AC11" i="4" s="1"/>
  <c r="AC12" i="2"/>
  <c r="AC12" i="4" s="1"/>
  <c r="AC13" i="2"/>
  <c r="AC13" i="4" s="1"/>
  <c r="AC15" i="2"/>
  <c r="AC15" i="4" s="1"/>
  <c r="AC16" i="2"/>
  <c r="AC16" i="4" s="1"/>
  <c r="AC4" i="2"/>
  <c r="AC4" i="4" s="1"/>
  <c r="AB5" i="2"/>
  <c r="AB5" i="4" s="1"/>
  <c r="AB6" i="2"/>
  <c r="AB6" i="4" s="1"/>
  <c r="AB7" i="2"/>
  <c r="AB7" i="4" s="1"/>
  <c r="AB8" i="2"/>
  <c r="AB8" i="4" s="1"/>
  <c r="AB10" i="2"/>
  <c r="AB10" i="4" s="1"/>
  <c r="AB11" i="2"/>
  <c r="AB11" i="4" s="1"/>
  <c r="AB12" i="2"/>
  <c r="AB12" i="4" s="1"/>
  <c r="AB13" i="2"/>
  <c r="AB13" i="4" s="1"/>
  <c r="AB15" i="2"/>
  <c r="AB15" i="4" s="1"/>
  <c r="AB16" i="2"/>
  <c r="AB16" i="4" s="1"/>
  <c r="AB4" i="2"/>
  <c r="AB4" i="4" s="1"/>
  <c r="AA5" i="2"/>
  <c r="AA5" i="4" s="1"/>
  <c r="AA6" i="2"/>
  <c r="AA6" i="4" s="1"/>
  <c r="AA7" i="2"/>
  <c r="AA7" i="4" s="1"/>
  <c r="AA8" i="2"/>
  <c r="AA8" i="4" s="1"/>
  <c r="AA10" i="2"/>
  <c r="AA10" i="4" s="1"/>
  <c r="AA11" i="2"/>
  <c r="AA11" i="4" s="1"/>
  <c r="AA12" i="2"/>
  <c r="AA12" i="4" s="1"/>
  <c r="AA13" i="2"/>
  <c r="AA13" i="4" s="1"/>
  <c r="AA15" i="2"/>
  <c r="AA15" i="4" s="1"/>
  <c r="AA16" i="2"/>
  <c r="AA16" i="4" s="1"/>
  <c r="AA4" i="2"/>
  <c r="Z5" i="2"/>
  <c r="Z5" i="4" s="1"/>
  <c r="Z6" i="2"/>
  <c r="Z6" i="4" s="1"/>
  <c r="Z7" i="2"/>
  <c r="Z7" i="4" s="1"/>
  <c r="Z8" i="2"/>
  <c r="Z8" i="4" s="1"/>
  <c r="Z10" i="2"/>
  <c r="Z10" i="4" s="1"/>
  <c r="Z11" i="2"/>
  <c r="Z11" i="4" s="1"/>
  <c r="Z12" i="2"/>
  <c r="Z12" i="4" s="1"/>
  <c r="Z13" i="2"/>
  <c r="Z13" i="4" s="1"/>
  <c r="Z15" i="2"/>
  <c r="Z15" i="4" s="1"/>
  <c r="Z16" i="2"/>
  <c r="Z16" i="4" s="1"/>
  <c r="Z4" i="2"/>
  <c r="Z4" i="4" s="1"/>
  <c r="Y5" i="2"/>
  <c r="Y5" i="4" s="1"/>
  <c r="Y6" i="2"/>
  <c r="Y6" i="4" s="1"/>
  <c r="Y7" i="2"/>
  <c r="Y7" i="4" s="1"/>
  <c r="Y8" i="2"/>
  <c r="Y8" i="4" s="1"/>
  <c r="Y10" i="2"/>
  <c r="Y10" i="4" s="1"/>
  <c r="Y11" i="2"/>
  <c r="Y11" i="4" s="1"/>
  <c r="Y12" i="2"/>
  <c r="Y12" i="4" s="1"/>
  <c r="Y13" i="2"/>
  <c r="Y13" i="4" s="1"/>
  <c r="Y15" i="2"/>
  <c r="Y15" i="4" s="1"/>
  <c r="Y16" i="2"/>
  <c r="Y16" i="4" s="1"/>
  <c r="Y4" i="2"/>
  <c r="Y4" i="4" s="1"/>
  <c r="W5" i="2"/>
  <c r="W5" i="4" s="1"/>
  <c r="W6" i="2"/>
  <c r="W7" i="2"/>
  <c r="W7" i="4" s="1"/>
  <c r="W8" i="2"/>
  <c r="W8" i="4" s="1"/>
  <c r="W10" i="2"/>
  <c r="W10" i="4" s="1"/>
  <c r="W11" i="2"/>
  <c r="W11" i="4" s="1"/>
  <c r="W12" i="2"/>
  <c r="W12" i="4" s="1"/>
  <c r="W13" i="2"/>
  <c r="W13" i="4" s="1"/>
  <c r="W15" i="2"/>
  <c r="W15" i="4" s="1"/>
  <c r="W16" i="2"/>
  <c r="W16" i="4" s="1"/>
  <c r="W4" i="2"/>
  <c r="W4" i="4" s="1"/>
  <c r="V5" i="2"/>
  <c r="V5" i="4" s="1"/>
  <c r="V6" i="2"/>
  <c r="V6" i="4" s="1"/>
  <c r="V7" i="2"/>
  <c r="V7" i="4" s="1"/>
  <c r="V8" i="2"/>
  <c r="V8" i="4" s="1"/>
  <c r="V10" i="2"/>
  <c r="V10" i="4" s="1"/>
  <c r="V11" i="2"/>
  <c r="V11" i="4" s="1"/>
  <c r="V12" i="2"/>
  <c r="V12" i="4" s="1"/>
  <c r="V13" i="2"/>
  <c r="V13" i="4" s="1"/>
  <c r="V15" i="2"/>
  <c r="V15" i="4" s="1"/>
  <c r="V16" i="2"/>
  <c r="V16" i="4" s="1"/>
  <c r="V4" i="2"/>
  <c r="V4" i="4" s="1"/>
  <c r="U5" i="2"/>
  <c r="U5" i="4" s="1"/>
  <c r="U6" i="2"/>
  <c r="U6" i="4" s="1"/>
  <c r="U7" i="2"/>
  <c r="U7" i="4" s="1"/>
  <c r="U8" i="2"/>
  <c r="U8" i="4" s="1"/>
  <c r="U10" i="2"/>
  <c r="U10" i="4" s="1"/>
  <c r="U11" i="2"/>
  <c r="U11" i="4" s="1"/>
  <c r="U12" i="2"/>
  <c r="U12" i="4" s="1"/>
  <c r="U13" i="2"/>
  <c r="U13" i="4" s="1"/>
  <c r="U15" i="2"/>
  <c r="U15" i="4" s="1"/>
  <c r="U16" i="2"/>
  <c r="U16" i="4" s="1"/>
  <c r="U4" i="2"/>
  <c r="U4" i="4" s="1"/>
  <c r="T5" i="2"/>
  <c r="T6" i="2"/>
  <c r="T6" i="4" s="1"/>
  <c r="T7" i="2"/>
  <c r="T7" i="4" s="1"/>
  <c r="T8" i="2"/>
  <c r="T8" i="4" s="1"/>
  <c r="T10" i="2"/>
  <c r="T10" i="4" s="1"/>
  <c r="T11" i="2"/>
  <c r="T11" i="4" s="1"/>
  <c r="T12" i="2"/>
  <c r="T12" i="4" s="1"/>
  <c r="T13" i="2"/>
  <c r="T13" i="4" s="1"/>
  <c r="T15" i="2"/>
  <c r="T15" i="4" s="1"/>
  <c r="T16" i="2"/>
  <c r="T16" i="4" s="1"/>
  <c r="T4" i="2"/>
  <c r="T4" i="4" s="1"/>
  <c r="S5" i="2"/>
  <c r="S5" i="4" s="1"/>
  <c r="S6" i="2"/>
  <c r="S6" i="4" s="1"/>
  <c r="S7" i="2"/>
  <c r="S7" i="4" s="1"/>
  <c r="S8" i="2"/>
  <c r="S8" i="4" s="1"/>
  <c r="S10" i="2"/>
  <c r="S10" i="4" s="1"/>
  <c r="S11" i="2"/>
  <c r="S11" i="4" s="1"/>
  <c r="S12" i="2"/>
  <c r="S12" i="4" s="1"/>
  <c r="S13" i="2"/>
  <c r="S13" i="4" s="1"/>
  <c r="S15" i="2"/>
  <c r="S15" i="4" s="1"/>
  <c r="S16" i="2"/>
  <c r="S16" i="4" s="1"/>
  <c r="S4" i="2"/>
  <c r="S4" i="4" s="1"/>
  <c r="R5" i="2"/>
  <c r="R5" i="4" s="1"/>
  <c r="R6" i="2"/>
  <c r="R6" i="4" s="1"/>
  <c r="R7" i="2"/>
  <c r="R7" i="4" s="1"/>
  <c r="R8" i="2"/>
  <c r="R8" i="4" s="1"/>
  <c r="R10" i="2"/>
  <c r="R10" i="4" s="1"/>
  <c r="R11" i="2"/>
  <c r="R11" i="4" s="1"/>
  <c r="R12" i="2"/>
  <c r="R12" i="4" s="1"/>
  <c r="R13" i="2"/>
  <c r="R13" i="4" s="1"/>
  <c r="R15" i="2"/>
  <c r="R15" i="4" s="1"/>
  <c r="R16" i="2"/>
  <c r="R16" i="4" s="1"/>
  <c r="R4" i="2"/>
  <c r="R4" i="4" s="1"/>
  <c r="P5" i="2"/>
  <c r="P5" i="4" s="1"/>
  <c r="P6" i="2"/>
  <c r="P6" i="4" s="1"/>
  <c r="P7" i="2"/>
  <c r="P7" i="4" s="1"/>
  <c r="P8" i="2"/>
  <c r="P8" i="4" s="1"/>
  <c r="P10" i="2"/>
  <c r="P10" i="4" s="1"/>
  <c r="P11" i="2"/>
  <c r="P11" i="4" s="1"/>
  <c r="P12" i="2"/>
  <c r="P13" i="2"/>
  <c r="P13" i="4" s="1"/>
  <c r="P15" i="2"/>
  <c r="P15" i="4" s="1"/>
  <c r="P16" i="2"/>
  <c r="P16" i="4" s="1"/>
  <c r="P4" i="2"/>
  <c r="P4" i="4" s="1"/>
  <c r="O5" i="2"/>
  <c r="O5" i="4" s="1"/>
  <c r="O6" i="2"/>
  <c r="O6" i="4" s="1"/>
  <c r="O7" i="2"/>
  <c r="O7" i="4" s="1"/>
  <c r="O8" i="2"/>
  <c r="O8" i="4" s="1"/>
  <c r="O10" i="2"/>
  <c r="O10" i="4" s="1"/>
  <c r="O11" i="2"/>
  <c r="O11" i="4" s="1"/>
  <c r="O12" i="2"/>
  <c r="O12" i="4" s="1"/>
  <c r="O13" i="2"/>
  <c r="O13" i="4" s="1"/>
  <c r="O15" i="2"/>
  <c r="O15" i="4" s="1"/>
  <c r="O16" i="2"/>
  <c r="O16" i="4" s="1"/>
  <c r="O4" i="2"/>
  <c r="O4" i="4" s="1"/>
  <c r="N5" i="2"/>
  <c r="N5" i="4" s="1"/>
  <c r="N6" i="2"/>
  <c r="N6" i="4" s="1"/>
  <c r="N7" i="2"/>
  <c r="N7" i="4" s="1"/>
  <c r="N8" i="2"/>
  <c r="N8" i="4" s="1"/>
  <c r="N10" i="2"/>
  <c r="N10" i="4" s="1"/>
  <c r="N11" i="2"/>
  <c r="N11" i="4" s="1"/>
  <c r="N12" i="2"/>
  <c r="N12" i="4" s="1"/>
  <c r="N13" i="2"/>
  <c r="N13" i="4" s="1"/>
  <c r="N15" i="2"/>
  <c r="N15" i="4" s="1"/>
  <c r="N16" i="2"/>
  <c r="N16" i="4" s="1"/>
  <c r="N4" i="2"/>
  <c r="N4" i="4" s="1"/>
  <c r="M5" i="2"/>
  <c r="M5" i="4" s="1"/>
  <c r="M6" i="2"/>
  <c r="M6" i="4" s="1"/>
  <c r="M7" i="2"/>
  <c r="M7" i="4" s="1"/>
  <c r="M8" i="2"/>
  <c r="M10" i="2"/>
  <c r="M10" i="4" s="1"/>
  <c r="M11" i="2"/>
  <c r="M11" i="4" s="1"/>
  <c r="M12" i="2"/>
  <c r="M12" i="4" s="1"/>
  <c r="M13" i="2"/>
  <c r="M13" i="4" s="1"/>
  <c r="M15" i="2"/>
  <c r="M15" i="4" s="1"/>
  <c r="M16" i="2"/>
  <c r="M16" i="4" s="1"/>
  <c r="M4" i="2"/>
  <c r="M4" i="4" s="1"/>
  <c r="L5" i="2"/>
  <c r="L5" i="4" s="1"/>
  <c r="L6" i="2"/>
  <c r="L6" i="4" s="1"/>
  <c r="L7" i="2"/>
  <c r="L7" i="4" s="1"/>
  <c r="L8" i="2"/>
  <c r="L8" i="4" s="1"/>
  <c r="L10" i="2"/>
  <c r="L10" i="4" s="1"/>
  <c r="L11" i="2"/>
  <c r="L11" i="4" s="1"/>
  <c r="L12" i="2"/>
  <c r="L12" i="4" s="1"/>
  <c r="L13" i="2"/>
  <c r="L13" i="4" s="1"/>
  <c r="L15" i="2"/>
  <c r="L15" i="4" s="1"/>
  <c r="L16" i="2"/>
  <c r="L16" i="4" s="1"/>
  <c r="K5" i="2"/>
  <c r="K5" i="4" s="1"/>
  <c r="K6" i="2"/>
  <c r="K6" i="4" s="1"/>
  <c r="K7" i="2"/>
  <c r="K7" i="4" s="1"/>
  <c r="K8" i="2"/>
  <c r="K8" i="4" s="1"/>
  <c r="K10" i="2"/>
  <c r="K10" i="4" s="1"/>
  <c r="K11" i="2"/>
  <c r="K11" i="4" s="1"/>
  <c r="K12" i="2"/>
  <c r="K12" i="4" s="1"/>
  <c r="K13" i="2"/>
  <c r="K13" i="4" s="1"/>
  <c r="K15" i="2"/>
  <c r="K15" i="4" s="1"/>
  <c r="K16" i="2"/>
  <c r="K16" i="4" s="1"/>
  <c r="L4" i="2"/>
  <c r="I5" i="2"/>
  <c r="I5" i="4" s="1"/>
  <c r="I6" i="2"/>
  <c r="I6" i="4" s="1"/>
  <c r="I7" i="2"/>
  <c r="I7" i="4" s="1"/>
  <c r="I8" i="2"/>
  <c r="I8" i="4" s="1"/>
  <c r="I10" i="2"/>
  <c r="I10" i="4" s="1"/>
  <c r="I11" i="2"/>
  <c r="I11" i="4" s="1"/>
  <c r="I12" i="2"/>
  <c r="I12" i="4" s="1"/>
  <c r="I13" i="2"/>
  <c r="I13" i="4" s="1"/>
  <c r="I15" i="2"/>
  <c r="I15" i="4" s="1"/>
  <c r="I16" i="2"/>
  <c r="I16" i="4" s="1"/>
  <c r="H5" i="2"/>
  <c r="H5" i="4" s="1"/>
  <c r="H6" i="2"/>
  <c r="H6" i="4" s="1"/>
  <c r="H7" i="2"/>
  <c r="H8" i="2"/>
  <c r="H8" i="4" s="1"/>
  <c r="H10" i="2"/>
  <c r="H10" i="4" s="1"/>
  <c r="H11" i="2"/>
  <c r="H11" i="4" s="1"/>
  <c r="H12" i="2"/>
  <c r="H12" i="4" s="1"/>
  <c r="H13" i="2"/>
  <c r="H13" i="4" s="1"/>
  <c r="H15" i="2"/>
  <c r="H15" i="4" s="1"/>
  <c r="H16" i="2"/>
  <c r="H16" i="4" s="1"/>
  <c r="G5" i="2"/>
  <c r="G5" i="4" s="1"/>
  <c r="G6" i="2"/>
  <c r="G6" i="4" s="1"/>
  <c r="G7" i="2"/>
  <c r="G7" i="4" s="1"/>
  <c r="G8" i="2"/>
  <c r="G8" i="4" s="1"/>
  <c r="G10" i="2"/>
  <c r="G10" i="4" s="1"/>
  <c r="G11" i="2"/>
  <c r="G11" i="4" s="1"/>
  <c r="G12" i="2"/>
  <c r="G12" i="4" s="1"/>
  <c r="G13" i="2"/>
  <c r="G13" i="4" s="1"/>
  <c r="G15" i="2"/>
  <c r="G15" i="4" s="1"/>
  <c r="G16" i="2"/>
  <c r="G16" i="4" s="1"/>
  <c r="F5" i="2"/>
  <c r="F5" i="4" s="1"/>
  <c r="F6" i="2"/>
  <c r="F7" i="2"/>
  <c r="F7" i="4" s="1"/>
  <c r="F8" i="2"/>
  <c r="F8" i="4" s="1"/>
  <c r="F10" i="2"/>
  <c r="F10" i="4" s="1"/>
  <c r="F11" i="2"/>
  <c r="F11" i="4" s="1"/>
  <c r="F12" i="2"/>
  <c r="F12" i="4" s="1"/>
  <c r="F13" i="2"/>
  <c r="F13" i="4" s="1"/>
  <c r="F15" i="2"/>
  <c r="F15" i="4" s="1"/>
  <c r="F16" i="2"/>
  <c r="F16" i="4" s="1"/>
  <c r="E5" i="2"/>
  <c r="E5" i="4" s="1"/>
  <c r="E6" i="2"/>
  <c r="E6" i="4" s="1"/>
  <c r="E7" i="2"/>
  <c r="E7" i="4" s="1"/>
  <c r="E8" i="2"/>
  <c r="E8" i="4" s="1"/>
  <c r="E10" i="2"/>
  <c r="E10" i="4" s="1"/>
  <c r="E11" i="2"/>
  <c r="E11" i="4" s="1"/>
  <c r="E12" i="2"/>
  <c r="E12" i="4" s="1"/>
  <c r="E13" i="2"/>
  <c r="E13" i="4" s="1"/>
  <c r="E15" i="2"/>
  <c r="E15" i="4" s="1"/>
  <c r="E16" i="2"/>
  <c r="E16" i="4" s="1"/>
  <c r="D5" i="2"/>
  <c r="D5" i="4" s="1"/>
  <c r="D6" i="2"/>
  <c r="D7" i="2"/>
  <c r="D8" i="2"/>
  <c r="D8" i="4" s="1"/>
  <c r="D10" i="2"/>
  <c r="D10" i="4" s="1"/>
  <c r="D11" i="2"/>
  <c r="D11" i="4" s="1"/>
  <c r="D12" i="2"/>
  <c r="D12" i="4" s="1"/>
  <c r="D13" i="2"/>
  <c r="D13" i="4" s="1"/>
  <c r="D15" i="2"/>
  <c r="D15" i="4" s="1"/>
  <c r="D16" i="2"/>
  <c r="D16" i="4" s="1"/>
  <c r="D25" i="4" l="1"/>
  <c r="D43" i="4" s="1"/>
  <c r="G43" i="4" s="1"/>
  <c r="F23" i="4"/>
  <c r="L41" i="4" s="1"/>
  <c r="O41" i="4" s="1"/>
  <c r="E35" i="4"/>
  <c r="H53" i="4" s="1"/>
  <c r="K53" i="4" s="1"/>
  <c r="G23" i="4"/>
  <c r="P41" i="4" s="1"/>
  <c r="S41" i="4" s="1"/>
  <c r="D31" i="4"/>
  <c r="D49" i="4" s="1"/>
  <c r="G49" i="4" s="1"/>
  <c r="E27" i="4"/>
  <c r="H45" i="4" s="1"/>
  <c r="K45" i="4" s="1"/>
  <c r="E30" i="4"/>
  <c r="H48" i="4" s="1"/>
  <c r="K48" i="4" s="1"/>
  <c r="F34" i="4"/>
  <c r="L52" i="4" s="1"/>
  <c r="O52" i="4" s="1"/>
  <c r="F29" i="4"/>
  <c r="L47" i="4" s="1"/>
  <c r="O47" i="4" s="1"/>
  <c r="F24" i="4"/>
  <c r="L42" i="4" s="1"/>
  <c r="O42" i="4" s="1"/>
  <c r="G32" i="4"/>
  <c r="P50" i="4" s="1"/>
  <c r="S50" i="4" s="1"/>
  <c r="G27" i="4"/>
  <c r="P45" i="4" s="1"/>
  <c r="S45" i="4" s="1"/>
  <c r="D24" i="4"/>
  <c r="D42" i="4" s="1"/>
  <c r="G42" i="4" s="1"/>
  <c r="D32" i="4"/>
  <c r="D50" i="4" s="1"/>
  <c r="G50" i="4" s="1"/>
  <c r="E25" i="4"/>
  <c r="H43" i="4" s="1"/>
  <c r="K43" i="4" s="1"/>
  <c r="E24" i="4"/>
  <c r="H42" i="4" s="1"/>
  <c r="K42" i="4" s="1"/>
  <c r="E31" i="4"/>
  <c r="H49" i="4" s="1"/>
  <c r="K49" i="4" s="1"/>
  <c r="F35" i="4"/>
  <c r="L53" i="4" s="1"/>
  <c r="O53" i="4" s="1"/>
  <c r="F32" i="4"/>
  <c r="L50" i="4" s="1"/>
  <c r="O50" i="4" s="1"/>
  <c r="F30" i="4"/>
  <c r="L48" i="4" s="1"/>
  <c r="O48" i="4" s="1"/>
  <c r="F25" i="4"/>
  <c r="L43" i="4" s="1"/>
  <c r="O43" i="4" s="1"/>
  <c r="G34" i="4"/>
  <c r="P52" i="4" s="1"/>
  <c r="S52" i="4" s="1"/>
  <c r="G30" i="4"/>
  <c r="P48" i="4" s="1"/>
  <c r="S48" i="4" s="1"/>
  <c r="G29" i="4"/>
  <c r="P47" i="4" s="1"/>
  <c r="S47" i="4" s="1"/>
  <c r="G24" i="4"/>
  <c r="P42" i="4" s="1"/>
  <c r="S42" i="4" s="1"/>
  <c r="D27" i="4"/>
  <c r="D45" i="4" s="1"/>
  <c r="G45" i="4" s="1"/>
  <c r="D34" i="4"/>
  <c r="D52" i="4" s="1"/>
  <c r="G52" i="4" s="1"/>
  <c r="D29" i="4"/>
  <c r="D47" i="4" s="1"/>
  <c r="G47" i="4" s="1"/>
  <c r="E32" i="4"/>
  <c r="H50" i="4" s="1"/>
  <c r="K50" i="4" s="1"/>
  <c r="F31" i="4"/>
  <c r="L49" i="4" s="1"/>
  <c r="O49" i="4" s="1"/>
  <c r="F26" i="4"/>
  <c r="L44" i="4" s="1"/>
  <c r="O44" i="4" s="1"/>
  <c r="G35" i="4"/>
  <c r="P53" i="4" s="1"/>
  <c r="S53" i="4" s="1"/>
  <c r="G25" i="4"/>
  <c r="P43" i="4" s="1"/>
  <c r="S43" i="4" s="1"/>
  <c r="D26" i="4"/>
  <c r="D44" i="4" s="1"/>
  <c r="G44" i="4" s="1"/>
  <c r="G31" i="4"/>
  <c r="P49" i="4" s="1"/>
  <c r="S49" i="4" s="1"/>
  <c r="G26" i="4"/>
  <c r="P44" i="4" s="1"/>
  <c r="S44" i="4" s="1"/>
  <c r="D35" i="4"/>
  <c r="D53" i="4" s="1"/>
  <c r="G53" i="4" s="1"/>
  <c r="D30" i="4"/>
  <c r="E26" i="4"/>
  <c r="H44" i="4" s="1"/>
  <c r="K44" i="4" s="1"/>
  <c r="E34" i="4"/>
  <c r="H52" i="4" s="1"/>
  <c r="K52" i="4" s="1"/>
  <c r="E29" i="4"/>
  <c r="H47" i="4" s="1"/>
  <c r="K47" i="4" s="1"/>
  <c r="F27" i="4"/>
  <c r="L45" i="4" s="1"/>
  <c r="O45" i="4" s="1"/>
  <c r="K4" i="2"/>
  <c r="K4" i="4" s="1"/>
  <c r="E23" i="4" s="1"/>
  <c r="H41" i="4" s="1"/>
  <c r="K41" i="4" s="1"/>
  <c r="M30" i="4" l="1"/>
  <c r="D48" i="4"/>
  <c r="G48" i="4" s="1"/>
  <c r="M25" i="4"/>
  <c r="M35" i="4"/>
  <c r="M32" i="4"/>
  <c r="M29" i="4"/>
  <c r="M24" i="4"/>
  <c r="M34" i="4"/>
  <c r="M31" i="4"/>
  <c r="M26" i="4"/>
  <c r="M27" i="4"/>
  <c r="I4" i="2"/>
  <c r="I4" i="4" s="1"/>
  <c r="H4" i="2"/>
  <c r="H4" i="4" s="1"/>
  <c r="G4" i="2"/>
  <c r="G4" i="4" s="1"/>
  <c r="F4" i="2"/>
  <c r="F4" i="4" s="1"/>
  <c r="E4" i="2"/>
  <c r="E4" i="4" s="1"/>
  <c r="D4" i="2"/>
  <c r="D4" i="4" s="1"/>
  <c r="D23" i="4" l="1"/>
  <c r="D41" i="4" l="1"/>
  <c r="G41" i="4" s="1"/>
  <c r="M23" i="4"/>
</calcChain>
</file>

<file path=xl/sharedStrings.xml><?xml version="1.0" encoding="utf-8"?>
<sst xmlns="http://schemas.openxmlformats.org/spreadsheetml/2006/main" count="279" uniqueCount="60">
  <si>
    <t>N° Groupe</t>
  </si>
  <si>
    <t>PILOTES</t>
  </si>
  <si>
    <t>Compétences</t>
  </si>
  <si>
    <t>GROUPE 1</t>
  </si>
  <si>
    <t>Maintenance</t>
  </si>
  <si>
    <t>Grâce</t>
  </si>
  <si>
    <t>Yvanna</t>
  </si>
  <si>
    <t>Abo + ROP</t>
  </si>
  <si>
    <t>Florian</t>
  </si>
  <si>
    <t>ROP+ Maintenance</t>
  </si>
  <si>
    <t>Mélanie</t>
  </si>
  <si>
    <t>Abo</t>
  </si>
  <si>
    <t>Johana</t>
  </si>
  <si>
    <t>GROUPE 2</t>
  </si>
  <si>
    <t>Ines</t>
  </si>
  <si>
    <t>Gaelle</t>
  </si>
  <si>
    <t>Thibaut</t>
  </si>
  <si>
    <t>Félicia</t>
  </si>
  <si>
    <t>Abo+ROP</t>
  </si>
  <si>
    <t>Stéphanie</t>
  </si>
  <si>
    <t>Maëva</t>
  </si>
  <si>
    <t>ASTREINTE</t>
  </si>
  <si>
    <t>Horaires</t>
  </si>
  <si>
    <t xml:space="preserve">Temps de pause </t>
  </si>
  <si>
    <t>07:45-16:30</t>
  </si>
  <si>
    <t>45 minutes pause dej</t>
  </si>
  <si>
    <t>9:15-18:00</t>
  </si>
  <si>
    <t>07:45-13:45</t>
  </si>
  <si>
    <t>20 minutes</t>
  </si>
  <si>
    <t>12:00-18:00</t>
  </si>
  <si>
    <t>FC (Fin de contrat)</t>
  </si>
  <si>
    <t>CP / RTT /HR</t>
  </si>
  <si>
    <t>MAL</t>
  </si>
  <si>
    <t>ECOLE</t>
  </si>
  <si>
    <t>RECUP</t>
  </si>
  <si>
    <t>CONGES MAT</t>
  </si>
  <si>
    <t>SEMAINE 23</t>
  </si>
  <si>
    <t xml:space="preserve">Début </t>
  </si>
  <si>
    <t>Fin</t>
  </si>
  <si>
    <t>ABS</t>
  </si>
  <si>
    <t>FLORIAN</t>
  </si>
  <si>
    <t>SEMAINE 24</t>
  </si>
  <si>
    <t>CP / RTT / HR</t>
  </si>
  <si>
    <t>SEMAINE 25</t>
  </si>
  <si>
    <t>GRACE</t>
  </si>
  <si>
    <t>INES</t>
  </si>
  <si>
    <t>CP</t>
  </si>
  <si>
    <t>RTT</t>
  </si>
  <si>
    <t>SEMAINE 26</t>
  </si>
  <si>
    <t>THIBAUT</t>
  </si>
  <si>
    <t xml:space="preserve">GROUPE 1 </t>
  </si>
  <si>
    <t xml:space="preserve">Temps </t>
  </si>
  <si>
    <t>Pause</t>
  </si>
  <si>
    <t xml:space="preserve">Semaine </t>
  </si>
  <si>
    <t>HEURES TOT</t>
  </si>
  <si>
    <t>MOIS</t>
  </si>
  <si>
    <t>H supp</t>
  </si>
  <si>
    <t>H récup</t>
  </si>
  <si>
    <t>H payé</t>
  </si>
  <si>
    <t>H restante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</si>
</sst>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h]:mm:ss;@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sz val="14"/>
      <name val="Arial"/>
      <family val="2"/>
    </font>
    <font>
      <sz val="11"/>
      <name val="Arial"/>
      <family val="2"/>
    </font>
    <font>
      <b/>
      <sz val="14"/>
      <color rgb="FF000000"/>
      <name val="Arial"/>
      <family val="2"/>
    </font>
    <font>
      <sz val="14"/>
      <color rgb="FF000000"/>
      <name val="Arial"/>
      <family val="2"/>
    </font>
    <font>
      <sz val="14"/>
      <color theme="0"/>
      <name val="Arial"/>
      <family val="2"/>
    </font>
    <font>
      <sz val="14"/>
      <color rgb="FFFF0000"/>
      <name val="Arial"/>
      <family val="2"/>
    </font>
    <font>
      <sz val="11"/>
      <color theme="0"/>
      <name val="Calibri"/>
      <family val="2"/>
      <scheme val="minor"/>
    </font>
    <font>
      <b/>
      <sz val="14"/>
      <color theme="0"/>
      <name val="Arial"/>
      <family val="2"/>
    </font>
    <font>
      <b/>
      <sz val="11"/>
      <color theme="0"/>
      <name val="Arial"/>
      <family val="2"/>
    </font>
    <font>
      <sz val="11"/>
      <color theme="0"/>
      <name val="Arial"/>
      <family val="2"/>
    </font>
    <font>
      <sz val="10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B7B7B7"/>
        <bgColor rgb="FFB7B7B7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rgb="FFA9D08E"/>
      </patternFill>
    </fill>
    <fill>
      <patternFill patternType="solid">
        <fgColor theme="0"/>
        <bgColor rgb="FFFF66FF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/>
      <bottom/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 diagonalUp="1" diagonalDown="1">
      <left/>
      <right style="thin">
        <color indexed="64"/>
      </right>
      <top style="thin">
        <color indexed="64"/>
      </top>
      <bottom/>
      <diagonal style="thin">
        <color indexed="64"/>
      </diagonal>
    </border>
    <border diagonalUp="1" diagonalDown="1">
      <left style="thin">
        <color indexed="64"/>
      </left>
      <right/>
      <top/>
      <bottom/>
      <diagonal style="thin">
        <color indexed="64"/>
      </diagonal>
    </border>
    <border diagonalUp="1" diagonalDown="1">
      <left/>
      <right style="thin">
        <color indexed="64"/>
      </right>
      <top/>
      <bottom/>
      <diagonal style="thin">
        <color indexed="64"/>
      </diagonal>
    </border>
    <border diagonalUp="1" diagonalDown="1">
      <left style="thin">
        <color indexed="64"/>
      </left>
      <right/>
      <top/>
      <bottom style="thin">
        <color indexed="64"/>
      </bottom>
      <diagonal style="thin">
        <color indexed="64"/>
      </diagonal>
    </border>
    <border diagonalUp="1" diagonalDown="1">
      <left/>
      <right style="thin">
        <color indexed="64"/>
      </right>
      <top/>
      <bottom style="thin">
        <color indexed="64"/>
      </bottom>
      <diagonal style="thin">
        <color indexed="64"/>
      </diagonal>
    </border>
  </borders>
  <cellStyleXfs count="2">
    <xf numFmtId="0" fontId="0" fillId="0" borderId="0"/>
    <xf numFmtId="0" fontId="16" fillId="0" borderId="0"/>
  </cellStyleXfs>
  <cellXfs count="66">
    <xf numFmtId="0" fontId="0" fillId="0" borderId="0" xfId="0"/>
    <xf numFmtId="0" fontId="2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2" fillId="0" borderId="0" xfId="0" applyFont="1"/>
    <xf numFmtId="0" fontId="3" fillId="0" borderId="0" xfId="0" applyFont="1"/>
    <xf numFmtId="0" fontId="8" fillId="3" borderId="5" xfId="0" applyFont="1" applyFill="1" applyBorder="1" applyAlignment="1">
      <alignment horizontal="center"/>
    </xf>
    <xf numFmtId="0" fontId="8" fillId="3" borderId="6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9" fillId="5" borderId="8" xfId="0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9" fillId="5" borderId="10" xfId="0" applyFont="1" applyFill="1" applyBorder="1" applyAlignment="1">
      <alignment horizontal="center"/>
    </xf>
    <xf numFmtId="0" fontId="9" fillId="6" borderId="10" xfId="0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 vertical="center"/>
    </xf>
    <xf numFmtId="0" fontId="9" fillId="6" borderId="12" xfId="0" applyFont="1" applyFill="1" applyBorder="1" applyAlignment="1">
      <alignment horizontal="center"/>
    </xf>
    <xf numFmtId="0" fontId="10" fillId="7" borderId="13" xfId="0" applyFont="1" applyFill="1" applyBorder="1" applyAlignment="1">
      <alignment horizontal="left" vertical="center"/>
    </xf>
    <xf numFmtId="0" fontId="9" fillId="6" borderId="0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164" fontId="11" fillId="8" borderId="14" xfId="0" applyNumberFormat="1" applyFont="1" applyFill="1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6" fillId="2" borderId="1" xfId="0" applyFont="1" applyFill="1" applyBorder="1" applyAlignment="1"/>
    <xf numFmtId="0" fontId="6" fillId="2" borderId="2" xfId="0" applyFont="1" applyFill="1" applyBorder="1" applyAlignment="1"/>
    <xf numFmtId="0" fontId="6" fillId="2" borderId="3" xfId="0" applyFont="1" applyFill="1" applyBorder="1" applyAlignment="1"/>
    <xf numFmtId="0" fontId="6" fillId="2" borderId="4" xfId="0" applyFont="1" applyFill="1" applyBorder="1" applyAlignment="1"/>
    <xf numFmtId="0" fontId="0" fillId="0" borderId="1" xfId="0" applyBorder="1"/>
    <xf numFmtId="20" fontId="0" fillId="0" borderId="1" xfId="0" applyNumberFormat="1" applyBorder="1"/>
    <xf numFmtId="46" fontId="0" fillId="0" borderId="1" xfId="0" applyNumberFormat="1" applyBorder="1"/>
    <xf numFmtId="165" fontId="0" fillId="0" borderId="1" xfId="0" applyNumberFormat="1" applyBorder="1" applyAlignment="1">
      <alignment horizontal="center"/>
    </xf>
    <xf numFmtId="0" fontId="13" fillId="9" borderId="1" xfId="0" applyFont="1" applyFill="1" applyBorder="1" applyAlignment="1">
      <alignment horizontal="center"/>
    </xf>
    <xf numFmtId="0" fontId="14" fillId="9" borderId="1" xfId="0" applyFont="1" applyFill="1" applyBorder="1" applyAlignment="1">
      <alignment horizontal="center"/>
    </xf>
    <xf numFmtId="0" fontId="10" fillId="9" borderId="1" xfId="0" applyFont="1" applyFill="1" applyBorder="1" applyAlignment="1">
      <alignment horizontal="center"/>
    </xf>
    <xf numFmtId="0" fontId="15" fillId="9" borderId="1" xfId="0" applyFont="1" applyFill="1" applyBorder="1" applyAlignment="1">
      <alignment horizontal="center"/>
    </xf>
    <xf numFmtId="16" fontId="12" fillId="9" borderId="1" xfId="0" applyNumberFormat="1" applyFont="1" applyFill="1" applyBorder="1" applyAlignment="1">
      <alignment horizontal="center"/>
    </xf>
    <xf numFmtId="0" fontId="12" fillId="9" borderId="1" xfId="0" applyFont="1" applyFill="1" applyBorder="1"/>
    <xf numFmtId="0" fontId="12" fillId="9" borderId="1" xfId="0" applyFont="1" applyFill="1" applyBorder="1" applyAlignment="1">
      <alignment horizontal="center"/>
    </xf>
    <xf numFmtId="164" fontId="11" fillId="8" borderId="14" xfId="0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164" fontId="11" fillId="8" borderId="18" xfId="0" applyNumberFormat="1" applyFont="1" applyFill="1" applyBorder="1" applyAlignment="1">
      <alignment horizontal="center"/>
    </xf>
    <xf numFmtId="164" fontId="11" fillId="8" borderId="19" xfId="0" applyNumberFormat="1" applyFont="1" applyFill="1" applyBorder="1" applyAlignment="1">
      <alignment horizontal="center"/>
    </xf>
    <xf numFmtId="164" fontId="11" fillId="8" borderId="20" xfId="0" applyNumberFormat="1" applyFont="1" applyFill="1" applyBorder="1" applyAlignment="1">
      <alignment horizontal="center"/>
    </xf>
    <xf numFmtId="164" fontId="11" fillId="8" borderId="21" xfId="0" applyNumberFormat="1" applyFont="1" applyFill="1" applyBorder="1" applyAlignment="1">
      <alignment horizontal="center"/>
    </xf>
    <xf numFmtId="164" fontId="11" fillId="8" borderId="22" xfId="0" applyNumberFormat="1" applyFont="1" applyFill="1" applyBorder="1" applyAlignment="1">
      <alignment horizontal="center"/>
    </xf>
    <xf numFmtId="164" fontId="11" fillId="8" borderId="23" xfId="0" applyNumberFormat="1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164" fontId="11" fillId="2" borderId="14" xfId="0" applyNumberFormat="1" applyFont="1" applyFill="1" applyBorder="1" applyAlignment="1">
      <alignment horizontal="center"/>
    </xf>
    <xf numFmtId="164" fontId="11" fillId="2" borderId="14" xfId="0" applyNumberFormat="1" applyFont="1" applyFill="1" applyBorder="1" applyAlignment="1">
      <alignment horizontal="left"/>
    </xf>
    <xf numFmtId="0" fontId="10" fillId="9" borderId="1" xfId="0" applyFont="1" applyFill="1" applyBorder="1" applyAlignment="1">
      <alignment horizontal="center"/>
    </xf>
    <xf numFmtId="0" fontId="12" fillId="9" borderId="1" xfId="0" applyFont="1" applyFill="1" applyBorder="1" applyAlignment="1">
      <alignment horizontal="center"/>
    </xf>
    <xf numFmtId="0" fontId="13" fillId="9" borderId="1" xfId="0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/>
    </xf>
    <xf numFmtId="164" fontId="11" fillId="8" borderId="15" xfId="0" applyNumberFormat="1" applyFont="1" applyFill="1" applyBorder="1" applyAlignment="1">
      <alignment horizontal="center"/>
    </xf>
    <xf numFmtId="164" fontId="11" fillId="8" borderId="16" xfId="0" applyNumberFormat="1" applyFont="1" applyFill="1" applyBorder="1" applyAlignment="1">
      <alignment horizontal="center"/>
    </xf>
    <xf numFmtId="164" fontId="11" fillId="8" borderId="17" xfId="0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498"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theme="0" tint="-0.34998626667073579"/>
        </patternFill>
      </fill>
      <border>
        <vertical/>
        <horizontal/>
      </border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  <border>
        <vertical/>
        <horizontal/>
      </border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  <border>
        <vertical/>
        <horizontal/>
      </border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  <border>
        <vertical/>
        <horizontal/>
      </border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  <border>
        <vertical/>
        <horizontal/>
      </border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  <border>
        <vertical/>
        <horizontal/>
      </border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  <border>
        <vertical/>
        <horizontal/>
      </border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  <border>
        <vertical/>
        <horizontal/>
      </border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  <border>
        <vertical/>
        <horizontal/>
      </border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  <border>
        <vertical/>
        <horizontal/>
      </border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  <border>
        <vertical/>
        <horizontal/>
      </border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  <border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  <border>
        <vertical/>
        <horizontal/>
      </border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ill>
        <patternFill>
          <bgColor theme="5"/>
        </patternFill>
      </fill>
    </dxf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leu vert">
      <a:dk1>
        <a:sysClr val="windowText" lastClr="000000"/>
      </a:dk1>
      <a:lt1>
        <a:sysClr val="window" lastClr="FFFFFF"/>
      </a:lt1>
      <a:dk2>
        <a:srgbClr val="373545"/>
      </a:dk2>
      <a:lt2>
        <a:srgbClr val="CEDBE6"/>
      </a:lt2>
      <a:accent1>
        <a:srgbClr val="3494BA"/>
      </a:accent1>
      <a:accent2>
        <a:srgbClr val="58B6C0"/>
      </a:accent2>
      <a:accent3>
        <a:srgbClr val="75BDA7"/>
      </a:accent3>
      <a:accent4>
        <a:srgbClr val="7A8C8E"/>
      </a:accent4>
      <a:accent5>
        <a:srgbClr val="84ACB6"/>
      </a:accent5>
      <a:accent6>
        <a:srgbClr val="2683C6"/>
      </a:accent6>
      <a:hlink>
        <a:srgbClr val="6B9F25"/>
      </a:hlink>
      <a:folHlink>
        <a:srgbClr val="9F6715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G32"/>
  <sheetViews>
    <sheetView tabSelected="1" zoomScale="70" zoomScaleNormal="70" workbookViewId="0">
      <selection activeCell="A24" sqref="A24"/>
    </sheetView>
  </sheetViews>
  <sheetFormatPr baseColWidth="10" defaultRowHeight="18" x14ac:dyDescent="0.25"/>
  <cols>
    <col min="1" max="1" width="21.140625" style="6" customWidth="1"/>
    <col min="2" max="2" width="25.7109375" style="1" customWidth="1"/>
    <col min="3" max="3" width="22.140625" style="7" customWidth="1"/>
  </cols>
  <sheetData>
    <row r="1" spans="1:59" ht="18" customHeight="1" x14ac:dyDescent="0.25">
      <c r="A1" s="56"/>
      <c r="B1" s="56"/>
      <c r="C1" s="56"/>
      <c r="D1" s="52" t="s">
        <v>36</v>
      </c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 t="s">
        <v>41</v>
      </c>
      <c r="S1" s="52"/>
      <c r="T1" s="52"/>
      <c r="U1" s="52"/>
      <c r="V1" s="52"/>
      <c r="W1" s="52"/>
      <c r="X1" s="52"/>
      <c r="Y1" s="52"/>
      <c r="Z1" s="52"/>
      <c r="AA1" s="52"/>
      <c r="AB1" s="52"/>
      <c r="AC1" s="52"/>
      <c r="AD1" s="52"/>
      <c r="AE1" s="52"/>
      <c r="AF1" s="52" t="s">
        <v>43</v>
      </c>
      <c r="AG1" s="52"/>
      <c r="AH1" s="52"/>
      <c r="AI1" s="52"/>
      <c r="AJ1" s="52"/>
      <c r="AK1" s="52"/>
      <c r="AL1" s="52"/>
      <c r="AM1" s="52"/>
      <c r="AN1" s="52"/>
      <c r="AO1" s="52"/>
      <c r="AP1" s="52"/>
      <c r="AQ1" s="52"/>
      <c r="AR1" s="52"/>
      <c r="AS1" s="52"/>
      <c r="AT1" s="52" t="s">
        <v>48</v>
      </c>
      <c r="AU1" s="52"/>
      <c r="AV1" s="52"/>
      <c r="AW1" s="52"/>
      <c r="AX1" s="52"/>
      <c r="AY1" s="52"/>
      <c r="AZ1" s="52"/>
      <c r="BA1" s="52"/>
      <c r="BB1" s="52"/>
      <c r="BC1" s="52"/>
      <c r="BD1" s="52"/>
      <c r="BE1" s="52"/>
      <c r="BF1" s="52"/>
      <c r="BG1" s="52"/>
    </row>
    <row r="2" spans="1:59" ht="18" customHeight="1" x14ac:dyDescent="0.25">
      <c r="A2" s="56"/>
      <c r="B2" s="56"/>
      <c r="C2" s="56"/>
      <c r="D2" s="53">
        <v>43619</v>
      </c>
      <c r="E2" s="53"/>
      <c r="F2" s="53">
        <v>43620</v>
      </c>
      <c r="G2" s="53"/>
      <c r="H2" s="53">
        <v>43621</v>
      </c>
      <c r="I2" s="53"/>
      <c r="J2" s="53">
        <v>43622</v>
      </c>
      <c r="K2" s="53"/>
      <c r="L2" s="53">
        <v>43623</v>
      </c>
      <c r="M2" s="53"/>
      <c r="N2" s="53">
        <v>43624</v>
      </c>
      <c r="O2" s="53"/>
      <c r="P2" s="53">
        <v>43625</v>
      </c>
      <c r="Q2" s="53"/>
      <c r="R2" s="53">
        <v>43626</v>
      </c>
      <c r="S2" s="53"/>
      <c r="T2" s="53">
        <v>43627</v>
      </c>
      <c r="U2" s="53"/>
      <c r="V2" s="53">
        <v>43628</v>
      </c>
      <c r="W2" s="53"/>
      <c r="X2" s="53">
        <v>43629</v>
      </c>
      <c r="Y2" s="53"/>
      <c r="Z2" s="53">
        <v>43630</v>
      </c>
      <c r="AA2" s="53"/>
      <c r="AB2" s="53">
        <v>43631</v>
      </c>
      <c r="AC2" s="53"/>
      <c r="AD2" s="53">
        <v>43632</v>
      </c>
      <c r="AE2" s="53"/>
      <c r="AF2" s="53">
        <v>43633</v>
      </c>
      <c r="AG2" s="53"/>
      <c r="AH2" s="53">
        <v>43634</v>
      </c>
      <c r="AI2" s="53"/>
      <c r="AJ2" s="53">
        <v>43635</v>
      </c>
      <c r="AK2" s="53"/>
      <c r="AL2" s="53">
        <v>43636</v>
      </c>
      <c r="AM2" s="53"/>
      <c r="AN2" s="53">
        <v>43637</v>
      </c>
      <c r="AO2" s="53"/>
      <c r="AP2" s="53">
        <v>43638</v>
      </c>
      <c r="AQ2" s="53"/>
      <c r="AR2" s="53">
        <v>43639</v>
      </c>
      <c r="AS2" s="53"/>
      <c r="AT2" s="53">
        <v>43640</v>
      </c>
      <c r="AU2" s="53"/>
      <c r="AV2" s="53">
        <v>43641</v>
      </c>
      <c r="AW2" s="53"/>
      <c r="AX2" s="53">
        <v>43642</v>
      </c>
      <c r="AY2" s="53"/>
      <c r="AZ2" s="53">
        <v>43643</v>
      </c>
      <c r="BA2" s="53"/>
      <c r="BB2" s="53">
        <v>43644</v>
      </c>
      <c r="BC2" s="53"/>
      <c r="BD2" s="53">
        <v>43645</v>
      </c>
      <c r="BE2" s="53"/>
      <c r="BF2" s="53">
        <v>43646</v>
      </c>
      <c r="BG2" s="53"/>
    </row>
    <row r="3" spans="1:59" x14ac:dyDescent="0.25">
      <c r="A3" s="2" t="s">
        <v>0</v>
      </c>
      <c r="B3" s="2" t="s">
        <v>1</v>
      </c>
      <c r="C3" s="3" t="s">
        <v>2</v>
      </c>
      <c r="D3" s="20" t="s">
        <v>37</v>
      </c>
      <c r="E3" s="20" t="s">
        <v>38</v>
      </c>
      <c r="F3" s="20" t="s">
        <v>37</v>
      </c>
      <c r="G3" s="20" t="s">
        <v>38</v>
      </c>
      <c r="H3" s="20" t="s">
        <v>37</v>
      </c>
      <c r="I3" s="20" t="s">
        <v>38</v>
      </c>
      <c r="J3" s="20" t="s">
        <v>37</v>
      </c>
      <c r="K3" s="20" t="s">
        <v>38</v>
      </c>
      <c r="L3" s="20" t="s">
        <v>37</v>
      </c>
      <c r="M3" s="20" t="s">
        <v>38</v>
      </c>
      <c r="N3" s="20" t="s">
        <v>37</v>
      </c>
      <c r="O3" s="20" t="s">
        <v>38</v>
      </c>
      <c r="P3" s="20" t="s">
        <v>37</v>
      </c>
      <c r="Q3" s="20" t="s">
        <v>38</v>
      </c>
      <c r="R3" s="20" t="s">
        <v>37</v>
      </c>
      <c r="S3" s="20" t="s">
        <v>38</v>
      </c>
      <c r="T3" s="20" t="s">
        <v>37</v>
      </c>
      <c r="U3" s="20" t="s">
        <v>38</v>
      </c>
      <c r="V3" s="20" t="s">
        <v>37</v>
      </c>
      <c r="W3" s="20" t="s">
        <v>38</v>
      </c>
      <c r="X3" s="20" t="s">
        <v>37</v>
      </c>
      <c r="Y3" s="20" t="s">
        <v>38</v>
      </c>
      <c r="Z3" s="20" t="s">
        <v>37</v>
      </c>
      <c r="AA3" s="20" t="s">
        <v>38</v>
      </c>
      <c r="AB3" s="20" t="s">
        <v>37</v>
      </c>
      <c r="AC3" s="20" t="s">
        <v>38</v>
      </c>
      <c r="AD3" s="20" t="s">
        <v>37</v>
      </c>
      <c r="AE3" s="20" t="s">
        <v>38</v>
      </c>
      <c r="AF3" s="20" t="s">
        <v>37</v>
      </c>
      <c r="AG3" s="20" t="s">
        <v>38</v>
      </c>
      <c r="AH3" s="20" t="s">
        <v>37</v>
      </c>
      <c r="AI3" s="20" t="s">
        <v>38</v>
      </c>
      <c r="AJ3" s="20" t="s">
        <v>37</v>
      </c>
      <c r="AK3" s="20" t="s">
        <v>38</v>
      </c>
      <c r="AL3" s="20" t="s">
        <v>37</v>
      </c>
      <c r="AM3" s="20" t="s">
        <v>38</v>
      </c>
      <c r="AN3" s="20" t="s">
        <v>37</v>
      </c>
      <c r="AO3" s="20" t="s">
        <v>38</v>
      </c>
      <c r="AP3" s="20" t="s">
        <v>37</v>
      </c>
      <c r="AQ3" s="20" t="s">
        <v>38</v>
      </c>
      <c r="AR3" s="20" t="s">
        <v>37</v>
      </c>
      <c r="AS3" s="20" t="s">
        <v>38</v>
      </c>
      <c r="AT3" s="20" t="s">
        <v>37</v>
      </c>
      <c r="AU3" s="20" t="s">
        <v>38</v>
      </c>
      <c r="AV3" s="20" t="s">
        <v>37</v>
      </c>
      <c r="AW3" s="20" t="s">
        <v>38</v>
      </c>
      <c r="AX3" s="20" t="s">
        <v>37</v>
      </c>
      <c r="AY3" s="20" t="s">
        <v>38</v>
      </c>
      <c r="AZ3" s="20" t="s">
        <v>37</v>
      </c>
      <c r="BA3" s="20" t="s">
        <v>38</v>
      </c>
      <c r="BB3" s="20" t="s">
        <v>37</v>
      </c>
      <c r="BC3" s="20" t="s">
        <v>38</v>
      </c>
      <c r="BD3" s="20" t="s">
        <v>37</v>
      </c>
      <c r="BE3" s="20" t="s">
        <v>38</v>
      </c>
      <c r="BF3" s="20" t="s">
        <v>37</v>
      </c>
      <c r="BG3" s="20" t="s">
        <v>38</v>
      </c>
    </row>
    <row r="4" spans="1:59" ht="11.25" customHeight="1" x14ac:dyDescent="0.25">
      <c r="A4" s="48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49"/>
      <c r="AD4" s="49"/>
      <c r="AE4" s="49"/>
      <c r="AF4" s="49"/>
      <c r="AG4" s="49"/>
      <c r="AH4" s="49"/>
      <c r="AI4" s="49"/>
      <c r="AJ4" s="49"/>
      <c r="AK4" s="49"/>
      <c r="AL4" s="49"/>
      <c r="AM4" s="49"/>
      <c r="AN4" s="49"/>
      <c r="AO4" s="49"/>
      <c r="AP4" s="49"/>
      <c r="AQ4" s="49"/>
      <c r="AR4" s="49"/>
      <c r="AS4" s="49"/>
      <c r="AT4" s="49"/>
      <c r="AU4" s="49"/>
      <c r="AV4" s="49"/>
      <c r="AW4" s="49"/>
      <c r="AX4" s="49"/>
      <c r="AY4" s="49"/>
      <c r="AZ4" s="49"/>
      <c r="BA4" s="49"/>
      <c r="BB4" s="49"/>
      <c r="BC4" s="49"/>
      <c r="BD4" s="49"/>
      <c r="BE4" s="49"/>
      <c r="BF4" s="49"/>
      <c r="BG4" s="50"/>
    </row>
    <row r="5" spans="1:59" x14ac:dyDescent="0.25">
      <c r="A5" s="54" t="s">
        <v>3</v>
      </c>
      <c r="B5" s="4" t="s">
        <v>5</v>
      </c>
      <c r="C5" s="5"/>
      <c r="D5" s="21">
        <v>0.32291666666666669</v>
      </c>
      <c r="E5" s="21">
        <v>0.6875</v>
      </c>
      <c r="F5" s="21">
        <v>0.32291666666666669</v>
      </c>
      <c r="G5" s="21">
        <v>0.6875</v>
      </c>
      <c r="H5" s="21">
        <v>0.32291666666666669</v>
      </c>
      <c r="I5" s="21">
        <v>0.6875</v>
      </c>
      <c r="J5" s="21">
        <v>0.32291666666666669</v>
      </c>
      <c r="K5" s="21">
        <v>0.6875</v>
      </c>
      <c r="L5" s="20" t="s">
        <v>39</v>
      </c>
      <c r="M5" s="20" t="s">
        <v>39</v>
      </c>
      <c r="N5" s="20"/>
      <c r="O5" s="20"/>
      <c r="P5" s="42"/>
      <c r="Q5" s="43"/>
      <c r="R5" s="21" t="s">
        <v>42</v>
      </c>
      <c r="S5" s="21" t="s">
        <v>42</v>
      </c>
      <c r="T5" s="21">
        <v>0.38541666666666669</v>
      </c>
      <c r="U5" s="21">
        <v>0.75</v>
      </c>
      <c r="V5" s="21">
        <v>0.38541666666666669</v>
      </c>
      <c r="W5" s="21">
        <v>0.75</v>
      </c>
      <c r="X5" s="21">
        <v>0.38541666666666669</v>
      </c>
      <c r="Y5" s="21">
        <v>0.75</v>
      </c>
      <c r="Z5" s="21">
        <v>0.32291666666666669</v>
      </c>
      <c r="AA5" s="21">
        <v>0.57291666666666663</v>
      </c>
      <c r="AB5" s="21"/>
      <c r="AC5" s="21"/>
      <c r="AD5" s="42"/>
      <c r="AE5" s="43"/>
      <c r="AF5" s="21">
        <v>0.32291666666666669</v>
      </c>
      <c r="AG5" s="21">
        <v>0.6875</v>
      </c>
      <c r="AH5" s="21">
        <v>0.32291666666666669</v>
      </c>
      <c r="AI5" s="21">
        <v>0.6875</v>
      </c>
      <c r="AJ5" s="21">
        <v>0.32291666666666669</v>
      </c>
      <c r="AK5" s="21">
        <v>0.6875</v>
      </c>
      <c r="AL5" s="21">
        <v>0.32291666666666669</v>
      </c>
      <c r="AM5" s="21">
        <v>0.6875</v>
      </c>
      <c r="AN5" s="21">
        <v>0.32291666666666669</v>
      </c>
      <c r="AO5" s="21">
        <v>0.57291666666666663</v>
      </c>
      <c r="AP5" s="21"/>
      <c r="AQ5" s="21"/>
      <c r="AR5" s="42"/>
      <c r="AS5" s="43"/>
      <c r="AT5" s="21">
        <v>0.38541666666666669</v>
      </c>
      <c r="AU5" s="21">
        <v>0.75</v>
      </c>
      <c r="AV5" s="21">
        <v>0.38541666666666669</v>
      </c>
      <c r="AW5" s="21">
        <v>0.75</v>
      </c>
      <c r="AX5" s="21">
        <v>0.38541666666666669</v>
      </c>
      <c r="AY5" s="21">
        <v>0.75</v>
      </c>
      <c r="AZ5" s="21">
        <v>0.32291666666666669</v>
      </c>
      <c r="BA5" s="21">
        <v>0.57291666666666663</v>
      </c>
      <c r="BB5" s="21">
        <v>0.38541666666666669</v>
      </c>
      <c r="BC5" s="21">
        <v>0.75</v>
      </c>
      <c r="BD5" s="21"/>
      <c r="BE5" s="21"/>
      <c r="BF5" s="42"/>
      <c r="BG5" s="43"/>
    </row>
    <row r="6" spans="1:59" x14ac:dyDescent="0.25">
      <c r="A6" s="54"/>
      <c r="B6" s="4" t="s">
        <v>6</v>
      </c>
      <c r="C6" s="5" t="s">
        <v>7</v>
      </c>
      <c r="D6" s="20" t="s">
        <v>34</v>
      </c>
      <c r="E6" s="20" t="s">
        <v>34</v>
      </c>
      <c r="F6" s="21">
        <v>0.38541666666666669</v>
      </c>
      <c r="G6" s="21">
        <v>0.75</v>
      </c>
      <c r="H6" s="21">
        <v>0.32291666666666669</v>
      </c>
      <c r="I6" s="21">
        <v>0.6875</v>
      </c>
      <c r="J6" s="21">
        <v>0.32291666666666669</v>
      </c>
      <c r="K6" s="21">
        <v>0.6875</v>
      </c>
      <c r="L6" s="21">
        <v>0.5</v>
      </c>
      <c r="M6" s="21">
        <v>0.75</v>
      </c>
      <c r="N6" s="21">
        <v>0.32291666666666669</v>
      </c>
      <c r="O6" s="21">
        <v>0.6875</v>
      </c>
      <c r="P6" s="44"/>
      <c r="Q6" s="45"/>
      <c r="R6" s="21" t="s">
        <v>34</v>
      </c>
      <c r="S6" s="21" t="s">
        <v>34</v>
      </c>
      <c r="T6" s="21">
        <v>0.38541666666666669</v>
      </c>
      <c r="U6" s="21">
        <v>0.75</v>
      </c>
      <c r="V6" s="21">
        <v>0.38541666666666669</v>
      </c>
      <c r="W6" s="21">
        <v>0.75</v>
      </c>
      <c r="X6" s="21">
        <v>0.38541666666666669</v>
      </c>
      <c r="Y6" s="21">
        <v>0.75</v>
      </c>
      <c r="Z6" s="21">
        <v>0.5</v>
      </c>
      <c r="AA6" s="21">
        <v>0.75</v>
      </c>
      <c r="AB6" s="21">
        <v>0.32291666666666669</v>
      </c>
      <c r="AC6" s="21">
        <v>0.6875</v>
      </c>
      <c r="AD6" s="44"/>
      <c r="AE6" s="45"/>
      <c r="AF6" s="21" t="s">
        <v>34</v>
      </c>
      <c r="AG6" s="21" t="s">
        <v>34</v>
      </c>
      <c r="AH6" s="21">
        <v>0.32291666666666669</v>
      </c>
      <c r="AI6" s="21">
        <v>0.6875</v>
      </c>
      <c r="AJ6" s="21">
        <v>0.32291666666666669</v>
      </c>
      <c r="AK6" s="21">
        <v>0.6875</v>
      </c>
      <c r="AL6" s="21">
        <v>0.32291666666666669</v>
      </c>
      <c r="AM6" s="21">
        <v>0.6875</v>
      </c>
      <c r="AN6" s="21">
        <v>0.5</v>
      </c>
      <c r="AO6" s="21">
        <v>0.75</v>
      </c>
      <c r="AP6" s="21">
        <v>0.32291666666666669</v>
      </c>
      <c r="AQ6" s="21">
        <v>0.6875</v>
      </c>
      <c r="AR6" s="44"/>
      <c r="AS6" s="45"/>
      <c r="AT6" s="21" t="s">
        <v>34</v>
      </c>
      <c r="AU6" s="21" t="s">
        <v>34</v>
      </c>
      <c r="AV6" s="21">
        <v>0.38541666666666669</v>
      </c>
      <c r="AW6" s="21">
        <v>0.75</v>
      </c>
      <c r="AX6" s="21">
        <v>0.38541666666666669</v>
      </c>
      <c r="AY6" s="21">
        <v>0.75</v>
      </c>
      <c r="AZ6" s="21">
        <v>0.38541666666666669</v>
      </c>
      <c r="BA6" s="21">
        <v>0.75</v>
      </c>
      <c r="BB6" s="21">
        <v>0.5</v>
      </c>
      <c r="BC6" s="21">
        <v>0.75</v>
      </c>
      <c r="BD6" s="21">
        <v>0.32291666666666669</v>
      </c>
      <c r="BE6" s="21">
        <v>0.6875</v>
      </c>
      <c r="BF6" s="44"/>
      <c r="BG6" s="45"/>
    </row>
    <row r="7" spans="1:59" x14ac:dyDescent="0.25">
      <c r="A7" s="54"/>
      <c r="B7" s="4" t="s">
        <v>8</v>
      </c>
      <c r="C7" s="5" t="s">
        <v>9</v>
      </c>
      <c r="D7" s="21">
        <v>0.32291666666666669</v>
      </c>
      <c r="E7" s="21">
        <v>0.57291666666666663</v>
      </c>
      <c r="F7" s="21">
        <v>0.32291666666666669</v>
      </c>
      <c r="G7" s="21">
        <v>0.6875</v>
      </c>
      <c r="H7" s="21">
        <v>0.32291666666666702</v>
      </c>
      <c r="I7" s="21">
        <v>0.6875</v>
      </c>
      <c r="J7" s="21">
        <v>0.32291666666666702</v>
      </c>
      <c r="K7" s="21">
        <v>0.6875</v>
      </c>
      <c r="L7" s="21">
        <v>0.32291666666666669</v>
      </c>
      <c r="M7" s="21">
        <v>0.6875</v>
      </c>
      <c r="N7" s="20"/>
      <c r="O7" s="20"/>
      <c r="P7" s="44"/>
      <c r="Q7" s="45"/>
      <c r="R7" s="21">
        <v>0.32291666666666669</v>
      </c>
      <c r="S7" s="21">
        <v>0.64583333333333337</v>
      </c>
      <c r="T7" s="21">
        <v>0.38541666666666669</v>
      </c>
      <c r="U7" s="21">
        <v>0.75</v>
      </c>
      <c r="V7" s="21">
        <v>0.38541666666666669</v>
      </c>
      <c r="W7" s="21">
        <v>0.75</v>
      </c>
      <c r="X7" s="21">
        <v>0.32291666666666702</v>
      </c>
      <c r="Y7" s="21">
        <v>0.57291666666666663</v>
      </c>
      <c r="Z7" s="21">
        <v>0.38541666666666669</v>
      </c>
      <c r="AA7" s="21">
        <v>0.75</v>
      </c>
      <c r="AB7" s="21"/>
      <c r="AC7" s="21"/>
      <c r="AD7" s="44"/>
      <c r="AE7" s="45"/>
      <c r="AF7" s="21" t="s">
        <v>46</v>
      </c>
      <c r="AG7" s="21" t="s">
        <v>46</v>
      </c>
      <c r="AH7" s="21" t="s">
        <v>46</v>
      </c>
      <c r="AI7" s="21" t="s">
        <v>46</v>
      </c>
      <c r="AJ7" s="21" t="s">
        <v>46</v>
      </c>
      <c r="AK7" s="21" t="s">
        <v>46</v>
      </c>
      <c r="AL7" s="21" t="s">
        <v>46</v>
      </c>
      <c r="AM7" s="21" t="s">
        <v>46</v>
      </c>
      <c r="AN7" s="21" t="s">
        <v>46</v>
      </c>
      <c r="AO7" s="21" t="s">
        <v>46</v>
      </c>
      <c r="AP7" s="21"/>
      <c r="AQ7" s="21"/>
      <c r="AR7" s="44"/>
      <c r="AS7" s="45"/>
      <c r="AT7" s="21" t="s">
        <v>46</v>
      </c>
      <c r="AU7" s="21" t="s">
        <v>46</v>
      </c>
      <c r="AV7" s="21" t="s">
        <v>46</v>
      </c>
      <c r="AW7" s="21" t="s">
        <v>46</v>
      </c>
      <c r="AX7" s="21" t="s">
        <v>46</v>
      </c>
      <c r="AY7" s="21" t="s">
        <v>46</v>
      </c>
      <c r="AZ7" s="21" t="s">
        <v>46</v>
      </c>
      <c r="BA7" s="21" t="s">
        <v>46</v>
      </c>
      <c r="BB7" s="21" t="s">
        <v>46</v>
      </c>
      <c r="BC7" s="21" t="s">
        <v>46</v>
      </c>
      <c r="BD7" s="21"/>
      <c r="BE7" s="21"/>
      <c r="BF7" s="44"/>
      <c r="BG7" s="45"/>
    </row>
    <row r="8" spans="1:59" x14ac:dyDescent="0.25">
      <c r="A8" s="54"/>
      <c r="B8" s="4" t="s">
        <v>10</v>
      </c>
      <c r="C8" s="5" t="s">
        <v>11</v>
      </c>
      <c r="D8" s="21">
        <v>0.38541666666666669</v>
      </c>
      <c r="E8" s="21">
        <v>0.75</v>
      </c>
      <c r="F8" s="21">
        <v>0.32291666666666669</v>
      </c>
      <c r="G8" s="21">
        <v>0.6875</v>
      </c>
      <c r="H8" s="21">
        <v>0.32291666666666702</v>
      </c>
      <c r="I8" s="21">
        <v>0.57291666666666663</v>
      </c>
      <c r="J8" s="21">
        <v>0.32291666666666702</v>
      </c>
      <c r="K8" s="21">
        <v>0.6875</v>
      </c>
      <c r="L8" s="21">
        <v>0.32291666666666669</v>
      </c>
      <c r="M8" s="21">
        <v>0.6875</v>
      </c>
      <c r="N8" s="20"/>
      <c r="O8" s="20"/>
      <c r="P8" s="44"/>
      <c r="Q8" s="45"/>
      <c r="R8" s="21" t="s">
        <v>42</v>
      </c>
      <c r="S8" s="21" t="s">
        <v>42</v>
      </c>
      <c r="T8" s="21">
        <v>0.38541666666666669</v>
      </c>
      <c r="U8" s="21">
        <v>0.75</v>
      </c>
      <c r="V8" s="21">
        <v>0.32291666666666702</v>
      </c>
      <c r="W8" s="21">
        <v>0.57291666666666663</v>
      </c>
      <c r="X8" s="21">
        <v>0.38541666666666669</v>
      </c>
      <c r="Y8" s="21">
        <v>0.75</v>
      </c>
      <c r="Z8" s="21">
        <v>0.38541666666666669</v>
      </c>
      <c r="AA8" s="21">
        <v>0.75</v>
      </c>
      <c r="AB8" s="21"/>
      <c r="AC8" s="21"/>
      <c r="AD8" s="44"/>
      <c r="AE8" s="45"/>
      <c r="AF8" s="21">
        <v>0.32291666666666669</v>
      </c>
      <c r="AG8" s="21">
        <v>0.6875</v>
      </c>
      <c r="AH8" s="21">
        <v>0.38541666666666669</v>
      </c>
      <c r="AI8" s="21">
        <v>0.75</v>
      </c>
      <c r="AJ8" s="21">
        <v>0.32291666666666702</v>
      </c>
      <c r="AK8" s="21">
        <v>0.57291666666666663</v>
      </c>
      <c r="AL8" s="21">
        <v>0.32291666666666702</v>
      </c>
      <c r="AM8" s="21">
        <v>0.6875</v>
      </c>
      <c r="AN8" s="21">
        <v>0.32291666666666669</v>
      </c>
      <c r="AO8" s="21">
        <v>0.6875</v>
      </c>
      <c r="AP8" s="21"/>
      <c r="AQ8" s="21"/>
      <c r="AR8" s="44"/>
      <c r="AS8" s="45"/>
      <c r="AT8" s="21">
        <v>0.38541666666666669</v>
      </c>
      <c r="AU8" s="21">
        <v>0.75</v>
      </c>
      <c r="AV8" s="21">
        <v>0.38541666666666669</v>
      </c>
      <c r="AW8" s="21">
        <v>0.75</v>
      </c>
      <c r="AX8" s="21">
        <v>0.32291666666666702</v>
      </c>
      <c r="AY8" s="21">
        <v>0.57291666666666663</v>
      </c>
      <c r="AZ8" s="21">
        <v>0.38541666666666669</v>
      </c>
      <c r="BA8" s="21">
        <v>0.75</v>
      </c>
      <c r="BB8" s="21">
        <v>0.38541666666666669</v>
      </c>
      <c r="BC8" s="21">
        <v>0.75</v>
      </c>
      <c r="BD8" s="21"/>
      <c r="BE8" s="21"/>
      <c r="BF8" s="44"/>
      <c r="BG8" s="45"/>
    </row>
    <row r="9" spans="1:59" x14ac:dyDescent="0.25">
      <c r="A9" s="54"/>
      <c r="B9" s="4" t="s">
        <v>12</v>
      </c>
      <c r="C9" s="5" t="s">
        <v>11</v>
      </c>
      <c r="D9" s="21">
        <v>0.32291666666666669</v>
      </c>
      <c r="E9" s="21">
        <v>0.6875</v>
      </c>
      <c r="F9" s="21">
        <v>0.32291666666666669</v>
      </c>
      <c r="G9" s="21">
        <v>0.57291666666666663</v>
      </c>
      <c r="H9" s="21">
        <v>0.32291666666666702</v>
      </c>
      <c r="I9" s="21">
        <v>0.6875</v>
      </c>
      <c r="J9" s="21">
        <v>0.32291666666666702</v>
      </c>
      <c r="K9" s="21">
        <v>0.6875</v>
      </c>
      <c r="L9" s="21">
        <v>0.32291666666666669</v>
      </c>
      <c r="M9" s="21">
        <v>0.6875</v>
      </c>
      <c r="N9" s="20"/>
      <c r="O9" s="20"/>
      <c r="P9" s="46"/>
      <c r="Q9" s="47"/>
      <c r="R9" s="21">
        <v>0.42708333333333331</v>
      </c>
      <c r="S9" s="21">
        <v>0.75</v>
      </c>
      <c r="T9" s="21">
        <v>0.32291666666666669</v>
      </c>
      <c r="U9" s="21">
        <v>0.57291666666666663</v>
      </c>
      <c r="V9" s="21">
        <v>0.38541666666666669</v>
      </c>
      <c r="W9" s="21">
        <v>0.75</v>
      </c>
      <c r="X9" s="21">
        <v>0.38541666666666669</v>
      </c>
      <c r="Y9" s="21">
        <v>0.75</v>
      </c>
      <c r="Z9" s="21">
        <v>0.38541666666666669</v>
      </c>
      <c r="AA9" s="21">
        <v>0.75</v>
      </c>
      <c r="AB9" s="21"/>
      <c r="AC9" s="21"/>
      <c r="AD9" s="46"/>
      <c r="AE9" s="47"/>
      <c r="AF9" s="21">
        <v>0.32291666666666669</v>
      </c>
      <c r="AG9" s="21">
        <v>0.6875</v>
      </c>
      <c r="AH9" s="21">
        <v>0.32291666666666669</v>
      </c>
      <c r="AI9" s="21">
        <v>0.57291666666666663</v>
      </c>
      <c r="AJ9" s="21">
        <v>0.38541666666666669</v>
      </c>
      <c r="AK9" s="21">
        <v>0.75</v>
      </c>
      <c r="AL9" s="21">
        <v>0.32291666666666702</v>
      </c>
      <c r="AM9" s="21">
        <v>0.6875</v>
      </c>
      <c r="AN9" s="21">
        <v>0.32291666666666669</v>
      </c>
      <c r="AO9" s="21">
        <v>0.6875</v>
      </c>
      <c r="AP9" s="21"/>
      <c r="AQ9" s="21"/>
      <c r="AR9" s="46"/>
      <c r="AS9" s="47"/>
      <c r="AT9" s="21">
        <v>0.38541666666666669</v>
      </c>
      <c r="AU9" s="21">
        <v>0.75</v>
      </c>
      <c r="AV9" s="21">
        <v>0.32291666666666669</v>
      </c>
      <c r="AW9" s="21">
        <v>0.57291666666666663</v>
      </c>
      <c r="AX9" s="21">
        <v>0.38541666666666669</v>
      </c>
      <c r="AY9" s="21">
        <v>0.75</v>
      </c>
      <c r="AZ9" s="21">
        <v>0.38541666666666669</v>
      </c>
      <c r="BA9" s="21">
        <v>0.75</v>
      </c>
      <c r="BB9" s="21">
        <v>0.38541666666666669</v>
      </c>
      <c r="BC9" s="21">
        <v>0.75</v>
      </c>
      <c r="BD9" s="21"/>
      <c r="BE9" s="21"/>
      <c r="BF9" s="46"/>
      <c r="BG9" s="47"/>
    </row>
    <row r="10" spans="1:59" ht="11.25" customHeight="1" x14ac:dyDescent="0.25">
      <c r="A10" s="48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  <c r="O10" s="49"/>
      <c r="P10" s="49"/>
      <c r="Q10" s="49"/>
      <c r="R10" s="49"/>
      <c r="S10" s="49"/>
      <c r="T10" s="49"/>
      <c r="U10" s="49"/>
      <c r="V10" s="49"/>
      <c r="W10" s="49"/>
      <c r="X10" s="49"/>
      <c r="Y10" s="49"/>
      <c r="Z10" s="49"/>
      <c r="AA10" s="49"/>
      <c r="AB10" s="49"/>
      <c r="AC10" s="49"/>
      <c r="AD10" s="49"/>
      <c r="AE10" s="49"/>
      <c r="AF10" s="49"/>
      <c r="AG10" s="49"/>
      <c r="AH10" s="49"/>
      <c r="AI10" s="49"/>
      <c r="AJ10" s="49"/>
      <c r="AK10" s="49"/>
      <c r="AL10" s="49"/>
      <c r="AM10" s="49"/>
      <c r="AN10" s="49"/>
      <c r="AO10" s="49"/>
      <c r="AP10" s="49"/>
      <c r="AQ10" s="49"/>
      <c r="AR10" s="49"/>
      <c r="AS10" s="49"/>
      <c r="AT10" s="49"/>
      <c r="AU10" s="49"/>
      <c r="AV10" s="49"/>
      <c r="AW10" s="49"/>
      <c r="AX10" s="49"/>
      <c r="AY10" s="49"/>
      <c r="AZ10" s="49"/>
      <c r="BA10" s="49"/>
      <c r="BB10" s="49"/>
      <c r="BC10" s="49"/>
      <c r="BD10" s="49"/>
      <c r="BE10" s="49"/>
      <c r="BF10" s="49"/>
      <c r="BG10" s="50"/>
    </row>
    <row r="11" spans="1:59" x14ac:dyDescent="0.25">
      <c r="A11" s="54" t="s">
        <v>13</v>
      </c>
      <c r="B11" s="4" t="s">
        <v>14</v>
      </c>
      <c r="C11" s="5" t="s">
        <v>4</v>
      </c>
      <c r="D11" s="21">
        <v>0.38541666666666669</v>
      </c>
      <c r="E11" s="21">
        <v>0.75</v>
      </c>
      <c r="F11" s="21">
        <v>0.38541666666666669</v>
      </c>
      <c r="G11" s="21">
        <v>0.75</v>
      </c>
      <c r="H11" s="21">
        <v>0.38541666666666669</v>
      </c>
      <c r="I11" s="21">
        <v>0.75</v>
      </c>
      <c r="J11" s="21">
        <v>0.38541666666666669</v>
      </c>
      <c r="K11" s="21">
        <v>0.75</v>
      </c>
      <c r="L11" s="21">
        <v>0.5</v>
      </c>
      <c r="M11" s="21">
        <v>0.75</v>
      </c>
      <c r="N11" s="21"/>
      <c r="O11" s="21"/>
      <c r="P11" s="40"/>
      <c r="Q11" s="40"/>
      <c r="R11" s="21">
        <v>0.42708333333333331</v>
      </c>
      <c r="S11" s="21">
        <v>0.75</v>
      </c>
      <c r="T11" s="21">
        <v>0.32291666666666669</v>
      </c>
      <c r="U11" s="21">
        <v>0.6875</v>
      </c>
      <c r="V11" s="21">
        <v>0.32291666666666669</v>
      </c>
      <c r="W11" s="21">
        <v>0.6875</v>
      </c>
      <c r="X11" s="21">
        <v>0.32291666666666669</v>
      </c>
      <c r="Y11" s="21">
        <v>0.57291666666666663</v>
      </c>
      <c r="Z11" s="21">
        <v>0.32291666666666669</v>
      </c>
      <c r="AA11" s="21">
        <v>0.6875</v>
      </c>
      <c r="AB11" s="21"/>
      <c r="AC11" s="21"/>
      <c r="AD11" s="40"/>
      <c r="AE11" s="40"/>
      <c r="AF11" s="21">
        <v>0.38541666666666669</v>
      </c>
      <c r="AG11" s="21">
        <v>0.75</v>
      </c>
      <c r="AH11" s="21">
        <v>0.38541666666666669</v>
      </c>
      <c r="AI11" s="21">
        <v>0.75</v>
      </c>
      <c r="AJ11" s="21">
        <v>0.38541666666666669</v>
      </c>
      <c r="AK11" s="21">
        <v>0.75</v>
      </c>
      <c r="AL11" s="21" t="s">
        <v>47</v>
      </c>
      <c r="AM11" s="21" t="s">
        <v>47</v>
      </c>
      <c r="AN11" s="21" t="s">
        <v>47</v>
      </c>
      <c r="AO11" s="21" t="s">
        <v>47</v>
      </c>
      <c r="AP11" s="21"/>
      <c r="AQ11" s="21"/>
      <c r="AR11" s="40"/>
      <c r="AS11" s="40"/>
      <c r="AT11" s="21">
        <v>0.32291666666666669</v>
      </c>
      <c r="AU11" s="21">
        <v>0.6875</v>
      </c>
      <c r="AV11" s="21">
        <v>0.32291666666666669</v>
      </c>
      <c r="AW11" s="21">
        <v>0.6875</v>
      </c>
      <c r="AX11" s="21">
        <v>0.32291666666666669</v>
      </c>
      <c r="AY11" s="21">
        <v>0.6875</v>
      </c>
      <c r="AZ11" s="21">
        <v>0.32291666666666669</v>
      </c>
      <c r="BA11" s="21">
        <v>0.57291666666666663</v>
      </c>
      <c r="BB11" s="21">
        <v>0.32291666666666669</v>
      </c>
      <c r="BC11" s="21">
        <v>0.6875</v>
      </c>
      <c r="BD11" s="21"/>
      <c r="BE11" s="21"/>
      <c r="BF11" s="40"/>
      <c r="BG11" s="40"/>
    </row>
    <row r="12" spans="1:59" x14ac:dyDescent="0.25">
      <c r="A12" s="54"/>
      <c r="B12" s="4" t="s">
        <v>15</v>
      </c>
      <c r="C12" s="5" t="s">
        <v>7</v>
      </c>
      <c r="D12" s="21" t="s">
        <v>34</v>
      </c>
      <c r="E12" s="21" t="s">
        <v>34</v>
      </c>
      <c r="F12" s="21">
        <v>0.32291666666666669</v>
      </c>
      <c r="G12" s="21">
        <v>0.6875</v>
      </c>
      <c r="H12" s="21">
        <v>0.32291666666666669</v>
      </c>
      <c r="I12" s="21">
        <v>0.57291666666666663</v>
      </c>
      <c r="J12" s="21">
        <v>0.38541666666666669</v>
      </c>
      <c r="K12" s="21">
        <v>0.75</v>
      </c>
      <c r="L12" s="21">
        <v>0.38541666666666669</v>
      </c>
      <c r="M12" s="21">
        <v>0.75</v>
      </c>
      <c r="N12" s="21">
        <v>0.32291666666666669</v>
      </c>
      <c r="O12" s="21">
        <v>0.6875</v>
      </c>
      <c r="P12" s="40"/>
      <c r="Q12" s="40"/>
      <c r="R12" s="21" t="s">
        <v>34</v>
      </c>
      <c r="S12" s="21" t="s">
        <v>34</v>
      </c>
      <c r="T12" s="21">
        <v>0.32291666666666669</v>
      </c>
      <c r="U12" s="21">
        <v>0.6875</v>
      </c>
      <c r="V12" s="21">
        <v>0.32291666666666669</v>
      </c>
      <c r="W12" s="21">
        <v>0.57291666666666663</v>
      </c>
      <c r="X12" s="21">
        <v>0.32291666666666669</v>
      </c>
      <c r="Y12" s="21">
        <v>0.6875</v>
      </c>
      <c r="Z12" s="21">
        <v>0.32291666666666669</v>
      </c>
      <c r="AA12" s="21">
        <v>0.6875</v>
      </c>
      <c r="AB12" s="21">
        <v>0.32291666666666669</v>
      </c>
      <c r="AC12" s="21">
        <v>0.6875</v>
      </c>
      <c r="AD12" s="40"/>
      <c r="AE12" s="40"/>
      <c r="AF12" s="21" t="s">
        <v>34</v>
      </c>
      <c r="AG12" s="21" t="s">
        <v>34</v>
      </c>
      <c r="AH12" s="21">
        <v>0.38541666666666669</v>
      </c>
      <c r="AI12" s="21">
        <v>0.75</v>
      </c>
      <c r="AJ12" s="21">
        <v>0.32291666666666669</v>
      </c>
      <c r="AK12" s="21">
        <v>0.57291666666666663</v>
      </c>
      <c r="AL12" s="21">
        <v>0.38541666666666669</v>
      </c>
      <c r="AM12" s="21">
        <v>0.75</v>
      </c>
      <c r="AN12" s="21">
        <v>0.38541666666666669</v>
      </c>
      <c r="AO12" s="21">
        <v>0.75</v>
      </c>
      <c r="AP12" s="21">
        <v>0.32291666666666669</v>
      </c>
      <c r="AQ12" s="21">
        <v>0.6875</v>
      </c>
      <c r="AR12" s="40"/>
      <c r="AS12" s="40"/>
      <c r="AT12" s="21" t="s">
        <v>34</v>
      </c>
      <c r="AU12" s="21" t="s">
        <v>34</v>
      </c>
      <c r="AV12" s="21">
        <v>0.32291666666666669</v>
      </c>
      <c r="AW12" s="21">
        <v>0.6875</v>
      </c>
      <c r="AX12" s="21">
        <v>0.32291666666666669</v>
      </c>
      <c r="AY12" s="21">
        <v>0.57291666666666663</v>
      </c>
      <c r="AZ12" s="21">
        <v>0.32291666666666669</v>
      </c>
      <c r="BA12" s="21">
        <v>0.6875</v>
      </c>
      <c r="BB12" s="21">
        <v>0.32291666666666669</v>
      </c>
      <c r="BC12" s="21">
        <v>0.6875</v>
      </c>
      <c r="BD12" s="21">
        <v>0.32291666666666669</v>
      </c>
      <c r="BE12" s="21">
        <v>0.6875</v>
      </c>
      <c r="BF12" s="40"/>
      <c r="BG12" s="40"/>
    </row>
    <row r="13" spans="1:59" x14ac:dyDescent="0.25">
      <c r="A13" s="54"/>
      <c r="B13" s="4" t="s">
        <v>16</v>
      </c>
      <c r="C13" s="5" t="s">
        <v>9</v>
      </c>
      <c r="D13" s="21">
        <v>0.5</v>
      </c>
      <c r="E13" s="21">
        <v>0.75</v>
      </c>
      <c r="F13" s="21">
        <v>0.38541666666666669</v>
      </c>
      <c r="G13" s="21">
        <v>0.75</v>
      </c>
      <c r="H13" s="21">
        <v>0.38541666666666669</v>
      </c>
      <c r="I13" s="21">
        <v>0.75</v>
      </c>
      <c r="J13" s="21">
        <v>0.38541666666666669</v>
      </c>
      <c r="K13" s="21">
        <v>0.75</v>
      </c>
      <c r="L13" s="21">
        <v>0.38541666666666669</v>
      </c>
      <c r="M13" s="21">
        <v>0.75</v>
      </c>
      <c r="N13" s="21"/>
      <c r="O13" s="21"/>
      <c r="P13" s="40"/>
      <c r="Q13" s="40"/>
      <c r="R13" s="21" t="s">
        <v>42</v>
      </c>
      <c r="S13" s="21" t="s">
        <v>42</v>
      </c>
      <c r="T13" s="21">
        <v>0.32291666666666669</v>
      </c>
      <c r="U13" s="21">
        <v>0.6875</v>
      </c>
      <c r="V13" s="21">
        <v>0.32291666666666669</v>
      </c>
      <c r="W13" s="21">
        <v>0.6875</v>
      </c>
      <c r="X13" s="21">
        <v>0.32291666666666669</v>
      </c>
      <c r="Y13" s="21">
        <v>0.6875</v>
      </c>
      <c r="Z13" s="21">
        <v>0.32291666666666669</v>
      </c>
      <c r="AA13" s="21">
        <v>0.6875</v>
      </c>
      <c r="AB13" s="21"/>
      <c r="AC13" s="21"/>
      <c r="AD13" s="40"/>
      <c r="AE13" s="40"/>
      <c r="AF13" s="21">
        <v>0.5</v>
      </c>
      <c r="AG13" s="21">
        <v>0.75</v>
      </c>
      <c r="AH13" s="21">
        <v>0.38541666666666669</v>
      </c>
      <c r="AI13" s="21">
        <v>0.75</v>
      </c>
      <c r="AJ13" s="21">
        <v>0.38541666666666669</v>
      </c>
      <c r="AK13" s="21">
        <v>0.75</v>
      </c>
      <c r="AL13" s="21">
        <v>0.38541666666666669</v>
      </c>
      <c r="AM13" s="21">
        <v>0.75</v>
      </c>
      <c r="AN13" s="21">
        <v>0.38541666666666669</v>
      </c>
      <c r="AO13" s="21">
        <v>0.75</v>
      </c>
      <c r="AP13" s="21"/>
      <c r="AQ13" s="21"/>
      <c r="AR13" s="40"/>
      <c r="AS13" s="40"/>
      <c r="AT13" s="21">
        <v>0.5</v>
      </c>
      <c r="AU13" s="21">
        <v>0.75</v>
      </c>
      <c r="AV13" s="21">
        <v>0.32291666666666669</v>
      </c>
      <c r="AW13" s="21">
        <v>0.6875</v>
      </c>
      <c r="AX13" s="21">
        <v>0.32291666666666669</v>
      </c>
      <c r="AY13" s="21">
        <v>0.6875</v>
      </c>
      <c r="AZ13" s="21">
        <v>0.32291666666666669</v>
      </c>
      <c r="BA13" s="21">
        <v>0.6875</v>
      </c>
      <c r="BB13" s="21">
        <v>0.32291666666666669</v>
      </c>
      <c r="BC13" s="21">
        <v>0.6875</v>
      </c>
      <c r="BD13" s="21"/>
      <c r="BE13" s="21"/>
      <c r="BF13" s="40"/>
      <c r="BG13" s="40"/>
    </row>
    <row r="14" spans="1:59" x14ac:dyDescent="0.25">
      <c r="A14" s="54"/>
      <c r="B14" s="4" t="s">
        <v>17</v>
      </c>
      <c r="C14" s="5" t="s">
        <v>18</v>
      </c>
      <c r="D14" s="21" t="s">
        <v>34</v>
      </c>
      <c r="E14" s="21" t="s">
        <v>34</v>
      </c>
      <c r="F14" s="21">
        <v>0.42708333333333298</v>
      </c>
      <c r="G14" s="21">
        <v>0.57291666666666663</v>
      </c>
      <c r="H14" s="21">
        <v>0.38541666666666669</v>
      </c>
      <c r="I14" s="21">
        <v>0.75</v>
      </c>
      <c r="J14" s="21">
        <v>0.38541666666666669</v>
      </c>
      <c r="K14" s="21">
        <v>0.75</v>
      </c>
      <c r="L14" s="21">
        <v>0.38541666666666669</v>
      </c>
      <c r="M14" s="21">
        <v>0.75</v>
      </c>
      <c r="N14" s="21"/>
      <c r="O14" s="21"/>
      <c r="P14" s="40"/>
      <c r="Q14" s="40"/>
      <c r="R14" s="21">
        <v>0.32291666666666669</v>
      </c>
      <c r="S14" s="21">
        <v>0.64583333333333337</v>
      </c>
      <c r="T14" s="21">
        <v>0.32291666666666669</v>
      </c>
      <c r="U14" s="21">
        <v>0.6875</v>
      </c>
      <c r="V14" s="21">
        <v>0.32291666666666669</v>
      </c>
      <c r="W14" s="21">
        <v>0.6875</v>
      </c>
      <c r="X14" s="21">
        <v>0.32291666666666669</v>
      </c>
      <c r="Y14" s="21">
        <v>0.53125</v>
      </c>
      <c r="Z14" s="21">
        <v>0.32291666666666669</v>
      </c>
      <c r="AA14" s="21">
        <v>0.6875</v>
      </c>
      <c r="AB14" s="21"/>
      <c r="AC14" s="21"/>
      <c r="AD14" s="40"/>
      <c r="AE14" s="40"/>
      <c r="AF14" s="21">
        <v>0.38541666666666669</v>
      </c>
      <c r="AG14" s="21">
        <v>0.75</v>
      </c>
      <c r="AH14" s="21">
        <v>0.32291666666666669</v>
      </c>
      <c r="AI14" s="21">
        <v>0.57291666666666663</v>
      </c>
      <c r="AJ14" s="21">
        <v>0.38541666666666669</v>
      </c>
      <c r="AK14" s="21">
        <v>0.75</v>
      </c>
      <c r="AL14" s="21">
        <v>0.38541666666666669</v>
      </c>
      <c r="AM14" s="21">
        <v>0.75</v>
      </c>
      <c r="AN14" s="21">
        <v>0.38541666666666669</v>
      </c>
      <c r="AO14" s="21">
        <v>0.75</v>
      </c>
      <c r="AP14" s="21"/>
      <c r="AQ14" s="21"/>
      <c r="AR14" s="40"/>
      <c r="AS14" s="40"/>
      <c r="AT14" s="21">
        <v>0.32291666666666669</v>
      </c>
      <c r="AU14" s="21">
        <v>0.6875</v>
      </c>
      <c r="AV14" s="21">
        <v>0.32291666666666669</v>
      </c>
      <c r="AW14" s="21">
        <v>0.57291666666666663</v>
      </c>
      <c r="AX14" s="21">
        <v>0.32291666666666669</v>
      </c>
      <c r="AY14" s="21">
        <v>0.6875</v>
      </c>
      <c r="AZ14" s="21">
        <v>0.32291666666666669</v>
      </c>
      <c r="BA14" s="21">
        <v>0.6875</v>
      </c>
      <c r="BB14" s="21">
        <v>0.32291666666666669</v>
      </c>
      <c r="BC14" s="21">
        <v>0.6875</v>
      </c>
      <c r="BD14" s="21"/>
      <c r="BE14" s="21"/>
      <c r="BF14" s="40"/>
      <c r="BG14" s="40"/>
    </row>
    <row r="15" spans="1:59" ht="11.25" customHeight="1" x14ac:dyDescent="0.25">
      <c r="A15" s="48"/>
      <c r="B15" s="49"/>
      <c r="C15" s="4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49"/>
      <c r="S15" s="49"/>
      <c r="T15" s="49"/>
      <c r="U15" s="49"/>
      <c r="V15" s="49"/>
      <c r="W15" s="49"/>
      <c r="X15" s="49"/>
      <c r="Y15" s="49"/>
      <c r="Z15" s="49"/>
      <c r="AA15" s="49"/>
      <c r="AB15" s="49"/>
      <c r="AC15" s="49"/>
      <c r="AD15" s="49"/>
      <c r="AE15" s="49"/>
      <c r="AF15" s="49"/>
      <c r="AG15" s="49"/>
      <c r="AH15" s="49"/>
      <c r="AI15" s="49"/>
      <c r="AJ15" s="49"/>
      <c r="AK15" s="49"/>
      <c r="AL15" s="49"/>
      <c r="AM15" s="49"/>
      <c r="AN15" s="49"/>
      <c r="AO15" s="49"/>
      <c r="AP15" s="49"/>
      <c r="AQ15" s="49"/>
      <c r="AR15" s="49"/>
      <c r="AS15" s="49"/>
      <c r="AT15" s="49"/>
      <c r="AU15" s="49"/>
      <c r="AV15" s="49"/>
      <c r="AW15" s="49"/>
      <c r="AX15" s="49"/>
      <c r="AY15" s="49"/>
      <c r="AZ15" s="49"/>
      <c r="BA15" s="49"/>
      <c r="BB15" s="49"/>
      <c r="BC15" s="49"/>
      <c r="BD15" s="49"/>
      <c r="BE15" s="49"/>
      <c r="BF15" s="49"/>
      <c r="BG15" s="50"/>
    </row>
    <row r="16" spans="1:59" x14ac:dyDescent="0.25">
      <c r="A16" s="55"/>
      <c r="B16" s="4" t="s">
        <v>19</v>
      </c>
      <c r="C16" s="5"/>
      <c r="D16" s="21">
        <v>0.32291666666666669</v>
      </c>
      <c r="E16" s="21">
        <v>0.6875</v>
      </c>
      <c r="F16" s="21">
        <v>0.32291666666666669</v>
      </c>
      <c r="G16" s="21">
        <v>0.6875</v>
      </c>
      <c r="H16" s="21"/>
      <c r="I16" s="21"/>
      <c r="J16" s="21">
        <v>0.32291666666666669</v>
      </c>
      <c r="K16" s="21">
        <v>0.6875</v>
      </c>
      <c r="L16" s="21">
        <v>0.32291666666666669</v>
      </c>
      <c r="M16" s="21">
        <v>0.6875</v>
      </c>
      <c r="N16" s="21"/>
      <c r="O16" s="21"/>
      <c r="P16" s="40"/>
      <c r="Q16" s="40"/>
      <c r="R16" s="21">
        <v>0.42708333333333331</v>
      </c>
      <c r="S16" s="21">
        <v>0.75</v>
      </c>
      <c r="T16" s="21">
        <v>0.32291666666666669</v>
      </c>
      <c r="U16" s="21">
        <v>0.6875</v>
      </c>
      <c r="V16" s="21"/>
      <c r="W16" s="21"/>
      <c r="X16" s="21">
        <v>0.32291666666666669</v>
      </c>
      <c r="Y16" s="21">
        <v>0.6875</v>
      </c>
      <c r="Z16" s="21">
        <v>0.32291666666666669</v>
      </c>
      <c r="AA16" s="21">
        <v>0.6875</v>
      </c>
      <c r="AB16" s="21"/>
      <c r="AC16" s="21"/>
      <c r="AD16" s="40"/>
      <c r="AE16" s="40"/>
      <c r="AF16" s="21">
        <v>0.32291666666666669</v>
      </c>
      <c r="AG16" s="21">
        <v>0.6875</v>
      </c>
      <c r="AH16" s="21">
        <v>0.32291666666666669</v>
      </c>
      <c r="AI16" s="21">
        <v>0.6875</v>
      </c>
      <c r="AJ16" s="21"/>
      <c r="AK16" s="21"/>
      <c r="AL16" s="21">
        <v>0.32291666666666669</v>
      </c>
      <c r="AM16" s="21">
        <v>0.6875</v>
      </c>
      <c r="AN16" s="21">
        <v>0.32291666666666669</v>
      </c>
      <c r="AO16" s="21">
        <v>0.6875</v>
      </c>
      <c r="AP16" s="21"/>
      <c r="AQ16" s="21"/>
      <c r="AR16" s="40"/>
      <c r="AS16" s="40"/>
      <c r="AT16" s="21">
        <v>0.32291666666666669</v>
      </c>
      <c r="AU16" s="21">
        <v>0.6875</v>
      </c>
      <c r="AV16" s="21">
        <v>0.32291666666666669</v>
      </c>
      <c r="AW16" s="21">
        <v>0.6875</v>
      </c>
      <c r="AX16" s="21"/>
      <c r="AY16" s="21"/>
      <c r="AZ16" s="21">
        <v>0.32291666666666669</v>
      </c>
      <c r="BA16" s="21">
        <v>0.6875</v>
      </c>
      <c r="BB16" s="21">
        <v>0.32291666666666669</v>
      </c>
      <c r="BC16" s="21">
        <v>0.6875</v>
      </c>
      <c r="BD16" s="21"/>
      <c r="BE16" s="21"/>
      <c r="BF16" s="40"/>
      <c r="BG16" s="40"/>
    </row>
    <row r="17" spans="1:59" x14ac:dyDescent="0.25">
      <c r="A17" s="55"/>
      <c r="B17" s="4" t="s">
        <v>20</v>
      </c>
      <c r="C17" s="5"/>
      <c r="D17" s="21" t="s">
        <v>35</v>
      </c>
      <c r="E17" s="21" t="s">
        <v>35</v>
      </c>
      <c r="F17" s="21" t="s">
        <v>35</v>
      </c>
      <c r="G17" s="21" t="s">
        <v>35</v>
      </c>
      <c r="H17" s="21" t="s">
        <v>35</v>
      </c>
      <c r="I17" s="21" t="s">
        <v>35</v>
      </c>
      <c r="J17" s="21" t="s">
        <v>35</v>
      </c>
      <c r="K17" s="21" t="s">
        <v>35</v>
      </c>
      <c r="L17" s="21" t="s">
        <v>35</v>
      </c>
      <c r="M17" s="21" t="s">
        <v>35</v>
      </c>
      <c r="N17" s="21" t="s">
        <v>35</v>
      </c>
      <c r="O17" s="21" t="s">
        <v>35</v>
      </c>
      <c r="P17" s="40"/>
      <c r="Q17" s="40"/>
      <c r="R17" s="21" t="s">
        <v>35</v>
      </c>
      <c r="S17" s="21" t="s">
        <v>35</v>
      </c>
      <c r="T17" s="21" t="s">
        <v>35</v>
      </c>
      <c r="U17" s="21" t="s">
        <v>35</v>
      </c>
      <c r="V17" s="21" t="s">
        <v>35</v>
      </c>
      <c r="W17" s="21" t="s">
        <v>35</v>
      </c>
      <c r="X17" s="21" t="s">
        <v>35</v>
      </c>
      <c r="Y17" s="21" t="s">
        <v>35</v>
      </c>
      <c r="Z17" s="21" t="s">
        <v>35</v>
      </c>
      <c r="AA17" s="21" t="s">
        <v>35</v>
      </c>
      <c r="AB17" s="21" t="s">
        <v>35</v>
      </c>
      <c r="AC17" s="21" t="s">
        <v>35</v>
      </c>
      <c r="AD17" s="40"/>
      <c r="AE17" s="40"/>
      <c r="AF17" s="21" t="s">
        <v>35</v>
      </c>
      <c r="AG17" s="21" t="s">
        <v>35</v>
      </c>
      <c r="AH17" s="21" t="s">
        <v>35</v>
      </c>
      <c r="AI17" s="21" t="s">
        <v>35</v>
      </c>
      <c r="AJ17" s="21" t="s">
        <v>35</v>
      </c>
      <c r="AK17" s="21" t="s">
        <v>35</v>
      </c>
      <c r="AL17" s="21" t="s">
        <v>35</v>
      </c>
      <c r="AM17" s="21" t="s">
        <v>35</v>
      </c>
      <c r="AN17" s="21" t="s">
        <v>35</v>
      </c>
      <c r="AO17" s="21" t="s">
        <v>35</v>
      </c>
      <c r="AP17" s="21" t="s">
        <v>35</v>
      </c>
      <c r="AQ17" s="21" t="s">
        <v>35</v>
      </c>
      <c r="AR17" s="40"/>
      <c r="AS17" s="40"/>
      <c r="AT17" s="21" t="s">
        <v>35</v>
      </c>
      <c r="AU17" s="21" t="s">
        <v>35</v>
      </c>
      <c r="AV17" s="21" t="s">
        <v>35</v>
      </c>
      <c r="AW17" s="21" t="s">
        <v>35</v>
      </c>
      <c r="AX17" s="21" t="s">
        <v>35</v>
      </c>
      <c r="AY17" s="21" t="s">
        <v>35</v>
      </c>
      <c r="AZ17" s="21" t="s">
        <v>35</v>
      </c>
      <c r="BA17" s="21" t="s">
        <v>35</v>
      </c>
      <c r="BB17" s="21" t="s">
        <v>35</v>
      </c>
      <c r="BC17" s="21" t="s">
        <v>35</v>
      </c>
      <c r="BD17" s="21" t="s">
        <v>35</v>
      </c>
      <c r="BE17" s="21" t="s">
        <v>35</v>
      </c>
      <c r="BF17" s="40"/>
      <c r="BG17" s="40"/>
    </row>
    <row r="18" spans="1:59" ht="11.25" customHeight="1" x14ac:dyDescent="0.25">
      <c r="A18" s="48"/>
      <c r="B18" s="49"/>
      <c r="C18" s="49"/>
      <c r="D18" s="49"/>
      <c r="E18" s="49"/>
      <c r="F18" s="49"/>
      <c r="G18" s="49"/>
      <c r="H18" s="49"/>
      <c r="I18" s="49"/>
      <c r="J18" s="49"/>
      <c r="K18" s="49"/>
      <c r="L18" s="49"/>
      <c r="M18" s="49"/>
      <c r="N18" s="49"/>
      <c r="O18" s="49"/>
      <c r="P18" s="49"/>
      <c r="Q18" s="49"/>
      <c r="R18" s="49"/>
      <c r="S18" s="49"/>
      <c r="T18" s="49"/>
      <c r="U18" s="49"/>
      <c r="V18" s="49"/>
      <c r="W18" s="49"/>
      <c r="X18" s="49"/>
      <c r="Y18" s="49"/>
      <c r="Z18" s="49"/>
      <c r="AA18" s="49"/>
      <c r="AB18" s="49"/>
      <c r="AC18" s="49"/>
      <c r="AD18" s="49"/>
      <c r="AE18" s="49"/>
      <c r="AF18" s="49"/>
      <c r="AG18" s="49"/>
      <c r="AH18" s="49"/>
      <c r="AI18" s="49"/>
      <c r="AJ18" s="49"/>
      <c r="AK18" s="49"/>
      <c r="AL18" s="49"/>
      <c r="AM18" s="49"/>
      <c r="AN18" s="49"/>
      <c r="AO18" s="49"/>
      <c r="AP18" s="49"/>
      <c r="AQ18" s="49"/>
      <c r="AR18" s="49"/>
      <c r="AS18" s="49"/>
      <c r="AT18" s="49"/>
      <c r="AU18" s="49"/>
      <c r="AV18" s="49"/>
      <c r="AW18" s="49"/>
      <c r="AX18" s="49"/>
      <c r="AY18" s="49"/>
      <c r="AZ18" s="49"/>
      <c r="BA18" s="49"/>
      <c r="BB18" s="49"/>
      <c r="BC18" s="49"/>
      <c r="BD18" s="49"/>
      <c r="BE18" s="49"/>
      <c r="BF18" s="49"/>
      <c r="BG18" s="50"/>
    </row>
    <row r="19" spans="1:59" x14ac:dyDescent="0.25">
      <c r="A19" s="51" t="s">
        <v>21</v>
      </c>
      <c r="B19" s="51"/>
      <c r="C19" s="51"/>
      <c r="D19" s="41" t="s">
        <v>40</v>
      </c>
      <c r="E19" s="41"/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0"/>
      <c r="Q19" s="40"/>
      <c r="R19" s="41" t="s">
        <v>45</v>
      </c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0"/>
      <c r="AE19" s="40"/>
      <c r="AF19" s="41" t="s">
        <v>44</v>
      </c>
      <c r="AG19" s="41"/>
      <c r="AH19" s="41"/>
      <c r="AI19" s="41"/>
      <c r="AJ19" s="41"/>
      <c r="AK19" s="41"/>
      <c r="AL19" s="41"/>
      <c r="AM19" s="41"/>
      <c r="AN19" s="41"/>
      <c r="AO19" s="41"/>
      <c r="AP19" s="41"/>
      <c r="AQ19" s="41"/>
      <c r="AR19" s="40"/>
      <c r="AS19" s="40"/>
      <c r="AT19" s="41" t="s">
        <v>49</v>
      </c>
      <c r="AU19" s="41"/>
      <c r="AV19" s="41"/>
      <c r="AW19" s="41"/>
      <c r="AX19" s="41"/>
      <c r="AY19" s="41"/>
      <c r="AZ19" s="41"/>
      <c r="BA19" s="41"/>
      <c r="BB19" s="41"/>
      <c r="BC19" s="41"/>
      <c r="BD19" s="41"/>
      <c r="BE19" s="41"/>
      <c r="BF19" s="40"/>
      <c r="BG19" s="40"/>
    </row>
    <row r="21" spans="1:59" ht="18.75" thickBot="1" x14ac:dyDescent="0.3"/>
    <row r="22" spans="1:59" ht="18.75" thickBot="1" x14ac:dyDescent="0.3">
      <c r="A22" s="8" t="s">
        <v>22</v>
      </c>
      <c r="B22" s="9" t="s">
        <v>23</v>
      </c>
    </row>
    <row r="23" spans="1:59" x14ac:dyDescent="0.25">
      <c r="A23" s="10" t="s">
        <v>24</v>
      </c>
      <c r="B23" s="11" t="s">
        <v>25</v>
      </c>
    </row>
    <row r="24" spans="1:59" x14ac:dyDescent="0.25">
      <c r="A24" s="12" t="s">
        <v>26</v>
      </c>
      <c r="B24" s="13" t="s">
        <v>25</v>
      </c>
    </row>
    <row r="25" spans="1:59" x14ac:dyDescent="0.25">
      <c r="A25" s="12" t="s">
        <v>27</v>
      </c>
      <c r="B25" s="14" t="s">
        <v>28</v>
      </c>
    </row>
    <row r="26" spans="1:59" ht="18.75" thickBot="1" x14ac:dyDescent="0.3">
      <c r="A26" s="15" t="s">
        <v>29</v>
      </c>
      <c r="B26" s="16" t="s">
        <v>28</v>
      </c>
    </row>
    <row r="27" spans="1:59" x14ac:dyDescent="0.25">
      <c r="A27" s="17" t="s">
        <v>30</v>
      </c>
      <c r="B27" s="18"/>
    </row>
    <row r="28" spans="1:59" x14ac:dyDescent="0.25">
      <c r="A28" s="19" t="s">
        <v>31</v>
      </c>
    </row>
    <row r="29" spans="1:59" x14ac:dyDescent="0.25">
      <c r="A29" s="19" t="s">
        <v>32</v>
      </c>
    </row>
    <row r="30" spans="1:59" x14ac:dyDescent="0.25">
      <c r="A30" s="19" t="s">
        <v>33</v>
      </c>
    </row>
    <row r="31" spans="1:59" x14ac:dyDescent="0.25">
      <c r="A31" s="19" t="s">
        <v>34</v>
      </c>
    </row>
    <row r="32" spans="1:59" x14ac:dyDescent="0.25">
      <c r="A32" s="19" t="s">
        <v>35</v>
      </c>
    </row>
  </sheetData>
  <mergeCells count="61">
    <mergeCell ref="AT1:BG1"/>
    <mergeCell ref="AT2:AU2"/>
    <mergeCell ref="AV2:AW2"/>
    <mergeCell ref="AX2:AY2"/>
    <mergeCell ref="AZ2:BA2"/>
    <mergeCell ref="BB2:BC2"/>
    <mergeCell ref="BD2:BE2"/>
    <mergeCell ref="BF2:BG2"/>
    <mergeCell ref="AN2:AO2"/>
    <mergeCell ref="AP2:AQ2"/>
    <mergeCell ref="AR2:AS2"/>
    <mergeCell ref="BF11:BG14"/>
    <mergeCell ref="BF5:BG9"/>
    <mergeCell ref="P2:Q2"/>
    <mergeCell ref="A5:A9"/>
    <mergeCell ref="A11:A14"/>
    <mergeCell ref="A16:A17"/>
    <mergeCell ref="P16:Q17"/>
    <mergeCell ref="A1:C2"/>
    <mergeCell ref="D1:Q1"/>
    <mergeCell ref="P11:Q14"/>
    <mergeCell ref="L2:M2"/>
    <mergeCell ref="N2:O2"/>
    <mergeCell ref="D2:E2"/>
    <mergeCell ref="F2:G2"/>
    <mergeCell ref="H2:I2"/>
    <mergeCell ref="J2:K2"/>
    <mergeCell ref="A10:BG10"/>
    <mergeCell ref="A4:BG4"/>
    <mergeCell ref="AR16:AS17"/>
    <mergeCell ref="AF19:AQ19"/>
    <mergeCell ref="AR19:AS19"/>
    <mergeCell ref="R1:AE1"/>
    <mergeCell ref="R2:S2"/>
    <mergeCell ref="T2:U2"/>
    <mergeCell ref="V2:W2"/>
    <mergeCell ref="X2:Y2"/>
    <mergeCell ref="Z2:AA2"/>
    <mergeCell ref="AB2:AC2"/>
    <mergeCell ref="AD2:AE2"/>
    <mergeCell ref="AF1:AS1"/>
    <mergeCell ref="AF2:AG2"/>
    <mergeCell ref="AH2:AI2"/>
    <mergeCell ref="AJ2:AK2"/>
    <mergeCell ref="AL2:AM2"/>
    <mergeCell ref="BF16:BG17"/>
    <mergeCell ref="AT19:BE19"/>
    <mergeCell ref="BF19:BG19"/>
    <mergeCell ref="P5:Q9"/>
    <mergeCell ref="AD5:AE9"/>
    <mergeCell ref="AR5:AS9"/>
    <mergeCell ref="R19:AC19"/>
    <mergeCell ref="AD19:AE19"/>
    <mergeCell ref="AD11:AE14"/>
    <mergeCell ref="AD16:AE17"/>
    <mergeCell ref="A18:BG18"/>
    <mergeCell ref="A15:BG15"/>
    <mergeCell ref="A19:C19"/>
    <mergeCell ref="D19:O19"/>
    <mergeCell ref="P19:Q19"/>
    <mergeCell ref="AR11:AS14"/>
  </mergeCells>
  <conditionalFormatting sqref="A26:A27">
    <cfRule type="cellIs" dxfId="497" priority="352" operator="equal">
      <formula>$A$32</formula>
    </cfRule>
    <cfRule type="cellIs" dxfId="496" priority="353" operator="equal">
      <formula>$A$31</formula>
    </cfRule>
    <cfRule type="cellIs" dxfId="495" priority="354" operator="equal">
      <formula>$A$30</formula>
    </cfRule>
    <cfRule type="cellIs" dxfId="494" priority="355" operator="equal">
      <formula>#REF!</formula>
    </cfRule>
    <cfRule type="cellIs" dxfId="493" priority="356" operator="equal">
      <formula>$A$29</formula>
    </cfRule>
    <cfRule type="cellIs" dxfId="492" priority="357" operator="equal">
      <formula>$A$28</formula>
    </cfRule>
    <cfRule type="cellIs" dxfId="491" priority="358" operator="equal">
      <formula>$A$26</formula>
    </cfRule>
    <cfRule type="cellIs" dxfId="490" priority="359" operator="equal">
      <formula>$A$25</formula>
    </cfRule>
    <cfRule type="cellIs" dxfId="489" priority="360" operator="equal">
      <formula>$A$24</formula>
    </cfRule>
    <cfRule type="cellIs" dxfId="488" priority="361" operator="equal">
      <formula>$A$23</formula>
    </cfRule>
  </conditionalFormatting>
  <conditionalFormatting sqref="A32 A28:A29 A3:C3 A11:C14 A5:C9 A4 A16:C17 A19">
    <cfRule type="cellIs" dxfId="487" priority="342" operator="equal">
      <formula>$A$32</formula>
    </cfRule>
    <cfRule type="cellIs" dxfId="486" priority="343" operator="equal">
      <formula>$A$31</formula>
    </cfRule>
    <cfRule type="cellIs" dxfId="485" priority="344" operator="equal">
      <formula>$A$30</formula>
    </cfRule>
    <cfRule type="cellIs" dxfId="484" priority="345" operator="equal">
      <formula>$A$27</formula>
    </cfRule>
    <cfRule type="cellIs" dxfId="483" priority="346" operator="equal">
      <formula>$A$29</formula>
    </cfRule>
    <cfRule type="cellIs" dxfId="482" priority="347" operator="equal">
      <formula>$A$28</formula>
    </cfRule>
    <cfRule type="cellIs" dxfId="481" priority="348" operator="equal">
      <formula>$A$26</formula>
    </cfRule>
    <cfRule type="cellIs" dxfId="480" priority="349" operator="equal">
      <formula>$A$25</formula>
    </cfRule>
    <cfRule type="cellIs" dxfId="479" priority="350" operator="equal">
      <formula>$A$24</formula>
    </cfRule>
    <cfRule type="cellIs" dxfId="478" priority="351" operator="equal">
      <formula>$A$23</formula>
    </cfRule>
  </conditionalFormatting>
  <conditionalFormatting sqref="A31">
    <cfRule type="cellIs" dxfId="477" priority="332" operator="equal">
      <formula>$A$32</formula>
    </cfRule>
    <cfRule type="cellIs" dxfId="476" priority="333" operator="equal">
      <formula>$A$31</formula>
    </cfRule>
    <cfRule type="cellIs" dxfId="475" priority="334" operator="equal">
      <formula>$A$30</formula>
    </cfRule>
    <cfRule type="cellIs" dxfId="474" priority="335" operator="equal">
      <formula>#REF!</formula>
    </cfRule>
    <cfRule type="cellIs" dxfId="473" priority="336" operator="equal">
      <formula>$A$29</formula>
    </cfRule>
    <cfRule type="cellIs" dxfId="472" priority="337" operator="equal">
      <formula>$A$28</formula>
    </cfRule>
    <cfRule type="cellIs" dxfId="471" priority="338" operator="equal">
      <formula>$A$26</formula>
    </cfRule>
    <cfRule type="cellIs" dxfId="470" priority="339" operator="equal">
      <formula>$A$25</formula>
    </cfRule>
    <cfRule type="cellIs" dxfId="469" priority="340" operator="equal">
      <formula>$A$24</formula>
    </cfRule>
    <cfRule type="cellIs" dxfId="468" priority="341" operator="equal">
      <formula>$A$23</formula>
    </cfRule>
  </conditionalFormatting>
  <conditionalFormatting sqref="A30">
    <cfRule type="cellIs" dxfId="467" priority="322" operator="equal">
      <formula>$A$32</formula>
    </cfRule>
    <cfRule type="cellIs" dxfId="466" priority="323" operator="equal">
      <formula>$A$31</formula>
    </cfRule>
    <cfRule type="cellIs" dxfId="465" priority="324" operator="equal">
      <formula>$A$30</formula>
    </cfRule>
    <cfRule type="cellIs" dxfId="464" priority="325" operator="equal">
      <formula>#REF!</formula>
    </cfRule>
    <cfRule type="cellIs" dxfId="463" priority="326" operator="equal">
      <formula>$A$29</formula>
    </cfRule>
    <cfRule type="cellIs" dxfId="462" priority="327" operator="equal">
      <formula>$A$28</formula>
    </cfRule>
    <cfRule type="cellIs" dxfId="461" priority="328" operator="equal">
      <formula>$A$26</formula>
    </cfRule>
    <cfRule type="cellIs" dxfId="460" priority="329" operator="equal">
      <formula>$A$25</formula>
    </cfRule>
    <cfRule type="cellIs" dxfId="459" priority="330" operator="equal">
      <formula>$A$24</formula>
    </cfRule>
    <cfRule type="cellIs" dxfId="458" priority="331" operator="equal">
      <formula>$A$23</formula>
    </cfRule>
  </conditionalFormatting>
  <conditionalFormatting sqref="A25">
    <cfRule type="cellIs" dxfId="457" priority="312" operator="equal">
      <formula>$A$32</formula>
    </cfRule>
    <cfRule type="cellIs" dxfId="456" priority="313" operator="equal">
      <formula>$A$31</formula>
    </cfRule>
    <cfRule type="cellIs" dxfId="455" priority="314" operator="equal">
      <formula>$A$30</formula>
    </cfRule>
    <cfRule type="cellIs" dxfId="454" priority="315" operator="equal">
      <formula>#REF!</formula>
    </cfRule>
    <cfRule type="cellIs" dxfId="453" priority="316" operator="equal">
      <formula>$A$29</formula>
    </cfRule>
    <cfRule type="cellIs" dxfId="452" priority="317" operator="equal">
      <formula>$A$28</formula>
    </cfRule>
    <cfRule type="cellIs" dxfId="451" priority="318" operator="equal">
      <formula>$A$26</formula>
    </cfRule>
    <cfRule type="cellIs" dxfId="450" priority="319" operator="equal">
      <formula>$A$25</formula>
    </cfRule>
    <cfRule type="cellIs" dxfId="449" priority="320" operator="equal">
      <formula>$A$24</formula>
    </cfRule>
    <cfRule type="cellIs" dxfId="448" priority="321" operator="equal">
      <formula>$A$23</formula>
    </cfRule>
  </conditionalFormatting>
  <conditionalFormatting sqref="A23">
    <cfRule type="cellIs" dxfId="447" priority="302" operator="equal">
      <formula>$A$32</formula>
    </cfRule>
    <cfRule type="cellIs" dxfId="446" priority="303" operator="equal">
      <formula>$A$31</formula>
    </cfRule>
    <cfRule type="cellIs" dxfId="445" priority="304" operator="equal">
      <formula>$A$30</formula>
    </cfRule>
    <cfRule type="cellIs" dxfId="444" priority="305" operator="equal">
      <formula>#REF!</formula>
    </cfRule>
    <cfRule type="cellIs" dxfId="443" priority="306" operator="equal">
      <formula>$A$29</formula>
    </cfRule>
    <cfRule type="cellIs" dxfId="442" priority="307" operator="equal">
      <formula>$A$28</formula>
    </cfRule>
    <cfRule type="cellIs" dxfId="441" priority="308" operator="equal">
      <formula>$A$26</formula>
    </cfRule>
    <cfRule type="cellIs" dxfId="440" priority="309" operator="equal">
      <formula>$A$25</formula>
    </cfRule>
    <cfRule type="cellIs" dxfId="439" priority="310" operator="equal">
      <formula>$A$24</formula>
    </cfRule>
    <cfRule type="cellIs" dxfId="438" priority="311" operator="equal">
      <formula>$A$23</formula>
    </cfRule>
  </conditionalFormatting>
  <conditionalFormatting sqref="A24">
    <cfRule type="cellIs" dxfId="437" priority="292" operator="equal">
      <formula>$A$32</formula>
    </cfRule>
    <cfRule type="cellIs" dxfId="436" priority="293" operator="equal">
      <formula>$A$31</formula>
    </cfRule>
    <cfRule type="cellIs" dxfId="435" priority="294" operator="equal">
      <formula>$A$30</formula>
    </cfRule>
    <cfRule type="cellIs" dxfId="434" priority="295" operator="equal">
      <formula>#REF!</formula>
    </cfRule>
    <cfRule type="cellIs" dxfId="433" priority="296" operator="equal">
      <formula>$A$29</formula>
    </cfRule>
    <cfRule type="cellIs" dxfId="432" priority="297" operator="equal">
      <formula>$A$28</formula>
    </cfRule>
    <cfRule type="cellIs" dxfId="431" priority="298" operator="equal">
      <formula>$A$26</formula>
    </cfRule>
    <cfRule type="cellIs" dxfId="430" priority="299" operator="equal">
      <formula>$A$25</formula>
    </cfRule>
    <cfRule type="cellIs" dxfId="429" priority="300" operator="equal">
      <formula>$A$24</formula>
    </cfRule>
    <cfRule type="cellIs" dxfId="428" priority="301" operator="equal">
      <formula>$A$23</formula>
    </cfRule>
  </conditionalFormatting>
  <conditionalFormatting sqref="P11">
    <cfRule type="cellIs" dxfId="427" priority="262" operator="equal">
      <formula>$A$32</formula>
    </cfRule>
    <cfRule type="cellIs" dxfId="426" priority="263" operator="equal">
      <formula>$A$31</formula>
    </cfRule>
    <cfRule type="cellIs" dxfId="425" priority="264" operator="equal">
      <formula>$A$30</formula>
    </cfRule>
    <cfRule type="cellIs" dxfId="424" priority="265" operator="equal">
      <formula>$A$27</formula>
    </cfRule>
    <cfRule type="cellIs" dxfId="423" priority="266" operator="equal">
      <formula>$A$29</formula>
    </cfRule>
    <cfRule type="cellIs" dxfId="422" priority="267" operator="equal">
      <formula>$A$28</formula>
    </cfRule>
    <cfRule type="cellIs" dxfId="421" priority="268" operator="equal">
      <formula>$A$26</formula>
    </cfRule>
    <cfRule type="cellIs" dxfId="420" priority="269" operator="equal">
      <formula>$A$25</formula>
    </cfRule>
    <cfRule type="cellIs" dxfId="419" priority="270" operator="equal">
      <formula>$A$24</formula>
    </cfRule>
    <cfRule type="cellIs" dxfId="418" priority="271" operator="equal">
      <formula>$A$23</formula>
    </cfRule>
  </conditionalFormatting>
  <conditionalFormatting sqref="P16">
    <cfRule type="cellIs" dxfId="417" priority="232" operator="equal">
      <formula>$A$32</formula>
    </cfRule>
    <cfRule type="cellIs" dxfId="416" priority="233" operator="equal">
      <formula>$A$31</formula>
    </cfRule>
    <cfRule type="cellIs" dxfId="415" priority="234" operator="equal">
      <formula>$A$30</formula>
    </cfRule>
    <cfRule type="cellIs" dxfId="414" priority="235" operator="equal">
      <formula>$A$27</formula>
    </cfRule>
    <cfRule type="cellIs" dxfId="413" priority="236" operator="equal">
      <formula>$A$29</formula>
    </cfRule>
    <cfRule type="cellIs" dxfId="412" priority="237" operator="equal">
      <formula>$A$28</formula>
    </cfRule>
    <cfRule type="cellIs" dxfId="411" priority="238" operator="equal">
      <formula>$A$26</formula>
    </cfRule>
    <cfRule type="cellIs" dxfId="410" priority="239" operator="equal">
      <formula>$A$25</formula>
    </cfRule>
    <cfRule type="cellIs" dxfId="409" priority="240" operator="equal">
      <formula>$A$24</formula>
    </cfRule>
    <cfRule type="cellIs" dxfId="408" priority="241" operator="equal">
      <formula>$A$23</formula>
    </cfRule>
  </conditionalFormatting>
  <conditionalFormatting sqref="P19">
    <cfRule type="cellIs" dxfId="407" priority="212" operator="equal">
      <formula>$A$32</formula>
    </cfRule>
    <cfRule type="cellIs" dxfId="406" priority="213" operator="equal">
      <formula>$A$31</formula>
    </cfRule>
    <cfRule type="cellIs" dxfId="405" priority="214" operator="equal">
      <formula>$A$30</formula>
    </cfRule>
    <cfRule type="cellIs" dxfId="404" priority="215" operator="equal">
      <formula>$A$27</formula>
    </cfRule>
    <cfRule type="cellIs" dxfId="403" priority="216" operator="equal">
      <formula>$A$29</formula>
    </cfRule>
    <cfRule type="cellIs" dxfId="402" priority="217" operator="equal">
      <formula>$A$28</formula>
    </cfRule>
    <cfRule type="cellIs" dxfId="401" priority="218" operator="equal">
      <formula>$A$26</formula>
    </cfRule>
    <cfRule type="cellIs" dxfId="400" priority="219" operator="equal">
      <formula>$A$25</formula>
    </cfRule>
    <cfRule type="cellIs" dxfId="399" priority="220" operator="equal">
      <formula>$A$24</formula>
    </cfRule>
    <cfRule type="cellIs" dxfId="398" priority="221" operator="equal">
      <formula>$A$23</formula>
    </cfRule>
  </conditionalFormatting>
  <conditionalFormatting sqref="AD16">
    <cfRule type="cellIs" dxfId="397" priority="162" operator="equal">
      <formula>$A$32</formula>
    </cfRule>
    <cfRule type="cellIs" dxfId="396" priority="163" operator="equal">
      <formula>$A$31</formula>
    </cfRule>
    <cfRule type="cellIs" dxfId="395" priority="164" operator="equal">
      <formula>$A$30</formula>
    </cfRule>
    <cfRule type="cellIs" dxfId="394" priority="165" operator="equal">
      <formula>$A$27</formula>
    </cfRule>
    <cfRule type="cellIs" dxfId="393" priority="166" operator="equal">
      <formula>$A$29</formula>
    </cfRule>
    <cfRule type="cellIs" dxfId="392" priority="167" operator="equal">
      <formula>$A$28</formula>
    </cfRule>
    <cfRule type="cellIs" dxfId="391" priority="168" operator="equal">
      <formula>$A$26</formula>
    </cfRule>
    <cfRule type="cellIs" dxfId="390" priority="169" operator="equal">
      <formula>$A$25</formula>
    </cfRule>
    <cfRule type="cellIs" dxfId="389" priority="170" operator="equal">
      <formula>$A$24</formula>
    </cfRule>
    <cfRule type="cellIs" dxfId="388" priority="171" operator="equal">
      <formula>$A$23</formula>
    </cfRule>
  </conditionalFormatting>
  <conditionalFormatting sqref="AD11">
    <cfRule type="cellIs" dxfId="387" priority="182" operator="equal">
      <formula>$A$32</formula>
    </cfRule>
    <cfRule type="cellIs" dxfId="386" priority="183" operator="equal">
      <formula>$A$31</formula>
    </cfRule>
    <cfRule type="cellIs" dxfId="385" priority="184" operator="equal">
      <formula>$A$30</formula>
    </cfRule>
    <cfRule type="cellIs" dxfId="384" priority="185" operator="equal">
      <formula>$A$27</formula>
    </cfRule>
    <cfRule type="cellIs" dxfId="383" priority="186" operator="equal">
      <formula>$A$29</formula>
    </cfRule>
    <cfRule type="cellIs" dxfId="382" priority="187" operator="equal">
      <formula>$A$28</formula>
    </cfRule>
    <cfRule type="cellIs" dxfId="381" priority="188" operator="equal">
      <formula>$A$26</formula>
    </cfRule>
    <cfRule type="cellIs" dxfId="380" priority="189" operator="equal">
      <formula>$A$25</formula>
    </cfRule>
    <cfRule type="cellIs" dxfId="379" priority="190" operator="equal">
      <formula>$A$24</formula>
    </cfRule>
    <cfRule type="cellIs" dxfId="378" priority="191" operator="equal">
      <formula>$A$23</formula>
    </cfRule>
  </conditionalFormatting>
  <conditionalFormatting sqref="AD19">
    <cfRule type="cellIs" dxfId="377" priority="142" operator="equal">
      <formula>$A$32</formula>
    </cfRule>
    <cfRule type="cellIs" dxfId="376" priority="143" operator="equal">
      <formula>$A$31</formula>
    </cfRule>
    <cfRule type="cellIs" dxfId="375" priority="144" operator="equal">
      <formula>$A$30</formula>
    </cfRule>
    <cfRule type="cellIs" dxfId="374" priority="145" operator="equal">
      <formula>$A$27</formula>
    </cfRule>
    <cfRule type="cellIs" dxfId="373" priority="146" operator="equal">
      <formula>$A$29</formula>
    </cfRule>
    <cfRule type="cellIs" dxfId="372" priority="147" operator="equal">
      <formula>$A$28</formula>
    </cfRule>
    <cfRule type="cellIs" dxfId="371" priority="148" operator="equal">
      <formula>$A$26</formula>
    </cfRule>
    <cfRule type="cellIs" dxfId="370" priority="149" operator="equal">
      <formula>$A$25</formula>
    </cfRule>
    <cfRule type="cellIs" dxfId="369" priority="150" operator="equal">
      <formula>$A$24</formula>
    </cfRule>
    <cfRule type="cellIs" dxfId="368" priority="151" operator="equal">
      <formula>$A$23</formula>
    </cfRule>
  </conditionalFormatting>
  <conditionalFormatting sqref="AR19">
    <cfRule type="cellIs" dxfId="367" priority="102" operator="equal">
      <formula>$A$32</formula>
    </cfRule>
    <cfRule type="cellIs" dxfId="366" priority="103" operator="equal">
      <formula>$A$31</formula>
    </cfRule>
    <cfRule type="cellIs" dxfId="365" priority="104" operator="equal">
      <formula>$A$30</formula>
    </cfRule>
    <cfRule type="cellIs" dxfId="364" priority="105" operator="equal">
      <formula>$A$27</formula>
    </cfRule>
    <cfRule type="cellIs" dxfId="363" priority="106" operator="equal">
      <formula>$A$29</formula>
    </cfRule>
    <cfRule type="cellIs" dxfId="362" priority="107" operator="equal">
      <formula>$A$28</formula>
    </cfRule>
    <cfRule type="cellIs" dxfId="361" priority="108" operator="equal">
      <formula>$A$26</formula>
    </cfRule>
    <cfRule type="cellIs" dxfId="360" priority="109" operator="equal">
      <formula>$A$25</formula>
    </cfRule>
    <cfRule type="cellIs" dxfId="359" priority="110" operator="equal">
      <formula>$A$24</formula>
    </cfRule>
    <cfRule type="cellIs" dxfId="358" priority="111" operator="equal">
      <formula>$A$23</formula>
    </cfRule>
  </conditionalFormatting>
  <conditionalFormatting sqref="AR11">
    <cfRule type="cellIs" dxfId="357" priority="122" operator="equal">
      <formula>$A$32</formula>
    </cfRule>
    <cfRule type="cellIs" dxfId="356" priority="123" operator="equal">
      <formula>$A$31</formula>
    </cfRule>
    <cfRule type="cellIs" dxfId="355" priority="124" operator="equal">
      <formula>$A$30</formula>
    </cfRule>
    <cfRule type="cellIs" dxfId="354" priority="125" operator="equal">
      <formula>$A$27</formula>
    </cfRule>
    <cfRule type="cellIs" dxfId="353" priority="126" operator="equal">
      <formula>$A$29</formula>
    </cfRule>
    <cfRule type="cellIs" dxfId="352" priority="127" operator="equal">
      <formula>$A$28</formula>
    </cfRule>
    <cfRule type="cellIs" dxfId="351" priority="128" operator="equal">
      <formula>$A$26</formula>
    </cfRule>
    <cfRule type="cellIs" dxfId="350" priority="129" operator="equal">
      <formula>$A$25</formula>
    </cfRule>
    <cfRule type="cellIs" dxfId="349" priority="130" operator="equal">
      <formula>$A$24</formula>
    </cfRule>
    <cfRule type="cellIs" dxfId="348" priority="131" operator="equal">
      <formula>$A$23</formula>
    </cfRule>
  </conditionalFormatting>
  <conditionalFormatting sqref="AR16">
    <cfRule type="cellIs" dxfId="347" priority="112" operator="equal">
      <formula>$A$32</formula>
    </cfRule>
    <cfRule type="cellIs" dxfId="346" priority="113" operator="equal">
      <formula>$A$31</formula>
    </cfRule>
    <cfRule type="cellIs" dxfId="345" priority="114" operator="equal">
      <formula>$A$30</formula>
    </cfRule>
    <cfRule type="cellIs" dxfId="344" priority="115" operator="equal">
      <formula>$A$27</formula>
    </cfRule>
    <cfRule type="cellIs" dxfId="343" priority="116" operator="equal">
      <formula>$A$29</formula>
    </cfRule>
    <cfRule type="cellIs" dxfId="342" priority="117" operator="equal">
      <formula>$A$28</formula>
    </cfRule>
    <cfRule type="cellIs" dxfId="341" priority="118" operator="equal">
      <formula>$A$26</formula>
    </cfRule>
    <cfRule type="cellIs" dxfId="340" priority="119" operator="equal">
      <formula>$A$25</formula>
    </cfRule>
    <cfRule type="cellIs" dxfId="339" priority="120" operator="equal">
      <formula>$A$24</formula>
    </cfRule>
    <cfRule type="cellIs" dxfId="338" priority="121" operator="equal">
      <formula>$A$23</formula>
    </cfRule>
  </conditionalFormatting>
  <conditionalFormatting sqref="BF19">
    <cfRule type="cellIs" dxfId="337" priority="62" operator="equal">
      <formula>$A$32</formula>
    </cfRule>
    <cfRule type="cellIs" dxfId="336" priority="63" operator="equal">
      <formula>$A$31</formula>
    </cfRule>
    <cfRule type="cellIs" dxfId="335" priority="64" operator="equal">
      <formula>$A$30</formula>
    </cfRule>
    <cfRule type="cellIs" dxfId="334" priority="65" operator="equal">
      <formula>$A$27</formula>
    </cfRule>
    <cfRule type="cellIs" dxfId="333" priority="66" operator="equal">
      <formula>$A$29</formula>
    </cfRule>
    <cfRule type="cellIs" dxfId="332" priority="67" operator="equal">
      <formula>$A$28</formula>
    </cfRule>
    <cfRule type="cellIs" dxfId="331" priority="68" operator="equal">
      <formula>$A$26</formula>
    </cfRule>
    <cfRule type="cellIs" dxfId="330" priority="69" operator="equal">
      <formula>$A$25</formula>
    </cfRule>
    <cfRule type="cellIs" dxfId="329" priority="70" operator="equal">
      <formula>$A$24</formula>
    </cfRule>
    <cfRule type="cellIs" dxfId="328" priority="71" operator="equal">
      <formula>$A$23</formula>
    </cfRule>
  </conditionalFormatting>
  <conditionalFormatting sqref="BF11">
    <cfRule type="cellIs" dxfId="327" priority="82" operator="equal">
      <formula>$A$32</formula>
    </cfRule>
    <cfRule type="cellIs" dxfId="326" priority="83" operator="equal">
      <formula>$A$31</formula>
    </cfRule>
    <cfRule type="cellIs" dxfId="325" priority="84" operator="equal">
      <formula>$A$30</formula>
    </cfRule>
    <cfRule type="cellIs" dxfId="324" priority="85" operator="equal">
      <formula>$A$27</formula>
    </cfRule>
    <cfRule type="cellIs" dxfId="323" priority="86" operator="equal">
      <formula>$A$29</formula>
    </cfRule>
    <cfRule type="cellIs" dxfId="322" priority="87" operator="equal">
      <formula>$A$28</formula>
    </cfRule>
    <cfRule type="cellIs" dxfId="321" priority="88" operator="equal">
      <formula>$A$26</formula>
    </cfRule>
    <cfRule type="cellIs" dxfId="320" priority="89" operator="equal">
      <formula>$A$25</formula>
    </cfRule>
    <cfRule type="cellIs" dxfId="319" priority="90" operator="equal">
      <formula>$A$24</formula>
    </cfRule>
    <cfRule type="cellIs" dxfId="318" priority="91" operator="equal">
      <formula>$A$23</formula>
    </cfRule>
  </conditionalFormatting>
  <conditionalFormatting sqref="BF16">
    <cfRule type="cellIs" dxfId="317" priority="72" operator="equal">
      <formula>$A$32</formula>
    </cfRule>
    <cfRule type="cellIs" dxfId="316" priority="73" operator="equal">
      <formula>$A$31</formula>
    </cfRule>
    <cfRule type="cellIs" dxfId="315" priority="74" operator="equal">
      <formula>$A$30</formula>
    </cfRule>
    <cfRule type="cellIs" dxfId="314" priority="75" operator="equal">
      <formula>$A$27</formula>
    </cfRule>
    <cfRule type="cellIs" dxfId="313" priority="76" operator="equal">
      <formula>$A$29</formula>
    </cfRule>
    <cfRule type="cellIs" dxfId="312" priority="77" operator="equal">
      <formula>$A$28</formula>
    </cfRule>
    <cfRule type="cellIs" dxfId="311" priority="78" operator="equal">
      <formula>$A$26</formula>
    </cfRule>
    <cfRule type="cellIs" dxfId="310" priority="79" operator="equal">
      <formula>$A$25</formula>
    </cfRule>
    <cfRule type="cellIs" dxfId="309" priority="80" operator="equal">
      <formula>$A$24</formula>
    </cfRule>
    <cfRule type="cellIs" dxfId="308" priority="81" operator="equal">
      <formula>$A$23</formula>
    </cfRule>
  </conditionalFormatting>
  <conditionalFormatting sqref="A10">
    <cfRule type="cellIs" dxfId="307" priority="52" operator="equal">
      <formula>$A$32</formula>
    </cfRule>
    <cfRule type="cellIs" dxfId="306" priority="53" operator="equal">
      <formula>$A$31</formula>
    </cfRule>
    <cfRule type="cellIs" dxfId="305" priority="54" operator="equal">
      <formula>$A$30</formula>
    </cfRule>
    <cfRule type="cellIs" dxfId="304" priority="55" operator="equal">
      <formula>$A$27</formula>
    </cfRule>
    <cfRule type="cellIs" dxfId="303" priority="56" operator="equal">
      <formula>$A$29</formula>
    </cfRule>
    <cfRule type="cellIs" dxfId="302" priority="57" operator="equal">
      <formula>$A$28</formula>
    </cfRule>
    <cfRule type="cellIs" dxfId="301" priority="58" operator="equal">
      <formula>$A$26</formula>
    </cfRule>
    <cfRule type="cellIs" dxfId="300" priority="59" operator="equal">
      <formula>$A$25</formula>
    </cfRule>
    <cfRule type="cellIs" dxfId="299" priority="60" operator="equal">
      <formula>$A$24</formula>
    </cfRule>
    <cfRule type="cellIs" dxfId="298" priority="61" operator="equal">
      <formula>$A$23</formula>
    </cfRule>
  </conditionalFormatting>
  <conditionalFormatting sqref="A15">
    <cfRule type="cellIs" dxfId="297" priority="42" operator="equal">
      <formula>$A$32</formula>
    </cfRule>
    <cfRule type="cellIs" dxfId="296" priority="43" operator="equal">
      <formula>$A$31</formula>
    </cfRule>
    <cfRule type="cellIs" dxfId="295" priority="44" operator="equal">
      <formula>$A$30</formula>
    </cfRule>
    <cfRule type="cellIs" dxfId="294" priority="45" operator="equal">
      <formula>$A$27</formula>
    </cfRule>
    <cfRule type="cellIs" dxfId="293" priority="46" operator="equal">
      <formula>$A$29</formula>
    </cfRule>
    <cfRule type="cellIs" dxfId="292" priority="47" operator="equal">
      <formula>$A$28</formula>
    </cfRule>
    <cfRule type="cellIs" dxfId="291" priority="48" operator="equal">
      <formula>$A$26</formula>
    </cfRule>
    <cfRule type="cellIs" dxfId="290" priority="49" operator="equal">
      <formula>$A$25</formula>
    </cfRule>
    <cfRule type="cellIs" dxfId="289" priority="50" operator="equal">
      <formula>$A$24</formula>
    </cfRule>
    <cfRule type="cellIs" dxfId="288" priority="51" operator="equal">
      <formula>$A$23</formula>
    </cfRule>
  </conditionalFormatting>
  <conditionalFormatting sqref="A18">
    <cfRule type="cellIs" dxfId="287" priority="32" operator="equal">
      <formula>$A$32</formula>
    </cfRule>
    <cfRule type="cellIs" dxfId="286" priority="33" operator="equal">
      <formula>$A$31</formula>
    </cfRule>
    <cfRule type="cellIs" dxfId="285" priority="34" operator="equal">
      <formula>$A$30</formula>
    </cfRule>
    <cfRule type="cellIs" dxfId="284" priority="35" operator="equal">
      <formula>$A$27</formula>
    </cfRule>
    <cfRule type="cellIs" dxfId="283" priority="36" operator="equal">
      <formula>$A$29</formula>
    </cfRule>
    <cfRule type="cellIs" dxfId="282" priority="37" operator="equal">
      <formula>$A$28</formula>
    </cfRule>
    <cfRule type="cellIs" dxfId="281" priority="38" operator="equal">
      <formula>$A$26</formula>
    </cfRule>
    <cfRule type="cellIs" dxfId="280" priority="39" operator="equal">
      <formula>$A$25</formula>
    </cfRule>
    <cfRule type="cellIs" dxfId="279" priority="40" operator="equal">
      <formula>$A$24</formula>
    </cfRule>
    <cfRule type="cellIs" dxfId="278" priority="41" operator="equal">
      <formula>$A$23</formula>
    </cfRule>
  </conditionalFormatting>
  <conditionalFormatting sqref="D5:O9">
    <cfRule type="containsBlanks" dxfId="277" priority="30">
      <formula>LEN(TRIM(D5))=0</formula>
    </cfRule>
    <cfRule type="cellIs" dxfId="276" priority="25" operator="notBetween">
      <formula>0</formula>
      <formula>1</formula>
    </cfRule>
  </conditionalFormatting>
  <conditionalFormatting sqref="D11:O14">
    <cfRule type="cellIs" dxfId="275" priority="23" operator="notBetween">
      <formula>0</formula>
      <formula>1</formula>
    </cfRule>
    <cfRule type="containsBlanks" dxfId="274" priority="24">
      <formula>LEN(TRIM(D11))=0</formula>
    </cfRule>
  </conditionalFormatting>
  <conditionalFormatting sqref="D16:O17">
    <cfRule type="cellIs" dxfId="273" priority="21" operator="notBetween">
      <formula>0</formula>
      <formula>1</formula>
    </cfRule>
    <cfRule type="containsBlanks" dxfId="272" priority="22">
      <formula>LEN(TRIM(D16))=0</formula>
    </cfRule>
  </conditionalFormatting>
  <conditionalFormatting sqref="R5:AA9">
    <cfRule type="cellIs" dxfId="271" priority="19" operator="notBetween">
      <formula>0</formula>
      <formula>1</formula>
    </cfRule>
    <cfRule type="containsBlanks" dxfId="270" priority="20">
      <formula>LEN(TRIM(R5))=0</formula>
    </cfRule>
  </conditionalFormatting>
  <conditionalFormatting sqref="AB5:AC9">
    <cfRule type="cellIs" dxfId="269" priority="17" operator="notBetween">
      <formula>0</formula>
      <formula>1</formula>
    </cfRule>
    <cfRule type="containsBlanks" dxfId="268" priority="18">
      <formula>LEN(TRIM(AB5))=0</formula>
    </cfRule>
  </conditionalFormatting>
  <conditionalFormatting sqref="R11:AC14">
    <cfRule type="cellIs" dxfId="267" priority="15" operator="notBetween">
      <formula>0</formula>
      <formula>1</formula>
    </cfRule>
    <cfRule type="containsBlanks" dxfId="266" priority="16">
      <formula>LEN(TRIM(R11))=0</formula>
    </cfRule>
  </conditionalFormatting>
  <conditionalFormatting sqref="R16:AC17">
    <cfRule type="cellIs" dxfId="265" priority="13" operator="notBetween">
      <formula>0</formula>
      <formula>1</formula>
    </cfRule>
    <cfRule type="containsBlanks" dxfId="264" priority="14">
      <formula>LEN(TRIM(R16))=0</formula>
    </cfRule>
  </conditionalFormatting>
  <conditionalFormatting sqref="AF5:AQ9">
    <cfRule type="cellIs" dxfId="263" priority="11" operator="notBetween">
      <formula>0</formula>
      <formula>1</formula>
    </cfRule>
    <cfRule type="containsBlanks" dxfId="262" priority="12">
      <formula>LEN(TRIM(AF5))=0</formula>
    </cfRule>
  </conditionalFormatting>
  <conditionalFormatting sqref="AF11:AQ14">
    <cfRule type="cellIs" dxfId="261" priority="9" operator="notBetween">
      <formula>0</formula>
      <formula>1</formula>
    </cfRule>
    <cfRule type="containsBlanks" dxfId="260" priority="10">
      <formula>LEN(TRIM(AF11))=0</formula>
    </cfRule>
  </conditionalFormatting>
  <conditionalFormatting sqref="AF16:AQ17">
    <cfRule type="cellIs" dxfId="259" priority="7" operator="notBetween">
      <formula>0</formula>
      <formula>1</formula>
    </cfRule>
    <cfRule type="containsBlanks" dxfId="258" priority="8">
      <formula>LEN(TRIM(AF16))=0</formula>
    </cfRule>
  </conditionalFormatting>
  <conditionalFormatting sqref="AT5:BE9">
    <cfRule type="cellIs" dxfId="257" priority="5" operator="notBetween">
      <formula>0</formula>
      <formula>1</formula>
    </cfRule>
    <cfRule type="containsBlanks" dxfId="256" priority="6">
      <formula>LEN(TRIM(AT5))=0</formula>
    </cfRule>
  </conditionalFormatting>
  <conditionalFormatting sqref="AT11:BE14">
    <cfRule type="cellIs" dxfId="255" priority="3" operator="notBetween">
      <formula>0</formula>
      <formula>1</formula>
    </cfRule>
    <cfRule type="containsBlanks" dxfId="254" priority="4">
      <formula>LEN(TRIM(AT11))=0</formula>
    </cfRule>
  </conditionalFormatting>
  <conditionalFormatting sqref="AT16:BE17">
    <cfRule type="cellIs" dxfId="253" priority="1" operator="notBetween">
      <formula>0</formula>
      <formula>1</formula>
    </cfRule>
    <cfRule type="containsBlanks" dxfId="252" priority="2">
      <formula>LEN(TRIM(AT16))=0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18"/>
  <sheetViews>
    <sheetView workbookViewId="0">
      <selection activeCell="F37" sqref="F37"/>
    </sheetView>
  </sheetViews>
  <sheetFormatPr baseColWidth="10" defaultRowHeight="15" x14ac:dyDescent="0.25"/>
  <cols>
    <col min="1" max="1" width="15.28515625" bestFit="1" customWidth="1"/>
    <col min="2" max="2" width="15.85546875" customWidth="1"/>
    <col min="3" max="3" width="19.42578125" bestFit="1" customWidth="1"/>
    <col min="5" max="5" width="9.5703125" customWidth="1"/>
  </cols>
  <sheetData>
    <row r="1" spans="1:31" ht="18" x14ac:dyDescent="0.25">
      <c r="A1" s="56"/>
      <c r="B1" s="56"/>
      <c r="C1" s="56"/>
      <c r="D1" s="52" t="s">
        <v>36</v>
      </c>
      <c r="E1" s="52"/>
      <c r="F1" s="52"/>
      <c r="G1" s="52"/>
      <c r="H1" s="52"/>
      <c r="I1" s="52"/>
      <c r="J1" s="52"/>
      <c r="K1" s="52" t="s">
        <v>41</v>
      </c>
      <c r="L1" s="52"/>
      <c r="M1" s="52"/>
      <c r="N1" s="52"/>
      <c r="O1" s="52"/>
      <c r="P1" s="52"/>
      <c r="Q1" s="52"/>
      <c r="R1" s="52" t="s">
        <v>43</v>
      </c>
      <c r="S1" s="52"/>
      <c r="T1" s="52"/>
      <c r="U1" s="52"/>
      <c r="V1" s="52"/>
      <c r="W1" s="52"/>
      <c r="X1" s="52"/>
      <c r="Y1" s="52" t="s">
        <v>48</v>
      </c>
      <c r="Z1" s="52"/>
      <c r="AA1" s="52"/>
      <c r="AB1" s="52"/>
      <c r="AC1" s="52"/>
      <c r="AD1" s="52"/>
      <c r="AE1" s="52"/>
    </row>
    <row r="2" spans="1:31" ht="18" x14ac:dyDescent="0.25">
      <c r="A2" s="2" t="s">
        <v>0</v>
      </c>
      <c r="B2" s="2" t="s">
        <v>1</v>
      </c>
      <c r="C2" s="3" t="s">
        <v>2</v>
      </c>
      <c r="D2" s="24">
        <v>43619</v>
      </c>
      <c r="E2" s="24">
        <v>43620</v>
      </c>
      <c r="F2" s="24">
        <v>43621</v>
      </c>
      <c r="G2" s="24">
        <v>43622</v>
      </c>
      <c r="H2" s="24">
        <v>43623</v>
      </c>
      <c r="I2" s="24">
        <v>43624</v>
      </c>
      <c r="J2" s="24">
        <v>43625</v>
      </c>
      <c r="K2" s="24">
        <v>43626</v>
      </c>
      <c r="L2" s="24">
        <v>43627</v>
      </c>
      <c r="M2" s="24">
        <v>43628</v>
      </c>
      <c r="N2" s="24">
        <v>43629</v>
      </c>
      <c r="O2" s="24">
        <v>43630</v>
      </c>
      <c r="P2" s="24">
        <v>43631</v>
      </c>
      <c r="Q2" s="24">
        <v>43632</v>
      </c>
      <c r="R2" s="24">
        <v>43633</v>
      </c>
      <c r="S2" s="24">
        <v>43634</v>
      </c>
      <c r="T2" s="24">
        <v>43635</v>
      </c>
      <c r="U2" s="24">
        <v>43636</v>
      </c>
      <c r="V2" s="24">
        <v>43637</v>
      </c>
      <c r="W2" s="24">
        <v>43638</v>
      </c>
      <c r="X2" s="24">
        <v>43639</v>
      </c>
      <c r="Y2" s="24">
        <v>43640</v>
      </c>
      <c r="Z2" s="24">
        <v>43641</v>
      </c>
      <c r="AA2" s="24">
        <v>43642</v>
      </c>
      <c r="AB2" s="24">
        <v>43643</v>
      </c>
      <c r="AC2" s="24">
        <v>43644</v>
      </c>
      <c r="AD2" s="24">
        <v>43645</v>
      </c>
      <c r="AE2" s="24">
        <v>43646</v>
      </c>
    </row>
    <row r="3" spans="1:31" ht="8.25" customHeight="1" x14ac:dyDescent="0.25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  <c r="P3" s="55"/>
      <c r="Q3" s="55"/>
      <c r="R3" s="55"/>
      <c r="S3" s="55"/>
      <c r="T3" s="55"/>
      <c r="U3" s="55"/>
      <c r="V3" s="55"/>
      <c r="W3" s="55"/>
      <c r="X3" s="55"/>
      <c r="Y3" s="55"/>
      <c r="Z3" s="55"/>
      <c r="AA3" s="55"/>
      <c r="AB3" s="55"/>
      <c r="AC3" s="55"/>
      <c r="AD3" s="55"/>
      <c r="AE3" s="55"/>
    </row>
    <row r="4" spans="1:31" ht="18" x14ac:dyDescent="0.25">
      <c r="A4" s="54" t="s">
        <v>50</v>
      </c>
      <c r="B4" s="22" t="str">
        <f>'Planning Cellule Pilotage INT S'!B5</f>
        <v>Grâce</v>
      </c>
      <c r="C4" s="5"/>
      <c r="D4" s="21">
        <f>IFERROR('Planning Cellule Pilotage INT S'!E5-'Planning Cellule Pilotage INT S'!D5,0)</f>
        <v>0.36458333333333331</v>
      </c>
      <c r="E4" s="21">
        <f>IFERROR('Planning Cellule Pilotage INT S'!G5-'Planning Cellule Pilotage INT S'!F5,0)</f>
        <v>0.36458333333333331</v>
      </c>
      <c r="F4" s="21">
        <f>IFERROR('Planning Cellule Pilotage INT S'!I5-'Planning Cellule Pilotage INT S'!H5,0)</f>
        <v>0.36458333333333331</v>
      </c>
      <c r="G4" s="21">
        <f>IFERROR('Planning Cellule Pilotage INT S'!K5-'Planning Cellule Pilotage INT S'!J5,0)</f>
        <v>0.36458333333333331</v>
      </c>
      <c r="H4" s="21">
        <f>IFERROR('Planning Cellule Pilotage INT S'!M5-'Planning Cellule Pilotage INT S'!L5,0)</f>
        <v>0</v>
      </c>
      <c r="I4" s="21">
        <f>IFERROR('Planning Cellule Pilotage INT S'!O5-'Planning Cellule Pilotage INT S'!N5,0)</f>
        <v>0</v>
      </c>
      <c r="J4" s="40"/>
      <c r="K4" s="21">
        <f>IFERROR('Planning Cellule Pilotage INT S'!S5-'Planning Cellule Pilotage INT S'!R5,0)</f>
        <v>0</v>
      </c>
      <c r="L4" s="21">
        <f>IFERROR('Planning Cellule Pilotage INT S'!U5-'Planning Cellule Pilotage INT S'!T5,0)</f>
        <v>0.36458333333333331</v>
      </c>
      <c r="M4" s="21">
        <f>IFERROR('Planning Cellule Pilotage INT S'!W5-'Planning Cellule Pilotage INT S'!V5,0)</f>
        <v>0.36458333333333331</v>
      </c>
      <c r="N4" s="21">
        <f>IFERROR('Planning Cellule Pilotage INT S'!Y5-'Planning Cellule Pilotage INT S'!X5,0)</f>
        <v>0.36458333333333331</v>
      </c>
      <c r="O4" s="21">
        <f>IFERROR('Planning Cellule Pilotage INT S'!AA5-'Planning Cellule Pilotage INT S'!Z5,0)</f>
        <v>0.24999999999999994</v>
      </c>
      <c r="P4" s="21">
        <f>IFERROR('Planning Cellule Pilotage INT S'!AC5-'Planning Cellule Pilotage INT S'!AB5,0)</f>
        <v>0</v>
      </c>
      <c r="Q4" s="57"/>
      <c r="R4" s="21">
        <f>IFERROR('Planning Cellule Pilotage INT S'!AG5-'Planning Cellule Pilotage INT S'!AF5,0)</f>
        <v>0.36458333333333331</v>
      </c>
      <c r="S4" s="21">
        <f>IFERROR('Planning Cellule Pilotage INT S'!AI5-'Planning Cellule Pilotage INT S'!AH5,0)</f>
        <v>0.36458333333333331</v>
      </c>
      <c r="T4" s="21">
        <f>IFERROR('Planning Cellule Pilotage INT S'!AK5-'Planning Cellule Pilotage INT S'!AJ5,0)</f>
        <v>0.36458333333333331</v>
      </c>
      <c r="U4" s="21">
        <f>IFERROR('Planning Cellule Pilotage INT S'!AM5-'Planning Cellule Pilotage INT S'!AL5,0)</f>
        <v>0.36458333333333331</v>
      </c>
      <c r="V4" s="21">
        <f>IFERROR('Planning Cellule Pilotage INT S'!AO5-'Planning Cellule Pilotage INT S'!AN5,0)</f>
        <v>0.24999999999999994</v>
      </c>
      <c r="W4" s="21">
        <f>IFERROR('Planning Cellule Pilotage INT S'!AQ5-'Planning Cellule Pilotage INT S'!AP5,0)</f>
        <v>0</v>
      </c>
      <c r="X4" s="57"/>
      <c r="Y4" s="21">
        <f>IFERROR('Planning Cellule Pilotage INT S'!AU5-'Planning Cellule Pilotage INT S'!AT5,0)</f>
        <v>0.36458333333333331</v>
      </c>
      <c r="Z4" s="21">
        <f>IFERROR('Planning Cellule Pilotage INT S'!AW5-'Planning Cellule Pilotage INT S'!AV5,0)</f>
        <v>0.36458333333333331</v>
      </c>
      <c r="AA4" s="21">
        <f>IFERROR('Planning Cellule Pilotage INT S'!AY5-'Planning Cellule Pilotage INT S'!AX5,0)</f>
        <v>0.36458333333333331</v>
      </c>
      <c r="AB4" s="21">
        <f>IFERROR('Planning Cellule Pilotage INT S'!BA5-'Planning Cellule Pilotage INT S'!AZ5,0)</f>
        <v>0.24999999999999994</v>
      </c>
      <c r="AC4" s="21">
        <f>IFERROR('Planning Cellule Pilotage INT S'!BC5-'Planning Cellule Pilotage INT S'!BB5,0)</f>
        <v>0.36458333333333331</v>
      </c>
      <c r="AD4" s="21">
        <f>IFERROR('Planning Cellule Pilotage INT S'!BE5-'Planning Cellule Pilotage INT S'!BD5,0)</f>
        <v>0</v>
      </c>
      <c r="AE4" s="58"/>
    </row>
    <row r="5" spans="1:31" ht="18" x14ac:dyDescent="0.25">
      <c r="A5" s="54"/>
      <c r="B5" s="22" t="str">
        <f>'Planning Cellule Pilotage INT S'!B6</f>
        <v>Yvanna</v>
      </c>
      <c r="C5" s="5" t="str">
        <f>'Planning Cellule Pilotage INT S'!C6</f>
        <v>Abo + ROP</v>
      </c>
      <c r="D5" s="21">
        <f>IFERROR('Planning Cellule Pilotage INT S'!E6-'Planning Cellule Pilotage INT S'!D6,0)</f>
        <v>0</v>
      </c>
      <c r="E5" s="21">
        <f>IFERROR('Planning Cellule Pilotage INT S'!G6-'Planning Cellule Pilotage INT S'!F6,0)</f>
        <v>0.36458333333333331</v>
      </c>
      <c r="F5" s="21">
        <f>IFERROR('Planning Cellule Pilotage INT S'!I6-'Planning Cellule Pilotage INT S'!H6,0)</f>
        <v>0.36458333333333331</v>
      </c>
      <c r="G5" s="21">
        <f>IFERROR('Planning Cellule Pilotage INT S'!K6-'Planning Cellule Pilotage INT S'!J6,0)</f>
        <v>0.36458333333333331</v>
      </c>
      <c r="H5" s="21">
        <f>IFERROR('Planning Cellule Pilotage INT S'!M6-'Planning Cellule Pilotage INT S'!L6,0)</f>
        <v>0.25</v>
      </c>
      <c r="I5" s="21">
        <f>IFERROR('Planning Cellule Pilotage INT S'!O6-'Planning Cellule Pilotage INT S'!N6,0)</f>
        <v>0.36458333333333331</v>
      </c>
      <c r="J5" s="40"/>
      <c r="K5" s="21">
        <f>IFERROR('Planning Cellule Pilotage INT S'!S6-'Planning Cellule Pilotage INT S'!R6,0)</f>
        <v>0</v>
      </c>
      <c r="L5" s="21">
        <f>IFERROR('Planning Cellule Pilotage INT S'!U6-'Planning Cellule Pilotage INT S'!T6,0)</f>
        <v>0.36458333333333331</v>
      </c>
      <c r="M5" s="21">
        <f>IFERROR('Planning Cellule Pilotage INT S'!W6-'Planning Cellule Pilotage INT S'!V6,0)</f>
        <v>0.36458333333333331</v>
      </c>
      <c r="N5" s="21">
        <f>IFERROR('Planning Cellule Pilotage INT S'!Y6-'Planning Cellule Pilotage INT S'!X6,0)</f>
        <v>0.36458333333333331</v>
      </c>
      <c r="O5" s="21">
        <f>IFERROR('Planning Cellule Pilotage INT S'!AA6-'Planning Cellule Pilotage INT S'!Z6,0)</f>
        <v>0.25</v>
      </c>
      <c r="P5" s="21">
        <f>IFERROR('Planning Cellule Pilotage INT S'!AC6-'Planning Cellule Pilotage INT S'!AB6,0)</f>
        <v>0.36458333333333331</v>
      </c>
      <c r="Q5" s="57"/>
      <c r="R5" s="21">
        <f>IFERROR('Planning Cellule Pilotage INT S'!AG6-'Planning Cellule Pilotage INT S'!AF6,0)</f>
        <v>0</v>
      </c>
      <c r="S5" s="21">
        <f>IFERROR('Planning Cellule Pilotage INT S'!AI6-'Planning Cellule Pilotage INT S'!AH6,0)</f>
        <v>0.36458333333333331</v>
      </c>
      <c r="T5" s="21">
        <f>IFERROR('Planning Cellule Pilotage INT S'!AK6-'Planning Cellule Pilotage INT S'!AJ6,0)</f>
        <v>0.36458333333333331</v>
      </c>
      <c r="U5" s="21">
        <f>IFERROR('Planning Cellule Pilotage INT S'!AM6-'Planning Cellule Pilotage INT S'!AL6,0)</f>
        <v>0.36458333333333331</v>
      </c>
      <c r="V5" s="21">
        <f>IFERROR('Planning Cellule Pilotage INT S'!AO6-'Planning Cellule Pilotage INT S'!AN6,0)</f>
        <v>0.25</v>
      </c>
      <c r="W5" s="21">
        <f>IFERROR('Planning Cellule Pilotage INT S'!AQ6-'Planning Cellule Pilotage INT S'!AP6,0)</f>
        <v>0.36458333333333331</v>
      </c>
      <c r="X5" s="57"/>
      <c r="Y5" s="21">
        <f>IFERROR('Planning Cellule Pilotage INT S'!AU6-'Planning Cellule Pilotage INT S'!AT6,0)</f>
        <v>0</v>
      </c>
      <c r="Z5" s="21">
        <f>IFERROR('Planning Cellule Pilotage INT S'!AW6-'Planning Cellule Pilotage INT S'!AV6,0)</f>
        <v>0.36458333333333331</v>
      </c>
      <c r="AA5" s="21">
        <f>IFERROR('Planning Cellule Pilotage INT S'!AY6-'Planning Cellule Pilotage INT S'!AX6,0)</f>
        <v>0.36458333333333331</v>
      </c>
      <c r="AB5" s="21">
        <f>IFERROR('Planning Cellule Pilotage INT S'!BA6-'Planning Cellule Pilotage INT S'!AZ6,0)</f>
        <v>0.36458333333333331</v>
      </c>
      <c r="AC5" s="21">
        <f>IFERROR('Planning Cellule Pilotage INT S'!BC6-'Planning Cellule Pilotage INT S'!BB6,0)</f>
        <v>0.25</v>
      </c>
      <c r="AD5" s="21">
        <f>IFERROR('Planning Cellule Pilotage INT S'!BE6-'Planning Cellule Pilotage INT S'!BD6,0)</f>
        <v>0.36458333333333331</v>
      </c>
      <c r="AE5" s="58"/>
    </row>
    <row r="6" spans="1:31" ht="18" x14ac:dyDescent="0.25">
      <c r="A6" s="54"/>
      <c r="B6" s="22" t="str">
        <f>'Planning Cellule Pilotage INT S'!B7</f>
        <v>Florian</v>
      </c>
      <c r="C6" s="5" t="str">
        <f>'Planning Cellule Pilotage INT S'!C7</f>
        <v>ROP+ Maintenance</v>
      </c>
      <c r="D6" s="21">
        <f>IFERROR('Planning Cellule Pilotage INT S'!E7-'Planning Cellule Pilotage INT S'!D7,0)</f>
        <v>0.24999999999999994</v>
      </c>
      <c r="E6" s="21">
        <f>IFERROR('Planning Cellule Pilotage INT S'!G7-'Planning Cellule Pilotage INT S'!F7,0)</f>
        <v>0.36458333333333331</v>
      </c>
      <c r="F6" s="21">
        <f>IFERROR('Planning Cellule Pilotage INT S'!I7-'Planning Cellule Pilotage INT S'!H7,0)</f>
        <v>0.36458333333333298</v>
      </c>
      <c r="G6" s="21">
        <f>IFERROR('Planning Cellule Pilotage INT S'!K7-'Planning Cellule Pilotage INT S'!J7,0)</f>
        <v>0.36458333333333298</v>
      </c>
      <c r="H6" s="21">
        <f>IFERROR('Planning Cellule Pilotage INT S'!M7-'Planning Cellule Pilotage INT S'!L7,0)</f>
        <v>0.36458333333333331</v>
      </c>
      <c r="I6" s="21">
        <f>IFERROR('Planning Cellule Pilotage INT S'!O7-'Planning Cellule Pilotage INT S'!N7,0)</f>
        <v>0</v>
      </c>
      <c r="J6" s="40"/>
      <c r="K6" s="21">
        <f>IFERROR('Planning Cellule Pilotage INT S'!S7-'Planning Cellule Pilotage INT S'!R7,0)</f>
        <v>0.32291666666666669</v>
      </c>
      <c r="L6" s="21">
        <f>IFERROR('Planning Cellule Pilotage INT S'!U7-'Planning Cellule Pilotage INT S'!T7,0)</f>
        <v>0.36458333333333331</v>
      </c>
      <c r="M6" s="21">
        <f>IFERROR('Planning Cellule Pilotage INT S'!W7-'Planning Cellule Pilotage INT S'!V7,0)</f>
        <v>0.36458333333333331</v>
      </c>
      <c r="N6" s="21">
        <f>IFERROR('Planning Cellule Pilotage INT S'!Y7-'Planning Cellule Pilotage INT S'!X7,0)</f>
        <v>0.24999999999999961</v>
      </c>
      <c r="O6" s="21">
        <f>IFERROR('Planning Cellule Pilotage INT S'!AA7-'Planning Cellule Pilotage INT S'!Z7,0)</f>
        <v>0.36458333333333331</v>
      </c>
      <c r="P6" s="21">
        <f>IFERROR('Planning Cellule Pilotage INT S'!AC7-'Planning Cellule Pilotage INT S'!AB7,0)</f>
        <v>0</v>
      </c>
      <c r="Q6" s="57"/>
      <c r="R6" s="21">
        <f>IFERROR('Planning Cellule Pilotage INT S'!AG7-'Planning Cellule Pilotage INT S'!AF7,0)</f>
        <v>0</v>
      </c>
      <c r="S6" s="21">
        <f>IFERROR('Planning Cellule Pilotage INT S'!AI7-'Planning Cellule Pilotage INT S'!AH7,0)</f>
        <v>0</v>
      </c>
      <c r="T6" s="21">
        <f>IFERROR('Planning Cellule Pilotage INT S'!AK7-'Planning Cellule Pilotage INT S'!AJ7,0)</f>
        <v>0</v>
      </c>
      <c r="U6" s="21">
        <f>IFERROR('Planning Cellule Pilotage INT S'!AM7-'Planning Cellule Pilotage INT S'!AL7,0)</f>
        <v>0</v>
      </c>
      <c r="V6" s="21">
        <f>IFERROR('Planning Cellule Pilotage INT S'!AO7-'Planning Cellule Pilotage INT S'!AN7,0)</f>
        <v>0</v>
      </c>
      <c r="W6" s="21">
        <f>IFERROR('Planning Cellule Pilotage INT S'!AQ7-'Planning Cellule Pilotage INT S'!AP7,0)</f>
        <v>0</v>
      </c>
      <c r="X6" s="57"/>
      <c r="Y6" s="21">
        <f>IFERROR('Planning Cellule Pilotage INT S'!AU7-'Planning Cellule Pilotage INT S'!AT7,0)</f>
        <v>0</v>
      </c>
      <c r="Z6" s="21">
        <f>IFERROR('Planning Cellule Pilotage INT S'!AW7-'Planning Cellule Pilotage INT S'!AV7,0)</f>
        <v>0</v>
      </c>
      <c r="AA6" s="21">
        <f>IFERROR('Planning Cellule Pilotage INT S'!AY7-'Planning Cellule Pilotage INT S'!AX7,0)</f>
        <v>0</v>
      </c>
      <c r="AB6" s="21">
        <f>IFERROR('Planning Cellule Pilotage INT S'!BA7-'Planning Cellule Pilotage INT S'!AZ7,0)</f>
        <v>0</v>
      </c>
      <c r="AC6" s="21">
        <f>IFERROR('Planning Cellule Pilotage INT S'!BC7-'Planning Cellule Pilotage INT S'!BB7,0)</f>
        <v>0</v>
      </c>
      <c r="AD6" s="21">
        <f>IFERROR('Planning Cellule Pilotage INT S'!BE7-'Planning Cellule Pilotage INT S'!BD7,0)</f>
        <v>0</v>
      </c>
      <c r="AE6" s="58"/>
    </row>
    <row r="7" spans="1:31" ht="18" x14ac:dyDescent="0.25">
      <c r="A7" s="54"/>
      <c r="B7" s="22" t="str">
        <f>'Planning Cellule Pilotage INT S'!B8</f>
        <v>Mélanie</v>
      </c>
      <c r="C7" s="5" t="str">
        <f>'Planning Cellule Pilotage INT S'!C8</f>
        <v>Abo</v>
      </c>
      <c r="D7" s="21">
        <f>IFERROR('Planning Cellule Pilotage INT S'!E8-'Planning Cellule Pilotage INT S'!D8,0)</f>
        <v>0.36458333333333331</v>
      </c>
      <c r="E7" s="21">
        <f>IFERROR('Planning Cellule Pilotage INT S'!G8-'Planning Cellule Pilotage INT S'!F8,0)</f>
        <v>0.36458333333333331</v>
      </c>
      <c r="F7" s="21">
        <f>IFERROR('Planning Cellule Pilotage INT S'!I8-'Planning Cellule Pilotage INT S'!H8,0)</f>
        <v>0.24999999999999961</v>
      </c>
      <c r="G7" s="21">
        <f>IFERROR('Planning Cellule Pilotage INT S'!K8-'Planning Cellule Pilotage INT S'!J8,0)</f>
        <v>0.36458333333333298</v>
      </c>
      <c r="H7" s="21">
        <f>IFERROR('Planning Cellule Pilotage INT S'!M8-'Planning Cellule Pilotage INT S'!L8,0)</f>
        <v>0.36458333333333331</v>
      </c>
      <c r="I7" s="21">
        <f>IFERROR('Planning Cellule Pilotage INT S'!O8-'Planning Cellule Pilotage INT S'!N8,0)</f>
        <v>0</v>
      </c>
      <c r="J7" s="40"/>
      <c r="K7" s="21">
        <f>IFERROR('Planning Cellule Pilotage INT S'!S8-'Planning Cellule Pilotage INT S'!R8,0)</f>
        <v>0</v>
      </c>
      <c r="L7" s="21">
        <f>IFERROR('Planning Cellule Pilotage INT S'!U8-'Planning Cellule Pilotage INT S'!T8,0)</f>
        <v>0.36458333333333331</v>
      </c>
      <c r="M7" s="21">
        <f>IFERROR('Planning Cellule Pilotage INT S'!W8-'Planning Cellule Pilotage INT S'!V8,0)</f>
        <v>0.24999999999999961</v>
      </c>
      <c r="N7" s="21">
        <f>IFERROR('Planning Cellule Pilotage INT S'!Y8-'Planning Cellule Pilotage INT S'!X8,0)</f>
        <v>0.36458333333333331</v>
      </c>
      <c r="O7" s="21">
        <f>IFERROR('Planning Cellule Pilotage INT S'!AA8-'Planning Cellule Pilotage INT S'!Z8,0)</f>
        <v>0.36458333333333331</v>
      </c>
      <c r="P7" s="21">
        <f>IFERROR('Planning Cellule Pilotage INT S'!AC8-'Planning Cellule Pilotage INT S'!AB8,0)</f>
        <v>0</v>
      </c>
      <c r="Q7" s="57"/>
      <c r="R7" s="21">
        <f>IFERROR('Planning Cellule Pilotage INT S'!AG8-'Planning Cellule Pilotage INT S'!AF8,0)</f>
        <v>0.36458333333333331</v>
      </c>
      <c r="S7" s="21">
        <f>IFERROR('Planning Cellule Pilotage INT S'!AI8-'Planning Cellule Pilotage INT S'!AH8,0)</f>
        <v>0.36458333333333331</v>
      </c>
      <c r="T7" s="21">
        <f>IFERROR('Planning Cellule Pilotage INT S'!AK8-'Planning Cellule Pilotage INT S'!AJ8,0)</f>
        <v>0.24999999999999961</v>
      </c>
      <c r="U7" s="21">
        <f>IFERROR('Planning Cellule Pilotage INT S'!AM8-'Planning Cellule Pilotage INT S'!AL8,0)</f>
        <v>0.36458333333333298</v>
      </c>
      <c r="V7" s="21">
        <f>IFERROR('Planning Cellule Pilotage INT S'!AO8-'Planning Cellule Pilotage INT S'!AN8,0)</f>
        <v>0.36458333333333331</v>
      </c>
      <c r="W7" s="21">
        <f>IFERROR('Planning Cellule Pilotage INT S'!AQ8-'Planning Cellule Pilotage INT S'!AP8,0)</f>
        <v>0</v>
      </c>
      <c r="X7" s="57"/>
      <c r="Y7" s="21">
        <f>IFERROR('Planning Cellule Pilotage INT S'!AU8-'Planning Cellule Pilotage INT S'!AT8,0)</f>
        <v>0.36458333333333331</v>
      </c>
      <c r="Z7" s="21">
        <f>IFERROR('Planning Cellule Pilotage INT S'!AW8-'Planning Cellule Pilotage INT S'!AV8,0)</f>
        <v>0.36458333333333331</v>
      </c>
      <c r="AA7" s="21">
        <f>IFERROR('Planning Cellule Pilotage INT S'!AY8-'Planning Cellule Pilotage INT S'!AX8,0)</f>
        <v>0.24999999999999961</v>
      </c>
      <c r="AB7" s="21">
        <f>IFERROR('Planning Cellule Pilotage INT S'!BA8-'Planning Cellule Pilotage INT S'!AZ8,0)</f>
        <v>0.36458333333333331</v>
      </c>
      <c r="AC7" s="21">
        <f>IFERROR('Planning Cellule Pilotage INT S'!BC8-'Planning Cellule Pilotage INT S'!BB8,0)</f>
        <v>0.36458333333333331</v>
      </c>
      <c r="AD7" s="21">
        <f>IFERROR('Planning Cellule Pilotage INT S'!BE8-'Planning Cellule Pilotage INT S'!BD8,0)</f>
        <v>0</v>
      </c>
      <c r="AE7" s="58"/>
    </row>
    <row r="8" spans="1:31" ht="18" x14ac:dyDescent="0.25">
      <c r="A8" s="54"/>
      <c r="B8" s="22" t="str">
        <f>'Planning Cellule Pilotage INT S'!B9</f>
        <v>Johana</v>
      </c>
      <c r="C8" s="5" t="str">
        <f>'Planning Cellule Pilotage INT S'!C9</f>
        <v>Abo</v>
      </c>
      <c r="D8" s="21">
        <f>IFERROR('Planning Cellule Pilotage INT S'!E9-'Planning Cellule Pilotage INT S'!D9,0)</f>
        <v>0.36458333333333331</v>
      </c>
      <c r="E8" s="21">
        <f>IFERROR('Planning Cellule Pilotage INT S'!G9-'Planning Cellule Pilotage INT S'!F9,0)</f>
        <v>0.24999999999999994</v>
      </c>
      <c r="F8" s="21">
        <f>IFERROR('Planning Cellule Pilotage INT S'!I9-'Planning Cellule Pilotage INT S'!H9,0)</f>
        <v>0.36458333333333298</v>
      </c>
      <c r="G8" s="21">
        <f>IFERROR('Planning Cellule Pilotage INT S'!K9-'Planning Cellule Pilotage INT S'!J9,0)</f>
        <v>0.36458333333333298</v>
      </c>
      <c r="H8" s="21">
        <f>IFERROR('Planning Cellule Pilotage INT S'!M9-'Planning Cellule Pilotage INT S'!L9,0)</f>
        <v>0.36458333333333331</v>
      </c>
      <c r="I8" s="21">
        <f>IFERROR('Planning Cellule Pilotage INT S'!O9-'Planning Cellule Pilotage INT S'!N9,0)</f>
        <v>0</v>
      </c>
      <c r="J8" s="40"/>
      <c r="K8" s="21">
        <f>IFERROR('Planning Cellule Pilotage INT S'!S9-'Planning Cellule Pilotage INT S'!R9,0)</f>
        <v>0.32291666666666669</v>
      </c>
      <c r="L8" s="21">
        <f>IFERROR('Planning Cellule Pilotage INT S'!U9-'Planning Cellule Pilotage INT S'!T9,0)</f>
        <v>0.24999999999999994</v>
      </c>
      <c r="M8" s="21">
        <f>IFERROR('Planning Cellule Pilotage INT S'!W9-'Planning Cellule Pilotage INT S'!V9,0)</f>
        <v>0.36458333333333331</v>
      </c>
      <c r="N8" s="21">
        <f>IFERROR('Planning Cellule Pilotage INT S'!Y9-'Planning Cellule Pilotage INT S'!X9,0)</f>
        <v>0.36458333333333331</v>
      </c>
      <c r="O8" s="21">
        <f>IFERROR('Planning Cellule Pilotage INT S'!AA9-'Planning Cellule Pilotage INT S'!Z9,0)</f>
        <v>0.36458333333333331</v>
      </c>
      <c r="P8" s="21">
        <f>IFERROR('Planning Cellule Pilotage INT S'!AC9-'Planning Cellule Pilotage INT S'!AB9,0)</f>
        <v>0</v>
      </c>
      <c r="Q8" s="57"/>
      <c r="R8" s="21">
        <f>IFERROR('Planning Cellule Pilotage INT S'!AG9-'Planning Cellule Pilotage INT S'!AF9,0)</f>
        <v>0.36458333333333331</v>
      </c>
      <c r="S8" s="21">
        <f>IFERROR('Planning Cellule Pilotage INT S'!AI9-'Planning Cellule Pilotage INT S'!AH9,0)</f>
        <v>0.24999999999999994</v>
      </c>
      <c r="T8" s="21">
        <f>IFERROR('Planning Cellule Pilotage INT S'!AK9-'Planning Cellule Pilotage INT S'!AJ9,0)</f>
        <v>0.36458333333333331</v>
      </c>
      <c r="U8" s="21">
        <f>IFERROR('Planning Cellule Pilotage INT S'!AM9-'Planning Cellule Pilotage INT S'!AL9,0)</f>
        <v>0.36458333333333298</v>
      </c>
      <c r="V8" s="21">
        <f>IFERROR('Planning Cellule Pilotage INT S'!AO9-'Planning Cellule Pilotage INT S'!AN9,0)</f>
        <v>0.36458333333333331</v>
      </c>
      <c r="W8" s="21">
        <f>IFERROR('Planning Cellule Pilotage INT S'!AQ9-'Planning Cellule Pilotage INT S'!AP9,0)</f>
        <v>0</v>
      </c>
      <c r="X8" s="57"/>
      <c r="Y8" s="21">
        <f>IFERROR('Planning Cellule Pilotage INT S'!AU9-'Planning Cellule Pilotage INT S'!AT9,0)</f>
        <v>0.36458333333333331</v>
      </c>
      <c r="Z8" s="21">
        <f>IFERROR('Planning Cellule Pilotage INT S'!AW9-'Planning Cellule Pilotage INT S'!AV9,0)</f>
        <v>0.24999999999999994</v>
      </c>
      <c r="AA8" s="21">
        <f>IFERROR('Planning Cellule Pilotage INT S'!AY9-'Planning Cellule Pilotage INT S'!AX9,0)</f>
        <v>0.36458333333333331</v>
      </c>
      <c r="AB8" s="21">
        <f>IFERROR('Planning Cellule Pilotage INT S'!BA9-'Planning Cellule Pilotage INT S'!AZ9,0)</f>
        <v>0.36458333333333331</v>
      </c>
      <c r="AC8" s="21">
        <f>IFERROR('Planning Cellule Pilotage INT S'!BC9-'Planning Cellule Pilotage INT S'!BB9,0)</f>
        <v>0.36458333333333331</v>
      </c>
      <c r="AD8" s="21">
        <f>IFERROR('Planning Cellule Pilotage INT S'!BE9-'Planning Cellule Pilotage INT S'!BD9,0)</f>
        <v>0</v>
      </c>
      <c r="AE8" s="58"/>
    </row>
    <row r="9" spans="1:31" ht="8.25" customHeight="1" x14ac:dyDescent="0.25">
      <c r="A9" s="25"/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</row>
    <row r="10" spans="1:31" ht="18" x14ac:dyDescent="0.25">
      <c r="A10" s="54" t="s">
        <v>13</v>
      </c>
      <c r="B10" s="22" t="str">
        <f>'Planning Cellule Pilotage INT S'!B11</f>
        <v>Ines</v>
      </c>
      <c r="C10" s="5" t="str">
        <f>'Planning Cellule Pilotage INT S'!C11</f>
        <v>Maintenance</v>
      </c>
      <c r="D10" s="21">
        <f>IFERROR('Planning Cellule Pilotage INT S'!E11-'Planning Cellule Pilotage INT S'!D11,0)</f>
        <v>0.36458333333333331</v>
      </c>
      <c r="E10" s="21">
        <f>IFERROR('Planning Cellule Pilotage INT S'!G11-'Planning Cellule Pilotage INT S'!F11,0)</f>
        <v>0.36458333333333331</v>
      </c>
      <c r="F10" s="21">
        <f>IFERROR('Planning Cellule Pilotage INT S'!I11-'Planning Cellule Pilotage INT S'!H11,0)</f>
        <v>0.36458333333333331</v>
      </c>
      <c r="G10" s="21">
        <f>IFERROR('Planning Cellule Pilotage INT S'!K11-'Planning Cellule Pilotage INT S'!J11,0)</f>
        <v>0.36458333333333331</v>
      </c>
      <c r="H10" s="21">
        <f>IFERROR('Planning Cellule Pilotage INT S'!M11-'Planning Cellule Pilotage INT S'!L11,0)</f>
        <v>0.25</v>
      </c>
      <c r="I10" s="21">
        <f>IFERROR('Planning Cellule Pilotage INT S'!O11-'Planning Cellule Pilotage INT S'!N11,0)</f>
        <v>0</v>
      </c>
      <c r="J10" s="40"/>
      <c r="K10" s="21">
        <f>IFERROR('Planning Cellule Pilotage INT S'!S11-'Planning Cellule Pilotage INT S'!R11,0)</f>
        <v>0.32291666666666669</v>
      </c>
      <c r="L10" s="21">
        <f>IFERROR('Planning Cellule Pilotage INT S'!U11-'Planning Cellule Pilotage INT S'!T11,0)</f>
        <v>0.36458333333333331</v>
      </c>
      <c r="M10" s="21">
        <f>IFERROR('Planning Cellule Pilotage INT S'!W11-'Planning Cellule Pilotage INT S'!V11,0)</f>
        <v>0.36458333333333331</v>
      </c>
      <c r="N10" s="21">
        <f>IFERROR('Planning Cellule Pilotage INT S'!Y11-'Planning Cellule Pilotage INT S'!X11,0)</f>
        <v>0.24999999999999994</v>
      </c>
      <c r="O10" s="21">
        <f>IFERROR('Planning Cellule Pilotage INT S'!AA11-'Planning Cellule Pilotage INT S'!Z11,0)</f>
        <v>0.36458333333333331</v>
      </c>
      <c r="P10" s="21">
        <f>IFERROR('Planning Cellule Pilotage INT S'!AC11-'Planning Cellule Pilotage INT S'!AB11,0)</f>
        <v>0</v>
      </c>
      <c r="Q10" s="40"/>
      <c r="R10" s="21">
        <f>IFERROR('Planning Cellule Pilotage INT S'!AG11-'Planning Cellule Pilotage INT S'!AF11,0)</f>
        <v>0.36458333333333331</v>
      </c>
      <c r="S10" s="21">
        <f>IFERROR('Planning Cellule Pilotage INT S'!AI11-'Planning Cellule Pilotage INT S'!AH11,0)</f>
        <v>0.36458333333333331</v>
      </c>
      <c r="T10" s="21">
        <f>IFERROR('Planning Cellule Pilotage INT S'!AK11-'Planning Cellule Pilotage INT S'!AJ11,0)</f>
        <v>0.36458333333333331</v>
      </c>
      <c r="U10" s="21">
        <f>IFERROR('Planning Cellule Pilotage INT S'!AM11-'Planning Cellule Pilotage INT S'!AL11,0)</f>
        <v>0</v>
      </c>
      <c r="V10" s="21">
        <f>IFERROR('Planning Cellule Pilotage INT S'!AO11-'Planning Cellule Pilotage INT S'!AN11,0)</f>
        <v>0</v>
      </c>
      <c r="W10" s="21">
        <f>IFERROR('Planning Cellule Pilotage INT S'!AQ11-'Planning Cellule Pilotage INT S'!AP11,0)</f>
        <v>0</v>
      </c>
      <c r="X10" s="40"/>
      <c r="Y10" s="21">
        <f>IFERROR('Planning Cellule Pilotage INT S'!AU11-'Planning Cellule Pilotage INT S'!AT11,0)</f>
        <v>0.36458333333333331</v>
      </c>
      <c r="Z10" s="21">
        <f>IFERROR('Planning Cellule Pilotage INT S'!AW11-'Planning Cellule Pilotage INT S'!AV11,0)</f>
        <v>0.36458333333333331</v>
      </c>
      <c r="AA10" s="21">
        <f>IFERROR('Planning Cellule Pilotage INT S'!AY11-'Planning Cellule Pilotage INT S'!AX11,0)</f>
        <v>0.36458333333333331</v>
      </c>
      <c r="AB10" s="21">
        <f>IFERROR('Planning Cellule Pilotage INT S'!BA11-'Planning Cellule Pilotage INT S'!AZ11,0)</f>
        <v>0.24999999999999994</v>
      </c>
      <c r="AC10" s="21">
        <f>IFERROR('Planning Cellule Pilotage INT S'!BC11-'Planning Cellule Pilotage INT S'!BB11,0)</f>
        <v>0.36458333333333331</v>
      </c>
      <c r="AD10" s="21">
        <f>IFERROR('Planning Cellule Pilotage INT S'!BE11-'Planning Cellule Pilotage INT S'!BD11,0)</f>
        <v>0</v>
      </c>
      <c r="AE10" s="40"/>
    </row>
    <row r="11" spans="1:31" ht="18" x14ac:dyDescent="0.25">
      <c r="A11" s="54"/>
      <c r="B11" s="22" t="str">
        <f>'Planning Cellule Pilotage INT S'!B12</f>
        <v>Gaelle</v>
      </c>
      <c r="C11" s="5" t="str">
        <f>'Planning Cellule Pilotage INT S'!C12</f>
        <v>Abo + ROP</v>
      </c>
      <c r="D11" s="21">
        <f>IFERROR('Planning Cellule Pilotage INT S'!E12-'Planning Cellule Pilotage INT S'!D12,0)</f>
        <v>0</v>
      </c>
      <c r="E11" s="21">
        <f>IFERROR('Planning Cellule Pilotage INT S'!G12-'Planning Cellule Pilotage INT S'!F12,0)</f>
        <v>0.36458333333333331</v>
      </c>
      <c r="F11" s="21">
        <f>IFERROR('Planning Cellule Pilotage INT S'!I12-'Planning Cellule Pilotage INT S'!H12,0)</f>
        <v>0.24999999999999994</v>
      </c>
      <c r="G11" s="21">
        <f>IFERROR('Planning Cellule Pilotage INT S'!K12-'Planning Cellule Pilotage INT S'!J12,0)</f>
        <v>0.36458333333333331</v>
      </c>
      <c r="H11" s="21">
        <f>IFERROR('Planning Cellule Pilotage INT S'!M12-'Planning Cellule Pilotage INT S'!L12,0)</f>
        <v>0.36458333333333331</v>
      </c>
      <c r="I11" s="21">
        <f>IFERROR('Planning Cellule Pilotage INT S'!O12-'Planning Cellule Pilotage INT S'!N12,0)</f>
        <v>0.36458333333333331</v>
      </c>
      <c r="J11" s="40"/>
      <c r="K11" s="21">
        <f>IFERROR('Planning Cellule Pilotage INT S'!S12-'Planning Cellule Pilotage INT S'!R12,0)</f>
        <v>0</v>
      </c>
      <c r="L11" s="21">
        <f>IFERROR('Planning Cellule Pilotage INT S'!U12-'Planning Cellule Pilotage INT S'!T12,0)</f>
        <v>0.36458333333333331</v>
      </c>
      <c r="M11" s="21">
        <f>IFERROR('Planning Cellule Pilotage INT S'!W12-'Planning Cellule Pilotage INT S'!V12,0)</f>
        <v>0.24999999999999994</v>
      </c>
      <c r="N11" s="21">
        <f>IFERROR('Planning Cellule Pilotage INT S'!Y12-'Planning Cellule Pilotage INT S'!X12,0)</f>
        <v>0.36458333333333331</v>
      </c>
      <c r="O11" s="21">
        <f>IFERROR('Planning Cellule Pilotage INT S'!AA12-'Planning Cellule Pilotage INT S'!Z12,0)</f>
        <v>0.36458333333333331</v>
      </c>
      <c r="P11" s="21">
        <f>IFERROR('Planning Cellule Pilotage INT S'!AC12-'Planning Cellule Pilotage INT S'!AB12,0)</f>
        <v>0.36458333333333331</v>
      </c>
      <c r="Q11" s="40"/>
      <c r="R11" s="21">
        <f>IFERROR('Planning Cellule Pilotage INT S'!AG12-'Planning Cellule Pilotage INT S'!AF12,0)</f>
        <v>0</v>
      </c>
      <c r="S11" s="21">
        <f>IFERROR('Planning Cellule Pilotage INT S'!AI12-'Planning Cellule Pilotage INT S'!AH12,0)</f>
        <v>0.36458333333333331</v>
      </c>
      <c r="T11" s="21">
        <f>IFERROR('Planning Cellule Pilotage INT S'!AK12-'Planning Cellule Pilotage INT S'!AJ12,0)</f>
        <v>0.24999999999999994</v>
      </c>
      <c r="U11" s="21">
        <f>IFERROR('Planning Cellule Pilotage INT S'!AM12-'Planning Cellule Pilotage INT S'!AL12,0)</f>
        <v>0.36458333333333331</v>
      </c>
      <c r="V11" s="21">
        <f>IFERROR('Planning Cellule Pilotage INT S'!AO12-'Planning Cellule Pilotage INT S'!AN12,0)</f>
        <v>0.36458333333333331</v>
      </c>
      <c r="W11" s="21">
        <f>IFERROR('Planning Cellule Pilotage INT S'!AQ12-'Planning Cellule Pilotage INT S'!AP12,0)</f>
        <v>0.36458333333333331</v>
      </c>
      <c r="X11" s="40"/>
      <c r="Y11" s="21">
        <f>IFERROR('Planning Cellule Pilotage INT S'!AU12-'Planning Cellule Pilotage INT S'!AT12,0)</f>
        <v>0</v>
      </c>
      <c r="Z11" s="21">
        <f>IFERROR('Planning Cellule Pilotage INT S'!AW12-'Planning Cellule Pilotage INT S'!AV12,0)</f>
        <v>0.36458333333333331</v>
      </c>
      <c r="AA11" s="21">
        <f>IFERROR('Planning Cellule Pilotage INT S'!AY12-'Planning Cellule Pilotage INT S'!AX12,0)</f>
        <v>0.24999999999999994</v>
      </c>
      <c r="AB11" s="21">
        <f>IFERROR('Planning Cellule Pilotage INT S'!BA12-'Planning Cellule Pilotage INT S'!AZ12,0)</f>
        <v>0.36458333333333331</v>
      </c>
      <c r="AC11" s="21">
        <f>IFERROR('Planning Cellule Pilotage INT S'!BC12-'Planning Cellule Pilotage INT S'!BB12,0)</f>
        <v>0.36458333333333331</v>
      </c>
      <c r="AD11" s="21">
        <f>IFERROR('Planning Cellule Pilotage INT S'!BE12-'Planning Cellule Pilotage INT S'!BD12,0)</f>
        <v>0.36458333333333331</v>
      </c>
      <c r="AE11" s="40"/>
    </row>
    <row r="12" spans="1:31" ht="18" x14ac:dyDescent="0.25">
      <c r="A12" s="54"/>
      <c r="B12" s="22" t="str">
        <f>'Planning Cellule Pilotage INT S'!B13</f>
        <v>Thibaut</v>
      </c>
      <c r="C12" s="5" t="str">
        <f>'Planning Cellule Pilotage INT S'!C13</f>
        <v>ROP+ Maintenance</v>
      </c>
      <c r="D12" s="21">
        <f>IFERROR('Planning Cellule Pilotage INT S'!E13-'Planning Cellule Pilotage INT S'!D13,0)</f>
        <v>0.25</v>
      </c>
      <c r="E12" s="21">
        <f>IFERROR('Planning Cellule Pilotage INT S'!G13-'Planning Cellule Pilotage INT S'!F13,0)</f>
        <v>0.36458333333333331</v>
      </c>
      <c r="F12" s="21">
        <f>IFERROR('Planning Cellule Pilotage INT S'!I13-'Planning Cellule Pilotage INT S'!H13,0)</f>
        <v>0.36458333333333331</v>
      </c>
      <c r="G12" s="21">
        <f>IFERROR('Planning Cellule Pilotage INT S'!K13-'Planning Cellule Pilotage INT S'!J13,0)</f>
        <v>0.36458333333333331</v>
      </c>
      <c r="H12" s="21">
        <f>IFERROR('Planning Cellule Pilotage INT S'!M13-'Planning Cellule Pilotage INT S'!L13,0)</f>
        <v>0.36458333333333331</v>
      </c>
      <c r="I12" s="21">
        <f>IFERROR('Planning Cellule Pilotage INT S'!O13-'Planning Cellule Pilotage INT S'!N13,0)</f>
        <v>0</v>
      </c>
      <c r="J12" s="40"/>
      <c r="K12" s="21">
        <f>IFERROR('Planning Cellule Pilotage INT S'!S13-'Planning Cellule Pilotage INT S'!R13,0)</f>
        <v>0</v>
      </c>
      <c r="L12" s="21">
        <f>IFERROR('Planning Cellule Pilotage INT S'!U13-'Planning Cellule Pilotage INT S'!T13,0)</f>
        <v>0.36458333333333331</v>
      </c>
      <c r="M12" s="21">
        <f>IFERROR('Planning Cellule Pilotage INT S'!W13-'Planning Cellule Pilotage INT S'!V13,0)</f>
        <v>0.36458333333333331</v>
      </c>
      <c r="N12" s="21">
        <f>IFERROR('Planning Cellule Pilotage INT S'!Y13-'Planning Cellule Pilotage INT S'!X13,0)</f>
        <v>0.36458333333333331</v>
      </c>
      <c r="O12" s="21">
        <f>IFERROR('Planning Cellule Pilotage INT S'!AA13-'Planning Cellule Pilotage INT S'!Z13,0)</f>
        <v>0.36458333333333331</v>
      </c>
      <c r="P12" s="21">
        <f>IFERROR('Planning Cellule Pilotage INT S'!AC13-'Planning Cellule Pilotage INT S'!AB13,0)</f>
        <v>0</v>
      </c>
      <c r="Q12" s="40"/>
      <c r="R12" s="21">
        <f>IFERROR('Planning Cellule Pilotage INT S'!AG13-'Planning Cellule Pilotage INT S'!AF13,0)</f>
        <v>0.25</v>
      </c>
      <c r="S12" s="21">
        <f>IFERROR('Planning Cellule Pilotage INT S'!AI13-'Planning Cellule Pilotage INT S'!AH13,0)</f>
        <v>0.36458333333333331</v>
      </c>
      <c r="T12" s="21">
        <f>IFERROR('Planning Cellule Pilotage INT S'!AK13-'Planning Cellule Pilotage INT S'!AJ13,0)</f>
        <v>0.36458333333333331</v>
      </c>
      <c r="U12" s="21">
        <f>IFERROR('Planning Cellule Pilotage INT S'!AM13-'Planning Cellule Pilotage INT S'!AL13,0)</f>
        <v>0.36458333333333331</v>
      </c>
      <c r="V12" s="21">
        <f>IFERROR('Planning Cellule Pilotage INT S'!AO13-'Planning Cellule Pilotage INT S'!AN13,0)</f>
        <v>0.36458333333333331</v>
      </c>
      <c r="W12" s="21">
        <f>IFERROR('Planning Cellule Pilotage INT S'!AQ13-'Planning Cellule Pilotage INT S'!AP13,0)</f>
        <v>0</v>
      </c>
      <c r="X12" s="40"/>
      <c r="Y12" s="21">
        <f>IFERROR('Planning Cellule Pilotage INT S'!AU13-'Planning Cellule Pilotage INT S'!AT13,0)</f>
        <v>0.25</v>
      </c>
      <c r="Z12" s="21">
        <f>IFERROR('Planning Cellule Pilotage INT S'!AW13-'Planning Cellule Pilotage INT S'!AV13,0)</f>
        <v>0.36458333333333331</v>
      </c>
      <c r="AA12" s="21">
        <f>IFERROR('Planning Cellule Pilotage INT S'!AY13-'Planning Cellule Pilotage INT S'!AX13,0)</f>
        <v>0.36458333333333331</v>
      </c>
      <c r="AB12" s="21">
        <f>IFERROR('Planning Cellule Pilotage INT S'!BA13-'Planning Cellule Pilotage INT S'!AZ13,0)</f>
        <v>0.36458333333333331</v>
      </c>
      <c r="AC12" s="21">
        <f>IFERROR('Planning Cellule Pilotage INT S'!BC13-'Planning Cellule Pilotage INT S'!BB13,0)</f>
        <v>0.36458333333333331</v>
      </c>
      <c r="AD12" s="21">
        <f>IFERROR('Planning Cellule Pilotage INT S'!BE13-'Planning Cellule Pilotage INT S'!BD13,0)</f>
        <v>0</v>
      </c>
      <c r="AE12" s="40"/>
    </row>
    <row r="13" spans="1:31" ht="18" x14ac:dyDescent="0.25">
      <c r="A13" s="54"/>
      <c r="B13" s="22" t="str">
        <f>'Planning Cellule Pilotage INT S'!B14</f>
        <v>Félicia</v>
      </c>
      <c r="C13" s="5" t="str">
        <f>'Planning Cellule Pilotage INT S'!C14</f>
        <v>Abo+ROP</v>
      </c>
      <c r="D13" s="21">
        <f>IFERROR('Planning Cellule Pilotage INT S'!E14-'Planning Cellule Pilotage INT S'!D14,0)</f>
        <v>0</v>
      </c>
      <c r="E13" s="21">
        <f>IFERROR('Planning Cellule Pilotage INT S'!G14-'Planning Cellule Pilotage INT S'!F14,0)</f>
        <v>0.14583333333333365</v>
      </c>
      <c r="F13" s="21">
        <f>IFERROR('Planning Cellule Pilotage INT S'!I14-'Planning Cellule Pilotage INT S'!H14,0)</f>
        <v>0.36458333333333331</v>
      </c>
      <c r="G13" s="21">
        <f>IFERROR('Planning Cellule Pilotage INT S'!K14-'Planning Cellule Pilotage INT S'!J14,0)</f>
        <v>0.36458333333333331</v>
      </c>
      <c r="H13" s="21">
        <f>IFERROR('Planning Cellule Pilotage INT S'!M14-'Planning Cellule Pilotage INT S'!L14,0)</f>
        <v>0.36458333333333331</v>
      </c>
      <c r="I13" s="21">
        <f>IFERROR('Planning Cellule Pilotage INT S'!O14-'Planning Cellule Pilotage INT S'!N14,0)</f>
        <v>0</v>
      </c>
      <c r="J13" s="40"/>
      <c r="K13" s="21">
        <f>IFERROR('Planning Cellule Pilotage INT S'!S14-'Planning Cellule Pilotage INT S'!R14,0)</f>
        <v>0.32291666666666669</v>
      </c>
      <c r="L13" s="21">
        <f>IFERROR('Planning Cellule Pilotage INT S'!U14-'Planning Cellule Pilotage INT S'!T14,0)</f>
        <v>0.36458333333333331</v>
      </c>
      <c r="M13" s="21">
        <f>IFERROR('Planning Cellule Pilotage INT S'!W14-'Planning Cellule Pilotage INT S'!V14,0)</f>
        <v>0.36458333333333331</v>
      </c>
      <c r="N13" s="21">
        <f>IFERROR('Planning Cellule Pilotage INT S'!Y14-'Planning Cellule Pilotage INT S'!X14,0)</f>
        <v>0.20833333333333331</v>
      </c>
      <c r="O13" s="21">
        <f>IFERROR('Planning Cellule Pilotage INT S'!AA14-'Planning Cellule Pilotage INT S'!Z14,0)</f>
        <v>0.36458333333333331</v>
      </c>
      <c r="P13" s="21">
        <f>IFERROR('Planning Cellule Pilotage INT S'!AC14-'Planning Cellule Pilotage INT S'!AB14,0)</f>
        <v>0</v>
      </c>
      <c r="Q13" s="40"/>
      <c r="R13" s="21">
        <f>IFERROR('Planning Cellule Pilotage INT S'!AG14-'Planning Cellule Pilotage INT S'!AF14,0)</f>
        <v>0.36458333333333331</v>
      </c>
      <c r="S13" s="21">
        <f>IFERROR('Planning Cellule Pilotage INT S'!AI14-'Planning Cellule Pilotage INT S'!AH14,0)</f>
        <v>0.24999999999999994</v>
      </c>
      <c r="T13" s="21">
        <f>IFERROR('Planning Cellule Pilotage INT S'!AK14-'Planning Cellule Pilotage INT S'!AJ14,0)</f>
        <v>0.36458333333333331</v>
      </c>
      <c r="U13" s="21">
        <f>IFERROR('Planning Cellule Pilotage INT S'!AM14-'Planning Cellule Pilotage INT S'!AL14,0)</f>
        <v>0.36458333333333331</v>
      </c>
      <c r="V13" s="21">
        <f>IFERROR('Planning Cellule Pilotage INT S'!AO14-'Planning Cellule Pilotage INT S'!AN14,0)</f>
        <v>0.36458333333333331</v>
      </c>
      <c r="W13" s="21">
        <f>IFERROR('Planning Cellule Pilotage INT S'!AQ14-'Planning Cellule Pilotage INT S'!AP14,0)</f>
        <v>0</v>
      </c>
      <c r="X13" s="40"/>
      <c r="Y13" s="21">
        <f>IFERROR('Planning Cellule Pilotage INT S'!AU14-'Planning Cellule Pilotage INT S'!AT14,0)</f>
        <v>0.36458333333333331</v>
      </c>
      <c r="Z13" s="21">
        <f>IFERROR('Planning Cellule Pilotage INT S'!AW14-'Planning Cellule Pilotage INT S'!AV14,0)</f>
        <v>0.24999999999999994</v>
      </c>
      <c r="AA13" s="21">
        <f>IFERROR('Planning Cellule Pilotage INT S'!AY14-'Planning Cellule Pilotage INT S'!AX14,0)</f>
        <v>0.36458333333333331</v>
      </c>
      <c r="AB13" s="21">
        <f>IFERROR('Planning Cellule Pilotage INT S'!BA14-'Planning Cellule Pilotage INT S'!AZ14,0)</f>
        <v>0.36458333333333331</v>
      </c>
      <c r="AC13" s="21">
        <f>IFERROR('Planning Cellule Pilotage INT S'!BC14-'Planning Cellule Pilotage INT S'!BB14,0)</f>
        <v>0.36458333333333331</v>
      </c>
      <c r="AD13" s="21">
        <f>IFERROR('Planning Cellule Pilotage INT S'!BE14-'Planning Cellule Pilotage INT S'!BD14,0)</f>
        <v>0</v>
      </c>
      <c r="AE13" s="40"/>
    </row>
    <row r="14" spans="1:31" ht="8.25" customHeight="1" x14ac:dyDescent="0.25">
      <c r="A14" s="26"/>
      <c r="B14" s="27"/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8"/>
    </row>
    <row r="15" spans="1:31" ht="18" x14ac:dyDescent="0.25">
      <c r="A15" s="55"/>
      <c r="B15" s="22" t="str">
        <f>'Planning Cellule Pilotage INT S'!B16</f>
        <v>Stéphanie</v>
      </c>
      <c r="C15" s="5"/>
      <c r="D15" s="21">
        <f>IFERROR('Planning Cellule Pilotage INT S'!E16-'Planning Cellule Pilotage INT S'!D16,0)</f>
        <v>0.36458333333333331</v>
      </c>
      <c r="E15" s="21">
        <f>IFERROR('Planning Cellule Pilotage INT S'!G16-'Planning Cellule Pilotage INT S'!F16,0)</f>
        <v>0.36458333333333331</v>
      </c>
      <c r="F15" s="21">
        <f>IFERROR('Planning Cellule Pilotage INT S'!I16-'Planning Cellule Pilotage INT S'!H16,0)</f>
        <v>0</v>
      </c>
      <c r="G15" s="21">
        <f>IFERROR('Planning Cellule Pilotage INT S'!K16-'Planning Cellule Pilotage INT S'!J16,0)</f>
        <v>0.36458333333333331</v>
      </c>
      <c r="H15" s="21">
        <f>IFERROR('Planning Cellule Pilotage INT S'!M16-'Planning Cellule Pilotage INT S'!L16,0)</f>
        <v>0.36458333333333331</v>
      </c>
      <c r="I15" s="21">
        <f>IFERROR('Planning Cellule Pilotage INT S'!O16-'Planning Cellule Pilotage INT S'!N16,0)</f>
        <v>0</v>
      </c>
      <c r="J15" s="40"/>
      <c r="K15" s="21">
        <f>IFERROR('Planning Cellule Pilotage INT S'!S16-'Planning Cellule Pilotage INT S'!R16,0)</f>
        <v>0.32291666666666669</v>
      </c>
      <c r="L15" s="21">
        <f>IFERROR('Planning Cellule Pilotage INT S'!U16-'Planning Cellule Pilotage INT S'!T16,0)</f>
        <v>0.36458333333333331</v>
      </c>
      <c r="M15" s="21">
        <f>IFERROR('Planning Cellule Pilotage INT S'!W16-'Planning Cellule Pilotage INT S'!V16,0)</f>
        <v>0</v>
      </c>
      <c r="N15" s="21">
        <f>IFERROR('Planning Cellule Pilotage INT S'!Y16-'Planning Cellule Pilotage INT S'!X16,0)</f>
        <v>0.36458333333333331</v>
      </c>
      <c r="O15" s="21">
        <f>IFERROR('Planning Cellule Pilotage INT S'!AA16-'Planning Cellule Pilotage INT S'!Z16,0)</f>
        <v>0.36458333333333331</v>
      </c>
      <c r="P15" s="21">
        <f>IFERROR('Planning Cellule Pilotage INT S'!AC16-'Planning Cellule Pilotage INT S'!AB16,0)</f>
        <v>0</v>
      </c>
      <c r="Q15" s="40"/>
      <c r="R15" s="21">
        <f>IFERROR('Planning Cellule Pilotage INT S'!AG16-'Planning Cellule Pilotage INT S'!AF16,0)</f>
        <v>0.36458333333333331</v>
      </c>
      <c r="S15" s="21">
        <f>IFERROR('Planning Cellule Pilotage INT S'!AI16-'Planning Cellule Pilotage INT S'!AH16,0)</f>
        <v>0.36458333333333331</v>
      </c>
      <c r="T15" s="21">
        <f>IFERROR('Planning Cellule Pilotage INT S'!AK16-'Planning Cellule Pilotage INT S'!AJ16,0)</f>
        <v>0</v>
      </c>
      <c r="U15" s="21">
        <f>IFERROR('Planning Cellule Pilotage INT S'!AM16-'Planning Cellule Pilotage INT S'!AL16,0)</f>
        <v>0.36458333333333331</v>
      </c>
      <c r="V15" s="21">
        <f>IFERROR('Planning Cellule Pilotage INT S'!AO16-'Planning Cellule Pilotage INT S'!AN16,0)</f>
        <v>0.36458333333333331</v>
      </c>
      <c r="W15" s="21">
        <f>IFERROR('Planning Cellule Pilotage INT S'!AQ16-'Planning Cellule Pilotage INT S'!AP16,0)</f>
        <v>0</v>
      </c>
      <c r="X15" s="40"/>
      <c r="Y15" s="21">
        <f>IFERROR('Planning Cellule Pilotage INT S'!AU16-'Planning Cellule Pilotage INT S'!AT16,0)</f>
        <v>0.36458333333333331</v>
      </c>
      <c r="Z15" s="21">
        <f>IFERROR('Planning Cellule Pilotage INT S'!AW16-'Planning Cellule Pilotage INT S'!AV16,0)</f>
        <v>0.36458333333333331</v>
      </c>
      <c r="AA15" s="21">
        <f>IFERROR('Planning Cellule Pilotage INT S'!AY16-'Planning Cellule Pilotage INT S'!AX16,0)</f>
        <v>0</v>
      </c>
      <c r="AB15" s="21">
        <f>IFERROR('Planning Cellule Pilotage INT S'!BA16-'Planning Cellule Pilotage INT S'!AZ16,0)</f>
        <v>0.36458333333333331</v>
      </c>
      <c r="AC15" s="21">
        <f>IFERROR('Planning Cellule Pilotage INT S'!BC16-'Planning Cellule Pilotage INT S'!BB16,0)</f>
        <v>0.36458333333333331</v>
      </c>
      <c r="AD15" s="21">
        <f>IFERROR('Planning Cellule Pilotage INT S'!BE16-'Planning Cellule Pilotage INT S'!BD16,0)</f>
        <v>0</v>
      </c>
      <c r="AE15" s="40"/>
    </row>
    <row r="16" spans="1:31" ht="18" x14ac:dyDescent="0.25">
      <c r="A16" s="55"/>
      <c r="B16" s="22" t="str">
        <f>'Planning Cellule Pilotage INT S'!B17</f>
        <v>Maëva</v>
      </c>
      <c r="C16" s="5"/>
      <c r="D16" s="21">
        <f>IFERROR('Planning Cellule Pilotage INT S'!E17-'Planning Cellule Pilotage INT S'!D17,0)</f>
        <v>0</v>
      </c>
      <c r="E16" s="21">
        <f>IFERROR('Planning Cellule Pilotage INT S'!G17-'Planning Cellule Pilotage INT S'!F17,0)</f>
        <v>0</v>
      </c>
      <c r="F16" s="21">
        <f>IFERROR('Planning Cellule Pilotage INT S'!I17-'Planning Cellule Pilotage INT S'!H17,0)</f>
        <v>0</v>
      </c>
      <c r="G16" s="21">
        <f>IFERROR('Planning Cellule Pilotage INT S'!K17-'Planning Cellule Pilotage INT S'!J17,0)</f>
        <v>0</v>
      </c>
      <c r="H16" s="21">
        <f>IFERROR('Planning Cellule Pilotage INT S'!M17-'Planning Cellule Pilotage INT S'!L17,0)</f>
        <v>0</v>
      </c>
      <c r="I16" s="21">
        <f>IFERROR('Planning Cellule Pilotage INT S'!O17-'Planning Cellule Pilotage INT S'!N17,0)</f>
        <v>0</v>
      </c>
      <c r="J16" s="40"/>
      <c r="K16" s="21">
        <f>IFERROR('Planning Cellule Pilotage INT S'!S17-'Planning Cellule Pilotage INT S'!R17,0)</f>
        <v>0</v>
      </c>
      <c r="L16" s="21">
        <f>IFERROR('Planning Cellule Pilotage INT S'!U17-'Planning Cellule Pilotage INT S'!T17,0)</f>
        <v>0</v>
      </c>
      <c r="M16" s="21">
        <f>IFERROR('Planning Cellule Pilotage INT S'!W17-'Planning Cellule Pilotage INT S'!V17,0)</f>
        <v>0</v>
      </c>
      <c r="N16" s="21">
        <f>IFERROR('Planning Cellule Pilotage INT S'!Y17-'Planning Cellule Pilotage INT S'!X17,0)</f>
        <v>0</v>
      </c>
      <c r="O16" s="21">
        <f>IFERROR('Planning Cellule Pilotage INT S'!AA17-'Planning Cellule Pilotage INT S'!Z17,0)</f>
        <v>0</v>
      </c>
      <c r="P16" s="21">
        <f>IFERROR('Planning Cellule Pilotage INT S'!AC17-'Planning Cellule Pilotage INT S'!AB17,0)</f>
        <v>0</v>
      </c>
      <c r="Q16" s="40"/>
      <c r="R16" s="21">
        <f>IFERROR('Planning Cellule Pilotage INT S'!AG17-'Planning Cellule Pilotage INT S'!AF17,0)</f>
        <v>0</v>
      </c>
      <c r="S16" s="21">
        <f>IFERROR('Planning Cellule Pilotage INT S'!AI17-'Planning Cellule Pilotage INT S'!AH17,0)</f>
        <v>0</v>
      </c>
      <c r="T16" s="21">
        <f>IFERROR('Planning Cellule Pilotage INT S'!AK17-'Planning Cellule Pilotage INT S'!AJ17,0)</f>
        <v>0</v>
      </c>
      <c r="U16" s="21">
        <f>IFERROR('Planning Cellule Pilotage INT S'!AM17-'Planning Cellule Pilotage INT S'!AL17,0)</f>
        <v>0</v>
      </c>
      <c r="V16" s="21">
        <f>IFERROR('Planning Cellule Pilotage INT S'!AO17-'Planning Cellule Pilotage INT S'!AN17,0)</f>
        <v>0</v>
      </c>
      <c r="W16" s="21">
        <f>IFERROR('Planning Cellule Pilotage INT S'!AQ17-'Planning Cellule Pilotage INT S'!AP17,0)</f>
        <v>0</v>
      </c>
      <c r="X16" s="40"/>
      <c r="Y16" s="21">
        <f>IFERROR('Planning Cellule Pilotage INT S'!AU17-'Planning Cellule Pilotage INT S'!AT17,0)</f>
        <v>0</v>
      </c>
      <c r="Z16" s="21">
        <f>IFERROR('Planning Cellule Pilotage INT S'!AW17-'Planning Cellule Pilotage INT S'!AV17,0)</f>
        <v>0</v>
      </c>
      <c r="AA16" s="21">
        <f>IFERROR('Planning Cellule Pilotage INT S'!AY17-'Planning Cellule Pilotage INT S'!AX17,0)</f>
        <v>0</v>
      </c>
      <c r="AB16" s="21">
        <f>IFERROR('Planning Cellule Pilotage INT S'!BA17-'Planning Cellule Pilotage INT S'!AZ17,0)</f>
        <v>0</v>
      </c>
      <c r="AC16" s="21">
        <f>IFERROR('Planning Cellule Pilotage INT S'!BC17-'Planning Cellule Pilotage INT S'!BB17,0)</f>
        <v>0</v>
      </c>
      <c r="AD16" s="21">
        <f>IFERROR('Planning Cellule Pilotage INT S'!BE17-'Planning Cellule Pilotage INT S'!BD17,0)</f>
        <v>0</v>
      </c>
      <c r="AE16" s="40"/>
    </row>
    <row r="17" spans="1:31" ht="8.25" customHeight="1" x14ac:dyDescent="0.25">
      <c r="A17" s="26"/>
      <c r="B17" s="27"/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8"/>
    </row>
    <row r="18" spans="1:31" ht="18" x14ac:dyDescent="0.25">
      <c r="A18" s="51" t="s">
        <v>21</v>
      </c>
      <c r="B18" s="51"/>
      <c r="C18" s="51"/>
      <c r="D18" s="41" t="s">
        <v>40</v>
      </c>
      <c r="E18" s="41"/>
      <c r="F18" s="41"/>
      <c r="G18" s="41"/>
      <c r="H18" s="41"/>
      <c r="I18" s="41"/>
      <c r="J18" s="23"/>
      <c r="K18" s="41" t="s">
        <v>45</v>
      </c>
      <c r="L18" s="41"/>
      <c r="M18" s="41"/>
      <c r="N18" s="41"/>
      <c r="O18" s="41"/>
      <c r="P18" s="41"/>
      <c r="Q18" s="23"/>
      <c r="R18" s="41" t="s">
        <v>44</v>
      </c>
      <c r="S18" s="41"/>
      <c r="T18" s="41"/>
      <c r="U18" s="41"/>
      <c r="V18" s="41"/>
      <c r="W18" s="41"/>
      <c r="X18" s="23"/>
      <c r="Y18" s="41" t="s">
        <v>49</v>
      </c>
      <c r="Z18" s="41"/>
      <c r="AA18" s="41"/>
      <c r="AB18" s="41"/>
      <c r="AC18" s="41"/>
      <c r="AD18" s="41"/>
      <c r="AE18" s="23"/>
    </row>
  </sheetData>
  <mergeCells count="26">
    <mergeCell ref="Y18:AD18"/>
    <mergeCell ref="Y1:AE1"/>
    <mergeCell ref="AE10:AE13"/>
    <mergeCell ref="AE15:AE16"/>
    <mergeCell ref="AE4:AE8"/>
    <mergeCell ref="Q10:Q13"/>
    <mergeCell ref="Q15:Q16"/>
    <mergeCell ref="K18:P18"/>
    <mergeCell ref="R1:X1"/>
    <mergeCell ref="X10:X13"/>
    <mergeCell ref="X15:X16"/>
    <mergeCell ref="R18:W18"/>
    <mergeCell ref="X4:X8"/>
    <mergeCell ref="A3:AE3"/>
    <mergeCell ref="A1:C1"/>
    <mergeCell ref="D1:J1"/>
    <mergeCell ref="K1:Q1"/>
    <mergeCell ref="J4:J8"/>
    <mergeCell ref="Q4:Q8"/>
    <mergeCell ref="A18:C18"/>
    <mergeCell ref="D18:I18"/>
    <mergeCell ref="A4:A8"/>
    <mergeCell ref="A10:A13"/>
    <mergeCell ref="J10:J13"/>
    <mergeCell ref="A15:A16"/>
    <mergeCell ref="J15:J16"/>
  </mergeCells>
  <conditionalFormatting sqref="B2:C2 J10 J15 A18 J18 A4:C8 A10:C13 A15:C16 A14">
    <cfRule type="cellIs" dxfId="251" priority="301" operator="equal">
      <formula>$A$22</formula>
    </cfRule>
    <cfRule type="cellIs" dxfId="250" priority="302" operator="equal">
      <formula>$A$21</formula>
    </cfRule>
    <cfRule type="cellIs" dxfId="249" priority="303" operator="equal">
      <formula>#REF!</formula>
    </cfRule>
    <cfRule type="cellIs" dxfId="248" priority="304" operator="equal">
      <formula>#REF!</formula>
    </cfRule>
    <cfRule type="cellIs" dxfId="247" priority="305" operator="equal">
      <formula>#REF!</formula>
    </cfRule>
    <cfRule type="cellIs" dxfId="246" priority="306" operator="equal">
      <formula>#REF!</formula>
    </cfRule>
    <cfRule type="cellIs" dxfId="245" priority="307" operator="equal">
      <formula>#REF!</formula>
    </cfRule>
    <cfRule type="cellIs" dxfId="244" priority="308" operator="equal">
      <formula>#REF!</formula>
    </cfRule>
    <cfRule type="cellIs" dxfId="243" priority="309" operator="equal">
      <formula>#REF!</formula>
    </cfRule>
    <cfRule type="cellIs" dxfId="242" priority="310" operator="equal">
      <formula>#REF!</formula>
    </cfRule>
  </conditionalFormatting>
  <conditionalFormatting sqref="Q10 Q15 Q18 X15 X18 AE15 AE18">
    <cfRule type="cellIs" dxfId="241" priority="71" operator="equal">
      <formula>$A$22</formula>
    </cfRule>
    <cfRule type="cellIs" dxfId="240" priority="72" operator="equal">
      <formula>$A$21</formula>
    </cfRule>
    <cfRule type="cellIs" dxfId="239" priority="73" operator="equal">
      <formula>#REF!</formula>
    </cfRule>
    <cfRule type="cellIs" dxfId="238" priority="74" operator="equal">
      <formula>#REF!</formula>
    </cfRule>
    <cfRule type="cellIs" dxfId="237" priority="75" operator="equal">
      <formula>#REF!</formula>
    </cfRule>
    <cfRule type="cellIs" dxfId="236" priority="76" operator="equal">
      <formula>#REF!</formula>
    </cfRule>
    <cfRule type="cellIs" dxfId="235" priority="77" operator="equal">
      <formula>#REF!</formula>
    </cfRule>
    <cfRule type="cellIs" dxfId="234" priority="78" operator="equal">
      <formula>#REF!</formula>
    </cfRule>
    <cfRule type="cellIs" dxfId="233" priority="79" operator="equal">
      <formula>#REF!</formula>
    </cfRule>
    <cfRule type="cellIs" dxfId="232" priority="80" operator="equal">
      <formula>#REF!</formula>
    </cfRule>
  </conditionalFormatting>
  <conditionalFormatting sqref="X10">
    <cfRule type="cellIs" dxfId="231" priority="61" operator="equal">
      <formula>$A$22</formula>
    </cfRule>
    <cfRule type="cellIs" dxfId="230" priority="62" operator="equal">
      <formula>$A$21</formula>
    </cfRule>
    <cfRule type="cellIs" dxfId="229" priority="63" operator="equal">
      <formula>#REF!</formula>
    </cfRule>
    <cfRule type="cellIs" dxfId="228" priority="64" operator="equal">
      <formula>#REF!</formula>
    </cfRule>
    <cfRule type="cellIs" dxfId="227" priority="65" operator="equal">
      <formula>#REF!</formula>
    </cfRule>
    <cfRule type="cellIs" dxfId="226" priority="66" operator="equal">
      <formula>#REF!</formula>
    </cfRule>
    <cfRule type="cellIs" dxfId="225" priority="67" operator="equal">
      <formula>#REF!</formula>
    </cfRule>
    <cfRule type="cellIs" dxfId="224" priority="68" operator="equal">
      <formula>#REF!</formula>
    </cfRule>
    <cfRule type="cellIs" dxfId="223" priority="69" operator="equal">
      <formula>#REF!</formula>
    </cfRule>
    <cfRule type="cellIs" dxfId="222" priority="70" operator="equal">
      <formula>#REF!</formula>
    </cfRule>
  </conditionalFormatting>
  <conditionalFormatting sqref="AE10">
    <cfRule type="cellIs" dxfId="221" priority="51" operator="equal">
      <formula>$A$22</formula>
    </cfRule>
    <cfRule type="cellIs" dxfId="220" priority="52" operator="equal">
      <formula>$A$21</formula>
    </cfRule>
    <cfRule type="cellIs" dxfId="219" priority="53" operator="equal">
      <formula>#REF!</formula>
    </cfRule>
    <cfRule type="cellIs" dxfId="218" priority="54" operator="equal">
      <formula>#REF!</formula>
    </cfRule>
    <cfRule type="cellIs" dxfId="217" priority="55" operator="equal">
      <formula>#REF!</formula>
    </cfRule>
    <cfRule type="cellIs" dxfId="216" priority="56" operator="equal">
      <formula>#REF!</formula>
    </cfRule>
    <cfRule type="cellIs" dxfId="215" priority="57" operator="equal">
      <formula>#REF!</formula>
    </cfRule>
    <cfRule type="cellIs" dxfId="214" priority="58" operator="equal">
      <formula>#REF!</formula>
    </cfRule>
    <cfRule type="cellIs" dxfId="213" priority="59" operator="equal">
      <formula>#REF!</formula>
    </cfRule>
    <cfRule type="cellIs" dxfId="212" priority="60" operator="equal">
      <formula>#REF!</formula>
    </cfRule>
  </conditionalFormatting>
  <conditionalFormatting sqref="A17">
    <cfRule type="cellIs" dxfId="211" priority="41" operator="equal">
      <formula>$A$22</formula>
    </cfRule>
    <cfRule type="cellIs" dxfId="210" priority="42" operator="equal">
      <formula>$A$21</formula>
    </cfRule>
    <cfRule type="cellIs" dxfId="209" priority="43" operator="equal">
      <formula>#REF!</formula>
    </cfRule>
    <cfRule type="cellIs" dxfId="208" priority="44" operator="equal">
      <formula>#REF!</formula>
    </cfRule>
    <cfRule type="cellIs" dxfId="207" priority="45" operator="equal">
      <formula>#REF!</formula>
    </cfRule>
    <cfRule type="cellIs" dxfId="206" priority="46" operator="equal">
      <formula>#REF!</formula>
    </cfRule>
    <cfRule type="cellIs" dxfId="205" priority="47" operator="equal">
      <formula>#REF!</formula>
    </cfRule>
    <cfRule type="cellIs" dxfId="204" priority="48" operator="equal">
      <formula>#REF!</formula>
    </cfRule>
    <cfRule type="cellIs" dxfId="203" priority="49" operator="equal">
      <formula>#REF!</formula>
    </cfRule>
    <cfRule type="cellIs" dxfId="202" priority="50" operator="equal">
      <formula>#REF!</formula>
    </cfRule>
  </conditionalFormatting>
  <conditionalFormatting sqref="A9">
    <cfRule type="cellIs" dxfId="201" priority="31" operator="equal">
      <formula>$A$22</formula>
    </cfRule>
    <cfRule type="cellIs" dxfId="200" priority="32" operator="equal">
      <formula>$A$21</formula>
    </cfRule>
    <cfRule type="cellIs" dxfId="199" priority="33" operator="equal">
      <formula>#REF!</formula>
    </cfRule>
    <cfRule type="cellIs" dxfId="198" priority="34" operator="equal">
      <formula>#REF!</formula>
    </cfRule>
    <cfRule type="cellIs" dxfId="197" priority="35" operator="equal">
      <formula>#REF!</formula>
    </cfRule>
    <cfRule type="cellIs" dxfId="196" priority="36" operator="equal">
      <formula>#REF!</formula>
    </cfRule>
    <cfRule type="cellIs" dxfId="195" priority="37" operator="equal">
      <formula>#REF!</formula>
    </cfRule>
    <cfRule type="cellIs" dxfId="194" priority="38" operator="equal">
      <formula>#REF!</formula>
    </cfRule>
    <cfRule type="cellIs" dxfId="193" priority="39" operator="equal">
      <formula>#REF!</formula>
    </cfRule>
    <cfRule type="cellIs" dxfId="192" priority="40" operator="equal">
      <formula>#REF!</formula>
    </cfRule>
  </conditionalFormatting>
  <conditionalFormatting sqref="A3">
    <cfRule type="cellIs" dxfId="191" priority="21" operator="equal">
      <formula>$A$22</formula>
    </cfRule>
    <cfRule type="cellIs" dxfId="190" priority="22" operator="equal">
      <formula>$A$21</formula>
    </cfRule>
    <cfRule type="cellIs" dxfId="189" priority="23" operator="equal">
      <formula>#REF!</formula>
    </cfRule>
    <cfRule type="cellIs" dxfId="188" priority="24" operator="equal">
      <formula>#REF!</formula>
    </cfRule>
    <cfRule type="cellIs" dxfId="187" priority="25" operator="equal">
      <formula>#REF!</formula>
    </cfRule>
    <cfRule type="cellIs" dxfId="186" priority="26" operator="equal">
      <formula>#REF!</formula>
    </cfRule>
    <cfRule type="cellIs" dxfId="185" priority="27" operator="equal">
      <formula>#REF!</formula>
    </cfRule>
    <cfRule type="cellIs" dxfId="184" priority="28" operator="equal">
      <formula>#REF!</formula>
    </cfRule>
    <cfRule type="cellIs" dxfId="183" priority="29" operator="equal">
      <formula>#REF!</formula>
    </cfRule>
    <cfRule type="cellIs" dxfId="182" priority="30" operator="equal">
      <formula>#REF!</formula>
    </cfRule>
  </conditionalFormatting>
  <conditionalFormatting sqref="J4">
    <cfRule type="cellIs" dxfId="181" priority="11" operator="equal">
      <formula>$A$22</formula>
    </cfRule>
    <cfRule type="cellIs" dxfId="180" priority="12" operator="equal">
      <formula>$A$21</formula>
    </cfRule>
    <cfRule type="cellIs" dxfId="179" priority="13" operator="equal">
      <formula>#REF!</formula>
    </cfRule>
    <cfRule type="cellIs" dxfId="178" priority="14" operator="equal">
      <formula>#REF!</formula>
    </cfRule>
    <cfRule type="cellIs" dxfId="177" priority="15" operator="equal">
      <formula>#REF!</formula>
    </cfRule>
    <cfRule type="cellIs" dxfId="176" priority="16" operator="equal">
      <formula>#REF!</formula>
    </cfRule>
    <cfRule type="cellIs" dxfId="175" priority="17" operator="equal">
      <formula>#REF!</formula>
    </cfRule>
    <cfRule type="cellIs" dxfId="174" priority="18" operator="equal">
      <formula>#REF!</formula>
    </cfRule>
    <cfRule type="cellIs" dxfId="173" priority="19" operator="equal">
      <formula>#REF!</formula>
    </cfRule>
    <cfRule type="cellIs" dxfId="172" priority="20" operator="equal">
      <formula>#REF!</formula>
    </cfRule>
  </conditionalFormatting>
  <conditionalFormatting sqref="A2">
    <cfRule type="cellIs" dxfId="171" priority="1" operator="equal">
      <formula>$A$32</formula>
    </cfRule>
    <cfRule type="cellIs" dxfId="170" priority="2" operator="equal">
      <formula>$A$31</formula>
    </cfRule>
    <cfRule type="cellIs" dxfId="169" priority="3" operator="equal">
      <formula>$A$30</formula>
    </cfRule>
    <cfRule type="cellIs" dxfId="168" priority="4" operator="equal">
      <formula>$A$27</formula>
    </cfRule>
    <cfRule type="cellIs" dxfId="167" priority="5" operator="equal">
      <formula>$A$29</formula>
    </cfRule>
    <cfRule type="cellIs" dxfId="166" priority="6" operator="equal">
      <formula>$A$28</formula>
    </cfRule>
    <cfRule type="cellIs" dxfId="165" priority="7" operator="equal">
      <formula>$A$26</formula>
    </cfRule>
    <cfRule type="cellIs" dxfId="164" priority="8" operator="equal">
      <formula>$A$25</formula>
    </cfRule>
    <cfRule type="cellIs" dxfId="163" priority="9" operator="equal">
      <formula>$A$24</formula>
    </cfRule>
    <cfRule type="cellIs" dxfId="162" priority="10" operator="equal">
      <formula>$A$23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E53"/>
  <sheetViews>
    <sheetView zoomScale="85" zoomScaleNormal="85" workbookViewId="0">
      <selection activeCell="W32" sqref="W32"/>
    </sheetView>
  </sheetViews>
  <sheetFormatPr baseColWidth="10" defaultRowHeight="15" x14ac:dyDescent="0.25"/>
  <cols>
    <col min="1" max="1" width="15.28515625" bestFit="1" customWidth="1"/>
    <col min="2" max="2" width="15.85546875" customWidth="1"/>
    <col min="3" max="3" width="19.42578125" bestFit="1" customWidth="1"/>
    <col min="4" max="4" width="12" customWidth="1"/>
    <col min="5" max="7" width="11.5703125" bestFit="1" customWidth="1"/>
    <col min="8" max="8" width="11" bestFit="1" customWidth="1"/>
    <col min="10" max="10" width="16" bestFit="1" customWidth="1"/>
    <col min="11" max="11" width="19.7109375" bestFit="1" customWidth="1"/>
    <col min="12" max="12" width="19.42578125" bestFit="1" customWidth="1"/>
    <col min="16" max="16" width="11" bestFit="1" customWidth="1"/>
  </cols>
  <sheetData>
    <row r="1" spans="1:31" ht="18" x14ac:dyDescent="0.25">
      <c r="A1" s="56"/>
      <c r="B1" s="56"/>
      <c r="C1" s="56"/>
      <c r="D1" s="60" t="s">
        <v>36</v>
      </c>
      <c r="E1" s="60"/>
      <c r="F1" s="60"/>
      <c r="G1" s="60"/>
      <c r="H1" s="60"/>
      <c r="I1" s="60"/>
      <c r="J1" s="60"/>
      <c r="K1" s="60" t="s">
        <v>41</v>
      </c>
      <c r="L1" s="60"/>
      <c r="M1" s="60"/>
      <c r="N1" s="60"/>
      <c r="O1" s="60"/>
      <c r="P1" s="60"/>
      <c r="Q1" s="60"/>
      <c r="R1" s="60" t="s">
        <v>43</v>
      </c>
      <c r="S1" s="60"/>
      <c r="T1" s="60"/>
      <c r="U1" s="60"/>
      <c r="V1" s="60"/>
      <c r="W1" s="60"/>
      <c r="X1" s="60"/>
      <c r="Y1" s="60" t="s">
        <v>48</v>
      </c>
      <c r="Z1" s="60"/>
      <c r="AA1" s="60"/>
      <c r="AB1" s="60"/>
      <c r="AC1" s="60"/>
      <c r="AD1" s="60"/>
      <c r="AE1" s="60"/>
    </row>
    <row r="2" spans="1:31" ht="18" x14ac:dyDescent="0.25">
      <c r="A2" s="33" t="s">
        <v>0</v>
      </c>
      <c r="B2" s="33" t="s">
        <v>1</v>
      </c>
      <c r="C2" s="34" t="s">
        <v>2</v>
      </c>
      <c r="D2" s="37">
        <v>43619</v>
      </c>
      <c r="E2" s="37">
        <v>43620</v>
      </c>
      <c r="F2" s="37">
        <v>43621</v>
      </c>
      <c r="G2" s="37">
        <v>43622</v>
      </c>
      <c r="H2" s="37">
        <v>43623</v>
      </c>
      <c r="I2" s="37">
        <v>43624</v>
      </c>
      <c r="J2" s="37">
        <v>43625</v>
      </c>
      <c r="K2" s="37">
        <v>43626</v>
      </c>
      <c r="L2" s="37">
        <v>43627</v>
      </c>
      <c r="M2" s="37">
        <v>43628</v>
      </c>
      <c r="N2" s="37">
        <v>43629</v>
      </c>
      <c r="O2" s="37">
        <v>43630</v>
      </c>
      <c r="P2" s="37">
        <v>43631</v>
      </c>
      <c r="Q2" s="37">
        <v>43632</v>
      </c>
      <c r="R2" s="37">
        <v>43633</v>
      </c>
      <c r="S2" s="37">
        <v>43634</v>
      </c>
      <c r="T2" s="37">
        <v>43635</v>
      </c>
      <c r="U2" s="37">
        <v>43636</v>
      </c>
      <c r="V2" s="37">
        <v>43637</v>
      </c>
      <c r="W2" s="37">
        <v>43638</v>
      </c>
      <c r="X2" s="37">
        <v>43639</v>
      </c>
      <c r="Y2" s="37">
        <v>43640</v>
      </c>
      <c r="Z2" s="37">
        <v>43641</v>
      </c>
      <c r="AA2" s="37">
        <v>43642</v>
      </c>
      <c r="AB2" s="37">
        <v>43643</v>
      </c>
      <c r="AC2" s="37">
        <v>43644</v>
      </c>
      <c r="AD2" s="37">
        <v>43645</v>
      </c>
      <c r="AE2" s="37">
        <v>43646</v>
      </c>
    </row>
    <row r="3" spans="1:31" ht="8.25" customHeight="1" x14ac:dyDescent="0.25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  <c r="P3" s="55"/>
      <c r="Q3" s="55"/>
      <c r="R3" s="55"/>
      <c r="S3" s="55"/>
      <c r="T3" s="55"/>
      <c r="U3" s="55"/>
      <c r="V3" s="55"/>
      <c r="W3" s="55"/>
      <c r="X3" s="55"/>
      <c r="Y3" s="55"/>
      <c r="Z3" s="55"/>
      <c r="AA3" s="55"/>
      <c r="AB3" s="55"/>
      <c r="AC3" s="55"/>
      <c r="AD3" s="55"/>
      <c r="AE3" s="55"/>
    </row>
    <row r="4" spans="1:31" ht="18" x14ac:dyDescent="0.25">
      <c r="A4" s="61" t="s">
        <v>50</v>
      </c>
      <c r="B4" s="35" t="str">
        <f>'Planning Cellule Pilotage INT S'!B5</f>
        <v>Grâce</v>
      </c>
      <c r="C4" s="36"/>
      <c r="D4" s="21">
        <f>IF('Totales Heures (avec pauses)'!D4&gt;$U$24,'Totales Heures (avec pauses)'!D4-$V$24,'Totales Heures (avec pauses)'!D4)</f>
        <v>0.33333333333333331</v>
      </c>
      <c r="E4" s="21">
        <f>IF('Totales Heures (avec pauses)'!E4&gt;$U$24,'Totales Heures (avec pauses)'!E4-$V$24,'Totales Heures (avec pauses)'!E4)</f>
        <v>0.33333333333333331</v>
      </c>
      <c r="F4" s="21">
        <f>IF('Totales Heures (avec pauses)'!F4&gt;$U$24,'Totales Heures (avec pauses)'!F4-$V$24,'Totales Heures (avec pauses)'!F4)</f>
        <v>0.33333333333333331</v>
      </c>
      <c r="G4" s="21">
        <f>IF('Totales Heures (avec pauses)'!G4&gt;$U$24,'Totales Heures (avec pauses)'!G4-$V$24,'Totales Heures (avec pauses)'!G4)</f>
        <v>0.33333333333333331</v>
      </c>
      <c r="H4" s="21">
        <f>IF('Totales Heures (avec pauses)'!H4&gt;$U$24,'Totales Heures (avec pauses)'!H4-$V$24,'Totales Heures (avec pauses)'!H4)</f>
        <v>0</v>
      </c>
      <c r="I4" s="21">
        <f>IF('Totales Heures (avec pauses)'!I4&gt;$U$24,'Totales Heures (avec pauses)'!I4-$V$24,'Totales Heures (avec pauses)'!I4)</f>
        <v>0</v>
      </c>
      <c r="J4" s="40"/>
      <c r="K4" s="21">
        <f>IF('Totales Heures (avec pauses)'!K4&gt;$U$24,'Totales Heures (avec pauses)'!K4-$V$24,'Totales Heures (avec pauses)'!K4)</f>
        <v>0</v>
      </c>
      <c r="L4" s="21">
        <f>IF('Totales Heures (avec pauses)'!L4&gt;$U$24,'Totales Heures (avec pauses)'!L4-$V$24,'Totales Heures (avec pauses)'!L4)</f>
        <v>0.33333333333333331</v>
      </c>
      <c r="M4" s="21">
        <f>IF('Totales Heures (avec pauses)'!M4&gt;$U$24,'Totales Heures (avec pauses)'!M4-$V$24,'Totales Heures (avec pauses)'!M4)</f>
        <v>0.33333333333333331</v>
      </c>
      <c r="N4" s="21">
        <f>IF('Totales Heures (avec pauses)'!N4&gt;$U$24,'Totales Heures (avec pauses)'!N4-$V$24,'Totales Heures (avec pauses)'!N4)</f>
        <v>0.33333333333333331</v>
      </c>
      <c r="O4" s="21">
        <f>IF('Totales Heures (avec pauses)'!O4&gt;$U$24,'Totales Heures (avec pauses)'!O4-$V$24,'Totales Heures (avec pauses)'!O4)</f>
        <v>0.24999999999999994</v>
      </c>
      <c r="P4" s="21">
        <f>IF('Totales Heures (avec pauses)'!P4&gt;$U$24,'Totales Heures (avec pauses)'!P4-$V$24,'Totales Heures (avec pauses)'!P4)</f>
        <v>0</v>
      </c>
      <c r="Q4" s="63"/>
      <c r="R4" s="21">
        <f>IF('Totales Heures (avec pauses)'!R4&gt;$U$24,'Totales Heures (avec pauses)'!R4-$V$24,'Totales Heures (avec pauses)'!R4)</f>
        <v>0.33333333333333331</v>
      </c>
      <c r="S4" s="21">
        <f>IF('Totales Heures (avec pauses)'!S4&gt;$U$24,'Totales Heures (avec pauses)'!S4-$V$24,'Totales Heures (avec pauses)'!S4)</f>
        <v>0.33333333333333331</v>
      </c>
      <c r="T4" s="21">
        <f>IF('Totales Heures (avec pauses)'!T4&gt;$U$24,'Totales Heures (avec pauses)'!T4-$V$24,'Totales Heures (avec pauses)'!T4)</f>
        <v>0.33333333333333331</v>
      </c>
      <c r="U4" s="21">
        <f>IF('Totales Heures (avec pauses)'!U4&gt;$U$24,'Totales Heures (avec pauses)'!U4-$V$24,'Totales Heures (avec pauses)'!U4)</f>
        <v>0.33333333333333331</v>
      </c>
      <c r="V4" s="21">
        <f>IF('Totales Heures (avec pauses)'!V4&gt;$U$24,'Totales Heures (avec pauses)'!V4-$V$24,'Totales Heures (avec pauses)'!V4)</f>
        <v>0.24999999999999994</v>
      </c>
      <c r="W4" s="21">
        <f>IF('Totales Heures (avec pauses)'!W4&gt;$U$24,'Totales Heures (avec pauses)'!W4-$V$24,'Totales Heures (avec pauses)'!W4)</f>
        <v>0</v>
      </c>
      <c r="X4" s="63"/>
      <c r="Y4" s="21">
        <f>IF('Totales Heures (avec pauses)'!Y4&gt;$U$24,'Totales Heures (avec pauses)'!Y4-$V$24,'Totales Heures (avec pauses)'!Y4)</f>
        <v>0.33333333333333331</v>
      </c>
      <c r="Z4" s="21">
        <f>IF('Totales Heures (avec pauses)'!Z4&gt;$U$24,'Totales Heures (avec pauses)'!Z4-$V$24,'Totales Heures (avec pauses)'!Z4)</f>
        <v>0.33333333333333331</v>
      </c>
      <c r="AA4" s="21">
        <f>IF('Totales Heures (avec pauses)'!AA4&gt;$U$24,'Totales Heures (avec pauses)'!AA4-$V$24,'Totales Heures (avec pauses)'!AA4)</f>
        <v>0.33333333333333331</v>
      </c>
      <c r="AB4" s="21">
        <f>IF('Totales Heures (avec pauses)'!AB4&gt;$U$24,'Totales Heures (avec pauses)'!AB4-$V$24,'Totales Heures (avec pauses)'!AB4)</f>
        <v>0.24999999999999994</v>
      </c>
      <c r="AC4" s="21">
        <f>IF('Totales Heures (avec pauses)'!AC4&gt;$U$24,'Totales Heures (avec pauses)'!AC4-$V$24,'Totales Heures (avec pauses)'!AC4)</f>
        <v>0.33333333333333331</v>
      </c>
      <c r="AD4" s="21">
        <f>IF('Totales Heures (avec pauses)'!AD4&gt;$U$24,'Totales Heures (avec pauses)'!AD4-$V$24,'Totales Heures (avec pauses)'!AD4)</f>
        <v>0</v>
      </c>
      <c r="AE4" s="63"/>
    </row>
    <row r="5" spans="1:31" ht="18" x14ac:dyDescent="0.25">
      <c r="A5" s="61"/>
      <c r="B5" s="35" t="str">
        <f>'Planning Cellule Pilotage INT S'!B6</f>
        <v>Yvanna</v>
      </c>
      <c r="C5" s="36" t="str">
        <f>'Planning Cellule Pilotage INT S'!C6</f>
        <v>Abo + ROP</v>
      </c>
      <c r="D5" s="21">
        <f>IF('Totales Heures (avec pauses)'!D5&gt;$U$24,'Totales Heures (avec pauses)'!D5-$V$24,'Totales Heures (avec pauses)'!D5)</f>
        <v>0</v>
      </c>
      <c r="E5" s="21">
        <f>IF('Totales Heures (avec pauses)'!E5&gt;$U$24,'Totales Heures (avec pauses)'!E5-$V$24,'Totales Heures (avec pauses)'!E5)</f>
        <v>0.33333333333333331</v>
      </c>
      <c r="F5" s="21">
        <f>IF('Totales Heures (avec pauses)'!F5&gt;$U$24,'Totales Heures (avec pauses)'!F5-$V$24,'Totales Heures (avec pauses)'!F5)</f>
        <v>0.33333333333333331</v>
      </c>
      <c r="G5" s="21">
        <f>IF('Totales Heures (avec pauses)'!G5&gt;$U$24,'Totales Heures (avec pauses)'!G5-$V$24,'Totales Heures (avec pauses)'!G5)</f>
        <v>0.33333333333333331</v>
      </c>
      <c r="H5" s="21">
        <f>IF('Totales Heures (avec pauses)'!H5&gt;$U$24,'Totales Heures (avec pauses)'!H5-$V$24,'Totales Heures (avec pauses)'!H5)</f>
        <v>0.25</v>
      </c>
      <c r="I5" s="21">
        <f>IF('Totales Heures (avec pauses)'!I5&gt;$U$24,'Totales Heures (avec pauses)'!I5-$V$24,'Totales Heures (avec pauses)'!I5)</f>
        <v>0.33333333333333331</v>
      </c>
      <c r="J5" s="40"/>
      <c r="K5" s="21">
        <f>IF('Totales Heures (avec pauses)'!K5&gt;$U$24,'Totales Heures (avec pauses)'!K5-$V$24,'Totales Heures (avec pauses)'!K5)</f>
        <v>0</v>
      </c>
      <c r="L5" s="21">
        <f>IF('Totales Heures (avec pauses)'!L5&gt;$U$24,'Totales Heures (avec pauses)'!L5-$V$24,'Totales Heures (avec pauses)'!L5)</f>
        <v>0.33333333333333331</v>
      </c>
      <c r="M5" s="21">
        <f>IF('Totales Heures (avec pauses)'!M5&gt;$U$24,'Totales Heures (avec pauses)'!M5-$V$24,'Totales Heures (avec pauses)'!M5)</f>
        <v>0.33333333333333331</v>
      </c>
      <c r="N5" s="21">
        <f>IF('Totales Heures (avec pauses)'!N5&gt;$U$24,'Totales Heures (avec pauses)'!N5-$V$24,'Totales Heures (avec pauses)'!N5)</f>
        <v>0.33333333333333331</v>
      </c>
      <c r="O5" s="21">
        <f>IF('Totales Heures (avec pauses)'!O5&gt;$U$24,'Totales Heures (avec pauses)'!O5-$V$24,'Totales Heures (avec pauses)'!O5)</f>
        <v>0.25</v>
      </c>
      <c r="P5" s="21">
        <f>IF('Totales Heures (avec pauses)'!P5&gt;$U$24,'Totales Heures (avec pauses)'!P5-$V$24,'Totales Heures (avec pauses)'!P5)</f>
        <v>0.33333333333333331</v>
      </c>
      <c r="Q5" s="64"/>
      <c r="R5" s="21">
        <f>IF('Totales Heures (avec pauses)'!R5&gt;$U$24,'Totales Heures (avec pauses)'!R5-$V$24,'Totales Heures (avec pauses)'!R5)</f>
        <v>0</v>
      </c>
      <c r="S5" s="21">
        <f>IF('Totales Heures (avec pauses)'!S5&gt;$U$24,'Totales Heures (avec pauses)'!S5-$V$24,'Totales Heures (avec pauses)'!S5)</f>
        <v>0.33333333333333331</v>
      </c>
      <c r="T5" s="21">
        <f>IF('Totales Heures (avec pauses)'!T5&gt;$U$24,'Totales Heures (avec pauses)'!T5-$V$24,'Totales Heures (avec pauses)'!T5)</f>
        <v>0.33333333333333331</v>
      </c>
      <c r="U5" s="21">
        <f>IF('Totales Heures (avec pauses)'!U5&gt;$U$24,'Totales Heures (avec pauses)'!U5-$V$24,'Totales Heures (avec pauses)'!U5)</f>
        <v>0.33333333333333331</v>
      </c>
      <c r="V5" s="21">
        <f>IF('Totales Heures (avec pauses)'!V5&gt;$U$24,'Totales Heures (avec pauses)'!V5-$V$24,'Totales Heures (avec pauses)'!V5)</f>
        <v>0.25</v>
      </c>
      <c r="W5" s="21">
        <f>IF('Totales Heures (avec pauses)'!W5&gt;$U$24,'Totales Heures (avec pauses)'!W5-$V$24,'Totales Heures (avec pauses)'!W5)</f>
        <v>0.33333333333333331</v>
      </c>
      <c r="X5" s="64"/>
      <c r="Y5" s="21">
        <f>IF('Totales Heures (avec pauses)'!Y5&gt;$U$24,'Totales Heures (avec pauses)'!Y5-$V$24,'Totales Heures (avec pauses)'!Y5)</f>
        <v>0</v>
      </c>
      <c r="Z5" s="21">
        <f>IF('Totales Heures (avec pauses)'!Z5&gt;$U$24,'Totales Heures (avec pauses)'!Z5-$V$24,'Totales Heures (avec pauses)'!Z5)</f>
        <v>0.33333333333333331</v>
      </c>
      <c r="AA5" s="21">
        <f>IF('Totales Heures (avec pauses)'!AA5&gt;$U$24,'Totales Heures (avec pauses)'!AA5-$V$24,'Totales Heures (avec pauses)'!AA5)</f>
        <v>0.33333333333333331</v>
      </c>
      <c r="AB5" s="21">
        <f>IF('Totales Heures (avec pauses)'!AB5&gt;$U$24,'Totales Heures (avec pauses)'!AB5-$V$24,'Totales Heures (avec pauses)'!AB5)</f>
        <v>0.33333333333333331</v>
      </c>
      <c r="AC5" s="21">
        <f>IF('Totales Heures (avec pauses)'!AC5&gt;$U$24,'Totales Heures (avec pauses)'!AC5-$V$24,'Totales Heures (avec pauses)'!AC5)</f>
        <v>0.25</v>
      </c>
      <c r="AD5" s="21">
        <f>IF('Totales Heures (avec pauses)'!AD5&gt;$U$24,'Totales Heures (avec pauses)'!AD5-$V$24,'Totales Heures (avec pauses)'!AD5)</f>
        <v>0.33333333333333331</v>
      </c>
      <c r="AE5" s="64"/>
    </row>
    <row r="6" spans="1:31" ht="18" x14ac:dyDescent="0.25">
      <c r="A6" s="61"/>
      <c r="B6" s="35" t="str">
        <f>'Planning Cellule Pilotage INT S'!B7</f>
        <v>Florian</v>
      </c>
      <c r="C6" s="36" t="str">
        <f>'Planning Cellule Pilotage INT S'!C7</f>
        <v>ROP+ Maintenance</v>
      </c>
      <c r="D6" s="21">
        <f>IF('Totales Heures (avec pauses)'!D6&gt;$U$24,'Totales Heures (avec pauses)'!D6-$V$24,'Totales Heures (avec pauses)'!D6)</f>
        <v>0.24999999999999994</v>
      </c>
      <c r="E6" s="21">
        <f>IF('Totales Heures (avec pauses)'!E6&gt;$U$24,'Totales Heures (avec pauses)'!E6-$V$24,'Totales Heures (avec pauses)'!E6)</f>
        <v>0.33333333333333331</v>
      </c>
      <c r="F6" s="21">
        <f>IF('Totales Heures (avec pauses)'!F6&gt;$U$24,'Totales Heures (avec pauses)'!F6-$V$24,'Totales Heures (avec pauses)'!F6)</f>
        <v>0.33333333333333298</v>
      </c>
      <c r="G6" s="21">
        <f>IF('Totales Heures (avec pauses)'!G6&gt;$U$24,'Totales Heures (avec pauses)'!G6-$V$24,'Totales Heures (avec pauses)'!G6)</f>
        <v>0.33333333333333298</v>
      </c>
      <c r="H6" s="21">
        <f>IF('Totales Heures (avec pauses)'!H6&gt;$U$24,'Totales Heures (avec pauses)'!H6-$V$24,'Totales Heures (avec pauses)'!H6)</f>
        <v>0.33333333333333331</v>
      </c>
      <c r="I6" s="21">
        <f>IF('Totales Heures (avec pauses)'!I6&gt;$U$24,'Totales Heures (avec pauses)'!I6-$V$24,'Totales Heures (avec pauses)'!I6)</f>
        <v>0</v>
      </c>
      <c r="J6" s="40"/>
      <c r="K6" s="21">
        <f>IF('Totales Heures (avec pauses)'!K6&gt;$U$24,'Totales Heures (avec pauses)'!K6-$V$24,'Totales Heures (avec pauses)'!K6)</f>
        <v>0.29166666666666669</v>
      </c>
      <c r="L6" s="21">
        <f>IF('Totales Heures (avec pauses)'!L6&gt;$U$24,'Totales Heures (avec pauses)'!L6-$V$24,'Totales Heures (avec pauses)'!L6)</f>
        <v>0.33333333333333331</v>
      </c>
      <c r="M6" s="21">
        <f>IF('Totales Heures (avec pauses)'!M6&gt;$U$24,'Totales Heures (avec pauses)'!M6-$V$24,'Totales Heures (avec pauses)'!M6)</f>
        <v>0.33333333333333331</v>
      </c>
      <c r="N6" s="21">
        <f>IF('Totales Heures (avec pauses)'!N6&gt;$U$24,'Totales Heures (avec pauses)'!N6-$V$24,'Totales Heures (avec pauses)'!N6)</f>
        <v>0.24999999999999961</v>
      </c>
      <c r="O6" s="21">
        <f>IF('Totales Heures (avec pauses)'!O6&gt;$U$24,'Totales Heures (avec pauses)'!O6-$V$24,'Totales Heures (avec pauses)'!O6)</f>
        <v>0.33333333333333331</v>
      </c>
      <c r="P6" s="21">
        <f>IF('Totales Heures (avec pauses)'!P6&gt;$U$24,'Totales Heures (avec pauses)'!P6-$V$24,'Totales Heures (avec pauses)'!P6)</f>
        <v>0</v>
      </c>
      <c r="Q6" s="64"/>
      <c r="R6" s="21">
        <f>IF('Totales Heures (avec pauses)'!R6&gt;$U$24,'Totales Heures (avec pauses)'!R6-$V$24,'Totales Heures (avec pauses)'!R6)</f>
        <v>0</v>
      </c>
      <c r="S6" s="21">
        <f>IF('Totales Heures (avec pauses)'!S6&gt;$U$24,'Totales Heures (avec pauses)'!S6-$V$24,'Totales Heures (avec pauses)'!S6)</f>
        <v>0</v>
      </c>
      <c r="T6" s="21">
        <f>IF('Totales Heures (avec pauses)'!T6&gt;$U$24,'Totales Heures (avec pauses)'!T6-$V$24,'Totales Heures (avec pauses)'!T6)</f>
        <v>0</v>
      </c>
      <c r="U6" s="21">
        <f>IF('Totales Heures (avec pauses)'!U6&gt;$U$24,'Totales Heures (avec pauses)'!U6-$V$24,'Totales Heures (avec pauses)'!U6)</f>
        <v>0</v>
      </c>
      <c r="V6" s="21">
        <f>IF('Totales Heures (avec pauses)'!V6&gt;$U$24,'Totales Heures (avec pauses)'!V6-$V$24,'Totales Heures (avec pauses)'!V6)</f>
        <v>0</v>
      </c>
      <c r="W6" s="21">
        <f>IF('Totales Heures (avec pauses)'!W6&gt;$U$24,'Totales Heures (avec pauses)'!W6-$V$24,'Totales Heures (avec pauses)'!W6)</f>
        <v>0</v>
      </c>
      <c r="X6" s="64"/>
      <c r="Y6" s="21">
        <f>IF('Totales Heures (avec pauses)'!Y6&gt;$U$24,'Totales Heures (avec pauses)'!Y6-$V$24,'Totales Heures (avec pauses)'!Y6)</f>
        <v>0</v>
      </c>
      <c r="Z6" s="21">
        <f>IF('Totales Heures (avec pauses)'!Z6&gt;$U$24,'Totales Heures (avec pauses)'!Z6-$V$24,'Totales Heures (avec pauses)'!Z6)</f>
        <v>0</v>
      </c>
      <c r="AA6" s="21">
        <f>IF('Totales Heures (avec pauses)'!AA6&gt;$U$24,'Totales Heures (avec pauses)'!AA6-$V$24,'Totales Heures (avec pauses)'!AA6)</f>
        <v>0</v>
      </c>
      <c r="AB6" s="21">
        <f>IF('Totales Heures (avec pauses)'!AB6&gt;$U$24,'Totales Heures (avec pauses)'!AB6-$V$24,'Totales Heures (avec pauses)'!AB6)</f>
        <v>0</v>
      </c>
      <c r="AC6" s="21">
        <f>IF('Totales Heures (avec pauses)'!AC6&gt;$U$24,'Totales Heures (avec pauses)'!AC6-$V$24,'Totales Heures (avec pauses)'!AC6)</f>
        <v>0</v>
      </c>
      <c r="AD6" s="21">
        <f>IF('Totales Heures (avec pauses)'!AD6&gt;$U$24,'Totales Heures (avec pauses)'!AD6-$V$24,'Totales Heures (avec pauses)'!AD6)</f>
        <v>0</v>
      </c>
      <c r="AE6" s="64"/>
    </row>
    <row r="7" spans="1:31" ht="18" x14ac:dyDescent="0.25">
      <c r="A7" s="61"/>
      <c r="B7" s="35" t="str">
        <f>'Planning Cellule Pilotage INT S'!B8</f>
        <v>Mélanie</v>
      </c>
      <c r="C7" s="36" t="str">
        <f>'Planning Cellule Pilotage INT S'!C8</f>
        <v>Abo</v>
      </c>
      <c r="D7" s="21">
        <f>IF('Totales Heures (avec pauses)'!D7&gt;$U$24,'Totales Heures (avec pauses)'!D7-$V$24,'Totales Heures (avec pauses)'!D7)</f>
        <v>0.33333333333333331</v>
      </c>
      <c r="E7" s="21">
        <f>IF('Totales Heures (avec pauses)'!E7&gt;$U$24,'Totales Heures (avec pauses)'!E7-$V$24,'Totales Heures (avec pauses)'!E7)</f>
        <v>0.33333333333333331</v>
      </c>
      <c r="F7" s="21">
        <f>IF('Totales Heures (avec pauses)'!F7&gt;$U$24,'Totales Heures (avec pauses)'!F7-$V$24,'Totales Heures (avec pauses)'!F7)</f>
        <v>0.24999999999999961</v>
      </c>
      <c r="G7" s="21">
        <f>IF('Totales Heures (avec pauses)'!G7&gt;$U$24,'Totales Heures (avec pauses)'!G7-$V$24,'Totales Heures (avec pauses)'!G7)</f>
        <v>0.33333333333333298</v>
      </c>
      <c r="H7" s="21">
        <f>IF('Totales Heures (avec pauses)'!H7&gt;$U$24,'Totales Heures (avec pauses)'!H7-$V$24,'Totales Heures (avec pauses)'!H7)</f>
        <v>0.33333333333333331</v>
      </c>
      <c r="I7" s="21">
        <f>IF('Totales Heures (avec pauses)'!I7&gt;$U$24,'Totales Heures (avec pauses)'!I7-$V$24,'Totales Heures (avec pauses)'!I7)</f>
        <v>0</v>
      </c>
      <c r="J7" s="40"/>
      <c r="K7" s="21">
        <f>IF('Totales Heures (avec pauses)'!K7&gt;$U$24,'Totales Heures (avec pauses)'!K7-$V$24,'Totales Heures (avec pauses)'!K7)</f>
        <v>0</v>
      </c>
      <c r="L7" s="21">
        <f>IF('Totales Heures (avec pauses)'!L7&gt;$U$24,'Totales Heures (avec pauses)'!L7-$V$24,'Totales Heures (avec pauses)'!L7)</f>
        <v>0.33333333333333331</v>
      </c>
      <c r="M7" s="21">
        <f>IF('Totales Heures (avec pauses)'!M7&gt;$U$24,'Totales Heures (avec pauses)'!M7-$V$24,'Totales Heures (avec pauses)'!M7)</f>
        <v>0.24999999999999961</v>
      </c>
      <c r="N7" s="21">
        <f>IF('Totales Heures (avec pauses)'!N7&gt;$U$24,'Totales Heures (avec pauses)'!N7-$V$24,'Totales Heures (avec pauses)'!N7)</f>
        <v>0.33333333333333331</v>
      </c>
      <c r="O7" s="21">
        <f>IF('Totales Heures (avec pauses)'!O7&gt;$U$24,'Totales Heures (avec pauses)'!O7-$V$24,'Totales Heures (avec pauses)'!O7)</f>
        <v>0.33333333333333331</v>
      </c>
      <c r="P7" s="21">
        <f>IF('Totales Heures (avec pauses)'!P7&gt;$U$24,'Totales Heures (avec pauses)'!P7-$V$24,'Totales Heures (avec pauses)'!P7)</f>
        <v>0</v>
      </c>
      <c r="Q7" s="64"/>
      <c r="R7" s="21">
        <f>IF('Totales Heures (avec pauses)'!R7&gt;$U$24,'Totales Heures (avec pauses)'!R7-$V$24,'Totales Heures (avec pauses)'!R7)</f>
        <v>0.33333333333333331</v>
      </c>
      <c r="S7" s="21">
        <f>IF('Totales Heures (avec pauses)'!S7&gt;$U$24,'Totales Heures (avec pauses)'!S7-$V$24,'Totales Heures (avec pauses)'!S7)</f>
        <v>0.33333333333333331</v>
      </c>
      <c r="T7" s="21">
        <f>IF('Totales Heures (avec pauses)'!T7&gt;$U$24,'Totales Heures (avec pauses)'!T7-$V$24,'Totales Heures (avec pauses)'!T7)</f>
        <v>0.24999999999999961</v>
      </c>
      <c r="U7" s="21">
        <f>IF('Totales Heures (avec pauses)'!U7&gt;$U$24,'Totales Heures (avec pauses)'!U7-$V$24,'Totales Heures (avec pauses)'!U7)</f>
        <v>0.33333333333333298</v>
      </c>
      <c r="V7" s="21">
        <f>IF('Totales Heures (avec pauses)'!V7&gt;$U$24,'Totales Heures (avec pauses)'!V7-$V$24,'Totales Heures (avec pauses)'!V7)</f>
        <v>0.33333333333333331</v>
      </c>
      <c r="W7" s="21">
        <f>IF('Totales Heures (avec pauses)'!W7&gt;$U$24,'Totales Heures (avec pauses)'!W7-$V$24,'Totales Heures (avec pauses)'!W7)</f>
        <v>0</v>
      </c>
      <c r="X7" s="64"/>
      <c r="Y7" s="21">
        <f>IF('Totales Heures (avec pauses)'!Y7&gt;$U$24,'Totales Heures (avec pauses)'!Y7-$V$24,'Totales Heures (avec pauses)'!Y7)</f>
        <v>0.33333333333333331</v>
      </c>
      <c r="Z7" s="21">
        <f>IF('Totales Heures (avec pauses)'!Z7&gt;$U$24,'Totales Heures (avec pauses)'!Z7-$V$24,'Totales Heures (avec pauses)'!Z7)</f>
        <v>0.33333333333333331</v>
      </c>
      <c r="AA7" s="21">
        <f>IF('Totales Heures (avec pauses)'!AA7&gt;$U$24,'Totales Heures (avec pauses)'!AA7-$V$24,'Totales Heures (avec pauses)'!AA7)</f>
        <v>0.24999999999999961</v>
      </c>
      <c r="AB7" s="21">
        <f>IF('Totales Heures (avec pauses)'!AB7&gt;$U$24,'Totales Heures (avec pauses)'!AB7-$V$24,'Totales Heures (avec pauses)'!AB7)</f>
        <v>0.33333333333333331</v>
      </c>
      <c r="AC7" s="21">
        <f>IF('Totales Heures (avec pauses)'!AC7&gt;$U$24,'Totales Heures (avec pauses)'!AC7-$V$24,'Totales Heures (avec pauses)'!AC7)</f>
        <v>0.33333333333333331</v>
      </c>
      <c r="AD7" s="21">
        <f>IF('Totales Heures (avec pauses)'!AD7&gt;$U$24,'Totales Heures (avec pauses)'!AD7-$V$24,'Totales Heures (avec pauses)'!AD7)</f>
        <v>0</v>
      </c>
      <c r="AE7" s="64"/>
    </row>
    <row r="8" spans="1:31" ht="18" x14ac:dyDescent="0.25">
      <c r="A8" s="61"/>
      <c r="B8" s="35" t="str">
        <f>'Planning Cellule Pilotage INT S'!B9</f>
        <v>Johana</v>
      </c>
      <c r="C8" s="36" t="str">
        <f>'Planning Cellule Pilotage INT S'!C9</f>
        <v>Abo</v>
      </c>
      <c r="D8" s="21">
        <f>IF('Totales Heures (avec pauses)'!D8&gt;$U$24,'Totales Heures (avec pauses)'!D8-$V$24,'Totales Heures (avec pauses)'!D8)</f>
        <v>0.33333333333333331</v>
      </c>
      <c r="E8" s="21">
        <f>IF('Totales Heures (avec pauses)'!E8&gt;$U$24,'Totales Heures (avec pauses)'!E8-$V$24,'Totales Heures (avec pauses)'!E8)</f>
        <v>0.24999999999999994</v>
      </c>
      <c r="F8" s="21">
        <f>IF('Totales Heures (avec pauses)'!F8&gt;$U$24,'Totales Heures (avec pauses)'!F8-$V$24,'Totales Heures (avec pauses)'!F8)</f>
        <v>0.33333333333333298</v>
      </c>
      <c r="G8" s="21">
        <f>IF('Totales Heures (avec pauses)'!G8&gt;$U$24,'Totales Heures (avec pauses)'!G8-$V$24,'Totales Heures (avec pauses)'!G8)</f>
        <v>0.33333333333333298</v>
      </c>
      <c r="H8" s="21">
        <f>IF('Totales Heures (avec pauses)'!H8&gt;$U$24,'Totales Heures (avec pauses)'!H8-$V$24,'Totales Heures (avec pauses)'!H8)</f>
        <v>0.33333333333333331</v>
      </c>
      <c r="I8" s="21">
        <f>IF('Totales Heures (avec pauses)'!I8&gt;$U$24,'Totales Heures (avec pauses)'!I8-$V$24,'Totales Heures (avec pauses)'!I8)</f>
        <v>0</v>
      </c>
      <c r="J8" s="40"/>
      <c r="K8" s="21">
        <f>IF('Totales Heures (avec pauses)'!K8&gt;$U$24,'Totales Heures (avec pauses)'!K8-$V$24,'Totales Heures (avec pauses)'!K8)</f>
        <v>0.29166666666666669</v>
      </c>
      <c r="L8" s="21">
        <f>IF('Totales Heures (avec pauses)'!L8&gt;$U$24,'Totales Heures (avec pauses)'!L8-$V$24,'Totales Heures (avec pauses)'!L8)</f>
        <v>0.24999999999999994</v>
      </c>
      <c r="M8" s="21">
        <f>IF('Totales Heures (avec pauses)'!M8&gt;$U$24,'Totales Heures (avec pauses)'!M8-$V$24,'Totales Heures (avec pauses)'!M8)</f>
        <v>0.33333333333333331</v>
      </c>
      <c r="N8" s="21">
        <f>IF('Totales Heures (avec pauses)'!N8&gt;$U$24,'Totales Heures (avec pauses)'!N8-$V$24,'Totales Heures (avec pauses)'!N8)</f>
        <v>0.33333333333333331</v>
      </c>
      <c r="O8" s="21">
        <f>IF('Totales Heures (avec pauses)'!O8&gt;$U$24,'Totales Heures (avec pauses)'!O8-$V$24,'Totales Heures (avec pauses)'!O8)</f>
        <v>0.33333333333333331</v>
      </c>
      <c r="P8" s="21">
        <f>IF('Totales Heures (avec pauses)'!P8&gt;$U$24,'Totales Heures (avec pauses)'!P8-$V$24,'Totales Heures (avec pauses)'!P8)</f>
        <v>0</v>
      </c>
      <c r="Q8" s="65"/>
      <c r="R8" s="21">
        <f>IF('Totales Heures (avec pauses)'!R8&gt;$U$24,'Totales Heures (avec pauses)'!R8-$V$24,'Totales Heures (avec pauses)'!R8)</f>
        <v>0.33333333333333331</v>
      </c>
      <c r="S8" s="21">
        <f>IF('Totales Heures (avec pauses)'!S8&gt;$U$24,'Totales Heures (avec pauses)'!S8-$V$24,'Totales Heures (avec pauses)'!S8)</f>
        <v>0.24999999999999994</v>
      </c>
      <c r="T8" s="21">
        <f>IF('Totales Heures (avec pauses)'!T8&gt;$U$24,'Totales Heures (avec pauses)'!T8-$V$24,'Totales Heures (avec pauses)'!T8)</f>
        <v>0.33333333333333331</v>
      </c>
      <c r="U8" s="21">
        <f>IF('Totales Heures (avec pauses)'!U8&gt;$U$24,'Totales Heures (avec pauses)'!U8-$V$24,'Totales Heures (avec pauses)'!U8)</f>
        <v>0.33333333333333298</v>
      </c>
      <c r="V8" s="21">
        <f>IF('Totales Heures (avec pauses)'!V8&gt;$U$24,'Totales Heures (avec pauses)'!V8-$V$24,'Totales Heures (avec pauses)'!V8)</f>
        <v>0.33333333333333331</v>
      </c>
      <c r="W8" s="21">
        <f>IF('Totales Heures (avec pauses)'!W8&gt;$U$24,'Totales Heures (avec pauses)'!W8-$V$24,'Totales Heures (avec pauses)'!W8)</f>
        <v>0</v>
      </c>
      <c r="X8" s="65"/>
      <c r="Y8" s="21">
        <f>IF('Totales Heures (avec pauses)'!Y8&gt;$U$24,'Totales Heures (avec pauses)'!Y8-$V$24,'Totales Heures (avec pauses)'!Y8)</f>
        <v>0.33333333333333331</v>
      </c>
      <c r="Z8" s="21">
        <f>IF('Totales Heures (avec pauses)'!Z8&gt;$U$24,'Totales Heures (avec pauses)'!Z8-$V$24,'Totales Heures (avec pauses)'!Z8)</f>
        <v>0.24999999999999994</v>
      </c>
      <c r="AA8" s="21">
        <f>IF('Totales Heures (avec pauses)'!AA8&gt;$U$24,'Totales Heures (avec pauses)'!AA8-$V$24,'Totales Heures (avec pauses)'!AA8)</f>
        <v>0.33333333333333331</v>
      </c>
      <c r="AB8" s="21">
        <f>IF('Totales Heures (avec pauses)'!AB8&gt;$U$24,'Totales Heures (avec pauses)'!AB8-$V$24,'Totales Heures (avec pauses)'!AB8)</f>
        <v>0.33333333333333331</v>
      </c>
      <c r="AC8" s="21">
        <f>IF('Totales Heures (avec pauses)'!AC8&gt;$U$24,'Totales Heures (avec pauses)'!AC8-$V$24,'Totales Heures (avec pauses)'!AC8)</f>
        <v>0.33333333333333331</v>
      </c>
      <c r="AD8" s="21">
        <f>IF('Totales Heures (avec pauses)'!AD8&gt;$U$24,'Totales Heures (avec pauses)'!AD8-$V$24,'Totales Heures (avec pauses)'!AD8)</f>
        <v>0</v>
      </c>
      <c r="AE8" s="65"/>
    </row>
    <row r="9" spans="1:31" ht="8.25" customHeight="1" x14ac:dyDescent="0.25">
      <c r="A9" s="48"/>
      <c r="B9" s="49"/>
      <c r="C9" s="49"/>
      <c r="D9" s="49"/>
      <c r="E9" s="49"/>
      <c r="F9" s="49"/>
      <c r="G9" s="49"/>
      <c r="H9" s="49"/>
      <c r="I9" s="49"/>
      <c r="J9" s="49"/>
      <c r="K9" s="49"/>
      <c r="L9" s="49"/>
      <c r="M9" s="49"/>
      <c r="N9" s="49"/>
      <c r="O9" s="49"/>
      <c r="P9" s="49"/>
      <c r="Q9" s="49"/>
      <c r="R9" s="49"/>
      <c r="S9" s="49"/>
      <c r="T9" s="49"/>
      <c r="U9" s="49"/>
      <c r="V9" s="49"/>
      <c r="W9" s="49"/>
      <c r="X9" s="49"/>
      <c r="Y9" s="49"/>
      <c r="Z9" s="49"/>
      <c r="AA9" s="49"/>
      <c r="AB9" s="49"/>
      <c r="AC9" s="49"/>
      <c r="AD9" s="49"/>
      <c r="AE9" s="50"/>
    </row>
    <row r="10" spans="1:31" ht="18" x14ac:dyDescent="0.25">
      <c r="A10" s="61" t="s">
        <v>13</v>
      </c>
      <c r="B10" s="35" t="str">
        <f>'Planning Cellule Pilotage INT S'!B11</f>
        <v>Ines</v>
      </c>
      <c r="C10" s="36" t="str">
        <f>'Planning Cellule Pilotage INT S'!C11</f>
        <v>Maintenance</v>
      </c>
      <c r="D10" s="21">
        <f>IF('Totales Heures (avec pauses)'!D10&gt;$U$24,'Totales Heures (avec pauses)'!D10-$V$24,'Totales Heures (avec pauses)'!D10)</f>
        <v>0.33333333333333331</v>
      </c>
      <c r="E10" s="21">
        <f>IF('Totales Heures (avec pauses)'!E10&gt;$U$24,'Totales Heures (avec pauses)'!E10-$V$24,'Totales Heures (avec pauses)'!E10)</f>
        <v>0.33333333333333331</v>
      </c>
      <c r="F10" s="21">
        <f>IF('Totales Heures (avec pauses)'!F10&gt;$U$24,'Totales Heures (avec pauses)'!F10-$V$24,'Totales Heures (avec pauses)'!F10)</f>
        <v>0.33333333333333331</v>
      </c>
      <c r="G10" s="21">
        <f>IF('Totales Heures (avec pauses)'!G10&gt;$U$24,'Totales Heures (avec pauses)'!G10-$V$24,'Totales Heures (avec pauses)'!G10)</f>
        <v>0.33333333333333331</v>
      </c>
      <c r="H10" s="21">
        <f>IF('Totales Heures (avec pauses)'!H10&gt;$U$24,'Totales Heures (avec pauses)'!H10-$V$24,'Totales Heures (avec pauses)'!H10)</f>
        <v>0.25</v>
      </c>
      <c r="I10" s="21">
        <f>IF('Totales Heures (avec pauses)'!I10&gt;$U$24,'Totales Heures (avec pauses)'!I10-$V$24,'Totales Heures (avec pauses)'!I10)</f>
        <v>0</v>
      </c>
      <c r="J10" s="40"/>
      <c r="K10" s="21">
        <f>IF('Totales Heures (avec pauses)'!K10&gt;$U$24,'Totales Heures (avec pauses)'!K10-$V$24,'Totales Heures (avec pauses)'!K10)</f>
        <v>0.29166666666666669</v>
      </c>
      <c r="L10" s="21">
        <f>IF('Totales Heures (avec pauses)'!L10&gt;$U$24,'Totales Heures (avec pauses)'!L10-$V$24,'Totales Heures (avec pauses)'!L10)</f>
        <v>0.33333333333333331</v>
      </c>
      <c r="M10" s="21">
        <f>IF('Totales Heures (avec pauses)'!M10&gt;$U$24,'Totales Heures (avec pauses)'!M10-$V$24,'Totales Heures (avec pauses)'!M10)</f>
        <v>0.33333333333333331</v>
      </c>
      <c r="N10" s="21">
        <f>IF('Totales Heures (avec pauses)'!N10&gt;$U$24,'Totales Heures (avec pauses)'!N10-$V$24,'Totales Heures (avec pauses)'!N10)</f>
        <v>0.24999999999999994</v>
      </c>
      <c r="O10" s="21">
        <f>IF('Totales Heures (avec pauses)'!O10&gt;$U$24,'Totales Heures (avec pauses)'!O10-$V$24,'Totales Heures (avec pauses)'!O10)</f>
        <v>0.33333333333333331</v>
      </c>
      <c r="P10" s="21">
        <f>IF('Totales Heures (avec pauses)'!P10&gt;$U$24,'Totales Heures (avec pauses)'!P10-$V$24,'Totales Heures (avec pauses)'!P10)</f>
        <v>0</v>
      </c>
      <c r="Q10" s="40"/>
      <c r="R10" s="21">
        <f>IF('Totales Heures (avec pauses)'!R10&gt;$U$24,'Totales Heures (avec pauses)'!R10-$V$24,'Totales Heures (avec pauses)'!R10)</f>
        <v>0.33333333333333331</v>
      </c>
      <c r="S10" s="21">
        <f>IF('Totales Heures (avec pauses)'!S10&gt;$U$24,'Totales Heures (avec pauses)'!S10-$V$24,'Totales Heures (avec pauses)'!S10)</f>
        <v>0.33333333333333331</v>
      </c>
      <c r="T10" s="21">
        <f>IF('Totales Heures (avec pauses)'!T10&gt;$U$24,'Totales Heures (avec pauses)'!T10-$V$24,'Totales Heures (avec pauses)'!T10)</f>
        <v>0.33333333333333331</v>
      </c>
      <c r="U10" s="21">
        <f>IF('Totales Heures (avec pauses)'!U10&gt;$U$24,'Totales Heures (avec pauses)'!U10-$V$24,'Totales Heures (avec pauses)'!U10)</f>
        <v>0</v>
      </c>
      <c r="V10" s="21">
        <f>IF('Totales Heures (avec pauses)'!V10&gt;$U$24,'Totales Heures (avec pauses)'!V10-$V$24,'Totales Heures (avec pauses)'!V10)</f>
        <v>0</v>
      </c>
      <c r="W10" s="21">
        <f>IF('Totales Heures (avec pauses)'!W10&gt;$U$24,'Totales Heures (avec pauses)'!W10-$V$24,'Totales Heures (avec pauses)'!W10)</f>
        <v>0</v>
      </c>
      <c r="X10" s="40"/>
      <c r="Y10" s="21">
        <f>IF('Totales Heures (avec pauses)'!Y10&gt;$U$24,'Totales Heures (avec pauses)'!Y10-$V$24,'Totales Heures (avec pauses)'!Y10)</f>
        <v>0.33333333333333331</v>
      </c>
      <c r="Z10" s="21">
        <f>IF('Totales Heures (avec pauses)'!Z10&gt;$U$24,'Totales Heures (avec pauses)'!Z10-$V$24,'Totales Heures (avec pauses)'!Z10)</f>
        <v>0.33333333333333331</v>
      </c>
      <c r="AA10" s="21">
        <f>IF('Totales Heures (avec pauses)'!AA10&gt;$U$24,'Totales Heures (avec pauses)'!AA10-$V$24,'Totales Heures (avec pauses)'!AA10)</f>
        <v>0.33333333333333331</v>
      </c>
      <c r="AB10" s="21">
        <f>IF('Totales Heures (avec pauses)'!AB10&gt;$U$24,'Totales Heures (avec pauses)'!AB10-$V$24,'Totales Heures (avec pauses)'!AB10)</f>
        <v>0.24999999999999994</v>
      </c>
      <c r="AC10" s="21">
        <f>IF('Totales Heures (avec pauses)'!AC10&gt;$U$24,'Totales Heures (avec pauses)'!AC10-$V$24,'Totales Heures (avec pauses)'!AC10)</f>
        <v>0.33333333333333331</v>
      </c>
      <c r="AD10" s="21">
        <f>IF('Totales Heures (avec pauses)'!AD10&gt;$U$24,'Totales Heures (avec pauses)'!AD10-$V$24,'Totales Heures (avec pauses)'!AD10)</f>
        <v>0</v>
      </c>
      <c r="AE10" s="40"/>
    </row>
    <row r="11" spans="1:31" ht="18" x14ac:dyDescent="0.25">
      <c r="A11" s="61"/>
      <c r="B11" s="35" t="str">
        <f>'Planning Cellule Pilotage INT S'!B12</f>
        <v>Gaelle</v>
      </c>
      <c r="C11" s="36" t="str">
        <f>'Planning Cellule Pilotage INT S'!C12</f>
        <v>Abo + ROP</v>
      </c>
      <c r="D11" s="21">
        <f>IF('Totales Heures (avec pauses)'!D11&gt;$U$24,'Totales Heures (avec pauses)'!D11-$V$24,'Totales Heures (avec pauses)'!D11)</f>
        <v>0</v>
      </c>
      <c r="E11" s="21">
        <f>IF('Totales Heures (avec pauses)'!E11&gt;$U$24,'Totales Heures (avec pauses)'!E11-$V$24,'Totales Heures (avec pauses)'!E11)</f>
        <v>0.33333333333333331</v>
      </c>
      <c r="F11" s="21">
        <f>IF('Totales Heures (avec pauses)'!F11&gt;$U$24,'Totales Heures (avec pauses)'!F11-$V$24,'Totales Heures (avec pauses)'!F11)</f>
        <v>0.24999999999999994</v>
      </c>
      <c r="G11" s="21">
        <f>IF('Totales Heures (avec pauses)'!G11&gt;$U$24,'Totales Heures (avec pauses)'!G11-$V$24,'Totales Heures (avec pauses)'!G11)</f>
        <v>0.33333333333333331</v>
      </c>
      <c r="H11" s="21">
        <f>IF('Totales Heures (avec pauses)'!H11&gt;$U$24,'Totales Heures (avec pauses)'!H11-$V$24,'Totales Heures (avec pauses)'!H11)</f>
        <v>0.33333333333333331</v>
      </c>
      <c r="I11" s="21">
        <f>IF('Totales Heures (avec pauses)'!I11&gt;$U$24,'Totales Heures (avec pauses)'!I11-$V$24,'Totales Heures (avec pauses)'!I11)</f>
        <v>0.33333333333333331</v>
      </c>
      <c r="J11" s="40"/>
      <c r="K11" s="21">
        <f>IF('Totales Heures (avec pauses)'!K11&gt;$U$24,'Totales Heures (avec pauses)'!K11-$V$24,'Totales Heures (avec pauses)'!K11)</f>
        <v>0</v>
      </c>
      <c r="L11" s="21">
        <f>IF('Totales Heures (avec pauses)'!L11&gt;$U$24,'Totales Heures (avec pauses)'!L11-$V$24,'Totales Heures (avec pauses)'!L11)</f>
        <v>0.33333333333333331</v>
      </c>
      <c r="M11" s="21">
        <f>IF('Totales Heures (avec pauses)'!M11&gt;$U$24,'Totales Heures (avec pauses)'!M11-$V$24,'Totales Heures (avec pauses)'!M11)</f>
        <v>0.24999999999999994</v>
      </c>
      <c r="N11" s="21">
        <f>IF('Totales Heures (avec pauses)'!N11&gt;$U$24,'Totales Heures (avec pauses)'!N11-$V$24,'Totales Heures (avec pauses)'!N11)</f>
        <v>0.33333333333333331</v>
      </c>
      <c r="O11" s="21">
        <f>IF('Totales Heures (avec pauses)'!O11&gt;$U$24,'Totales Heures (avec pauses)'!O11-$V$24,'Totales Heures (avec pauses)'!O11)</f>
        <v>0.33333333333333331</v>
      </c>
      <c r="P11" s="21">
        <f>IF('Totales Heures (avec pauses)'!P11&gt;$U$24,'Totales Heures (avec pauses)'!P11-$V$24,'Totales Heures (avec pauses)'!P11)</f>
        <v>0.33333333333333331</v>
      </c>
      <c r="Q11" s="40"/>
      <c r="R11" s="21">
        <f>IF('Totales Heures (avec pauses)'!R11&gt;$U$24,'Totales Heures (avec pauses)'!R11-$V$24,'Totales Heures (avec pauses)'!R11)</f>
        <v>0</v>
      </c>
      <c r="S11" s="21">
        <f>IF('Totales Heures (avec pauses)'!S11&gt;$U$24,'Totales Heures (avec pauses)'!S11-$V$24,'Totales Heures (avec pauses)'!S11)</f>
        <v>0.33333333333333331</v>
      </c>
      <c r="T11" s="21">
        <f>IF('Totales Heures (avec pauses)'!T11&gt;$U$24,'Totales Heures (avec pauses)'!T11-$V$24,'Totales Heures (avec pauses)'!T11)</f>
        <v>0.24999999999999994</v>
      </c>
      <c r="U11" s="21">
        <f>IF('Totales Heures (avec pauses)'!U11&gt;$U$24,'Totales Heures (avec pauses)'!U11-$V$24,'Totales Heures (avec pauses)'!U11)</f>
        <v>0.33333333333333331</v>
      </c>
      <c r="V11" s="21">
        <f>IF('Totales Heures (avec pauses)'!V11&gt;$U$24,'Totales Heures (avec pauses)'!V11-$V$24,'Totales Heures (avec pauses)'!V11)</f>
        <v>0.33333333333333331</v>
      </c>
      <c r="W11" s="21">
        <f>IF('Totales Heures (avec pauses)'!W11&gt;$U$24,'Totales Heures (avec pauses)'!W11-$V$24,'Totales Heures (avec pauses)'!W11)</f>
        <v>0.33333333333333331</v>
      </c>
      <c r="X11" s="40"/>
      <c r="Y11" s="21">
        <f>IF('Totales Heures (avec pauses)'!Y11&gt;$U$24,'Totales Heures (avec pauses)'!Y11-$V$24,'Totales Heures (avec pauses)'!Y11)</f>
        <v>0</v>
      </c>
      <c r="Z11" s="21">
        <f>IF('Totales Heures (avec pauses)'!Z11&gt;$U$24,'Totales Heures (avec pauses)'!Z11-$V$24,'Totales Heures (avec pauses)'!Z11)</f>
        <v>0.33333333333333331</v>
      </c>
      <c r="AA11" s="21">
        <f>IF('Totales Heures (avec pauses)'!AA11&gt;$U$24,'Totales Heures (avec pauses)'!AA11-$V$24,'Totales Heures (avec pauses)'!AA11)</f>
        <v>0.24999999999999994</v>
      </c>
      <c r="AB11" s="21">
        <f>IF('Totales Heures (avec pauses)'!AB11&gt;$U$24,'Totales Heures (avec pauses)'!AB11-$V$24,'Totales Heures (avec pauses)'!AB11)</f>
        <v>0.33333333333333331</v>
      </c>
      <c r="AC11" s="21">
        <f>IF('Totales Heures (avec pauses)'!AC11&gt;$U$24,'Totales Heures (avec pauses)'!AC11-$V$24,'Totales Heures (avec pauses)'!AC11)</f>
        <v>0.33333333333333331</v>
      </c>
      <c r="AD11" s="21">
        <f>IF('Totales Heures (avec pauses)'!AD11&gt;$U$24,'Totales Heures (avec pauses)'!AD11-$V$24,'Totales Heures (avec pauses)'!AD11)</f>
        <v>0.33333333333333331</v>
      </c>
      <c r="AE11" s="40"/>
    </row>
    <row r="12" spans="1:31" ht="18" x14ac:dyDescent="0.25">
      <c r="A12" s="61"/>
      <c r="B12" s="35" t="str">
        <f>'Planning Cellule Pilotage INT S'!B13</f>
        <v>Thibaut</v>
      </c>
      <c r="C12" s="36" t="str">
        <f>'Planning Cellule Pilotage INT S'!C13</f>
        <v>ROP+ Maintenance</v>
      </c>
      <c r="D12" s="21">
        <f>IF('Totales Heures (avec pauses)'!D12&gt;$U$24,'Totales Heures (avec pauses)'!D12-$V$24,'Totales Heures (avec pauses)'!D12)</f>
        <v>0.25</v>
      </c>
      <c r="E12" s="21">
        <f>IF('Totales Heures (avec pauses)'!E12&gt;$U$24,'Totales Heures (avec pauses)'!E12-$V$24,'Totales Heures (avec pauses)'!E12)</f>
        <v>0.33333333333333331</v>
      </c>
      <c r="F12" s="21">
        <f>IF('Totales Heures (avec pauses)'!F12&gt;$U$24,'Totales Heures (avec pauses)'!F12-$V$24,'Totales Heures (avec pauses)'!F12)</f>
        <v>0.33333333333333331</v>
      </c>
      <c r="G12" s="21">
        <f>IF('Totales Heures (avec pauses)'!G12&gt;$U$24,'Totales Heures (avec pauses)'!G12-$V$24,'Totales Heures (avec pauses)'!G12)</f>
        <v>0.33333333333333331</v>
      </c>
      <c r="H12" s="21">
        <f>IF('Totales Heures (avec pauses)'!H12&gt;$U$24,'Totales Heures (avec pauses)'!H12-$V$24,'Totales Heures (avec pauses)'!H12)</f>
        <v>0.33333333333333331</v>
      </c>
      <c r="I12" s="21">
        <f>IF('Totales Heures (avec pauses)'!I12&gt;$U$24,'Totales Heures (avec pauses)'!I12-$V$24,'Totales Heures (avec pauses)'!I12)</f>
        <v>0</v>
      </c>
      <c r="J12" s="40"/>
      <c r="K12" s="21">
        <f>IF('Totales Heures (avec pauses)'!K12&gt;$U$24,'Totales Heures (avec pauses)'!K12-$V$24,'Totales Heures (avec pauses)'!K12)</f>
        <v>0</v>
      </c>
      <c r="L12" s="21">
        <f>IF('Totales Heures (avec pauses)'!L12&gt;$U$24,'Totales Heures (avec pauses)'!L12-$V$24,'Totales Heures (avec pauses)'!L12)</f>
        <v>0.33333333333333331</v>
      </c>
      <c r="M12" s="21">
        <f>IF('Totales Heures (avec pauses)'!M12&gt;$U$24,'Totales Heures (avec pauses)'!M12-$V$24,'Totales Heures (avec pauses)'!M12)</f>
        <v>0.33333333333333331</v>
      </c>
      <c r="N12" s="21">
        <f>IF('Totales Heures (avec pauses)'!N12&gt;$U$24,'Totales Heures (avec pauses)'!N12-$V$24,'Totales Heures (avec pauses)'!N12)</f>
        <v>0.33333333333333331</v>
      </c>
      <c r="O12" s="21">
        <f>IF('Totales Heures (avec pauses)'!O12&gt;$U$24,'Totales Heures (avec pauses)'!O12-$V$24,'Totales Heures (avec pauses)'!O12)</f>
        <v>0.33333333333333331</v>
      </c>
      <c r="P12" s="21">
        <f>IF('Totales Heures (avec pauses)'!P12&gt;$U$24,'Totales Heures (avec pauses)'!P12-$V$24,'Totales Heures (avec pauses)'!P12)</f>
        <v>0</v>
      </c>
      <c r="Q12" s="40"/>
      <c r="R12" s="21">
        <f>IF('Totales Heures (avec pauses)'!R12&gt;$U$24,'Totales Heures (avec pauses)'!R12-$V$24,'Totales Heures (avec pauses)'!R12)</f>
        <v>0.25</v>
      </c>
      <c r="S12" s="21">
        <f>IF('Totales Heures (avec pauses)'!S12&gt;$U$24,'Totales Heures (avec pauses)'!S12-$V$24,'Totales Heures (avec pauses)'!S12)</f>
        <v>0.33333333333333331</v>
      </c>
      <c r="T12" s="21">
        <f>IF('Totales Heures (avec pauses)'!T12&gt;$U$24,'Totales Heures (avec pauses)'!T12-$V$24,'Totales Heures (avec pauses)'!T12)</f>
        <v>0.33333333333333331</v>
      </c>
      <c r="U12" s="21">
        <f>IF('Totales Heures (avec pauses)'!U12&gt;$U$24,'Totales Heures (avec pauses)'!U12-$V$24,'Totales Heures (avec pauses)'!U12)</f>
        <v>0.33333333333333331</v>
      </c>
      <c r="V12" s="21">
        <f>IF('Totales Heures (avec pauses)'!V12&gt;$U$24,'Totales Heures (avec pauses)'!V12-$V$24,'Totales Heures (avec pauses)'!V12)</f>
        <v>0.33333333333333331</v>
      </c>
      <c r="W12" s="21">
        <f>IF('Totales Heures (avec pauses)'!W12&gt;$U$24,'Totales Heures (avec pauses)'!W12-$V$24,'Totales Heures (avec pauses)'!W12)</f>
        <v>0</v>
      </c>
      <c r="X12" s="40"/>
      <c r="Y12" s="21">
        <f>IF('Totales Heures (avec pauses)'!Y12&gt;$U$24,'Totales Heures (avec pauses)'!Y12-$V$24,'Totales Heures (avec pauses)'!Y12)</f>
        <v>0.25</v>
      </c>
      <c r="Z12" s="21">
        <f>IF('Totales Heures (avec pauses)'!Z12&gt;$U$24,'Totales Heures (avec pauses)'!Z12-$V$24,'Totales Heures (avec pauses)'!Z12)</f>
        <v>0.33333333333333331</v>
      </c>
      <c r="AA12" s="21">
        <f>IF('Totales Heures (avec pauses)'!AA12&gt;$U$24,'Totales Heures (avec pauses)'!AA12-$V$24,'Totales Heures (avec pauses)'!AA12)</f>
        <v>0.33333333333333331</v>
      </c>
      <c r="AB12" s="21">
        <f>IF('Totales Heures (avec pauses)'!AB12&gt;$U$24,'Totales Heures (avec pauses)'!AB12-$V$24,'Totales Heures (avec pauses)'!AB12)</f>
        <v>0.33333333333333331</v>
      </c>
      <c r="AC12" s="21">
        <f>IF('Totales Heures (avec pauses)'!AC12&gt;$U$24,'Totales Heures (avec pauses)'!AC12-$V$24,'Totales Heures (avec pauses)'!AC12)</f>
        <v>0.33333333333333331</v>
      </c>
      <c r="AD12" s="21">
        <f>IF('Totales Heures (avec pauses)'!AD12&gt;$U$24,'Totales Heures (avec pauses)'!AD12-$V$24,'Totales Heures (avec pauses)'!AD12)</f>
        <v>0</v>
      </c>
      <c r="AE12" s="40"/>
    </row>
    <row r="13" spans="1:31" ht="18" x14ac:dyDescent="0.25">
      <c r="A13" s="61"/>
      <c r="B13" s="35" t="str">
        <f>'Planning Cellule Pilotage INT S'!B14</f>
        <v>Félicia</v>
      </c>
      <c r="C13" s="36" t="str">
        <f>'Planning Cellule Pilotage INT S'!C14</f>
        <v>Abo+ROP</v>
      </c>
      <c r="D13" s="21">
        <f>IF('Totales Heures (avec pauses)'!D13&gt;$U$24,'Totales Heures (avec pauses)'!D13-$V$24,'Totales Heures (avec pauses)'!D13)</f>
        <v>0</v>
      </c>
      <c r="E13" s="21">
        <f>IF('Totales Heures (avec pauses)'!E13&gt;$U$24,'Totales Heures (avec pauses)'!E13-$V$24,'Totales Heures (avec pauses)'!E13)</f>
        <v>0.14583333333333365</v>
      </c>
      <c r="F13" s="21">
        <f>IF('Totales Heures (avec pauses)'!F13&gt;$U$24,'Totales Heures (avec pauses)'!F13-$V$24,'Totales Heures (avec pauses)'!F13)</f>
        <v>0.33333333333333331</v>
      </c>
      <c r="G13" s="21">
        <f>IF('Totales Heures (avec pauses)'!G13&gt;$U$24,'Totales Heures (avec pauses)'!G13-$V$24,'Totales Heures (avec pauses)'!G13)</f>
        <v>0.33333333333333331</v>
      </c>
      <c r="H13" s="21">
        <f>IF('Totales Heures (avec pauses)'!H13&gt;$U$24,'Totales Heures (avec pauses)'!H13-$V$24,'Totales Heures (avec pauses)'!H13)</f>
        <v>0.33333333333333331</v>
      </c>
      <c r="I13" s="21">
        <f>IF('Totales Heures (avec pauses)'!I13&gt;$U$24,'Totales Heures (avec pauses)'!I13-$V$24,'Totales Heures (avec pauses)'!I13)</f>
        <v>0</v>
      </c>
      <c r="J13" s="40"/>
      <c r="K13" s="21">
        <f>IF('Totales Heures (avec pauses)'!K13&gt;$U$24,'Totales Heures (avec pauses)'!K13-$V$24,'Totales Heures (avec pauses)'!K13)</f>
        <v>0.29166666666666669</v>
      </c>
      <c r="L13" s="21">
        <f>IF('Totales Heures (avec pauses)'!L13&gt;$U$24,'Totales Heures (avec pauses)'!L13-$V$24,'Totales Heures (avec pauses)'!L13)</f>
        <v>0.33333333333333331</v>
      </c>
      <c r="M13" s="21">
        <f>IF('Totales Heures (avec pauses)'!M13&gt;$U$24,'Totales Heures (avec pauses)'!M13-$V$24,'Totales Heures (avec pauses)'!M13)</f>
        <v>0.33333333333333331</v>
      </c>
      <c r="N13" s="21">
        <f>IF('Totales Heures (avec pauses)'!N13&gt;$U$24,'Totales Heures (avec pauses)'!N13-$V$24,'Totales Heures (avec pauses)'!N13)</f>
        <v>0.20833333333333331</v>
      </c>
      <c r="O13" s="21">
        <f>IF('Totales Heures (avec pauses)'!O13&gt;$U$24,'Totales Heures (avec pauses)'!O13-$V$24,'Totales Heures (avec pauses)'!O13)</f>
        <v>0.33333333333333331</v>
      </c>
      <c r="P13" s="21">
        <f>IF('Totales Heures (avec pauses)'!P13&gt;$U$24,'Totales Heures (avec pauses)'!P13-$V$24,'Totales Heures (avec pauses)'!P13)</f>
        <v>0</v>
      </c>
      <c r="Q13" s="40"/>
      <c r="R13" s="21">
        <f>IF('Totales Heures (avec pauses)'!R13&gt;$U$24,'Totales Heures (avec pauses)'!R13-$V$24,'Totales Heures (avec pauses)'!R13)</f>
        <v>0.33333333333333331</v>
      </c>
      <c r="S13" s="21">
        <f>IF('Totales Heures (avec pauses)'!S13&gt;$U$24,'Totales Heures (avec pauses)'!S13-$V$24,'Totales Heures (avec pauses)'!S13)</f>
        <v>0.24999999999999994</v>
      </c>
      <c r="T13" s="21">
        <f>IF('Totales Heures (avec pauses)'!T13&gt;$U$24,'Totales Heures (avec pauses)'!T13-$V$24,'Totales Heures (avec pauses)'!T13)</f>
        <v>0.33333333333333331</v>
      </c>
      <c r="U13" s="21">
        <f>IF('Totales Heures (avec pauses)'!U13&gt;$U$24,'Totales Heures (avec pauses)'!U13-$V$24,'Totales Heures (avec pauses)'!U13)</f>
        <v>0.33333333333333331</v>
      </c>
      <c r="V13" s="21">
        <f>IF('Totales Heures (avec pauses)'!V13&gt;$U$24,'Totales Heures (avec pauses)'!V13-$V$24,'Totales Heures (avec pauses)'!V13)</f>
        <v>0.33333333333333331</v>
      </c>
      <c r="W13" s="21">
        <f>IF('Totales Heures (avec pauses)'!W13&gt;$U$24,'Totales Heures (avec pauses)'!W13-$V$24,'Totales Heures (avec pauses)'!W13)</f>
        <v>0</v>
      </c>
      <c r="X13" s="40"/>
      <c r="Y13" s="21">
        <f>IF('Totales Heures (avec pauses)'!Y13&gt;$U$24,'Totales Heures (avec pauses)'!Y13-$V$24,'Totales Heures (avec pauses)'!Y13)</f>
        <v>0.33333333333333331</v>
      </c>
      <c r="Z13" s="21">
        <f>IF('Totales Heures (avec pauses)'!Z13&gt;$U$24,'Totales Heures (avec pauses)'!Z13-$V$24,'Totales Heures (avec pauses)'!Z13)</f>
        <v>0.24999999999999994</v>
      </c>
      <c r="AA13" s="21">
        <f>IF('Totales Heures (avec pauses)'!AA13&gt;$U$24,'Totales Heures (avec pauses)'!AA13-$V$24,'Totales Heures (avec pauses)'!AA13)</f>
        <v>0.33333333333333331</v>
      </c>
      <c r="AB13" s="21">
        <f>IF('Totales Heures (avec pauses)'!AB13&gt;$U$24,'Totales Heures (avec pauses)'!AB13-$V$24,'Totales Heures (avec pauses)'!AB13)</f>
        <v>0.33333333333333331</v>
      </c>
      <c r="AC13" s="21">
        <f>IF('Totales Heures (avec pauses)'!AC13&gt;$U$24,'Totales Heures (avec pauses)'!AC13-$V$24,'Totales Heures (avec pauses)'!AC13)</f>
        <v>0.33333333333333331</v>
      </c>
      <c r="AD13" s="21">
        <f>IF('Totales Heures (avec pauses)'!AD13&gt;$U$24,'Totales Heures (avec pauses)'!AD13-$V$24,'Totales Heures (avec pauses)'!AD13)</f>
        <v>0</v>
      </c>
      <c r="AE13" s="40"/>
    </row>
    <row r="14" spans="1:31" ht="8.25" customHeight="1" x14ac:dyDescent="0.25">
      <c r="A14" s="48"/>
      <c r="B14" s="49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49"/>
      <c r="P14" s="49"/>
      <c r="Q14" s="49"/>
      <c r="R14" s="49"/>
      <c r="S14" s="49"/>
      <c r="T14" s="49"/>
      <c r="U14" s="49"/>
      <c r="V14" s="49"/>
      <c r="W14" s="49"/>
      <c r="X14" s="49"/>
      <c r="Y14" s="49"/>
      <c r="Z14" s="49"/>
      <c r="AA14" s="49"/>
      <c r="AB14" s="49"/>
      <c r="AC14" s="49"/>
      <c r="AD14" s="49"/>
      <c r="AE14" s="50"/>
    </row>
    <row r="15" spans="1:31" ht="18" x14ac:dyDescent="0.25">
      <c r="A15" s="59"/>
      <c r="B15" s="35" t="str">
        <f>'Planning Cellule Pilotage INT S'!B16</f>
        <v>Stéphanie</v>
      </c>
      <c r="C15" s="36"/>
      <c r="D15" s="21">
        <f>IF('Totales Heures (avec pauses)'!D15&gt;$U$24,'Totales Heures (avec pauses)'!D15-$V$24,'Totales Heures (avec pauses)'!D15)</f>
        <v>0.33333333333333331</v>
      </c>
      <c r="E15" s="21">
        <f>IF('Totales Heures (avec pauses)'!E15&gt;$U$24,'Totales Heures (avec pauses)'!E15-$V$24,'Totales Heures (avec pauses)'!E15)</f>
        <v>0.33333333333333331</v>
      </c>
      <c r="F15" s="21">
        <f>IF('Totales Heures (avec pauses)'!F15&gt;$U$24,'Totales Heures (avec pauses)'!F15-$V$24,'Totales Heures (avec pauses)'!F15)</f>
        <v>0</v>
      </c>
      <c r="G15" s="21">
        <f>IF('Totales Heures (avec pauses)'!G15&gt;$U$24,'Totales Heures (avec pauses)'!G15-$V$24,'Totales Heures (avec pauses)'!G15)</f>
        <v>0.33333333333333331</v>
      </c>
      <c r="H15" s="21">
        <f>IF('Totales Heures (avec pauses)'!H15&gt;$U$24,'Totales Heures (avec pauses)'!H15-$V$24,'Totales Heures (avec pauses)'!H15)</f>
        <v>0.33333333333333331</v>
      </c>
      <c r="I15" s="21">
        <f>IF('Totales Heures (avec pauses)'!I15&gt;$U$24,'Totales Heures (avec pauses)'!I15-$V$24,'Totales Heures (avec pauses)'!I15)</f>
        <v>0</v>
      </c>
      <c r="J15" s="40"/>
      <c r="K15" s="21">
        <f>IF('Totales Heures (avec pauses)'!K15&gt;$U$24,'Totales Heures (avec pauses)'!K15-$V$24,'Totales Heures (avec pauses)'!K15)</f>
        <v>0.29166666666666669</v>
      </c>
      <c r="L15" s="21">
        <f>IF('Totales Heures (avec pauses)'!L15&gt;$U$24,'Totales Heures (avec pauses)'!L15-$V$24,'Totales Heures (avec pauses)'!L15)</f>
        <v>0.33333333333333331</v>
      </c>
      <c r="M15" s="21">
        <f>IF('Totales Heures (avec pauses)'!M15&gt;$U$24,'Totales Heures (avec pauses)'!M15-$V$24,'Totales Heures (avec pauses)'!M15)</f>
        <v>0</v>
      </c>
      <c r="N15" s="21">
        <f>IF('Totales Heures (avec pauses)'!N15&gt;$U$24,'Totales Heures (avec pauses)'!N15-$V$24,'Totales Heures (avec pauses)'!N15)</f>
        <v>0.33333333333333331</v>
      </c>
      <c r="O15" s="21">
        <f>IF('Totales Heures (avec pauses)'!O15&gt;$U$24,'Totales Heures (avec pauses)'!O15-$V$24,'Totales Heures (avec pauses)'!O15)</f>
        <v>0.33333333333333331</v>
      </c>
      <c r="P15" s="21">
        <f>IF('Totales Heures (avec pauses)'!P15&gt;$U$24,'Totales Heures (avec pauses)'!P15-$V$24,'Totales Heures (avec pauses)'!P15)</f>
        <v>0</v>
      </c>
      <c r="Q15" s="40"/>
      <c r="R15" s="21">
        <f>IF('Totales Heures (avec pauses)'!R15&gt;$U$24,'Totales Heures (avec pauses)'!R15-$V$24,'Totales Heures (avec pauses)'!R15)</f>
        <v>0.33333333333333331</v>
      </c>
      <c r="S15" s="21">
        <f>IF('Totales Heures (avec pauses)'!S15&gt;$U$24,'Totales Heures (avec pauses)'!S15-$V$24,'Totales Heures (avec pauses)'!S15)</f>
        <v>0.33333333333333331</v>
      </c>
      <c r="T15" s="21">
        <f>IF('Totales Heures (avec pauses)'!T15&gt;$U$24,'Totales Heures (avec pauses)'!T15-$V$24,'Totales Heures (avec pauses)'!T15)</f>
        <v>0</v>
      </c>
      <c r="U15" s="21">
        <f>IF('Totales Heures (avec pauses)'!U15&gt;$U$24,'Totales Heures (avec pauses)'!U15-$V$24,'Totales Heures (avec pauses)'!U15)</f>
        <v>0.33333333333333331</v>
      </c>
      <c r="V15" s="21">
        <f>IF('Totales Heures (avec pauses)'!V15&gt;$U$24,'Totales Heures (avec pauses)'!V15-$V$24,'Totales Heures (avec pauses)'!V15)</f>
        <v>0.33333333333333331</v>
      </c>
      <c r="W15" s="21">
        <f>IF('Totales Heures (avec pauses)'!W15&gt;$U$24,'Totales Heures (avec pauses)'!W15-$V$24,'Totales Heures (avec pauses)'!W15)</f>
        <v>0</v>
      </c>
      <c r="X15" s="40"/>
      <c r="Y15" s="21">
        <f>IF('Totales Heures (avec pauses)'!Y15&gt;$U$24,'Totales Heures (avec pauses)'!Y15-$V$24,'Totales Heures (avec pauses)'!Y15)</f>
        <v>0.33333333333333331</v>
      </c>
      <c r="Z15" s="21">
        <f>IF('Totales Heures (avec pauses)'!Z15&gt;$U$24,'Totales Heures (avec pauses)'!Z15-$V$24,'Totales Heures (avec pauses)'!Z15)</f>
        <v>0.33333333333333331</v>
      </c>
      <c r="AA15" s="21">
        <f>IF('Totales Heures (avec pauses)'!AA15&gt;$U$24,'Totales Heures (avec pauses)'!AA15-$V$24,'Totales Heures (avec pauses)'!AA15)</f>
        <v>0</v>
      </c>
      <c r="AB15" s="21">
        <f>IF('Totales Heures (avec pauses)'!AB15&gt;$U$24,'Totales Heures (avec pauses)'!AB15-$V$24,'Totales Heures (avec pauses)'!AB15)</f>
        <v>0.33333333333333331</v>
      </c>
      <c r="AC15" s="21">
        <f>IF('Totales Heures (avec pauses)'!AC15&gt;$U$24,'Totales Heures (avec pauses)'!AC15-$V$24,'Totales Heures (avec pauses)'!AC15)</f>
        <v>0.33333333333333331</v>
      </c>
      <c r="AD15" s="21">
        <f>IF('Totales Heures (avec pauses)'!AD15&gt;$U$24,'Totales Heures (avec pauses)'!AD15-$V$24,'Totales Heures (avec pauses)'!AD15)</f>
        <v>0</v>
      </c>
      <c r="AE15" s="40"/>
    </row>
    <row r="16" spans="1:31" ht="18" x14ac:dyDescent="0.25">
      <c r="A16" s="59"/>
      <c r="B16" s="35" t="str">
        <f>'Planning Cellule Pilotage INT S'!B17</f>
        <v>Maëva</v>
      </c>
      <c r="C16" s="36"/>
      <c r="D16" s="21">
        <f>IF('Totales Heures (avec pauses)'!D16&gt;$U$24,'Totales Heures (avec pauses)'!D16-$V$24,'Totales Heures (avec pauses)'!D16)</f>
        <v>0</v>
      </c>
      <c r="E16" s="21">
        <f>IF('Totales Heures (avec pauses)'!E16&gt;$U$24,'Totales Heures (avec pauses)'!E16-$V$24,'Totales Heures (avec pauses)'!E16)</f>
        <v>0</v>
      </c>
      <c r="F16" s="21">
        <f>IF('Totales Heures (avec pauses)'!F16&gt;$U$24,'Totales Heures (avec pauses)'!F16-$V$24,'Totales Heures (avec pauses)'!F16)</f>
        <v>0</v>
      </c>
      <c r="G16" s="21">
        <f>IF('Totales Heures (avec pauses)'!G16&gt;$U$24,'Totales Heures (avec pauses)'!G16-$V$24,'Totales Heures (avec pauses)'!G16)</f>
        <v>0</v>
      </c>
      <c r="H16" s="21">
        <f>IF('Totales Heures (avec pauses)'!H16&gt;$U$24,'Totales Heures (avec pauses)'!H16-$V$24,'Totales Heures (avec pauses)'!H16)</f>
        <v>0</v>
      </c>
      <c r="I16" s="21">
        <f>IF('Totales Heures (avec pauses)'!I16&gt;$U$24,'Totales Heures (avec pauses)'!I16-$V$24,'Totales Heures (avec pauses)'!I16)</f>
        <v>0</v>
      </c>
      <c r="J16" s="40"/>
      <c r="K16" s="21">
        <f>IF('Totales Heures (avec pauses)'!K16&gt;$U$24,'Totales Heures (avec pauses)'!K16-$V$24,'Totales Heures (avec pauses)'!K16)</f>
        <v>0</v>
      </c>
      <c r="L16" s="21">
        <f>IF('Totales Heures (avec pauses)'!L16&gt;$U$24,'Totales Heures (avec pauses)'!L16-$V$24,'Totales Heures (avec pauses)'!L16)</f>
        <v>0</v>
      </c>
      <c r="M16" s="21">
        <f>IF('Totales Heures (avec pauses)'!M16&gt;$U$24,'Totales Heures (avec pauses)'!M16-$V$24,'Totales Heures (avec pauses)'!M16)</f>
        <v>0</v>
      </c>
      <c r="N16" s="21">
        <f>IF('Totales Heures (avec pauses)'!N16&gt;$U$24,'Totales Heures (avec pauses)'!N16-$V$24,'Totales Heures (avec pauses)'!N16)</f>
        <v>0</v>
      </c>
      <c r="O16" s="21">
        <f>IF('Totales Heures (avec pauses)'!O16&gt;$U$24,'Totales Heures (avec pauses)'!O16-$V$24,'Totales Heures (avec pauses)'!O16)</f>
        <v>0</v>
      </c>
      <c r="P16" s="21">
        <f>IF('Totales Heures (avec pauses)'!P16&gt;$U$24,'Totales Heures (avec pauses)'!P16-$V$24,'Totales Heures (avec pauses)'!P16)</f>
        <v>0</v>
      </c>
      <c r="Q16" s="40"/>
      <c r="R16" s="21">
        <f>IF('Totales Heures (avec pauses)'!R16&gt;$U$24,'Totales Heures (avec pauses)'!R16-$V$24,'Totales Heures (avec pauses)'!R16)</f>
        <v>0</v>
      </c>
      <c r="S16" s="21">
        <f>IF('Totales Heures (avec pauses)'!S16&gt;$U$24,'Totales Heures (avec pauses)'!S16-$V$24,'Totales Heures (avec pauses)'!S16)</f>
        <v>0</v>
      </c>
      <c r="T16" s="21">
        <f>IF('Totales Heures (avec pauses)'!T16&gt;$U$24,'Totales Heures (avec pauses)'!T16-$V$24,'Totales Heures (avec pauses)'!T16)</f>
        <v>0</v>
      </c>
      <c r="U16" s="21">
        <f>IF('Totales Heures (avec pauses)'!U16&gt;$U$24,'Totales Heures (avec pauses)'!U16-$V$24,'Totales Heures (avec pauses)'!U16)</f>
        <v>0</v>
      </c>
      <c r="V16" s="21">
        <f>IF('Totales Heures (avec pauses)'!V16&gt;$U$24,'Totales Heures (avec pauses)'!V16-$V$24,'Totales Heures (avec pauses)'!V16)</f>
        <v>0</v>
      </c>
      <c r="W16" s="21">
        <f>IF('Totales Heures (avec pauses)'!W16&gt;$U$24,'Totales Heures (avec pauses)'!W16-$V$24,'Totales Heures (avec pauses)'!W16)</f>
        <v>0</v>
      </c>
      <c r="X16" s="40"/>
      <c r="Y16" s="21">
        <f>IF('Totales Heures (avec pauses)'!Y16&gt;$U$24,'Totales Heures (avec pauses)'!Y16-$V$24,'Totales Heures (avec pauses)'!Y16)</f>
        <v>0</v>
      </c>
      <c r="Z16" s="21">
        <f>IF('Totales Heures (avec pauses)'!Z16&gt;$U$24,'Totales Heures (avec pauses)'!Z16-$V$24,'Totales Heures (avec pauses)'!Z16)</f>
        <v>0</v>
      </c>
      <c r="AA16" s="21">
        <f>IF('Totales Heures (avec pauses)'!AA16&gt;$U$24,'Totales Heures (avec pauses)'!AA16-$V$24,'Totales Heures (avec pauses)'!AA16)</f>
        <v>0</v>
      </c>
      <c r="AB16" s="21">
        <f>IF('Totales Heures (avec pauses)'!AB16&gt;$U$24,'Totales Heures (avec pauses)'!AB16-$V$24,'Totales Heures (avec pauses)'!AB16)</f>
        <v>0</v>
      </c>
      <c r="AC16" s="21">
        <f>IF('Totales Heures (avec pauses)'!AC16&gt;$U$24,'Totales Heures (avec pauses)'!AC16-$V$24,'Totales Heures (avec pauses)'!AC16)</f>
        <v>0</v>
      </c>
      <c r="AD16" s="21">
        <f>IF('Totales Heures (avec pauses)'!AD16&gt;$U$24,'Totales Heures (avec pauses)'!AD16-$V$24,'Totales Heures (avec pauses)'!AD16)</f>
        <v>0</v>
      </c>
      <c r="AE16" s="40"/>
    </row>
    <row r="17" spans="1:31" ht="8.25" customHeight="1" x14ac:dyDescent="0.25">
      <c r="A17" s="48"/>
      <c r="B17" s="49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49"/>
      <c r="P17" s="49"/>
      <c r="Q17" s="49"/>
      <c r="R17" s="49"/>
      <c r="S17" s="49"/>
      <c r="T17" s="49"/>
      <c r="U17" s="49"/>
      <c r="V17" s="49"/>
      <c r="W17" s="49"/>
      <c r="X17" s="49"/>
      <c r="Y17" s="49"/>
      <c r="Z17" s="49"/>
      <c r="AA17" s="49"/>
      <c r="AB17" s="49"/>
      <c r="AC17" s="49"/>
      <c r="AD17" s="49"/>
      <c r="AE17" s="50"/>
    </row>
    <row r="18" spans="1:31" ht="18" x14ac:dyDescent="0.25">
      <c r="A18" s="62" t="s">
        <v>21</v>
      </c>
      <c r="B18" s="62"/>
      <c r="C18" s="62"/>
      <c r="D18" s="41" t="s">
        <v>40</v>
      </c>
      <c r="E18" s="41"/>
      <c r="F18" s="41"/>
      <c r="G18" s="41"/>
      <c r="H18" s="41"/>
      <c r="I18" s="41"/>
      <c r="J18" s="23"/>
      <c r="K18" s="41" t="s">
        <v>45</v>
      </c>
      <c r="L18" s="41"/>
      <c r="M18" s="41"/>
      <c r="N18" s="41"/>
      <c r="O18" s="41"/>
      <c r="P18" s="41"/>
      <c r="Q18" s="23"/>
      <c r="R18" s="41" t="s">
        <v>44</v>
      </c>
      <c r="S18" s="41"/>
      <c r="T18" s="41"/>
      <c r="U18" s="41"/>
      <c r="V18" s="41"/>
      <c r="W18" s="41"/>
      <c r="X18" s="23"/>
      <c r="Y18" s="41" t="s">
        <v>49</v>
      </c>
      <c r="Z18" s="41"/>
      <c r="AA18" s="41"/>
      <c r="AB18" s="41"/>
      <c r="AC18" s="41"/>
      <c r="AD18" s="41"/>
      <c r="AE18" s="23"/>
    </row>
    <row r="20" spans="1:31" x14ac:dyDescent="0.25">
      <c r="A20" s="60"/>
      <c r="B20" s="60"/>
      <c r="C20" s="60"/>
      <c r="D20" s="38" t="s">
        <v>36</v>
      </c>
      <c r="E20" s="38" t="s">
        <v>41</v>
      </c>
      <c r="F20" s="38" t="s">
        <v>43</v>
      </c>
      <c r="G20" s="38" t="s">
        <v>48</v>
      </c>
      <c r="J20" s="60"/>
      <c r="K20" s="60"/>
      <c r="L20" s="60"/>
      <c r="M20" s="39" t="s">
        <v>55</v>
      </c>
    </row>
    <row r="21" spans="1:31" ht="18" x14ac:dyDescent="0.25">
      <c r="A21" s="33" t="s">
        <v>0</v>
      </c>
      <c r="B21" s="33" t="s">
        <v>1</v>
      </c>
      <c r="C21" s="34" t="s">
        <v>2</v>
      </c>
      <c r="D21" s="37" t="s">
        <v>54</v>
      </c>
      <c r="E21" s="37" t="s">
        <v>54</v>
      </c>
      <c r="F21" s="37" t="s">
        <v>54</v>
      </c>
      <c r="G21" s="37" t="s">
        <v>54</v>
      </c>
      <c r="J21" s="33" t="s">
        <v>0</v>
      </c>
      <c r="K21" s="33" t="s">
        <v>1</v>
      </c>
      <c r="L21" s="34" t="s">
        <v>2</v>
      </c>
      <c r="M21" s="37" t="s">
        <v>54</v>
      </c>
    </row>
    <row r="22" spans="1:31" ht="9" customHeight="1" x14ac:dyDescent="0.25">
      <c r="A22" s="48"/>
      <c r="B22" s="49"/>
      <c r="C22" s="49"/>
      <c r="D22" s="49"/>
      <c r="E22" s="49"/>
      <c r="F22" s="49"/>
      <c r="G22" s="50"/>
      <c r="J22" s="55"/>
      <c r="K22" s="55"/>
      <c r="L22" s="55"/>
      <c r="M22" s="55"/>
    </row>
    <row r="23" spans="1:31" ht="18" x14ac:dyDescent="0.25">
      <c r="A23" s="61" t="s">
        <v>50</v>
      </c>
      <c r="B23" s="35" t="str">
        <f>'Planning Cellule Pilotage INT S'!B5</f>
        <v>Grâce</v>
      </c>
      <c r="C23" s="36"/>
      <c r="D23" s="32">
        <f>SUM(D4:I4)</f>
        <v>1.3333333333333333</v>
      </c>
      <c r="E23" s="32">
        <f>SUM(K4:P4)</f>
        <v>1.25</v>
      </c>
      <c r="F23" s="32">
        <f>SUM(R4:W4)</f>
        <v>1.5833333333333333</v>
      </c>
      <c r="G23" s="32">
        <f>SUM(Y4:AD4)</f>
        <v>1.5833333333333333</v>
      </c>
      <c r="J23" s="61" t="s">
        <v>50</v>
      </c>
      <c r="K23" s="35" t="str">
        <f>'Planning Cellule Pilotage INT S'!B5</f>
        <v>Grâce</v>
      </c>
      <c r="L23" s="36"/>
      <c r="M23" s="32">
        <f>SUM(D23:G23)</f>
        <v>5.7499999999999991</v>
      </c>
      <c r="U23" s="29" t="s">
        <v>51</v>
      </c>
      <c r="V23" s="29" t="s">
        <v>52</v>
      </c>
    </row>
    <row r="24" spans="1:31" ht="18" x14ac:dyDescent="0.25">
      <c r="A24" s="61"/>
      <c r="B24" s="35" t="str">
        <f>'Planning Cellule Pilotage INT S'!B6</f>
        <v>Yvanna</v>
      </c>
      <c r="C24" s="36" t="str">
        <f>'Planning Cellule Pilotage INT S'!C6</f>
        <v>Abo + ROP</v>
      </c>
      <c r="D24" s="32">
        <f>SUM(D5:I5)</f>
        <v>1.5833333333333333</v>
      </c>
      <c r="E24" s="32">
        <f>SUM(K5:P5)</f>
        <v>1.5833333333333333</v>
      </c>
      <c r="F24" s="32">
        <f>SUM(R5:W5)</f>
        <v>1.5833333333333333</v>
      </c>
      <c r="G24" s="32">
        <f>SUM(Y5:AD5)</f>
        <v>1.5833333333333333</v>
      </c>
      <c r="J24" s="61"/>
      <c r="K24" s="35" t="str">
        <f>'Planning Cellule Pilotage INT S'!B6</f>
        <v>Yvanna</v>
      </c>
      <c r="L24" s="36" t="str">
        <f>'Totales Heures (avec pauses)'!C5</f>
        <v>Abo + ROP</v>
      </c>
      <c r="M24" s="32">
        <f t="shared" ref="M24:M35" si="0">SUM(D24:G24)</f>
        <v>6.333333333333333</v>
      </c>
      <c r="U24" s="30">
        <v>0.29166666666666669</v>
      </c>
      <c r="V24" s="30">
        <v>3.125E-2</v>
      </c>
    </row>
    <row r="25" spans="1:31" ht="18" x14ac:dyDescent="0.25">
      <c r="A25" s="61"/>
      <c r="B25" s="35" t="str">
        <f>'Planning Cellule Pilotage INT S'!B7</f>
        <v>Florian</v>
      </c>
      <c r="C25" s="36" t="str">
        <f>'Planning Cellule Pilotage INT S'!C7</f>
        <v>ROP+ Maintenance</v>
      </c>
      <c r="D25" s="32">
        <f>SUM(D6:I6)</f>
        <v>1.5833333333333326</v>
      </c>
      <c r="E25" s="32">
        <f>SUM(K6:P6)</f>
        <v>1.5416666666666661</v>
      </c>
      <c r="F25" s="32">
        <f>SUM(R6:W6)</f>
        <v>0</v>
      </c>
      <c r="G25" s="32">
        <f>SUM(Y6:AD6)</f>
        <v>0</v>
      </c>
      <c r="J25" s="61"/>
      <c r="K25" s="35" t="str">
        <f>'Planning Cellule Pilotage INT S'!B7</f>
        <v>Florian</v>
      </c>
      <c r="L25" s="36" t="str">
        <f>'Totales Heures (avec pauses)'!C6</f>
        <v>ROP+ Maintenance</v>
      </c>
      <c r="M25" s="32">
        <f t="shared" si="0"/>
        <v>3.1249999999999987</v>
      </c>
      <c r="U25" s="29" t="s">
        <v>53</v>
      </c>
      <c r="V25" s="29"/>
    </row>
    <row r="26" spans="1:31" ht="18" x14ac:dyDescent="0.25">
      <c r="A26" s="61"/>
      <c r="B26" s="35" t="str">
        <f>'Planning Cellule Pilotage INT S'!B8</f>
        <v>Mélanie</v>
      </c>
      <c r="C26" s="36" t="str">
        <f>'Planning Cellule Pilotage INT S'!C8</f>
        <v>Abo</v>
      </c>
      <c r="D26" s="32">
        <f>SUM(D7:I7)</f>
        <v>1.5833333333333326</v>
      </c>
      <c r="E26" s="32">
        <f>SUM(K7:P7)</f>
        <v>1.2499999999999996</v>
      </c>
      <c r="F26" s="32">
        <f>SUM(R7:W7)</f>
        <v>1.5833333333333326</v>
      </c>
      <c r="G26" s="32">
        <f>SUM(Y7:AD7)</f>
        <v>1.5833333333333328</v>
      </c>
      <c r="J26" s="61"/>
      <c r="K26" s="35" t="str">
        <f>'Planning Cellule Pilotage INT S'!B8</f>
        <v>Mélanie</v>
      </c>
      <c r="L26" s="36" t="str">
        <f>'Totales Heures (avec pauses)'!C7</f>
        <v>Abo</v>
      </c>
      <c r="M26" s="32">
        <f t="shared" si="0"/>
        <v>5.9999999999999973</v>
      </c>
      <c r="U26" s="31">
        <v>1.5833333333333333</v>
      </c>
      <c r="V26" s="29"/>
    </row>
    <row r="27" spans="1:31" ht="18" x14ac:dyDescent="0.25">
      <c r="A27" s="61"/>
      <c r="B27" s="35" t="str">
        <f>'Planning Cellule Pilotage INT S'!B9</f>
        <v>Johana</v>
      </c>
      <c r="C27" s="36" t="str">
        <f>'Planning Cellule Pilotage INT S'!C9</f>
        <v>Abo</v>
      </c>
      <c r="D27" s="32">
        <f>SUM(D8:I8)</f>
        <v>1.5833333333333326</v>
      </c>
      <c r="E27" s="32">
        <f>SUM(K8:P8)</f>
        <v>1.5416666666666665</v>
      </c>
      <c r="F27" s="32">
        <f>SUM(R8:W8)</f>
        <v>1.5833333333333328</v>
      </c>
      <c r="G27" s="32">
        <f>SUM(Y8:AD8)</f>
        <v>1.583333333333333</v>
      </c>
      <c r="J27" s="61"/>
      <c r="K27" s="35" t="str">
        <f>'Planning Cellule Pilotage INT S'!B9</f>
        <v>Johana</v>
      </c>
      <c r="L27" s="36" t="str">
        <f>'Totales Heures (avec pauses)'!C8</f>
        <v>Abo</v>
      </c>
      <c r="M27" s="32">
        <f t="shared" si="0"/>
        <v>6.2916666666666652</v>
      </c>
      <c r="U27" s="31">
        <v>1.3333333333333333</v>
      </c>
      <c r="V27" s="29"/>
    </row>
    <row r="28" spans="1:31" ht="9" customHeight="1" x14ac:dyDescent="0.25">
      <c r="A28" s="48"/>
      <c r="B28" s="49"/>
      <c r="C28" s="49"/>
      <c r="D28" s="49"/>
      <c r="E28" s="49"/>
      <c r="F28" s="49"/>
      <c r="G28" s="50"/>
      <c r="J28" s="55"/>
      <c r="K28" s="55"/>
      <c r="L28" s="55"/>
      <c r="M28" s="55"/>
    </row>
    <row r="29" spans="1:31" ht="18" x14ac:dyDescent="0.25">
      <c r="A29" s="61" t="s">
        <v>13</v>
      </c>
      <c r="B29" s="35" t="str">
        <f>'Planning Cellule Pilotage INT S'!B11</f>
        <v>Ines</v>
      </c>
      <c r="C29" s="36" t="str">
        <f>'Planning Cellule Pilotage INT S'!C11</f>
        <v>Maintenance</v>
      </c>
      <c r="D29" s="32">
        <f>SUM(D10:I10)</f>
        <v>1.5833333333333333</v>
      </c>
      <c r="E29" s="32">
        <f>SUM(K10:P10)</f>
        <v>1.5416666666666665</v>
      </c>
      <c r="F29" s="32">
        <f>SUM(R10:W10)</f>
        <v>1</v>
      </c>
      <c r="G29" s="32">
        <f>SUM(Y10:AD10)</f>
        <v>1.5833333333333333</v>
      </c>
      <c r="J29" s="61" t="s">
        <v>13</v>
      </c>
      <c r="K29" s="35" t="str">
        <f>'Planning Cellule Pilotage INT S'!B11</f>
        <v>Ines</v>
      </c>
      <c r="L29" s="36" t="str">
        <f>'Totales Heures (avec pauses)'!C10</f>
        <v>Maintenance</v>
      </c>
      <c r="M29" s="32">
        <f t="shared" si="0"/>
        <v>5.708333333333333</v>
      </c>
    </row>
    <row r="30" spans="1:31" ht="18" x14ac:dyDescent="0.25">
      <c r="A30" s="61"/>
      <c r="B30" s="35" t="str">
        <f>'Planning Cellule Pilotage INT S'!B12</f>
        <v>Gaelle</v>
      </c>
      <c r="C30" s="36" t="str">
        <f>'Planning Cellule Pilotage INT S'!C12</f>
        <v>Abo + ROP</v>
      </c>
      <c r="D30" s="32">
        <f>SUM(D11:I11)</f>
        <v>1.583333333333333</v>
      </c>
      <c r="E30" s="32">
        <f>SUM(K11:P11)</f>
        <v>1.583333333333333</v>
      </c>
      <c r="F30" s="32">
        <f>SUM(R11:W11)</f>
        <v>1.583333333333333</v>
      </c>
      <c r="G30" s="32">
        <f>SUM(Y11:AD11)</f>
        <v>1.583333333333333</v>
      </c>
      <c r="J30" s="61"/>
      <c r="K30" s="35" t="str">
        <f>'Planning Cellule Pilotage INT S'!B12</f>
        <v>Gaelle</v>
      </c>
      <c r="L30" s="36" t="str">
        <f>'Totales Heures (avec pauses)'!C11</f>
        <v>Abo + ROP</v>
      </c>
      <c r="M30" s="32">
        <f t="shared" si="0"/>
        <v>6.3333333333333321</v>
      </c>
    </row>
    <row r="31" spans="1:31" ht="18" x14ac:dyDescent="0.25">
      <c r="A31" s="61"/>
      <c r="B31" s="35" t="str">
        <f>'Planning Cellule Pilotage INT S'!B13</f>
        <v>Thibaut</v>
      </c>
      <c r="C31" s="36" t="str">
        <f>'Planning Cellule Pilotage INT S'!C13</f>
        <v>ROP+ Maintenance</v>
      </c>
      <c r="D31" s="32">
        <f>SUM(D12:I12)</f>
        <v>1.583333333333333</v>
      </c>
      <c r="E31" s="32">
        <f>SUM(K12:P12)</f>
        <v>1.3333333333333333</v>
      </c>
      <c r="F31" s="32">
        <f>SUM(R12:W12)</f>
        <v>1.583333333333333</v>
      </c>
      <c r="G31" s="32">
        <f>SUM(Y12:AD12)</f>
        <v>1.583333333333333</v>
      </c>
      <c r="J31" s="61"/>
      <c r="K31" s="35" t="str">
        <f>'Planning Cellule Pilotage INT S'!B13</f>
        <v>Thibaut</v>
      </c>
      <c r="L31" s="36" t="str">
        <f>'Totales Heures (avec pauses)'!C12</f>
        <v>ROP+ Maintenance</v>
      </c>
      <c r="M31" s="32">
        <f t="shared" si="0"/>
        <v>6.0833333333333321</v>
      </c>
    </row>
    <row r="32" spans="1:31" ht="18" x14ac:dyDescent="0.25">
      <c r="A32" s="61"/>
      <c r="B32" s="35" t="str">
        <f>'Planning Cellule Pilotage INT S'!B14</f>
        <v>Félicia</v>
      </c>
      <c r="C32" s="36" t="str">
        <f>'Planning Cellule Pilotage INT S'!C14</f>
        <v>Abo+ROP</v>
      </c>
      <c r="D32" s="32">
        <f>SUM(D13:I13)</f>
        <v>1.1458333333333335</v>
      </c>
      <c r="E32" s="32">
        <f>SUM(K13:P13)</f>
        <v>1.4999999999999998</v>
      </c>
      <c r="F32" s="32">
        <f>SUM(R13:W13)</f>
        <v>1.583333333333333</v>
      </c>
      <c r="G32" s="32">
        <f>SUM(Y13:AD13)</f>
        <v>1.583333333333333</v>
      </c>
      <c r="J32" s="61"/>
      <c r="K32" s="35" t="str">
        <f>'Planning Cellule Pilotage INT S'!B14</f>
        <v>Félicia</v>
      </c>
      <c r="L32" s="36" t="str">
        <f>'Totales Heures (avec pauses)'!C13</f>
        <v>Abo+ROP</v>
      </c>
      <c r="M32" s="32">
        <f t="shared" si="0"/>
        <v>5.8124999999999991</v>
      </c>
    </row>
    <row r="33" spans="1:19" ht="9" customHeight="1" x14ac:dyDescent="0.25">
      <c r="A33" s="48"/>
      <c r="B33" s="49"/>
      <c r="C33" s="49"/>
      <c r="D33" s="49"/>
      <c r="E33" s="49"/>
      <c r="F33" s="49"/>
      <c r="G33" s="50"/>
      <c r="J33" s="55"/>
      <c r="K33" s="55"/>
      <c r="L33" s="55"/>
      <c r="M33" s="55"/>
    </row>
    <row r="34" spans="1:19" ht="18" x14ac:dyDescent="0.25">
      <c r="A34" s="59"/>
      <c r="B34" s="35" t="str">
        <f>'Planning Cellule Pilotage INT S'!B16</f>
        <v>Stéphanie</v>
      </c>
      <c r="C34" s="36"/>
      <c r="D34" s="32">
        <f>SUM(D15:I15)</f>
        <v>1.3333333333333333</v>
      </c>
      <c r="E34" s="32">
        <f>SUM(K15:P15)</f>
        <v>1.2916666666666665</v>
      </c>
      <c r="F34" s="32">
        <f>SUM(R15:W15)</f>
        <v>1.3333333333333333</v>
      </c>
      <c r="G34" s="32">
        <f>SUM(Y15:AD15)</f>
        <v>1.3333333333333333</v>
      </c>
      <c r="J34" s="59"/>
      <c r="K34" s="35" t="str">
        <f>'Planning Cellule Pilotage INT S'!B16</f>
        <v>Stéphanie</v>
      </c>
      <c r="L34" s="36"/>
      <c r="M34" s="32">
        <f t="shared" si="0"/>
        <v>5.2916666666666661</v>
      </c>
    </row>
    <row r="35" spans="1:19" ht="18" x14ac:dyDescent="0.25">
      <c r="A35" s="59"/>
      <c r="B35" s="35" t="str">
        <f>'Planning Cellule Pilotage INT S'!B17</f>
        <v>Maëva</v>
      </c>
      <c r="C35" s="36"/>
      <c r="D35" s="32">
        <f>SUM(D16:I16)</f>
        <v>0</v>
      </c>
      <c r="E35" s="32">
        <f>SUM(K16:P16)</f>
        <v>0</v>
      </c>
      <c r="F35" s="32">
        <f>SUM(R16:W16)</f>
        <v>0</v>
      </c>
      <c r="G35" s="32">
        <f>SUM(Y16:AD16)</f>
        <v>0</v>
      </c>
      <c r="J35" s="59"/>
      <c r="K35" s="35" t="str">
        <f>'Planning Cellule Pilotage INT S'!B17</f>
        <v>Maëva</v>
      </c>
      <c r="L35" s="36"/>
      <c r="M35" s="32">
        <f t="shared" si="0"/>
        <v>0</v>
      </c>
    </row>
    <row r="38" spans="1:19" x14ac:dyDescent="0.25">
      <c r="A38" s="60"/>
      <c r="B38" s="60"/>
      <c r="C38" s="60"/>
      <c r="D38" s="60" t="s">
        <v>36</v>
      </c>
      <c r="E38" s="60"/>
      <c r="F38" s="60"/>
      <c r="G38" s="60"/>
      <c r="H38" s="60" t="s">
        <v>41</v>
      </c>
      <c r="I38" s="60"/>
      <c r="J38" s="60"/>
      <c r="K38" s="60"/>
      <c r="L38" s="60" t="s">
        <v>43</v>
      </c>
      <c r="M38" s="60"/>
      <c r="N38" s="60"/>
      <c r="O38" s="60"/>
      <c r="P38" s="60" t="s">
        <v>48</v>
      </c>
      <c r="Q38" s="60"/>
      <c r="R38" s="60"/>
      <c r="S38" s="60"/>
    </row>
    <row r="39" spans="1:19" ht="18" x14ac:dyDescent="0.25">
      <c r="A39" s="33" t="s">
        <v>0</v>
      </c>
      <c r="B39" s="33" t="s">
        <v>1</v>
      </c>
      <c r="C39" s="34" t="s">
        <v>2</v>
      </c>
      <c r="D39" s="37" t="s">
        <v>56</v>
      </c>
      <c r="E39" s="38" t="s">
        <v>57</v>
      </c>
      <c r="F39" s="38" t="s">
        <v>58</v>
      </c>
      <c r="G39" s="38" t="s">
        <v>59</v>
      </c>
      <c r="H39" s="37" t="s">
        <v>56</v>
      </c>
      <c r="I39" s="38" t="s">
        <v>57</v>
      </c>
      <c r="J39" s="38" t="s">
        <v>58</v>
      </c>
      <c r="K39" s="38" t="s">
        <v>59</v>
      </c>
      <c r="L39" s="37" t="s">
        <v>56</v>
      </c>
      <c r="M39" s="38" t="s">
        <v>57</v>
      </c>
      <c r="N39" s="38" t="s">
        <v>58</v>
      </c>
      <c r="O39" s="38" t="s">
        <v>59</v>
      </c>
      <c r="P39" s="37" t="s">
        <v>56</v>
      </c>
      <c r="Q39" s="38" t="s">
        <v>57</v>
      </c>
      <c r="R39" s="38" t="s">
        <v>58</v>
      </c>
      <c r="S39" s="38" t="s">
        <v>59</v>
      </c>
    </row>
    <row r="40" spans="1:19" ht="9" customHeight="1" x14ac:dyDescent="0.25">
      <c r="A40" s="48"/>
      <c r="B40" s="49"/>
      <c r="C40" s="49"/>
      <c r="D40" s="49"/>
      <c r="E40" s="49"/>
      <c r="F40" s="49"/>
      <c r="G40" s="50"/>
      <c r="J40" s="55"/>
      <c r="K40" s="55"/>
      <c r="L40" s="55"/>
      <c r="M40" s="55"/>
    </row>
    <row r="41" spans="1:19" ht="18" x14ac:dyDescent="0.25">
      <c r="A41" s="61" t="s">
        <v>50</v>
      </c>
      <c r="B41" s="35" t="str">
        <f>'Planning Cellule Pilotage INT S'!B5</f>
        <v>Grâce</v>
      </c>
      <c r="C41" s="35"/>
      <c r="D41" s="32">
        <f>D23-$U$26</f>
        <v>-0.25</v>
      </c>
      <c r="E41" s="32"/>
      <c r="F41" s="32"/>
      <c r="G41" s="32">
        <f>IF(D41&lt;0,D41+E41+F41,D41-(E41+F41))</f>
        <v>-0.25</v>
      </c>
      <c r="H41" s="32">
        <f>E23-$U$26</f>
        <v>-0.33333333333333326</v>
      </c>
      <c r="I41" s="32"/>
      <c r="J41" s="32"/>
      <c r="K41" s="32">
        <f>IF(H41&lt;0,H41+I41+J41,H41-(I41+J41))</f>
        <v>-0.33333333333333326</v>
      </c>
      <c r="L41" s="32">
        <f>F23-$U$26</f>
        <v>0</v>
      </c>
      <c r="M41" s="32"/>
      <c r="N41" s="32"/>
      <c r="O41" s="32">
        <f>IF(L41&lt;0,L41+M41+N41,L41-(M41+N41))</f>
        <v>0</v>
      </c>
      <c r="P41" s="32">
        <f>G23-$U$26</f>
        <v>0</v>
      </c>
      <c r="Q41" s="32"/>
      <c r="R41" s="32"/>
      <c r="S41" s="32">
        <f>IF(P41&lt;0,P41+Q41+R41,P41-(Q41+R41))</f>
        <v>0</v>
      </c>
    </row>
    <row r="42" spans="1:19" ht="18" x14ac:dyDescent="0.25">
      <c r="A42" s="61"/>
      <c r="B42" s="35" t="str">
        <f>'Planning Cellule Pilotage INT S'!B6</f>
        <v>Yvanna</v>
      </c>
      <c r="C42" s="35" t="str">
        <f>'Planning Cellule Pilotage INT S'!C6</f>
        <v>Abo + ROP</v>
      </c>
      <c r="D42" s="32">
        <f>D24-$U$26</f>
        <v>0</v>
      </c>
      <c r="E42" s="32"/>
      <c r="F42" s="32"/>
      <c r="G42" s="32">
        <f t="shared" ref="G42:G53" si="1">IF(D42&lt;0,D42+E42+F42,D42-(E42+F42))</f>
        <v>0</v>
      </c>
      <c r="H42" s="32">
        <f>E24-$U$26</f>
        <v>0</v>
      </c>
      <c r="I42" s="32"/>
      <c r="J42" s="32"/>
      <c r="K42" s="32">
        <f t="shared" ref="K42:K52" si="2">IF(H42&lt;0,H42+I42+J42,H42-(I42+J42))</f>
        <v>0</v>
      </c>
      <c r="L42" s="32">
        <f>F24-$U$26</f>
        <v>0</v>
      </c>
      <c r="M42" s="32"/>
      <c r="N42" s="32"/>
      <c r="O42" s="32">
        <f t="shared" ref="O42:O53" si="3">IF(L42&lt;0,L42+M42+N42,L42-(M42+N42))</f>
        <v>0</v>
      </c>
      <c r="P42" s="32">
        <f>G24-$U$26</f>
        <v>0</v>
      </c>
      <c r="Q42" s="32"/>
      <c r="R42" s="32"/>
      <c r="S42" s="32">
        <f t="shared" ref="S42:S53" si="4">IF(P42&lt;0,P42+Q42+R42,P42-(Q42+R42))</f>
        <v>0</v>
      </c>
    </row>
    <row r="43" spans="1:19" ht="18" x14ac:dyDescent="0.25">
      <c r="A43" s="61"/>
      <c r="B43" s="35" t="str">
        <f>'Planning Cellule Pilotage INT S'!B7</f>
        <v>Florian</v>
      </c>
      <c r="C43" s="35" t="str">
        <f>'Planning Cellule Pilotage INT S'!C7</f>
        <v>ROP+ Maintenance</v>
      </c>
      <c r="D43" s="32">
        <f>D25-$U$26</f>
        <v>0</v>
      </c>
      <c r="E43" s="32"/>
      <c r="F43" s="32"/>
      <c r="G43" s="32">
        <f t="shared" si="1"/>
        <v>0</v>
      </c>
      <c r="H43" s="32">
        <f>E25-$U$26</f>
        <v>-4.1666666666667185E-2</v>
      </c>
      <c r="I43" s="32"/>
      <c r="J43" s="32"/>
      <c r="K43" s="32">
        <f t="shared" si="2"/>
        <v>-4.1666666666667185E-2</v>
      </c>
      <c r="L43" s="32">
        <f>F25-$U$26</f>
        <v>-1.5833333333333333</v>
      </c>
      <c r="M43" s="32"/>
      <c r="N43" s="32"/>
      <c r="O43" s="32">
        <f t="shared" si="3"/>
        <v>-1.5833333333333333</v>
      </c>
      <c r="P43" s="32">
        <f>G25-$U$26</f>
        <v>-1.5833333333333333</v>
      </c>
      <c r="Q43" s="32"/>
      <c r="R43" s="32"/>
      <c r="S43" s="32">
        <f t="shared" si="4"/>
        <v>-1.5833333333333333</v>
      </c>
    </row>
    <row r="44" spans="1:19" ht="18" x14ac:dyDescent="0.25">
      <c r="A44" s="61"/>
      <c r="B44" s="35" t="str">
        <f>'Planning Cellule Pilotage INT S'!B8</f>
        <v>Mélanie</v>
      </c>
      <c r="C44" s="35" t="str">
        <f>'Planning Cellule Pilotage INT S'!C8</f>
        <v>Abo</v>
      </c>
      <c r="D44" s="32">
        <f>D26-$U$26</f>
        <v>0</v>
      </c>
      <c r="E44" s="32"/>
      <c r="F44" s="32"/>
      <c r="G44" s="32">
        <f t="shared" si="1"/>
        <v>0</v>
      </c>
      <c r="H44" s="32">
        <f>E26-$U$26</f>
        <v>-0.3333333333333337</v>
      </c>
      <c r="I44" s="32"/>
      <c r="J44" s="32"/>
      <c r="K44" s="32">
        <f t="shared" si="2"/>
        <v>-0.3333333333333337</v>
      </c>
      <c r="L44" s="32">
        <f>F26-$U$26</f>
        <v>0</v>
      </c>
      <c r="M44" s="32"/>
      <c r="N44" s="32"/>
      <c r="O44" s="32">
        <f t="shared" si="3"/>
        <v>0</v>
      </c>
      <c r="P44" s="32">
        <f>G26-$U$26</f>
        <v>0</v>
      </c>
      <c r="Q44" s="32"/>
      <c r="R44" s="32"/>
      <c r="S44" s="32">
        <f t="shared" si="4"/>
        <v>0</v>
      </c>
    </row>
    <row r="45" spans="1:19" ht="18" x14ac:dyDescent="0.25">
      <c r="A45" s="61"/>
      <c r="B45" s="35" t="str">
        <f>'Planning Cellule Pilotage INT S'!B9</f>
        <v>Johana</v>
      </c>
      <c r="C45" s="35" t="str">
        <f>'Planning Cellule Pilotage INT S'!C9</f>
        <v>Abo</v>
      </c>
      <c r="D45" s="32">
        <f>D27-$U$26</f>
        <v>0</v>
      </c>
      <c r="E45" s="32"/>
      <c r="F45" s="32"/>
      <c r="G45" s="32">
        <f t="shared" si="1"/>
        <v>0</v>
      </c>
      <c r="H45" s="32">
        <f>E27-$U$26</f>
        <v>-4.1666666666666741E-2</v>
      </c>
      <c r="I45" s="32"/>
      <c r="J45" s="32"/>
      <c r="K45" s="32">
        <f t="shared" si="2"/>
        <v>-4.1666666666666741E-2</v>
      </c>
      <c r="L45" s="32">
        <f>F27-$U$26</f>
        <v>0</v>
      </c>
      <c r="M45" s="32"/>
      <c r="N45" s="32"/>
      <c r="O45" s="32">
        <f t="shared" si="3"/>
        <v>0</v>
      </c>
      <c r="P45" s="32">
        <f>G27-$U$26</f>
        <v>0</v>
      </c>
      <c r="Q45" s="32"/>
      <c r="R45" s="32"/>
      <c r="S45" s="32">
        <f t="shared" si="4"/>
        <v>0</v>
      </c>
    </row>
    <row r="46" spans="1:19" ht="9" customHeight="1" x14ac:dyDescent="0.25">
      <c r="A46" s="48"/>
      <c r="B46" s="49"/>
      <c r="C46" s="49"/>
      <c r="D46" s="49"/>
      <c r="E46" s="49"/>
      <c r="F46" s="49"/>
      <c r="G46" s="50"/>
      <c r="J46" s="55"/>
      <c r="K46" s="55"/>
      <c r="L46" s="55"/>
      <c r="M46" s="55"/>
    </row>
    <row r="47" spans="1:19" ht="18" x14ac:dyDescent="0.25">
      <c r="A47" s="61" t="s">
        <v>13</v>
      </c>
      <c r="B47" s="35" t="str">
        <f>'Planning Cellule Pilotage INT S'!B11</f>
        <v>Ines</v>
      </c>
      <c r="C47" s="35" t="str">
        <f>'Planning Cellule Pilotage INT S'!C11</f>
        <v>Maintenance</v>
      </c>
      <c r="D47" s="32">
        <f>D29-$U$26</f>
        <v>0</v>
      </c>
      <c r="E47" s="32"/>
      <c r="F47" s="32"/>
      <c r="G47" s="32">
        <f t="shared" si="1"/>
        <v>0</v>
      </c>
      <c r="H47" s="32">
        <f>E29-$U$26</f>
        <v>-4.1666666666666741E-2</v>
      </c>
      <c r="I47" s="32"/>
      <c r="J47" s="32"/>
      <c r="K47" s="32">
        <f t="shared" si="2"/>
        <v>-4.1666666666666741E-2</v>
      </c>
      <c r="L47" s="32">
        <f>F29-$U$26</f>
        <v>-0.58333333333333326</v>
      </c>
      <c r="M47" s="32"/>
      <c r="N47" s="32"/>
      <c r="O47" s="32">
        <f t="shared" si="3"/>
        <v>-0.58333333333333326</v>
      </c>
      <c r="P47" s="32">
        <f>G29-$U$26</f>
        <v>0</v>
      </c>
      <c r="Q47" s="32"/>
      <c r="R47" s="32"/>
      <c r="S47" s="32">
        <f t="shared" si="4"/>
        <v>0</v>
      </c>
    </row>
    <row r="48" spans="1:19" ht="18" x14ac:dyDescent="0.25">
      <c r="A48" s="61"/>
      <c r="B48" s="35" t="str">
        <f>'Planning Cellule Pilotage INT S'!B12</f>
        <v>Gaelle</v>
      </c>
      <c r="C48" s="35" t="str">
        <f>'Planning Cellule Pilotage INT S'!C12</f>
        <v>Abo + ROP</v>
      </c>
      <c r="D48" s="32">
        <f>D30-$U$26</f>
        <v>0</v>
      </c>
      <c r="E48" s="32"/>
      <c r="F48" s="32"/>
      <c r="G48" s="32">
        <f t="shared" si="1"/>
        <v>0</v>
      </c>
      <c r="H48" s="32">
        <f>E30-$U$26</f>
        <v>0</v>
      </c>
      <c r="I48" s="32"/>
      <c r="J48" s="32"/>
      <c r="K48" s="32">
        <f t="shared" si="2"/>
        <v>0</v>
      </c>
      <c r="L48" s="32">
        <f>F30-$U$26</f>
        <v>0</v>
      </c>
      <c r="M48" s="32"/>
      <c r="N48" s="32"/>
      <c r="O48" s="32">
        <f t="shared" si="3"/>
        <v>0</v>
      </c>
      <c r="P48" s="32">
        <f>G30-$U$26</f>
        <v>0</v>
      </c>
      <c r="Q48" s="32"/>
      <c r="R48" s="32"/>
      <c r="S48" s="32">
        <f t="shared" si="4"/>
        <v>0</v>
      </c>
    </row>
    <row r="49" spans="1:19" ht="18" x14ac:dyDescent="0.25">
      <c r="A49" s="61"/>
      <c r="B49" s="35" t="str">
        <f>'Planning Cellule Pilotage INT S'!B13</f>
        <v>Thibaut</v>
      </c>
      <c r="C49" s="35" t="str">
        <f>'Planning Cellule Pilotage INT S'!C13</f>
        <v>ROP+ Maintenance</v>
      </c>
      <c r="D49" s="32">
        <f>D31-$U$26</f>
        <v>0</v>
      </c>
      <c r="E49" s="32"/>
      <c r="F49" s="32"/>
      <c r="G49" s="32">
        <f t="shared" si="1"/>
        <v>0</v>
      </c>
      <c r="H49" s="32">
        <f>E31-$U$26</f>
        <v>-0.25</v>
      </c>
      <c r="I49" s="32"/>
      <c r="J49" s="32"/>
      <c r="K49" s="32">
        <f t="shared" si="2"/>
        <v>-0.25</v>
      </c>
      <c r="L49" s="32">
        <f>F31-$U$26</f>
        <v>0</v>
      </c>
      <c r="M49" s="32"/>
      <c r="N49" s="32"/>
      <c r="O49" s="32">
        <f t="shared" si="3"/>
        <v>0</v>
      </c>
      <c r="P49" s="32">
        <f>G31-$U$26</f>
        <v>0</v>
      </c>
      <c r="Q49" s="32"/>
      <c r="R49" s="32"/>
      <c r="S49" s="32">
        <f t="shared" si="4"/>
        <v>0</v>
      </c>
    </row>
    <row r="50" spans="1:19" ht="18" x14ac:dyDescent="0.25">
      <c r="A50" s="61"/>
      <c r="B50" s="35" t="str">
        <f>'Planning Cellule Pilotage INT S'!B14</f>
        <v>Félicia</v>
      </c>
      <c r="C50" s="35" t="str">
        <f>'Planning Cellule Pilotage INT S'!C14</f>
        <v>Abo+ROP</v>
      </c>
      <c r="D50" s="32">
        <f>D32-$U$26</f>
        <v>-0.43749999999999978</v>
      </c>
      <c r="E50" s="32"/>
      <c r="F50" s="32"/>
      <c r="G50" s="32">
        <f t="shared" si="1"/>
        <v>-0.43749999999999978</v>
      </c>
      <c r="H50" s="32">
        <f>E32-$U$26</f>
        <v>-8.3333333333333481E-2</v>
      </c>
      <c r="I50" s="32"/>
      <c r="J50" s="32"/>
      <c r="K50" s="32">
        <f t="shared" si="2"/>
        <v>-8.3333333333333481E-2</v>
      </c>
      <c r="L50" s="32">
        <f>F32-$U$26</f>
        <v>0</v>
      </c>
      <c r="M50" s="32"/>
      <c r="N50" s="32"/>
      <c r="O50" s="32">
        <f t="shared" si="3"/>
        <v>0</v>
      </c>
      <c r="P50" s="32">
        <f>G32-$U$26</f>
        <v>0</v>
      </c>
      <c r="Q50" s="32"/>
      <c r="R50" s="32"/>
      <c r="S50" s="32">
        <f t="shared" si="4"/>
        <v>0</v>
      </c>
    </row>
    <row r="51" spans="1:19" ht="9" customHeight="1" x14ac:dyDescent="0.25">
      <c r="A51" s="48"/>
      <c r="B51" s="49"/>
      <c r="C51" s="49"/>
      <c r="D51" s="49"/>
      <c r="E51" s="49"/>
      <c r="F51" s="49"/>
      <c r="G51" s="50"/>
      <c r="J51" s="55"/>
      <c r="K51" s="55"/>
      <c r="L51" s="55"/>
      <c r="M51" s="55"/>
    </row>
    <row r="52" spans="1:19" ht="18" x14ac:dyDescent="0.25">
      <c r="A52" s="59"/>
      <c r="B52" s="35" t="str">
        <f>'Planning Cellule Pilotage INT S'!B16</f>
        <v>Stéphanie</v>
      </c>
      <c r="C52" s="35"/>
      <c r="D52" s="32">
        <f>D34-$U$27</f>
        <v>0</v>
      </c>
      <c r="E52" s="32"/>
      <c r="F52" s="32"/>
      <c r="G52" s="32">
        <f t="shared" si="1"/>
        <v>0</v>
      </c>
      <c r="H52" s="32">
        <f>E34-$U$27</f>
        <v>-4.1666666666666741E-2</v>
      </c>
      <c r="I52" s="32"/>
      <c r="J52" s="32"/>
      <c r="K52" s="32">
        <f t="shared" si="2"/>
        <v>-4.1666666666666741E-2</v>
      </c>
      <c r="L52" s="32">
        <f>F34-$U$27</f>
        <v>0</v>
      </c>
      <c r="M52" s="32"/>
      <c r="N52" s="32"/>
      <c r="O52" s="32">
        <f t="shared" si="3"/>
        <v>0</v>
      </c>
      <c r="P52" s="32">
        <f>G34-$U$27</f>
        <v>0</v>
      </c>
      <c r="Q52" s="32"/>
      <c r="R52" s="32"/>
      <c r="S52" s="32">
        <f t="shared" si="4"/>
        <v>0</v>
      </c>
    </row>
    <row r="53" spans="1:19" ht="18" x14ac:dyDescent="0.25">
      <c r="A53" s="59"/>
      <c r="B53" s="35" t="str">
        <f>'Planning Cellule Pilotage INT S'!B17</f>
        <v>Maëva</v>
      </c>
      <c r="C53" s="35"/>
      <c r="D53" s="32">
        <f>D35-$U$26</f>
        <v>-1.5833333333333333</v>
      </c>
      <c r="E53" s="32"/>
      <c r="F53" s="32"/>
      <c r="G53" s="32">
        <f t="shared" si="1"/>
        <v>-1.5833333333333333</v>
      </c>
      <c r="H53" s="32">
        <f>E35-$U$26</f>
        <v>-1.5833333333333333</v>
      </c>
      <c r="I53" s="32"/>
      <c r="J53" s="32"/>
      <c r="K53" s="32">
        <f>IF(H53&lt;0,H53+I53+J53,H53-(I53+J53))</f>
        <v>-1.5833333333333333</v>
      </c>
      <c r="L53" s="32">
        <f>F35-$U$26</f>
        <v>-1.5833333333333333</v>
      </c>
      <c r="M53" s="32"/>
      <c r="N53" s="32"/>
      <c r="O53" s="32">
        <f t="shared" si="3"/>
        <v>-1.5833333333333333</v>
      </c>
      <c r="P53" s="32">
        <f>G35-$U$26</f>
        <v>-1.5833333333333333</v>
      </c>
      <c r="Q53" s="32"/>
      <c r="R53" s="32"/>
      <c r="S53" s="32">
        <f t="shared" si="4"/>
        <v>-1.5833333333333333</v>
      </c>
    </row>
  </sheetData>
  <mergeCells count="57">
    <mergeCell ref="J10:J13"/>
    <mergeCell ref="Q10:Q13"/>
    <mergeCell ref="X10:X13"/>
    <mergeCell ref="AE10:AE13"/>
    <mergeCell ref="A1:C1"/>
    <mergeCell ref="D1:J1"/>
    <mergeCell ref="K1:Q1"/>
    <mergeCell ref="R1:X1"/>
    <mergeCell ref="Y1:AE1"/>
    <mergeCell ref="A3:AE3"/>
    <mergeCell ref="A4:A8"/>
    <mergeCell ref="J4:J8"/>
    <mergeCell ref="Q4:Q8"/>
    <mergeCell ref="X4:X8"/>
    <mergeCell ref="AE4:AE8"/>
    <mergeCell ref="A9:AE9"/>
    <mergeCell ref="A14:AE14"/>
    <mergeCell ref="A17:AE17"/>
    <mergeCell ref="A20:C20"/>
    <mergeCell ref="A22:G22"/>
    <mergeCell ref="A15:A16"/>
    <mergeCell ref="J15:J16"/>
    <mergeCell ref="Q15:Q16"/>
    <mergeCell ref="X15:X16"/>
    <mergeCell ref="AE15:AE16"/>
    <mergeCell ref="A18:C18"/>
    <mergeCell ref="D18:I18"/>
    <mergeCell ref="K18:P18"/>
    <mergeCell ref="R18:W18"/>
    <mergeCell ref="Y18:AD18"/>
    <mergeCell ref="A10:A13"/>
    <mergeCell ref="A41:A45"/>
    <mergeCell ref="A47:A50"/>
    <mergeCell ref="J20:L20"/>
    <mergeCell ref="J29:J32"/>
    <mergeCell ref="J34:J35"/>
    <mergeCell ref="J33:M33"/>
    <mergeCell ref="J28:M28"/>
    <mergeCell ref="J22:M22"/>
    <mergeCell ref="A28:G28"/>
    <mergeCell ref="A33:G33"/>
    <mergeCell ref="A29:A32"/>
    <mergeCell ref="A34:A35"/>
    <mergeCell ref="A23:A27"/>
    <mergeCell ref="J23:J27"/>
    <mergeCell ref="D38:G38"/>
    <mergeCell ref="H38:K38"/>
    <mergeCell ref="L38:O38"/>
    <mergeCell ref="P38:S38"/>
    <mergeCell ref="A40:G40"/>
    <mergeCell ref="J40:M40"/>
    <mergeCell ref="A38:C38"/>
    <mergeCell ref="A46:G46"/>
    <mergeCell ref="J46:M46"/>
    <mergeCell ref="A51:G51"/>
    <mergeCell ref="J51:M51"/>
    <mergeCell ref="A52:A53"/>
  </mergeCells>
  <conditionalFormatting sqref="D23:G27">
    <cfRule type="cellIs" dxfId="161" priority="12" operator="lessThan">
      <formula>1.58333333333333</formula>
    </cfRule>
  </conditionalFormatting>
  <conditionalFormatting sqref="D29:G32">
    <cfRule type="cellIs" dxfId="160" priority="11" operator="lessThan">
      <formula>1.58333333333333</formula>
    </cfRule>
  </conditionalFormatting>
  <conditionalFormatting sqref="D35:G35">
    <cfRule type="cellIs" dxfId="159" priority="10" operator="lessThan">
      <formula>1.58333333333333</formula>
    </cfRule>
  </conditionalFormatting>
  <conditionalFormatting sqref="D34:G34">
    <cfRule type="cellIs" dxfId="158" priority="9" operator="lessThan">
      <formula>1.33333333333333</formula>
    </cfRule>
  </conditionalFormatting>
  <conditionalFormatting sqref="M23:M27">
    <cfRule type="cellIs" dxfId="157" priority="8" operator="lessThan">
      <formula>6.33333333333333</formula>
    </cfRule>
  </conditionalFormatting>
  <conditionalFormatting sqref="M29">
    <cfRule type="cellIs" dxfId="156" priority="7" operator="lessThan">
      <formula>6.33333333333333</formula>
    </cfRule>
  </conditionalFormatting>
  <conditionalFormatting sqref="M30:M32">
    <cfRule type="cellIs" dxfId="155" priority="6" operator="lessThan">
      <formula>6.33333333333333</formula>
    </cfRule>
  </conditionalFormatting>
  <conditionalFormatting sqref="M35">
    <cfRule type="cellIs" dxfId="154" priority="5" operator="lessThan">
      <formula>6.33333333333333</formula>
    </cfRule>
  </conditionalFormatting>
  <conditionalFormatting sqref="M34">
    <cfRule type="cellIs" dxfId="153" priority="4" operator="lessThan">
      <formula>5.33333333333333</formula>
    </cfRule>
  </conditionalFormatting>
  <conditionalFormatting sqref="D41:S45">
    <cfRule type="cellIs" dxfId="152" priority="3" operator="notEqual">
      <formula>0</formula>
    </cfRule>
  </conditionalFormatting>
  <conditionalFormatting sqref="D47:S50">
    <cfRule type="cellIs" dxfId="151" priority="2" operator="notEqual">
      <formula>0</formula>
    </cfRule>
  </conditionalFormatting>
  <conditionalFormatting sqref="D52:S53">
    <cfRule type="cellIs" dxfId="150" priority="1" operator="notEqual">
      <formula>0</formula>
    </cfRule>
  </conditionalFormatting>
  <conditionalFormatting sqref="B2:C2 J10 J15 A18 J18 B4:C8 B10:C13 A15:C16 A14">
    <cfRule type="cellIs" dxfId="149" priority="1933" operator="equal">
      <formula>$U$24</formula>
    </cfRule>
    <cfRule type="cellIs" dxfId="148" priority="1934" operator="equal">
      <formula>$U$23</formula>
    </cfRule>
    <cfRule type="cellIs" dxfId="147" priority="1935" operator="equal">
      <formula>#REF!</formula>
    </cfRule>
    <cfRule type="cellIs" dxfId="146" priority="1936" operator="equal">
      <formula>#REF!</formula>
    </cfRule>
    <cfRule type="cellIs" dxfId="145" priority="1937" operator="equal">
      <formula>#REF!</formula>
    </cfRule>
    <cfRule type="cellIs" dxfId="144" priority="1938" operator="equal">
      <formula>#REF!</formula>
    </cfRule>
    <cfRule type="cellIs" dxfId="143" priority="1939" operator="equal">
      <formula>#REF!</formula>
    </cfRule>
    <cfRule type="cellIs" dxfId="142" priority="1940" operator="equal">
      <formula>#REF!</formula>
    </cfRule>
    <cfRule type="cellIs" dxfId="141" priority="1941" operator="equal">
      <formula>#REF!</formula>
    </cfRule>
    <cfRule type="cellIs" dxfId="140" priority="1942" operator="equal">
      <formula>#REF!</formula>
    </cfRule>
  </conditionalFormatting>
  <conditionalFormatting sqref="Q10 Q15 Q18 X15 X18 AE15 AE18 X10 AE10 A17 A9 A3 J4">
    <cfRule type="cellIs" dxfId="139" priority="2023" operator="equal">
      <formula>$U$24</formula>
    </cfRule>
    <cfRule type="cellIs" dxfId="138" priority="2024" operator="equal">
      <formula>$U$23</formula>
    </cfRule>
    <cfRule type="cellIs" dxfId="137" priority="2025" operator="equal">
      <formula>#REF!</formula>
    </cfRule>
    <cfRule type="cellIs" dxfId="136" priority="2026" operator="equal">
      <formula>#REF!</formula>
    </cfRule>
    <cfRule type="cellIs" dxfId="135" priority="2027" operator="equal">
      <formula>#REF!</formula>
    </cfRule>
    <cfRule type="cellIs" dxfId="134" priority="2028" operator="equal">
      <formula>#REF!</formula>
    </cfRule>
    <cfRule type="cellIs" dxfId="133" priority="2029" operator="equal">
      <formula>#REF!</formula>
    </cfRule>
    <cfRule type="cellIs" dxfId="132" priority="2030" operator="equal">
      <formula>#REF!</formula>
    </cfRule>
    <cfRule type="cellIs" dxfId="131" priority="2031" operator="equal">
      <formula>#REF!</formula>
    </cfRule>
    <cfRule type="cellIs" dxfId="130" priority="2032" operator="equal">
      <formula>#REF!</formula>
    </cfRule>
  </conditionalFormatting>
  <conditionalFormatting sqref="A4:A8 A10:A13 Q4 X4 AE4 B21:C21 A34:A35 C23:C27 C29:C32 C34:C35">
    <cfRule type="cellIs" dxfId="129" priority="2153" operator="equal">
      <formula>$U$24</formula>
    </cfRule>
    <cfRule type="cellIs" dxfId="128" priority="2154" operator="equal">
      <formula>$U$23</formula>
    </cfRule>
    <cfRule type="cellIs" dxfId="127" priority="2155" operator="equal">
      <formula>#REF!</formula>
    </cfRule>
    <cfRule type="cellIs" dxfId="126" priority="2156" operator="equal">
      <formula>#REF!</formula>
    </cfRule>
    <cfRule type="cellIs" dxfId="125" priority="2157" operator="equal">
      <formula>#REF!</formula>
    </cfRule>
    <cfRule type="cellIs" dxfId="124" priority="2158" operator="equal">
      <formula>#REF!</formula>
    </cfRule>
    <cfRule type="cellIs" dxfId="123" priority="2159" operator="equal">
      <formula>#REF!</formula>
    </cfRule>
    <cfRule type="cellIs" dxfId="122" priority="2160" operator="equal">
      <formula>#REF!</formula>
    </cfRule>
    <cfRule type="cellIs" dxfId="121" priority="2161" operator="equal">
      <formula>#REF!</formula>
    </cfRule>
    <cfRule type="cellIs" dxfId="120" priority="2162" operator="equal">
      <formula>#REF!</formula>
    </cfRule>
  </conditionalFormatting>
  <conditionalFormatting sqref="B23:B27 B29:B32 B34:B35 J28 A22:A32 K21:L21 J34:J35 L23:L27 L34:L35 L29:L32">
    <cfRule type="cellIs" dxfId="119" priority="2253" operator="equal">
      <formula>$U$24</formula>
    </cfRule>
    <cfRule type="cellIs" dxfId="118" priority="2254" operator="equal">
      <formula>$U$23</formula>
    </cfRule>
    <cfRule type="cellIs" dxfId="117" priority="2255" operator="equal">
      <formula>#REF!</formula>
    </cfRule>
    <cfRule type="cellIs" dxfId="116" priority="2256" operator="equal">
      <formula>#REF!</formula>
    </cfRule>
    <cfRule type="cellIs" dxfId="115" priority="2257" operator="equal">
      <formula>#REF!</formula>
    </cfRule>
    <cfRule type="cellIs" dxfId="114" priority="2258" operator="equal">
      <formula>#REF!</formula>
    </cfRule>
    <cfRule type="cellIs" dxfId="113" priority="2259" operator="equal">
      <formula>#REF!</formula>
    </cfRule>
    <cfRule type="cellIs" dxfId="112" priority="2260" operator="equal">
      <formula>#REF!</formula>
    </cfRule>
    <cfRule type="cellIs" dxfId="111" priority="2261" operator="equal">
      <formula>#REF!</formula>
    </cfRule>
    <cfRule type="cellIs" dxfId="110" priority="2262" operator="equal">
      <formula>#REF!</formula>
    </cfRule>
  </conditionalFormatting>
  <conditionalFormatting sqref="A21 A2">
    <cfRule type="cellIs" dxfId="109" priority="2353" operator="equal">
      <formula>$A$20</formula>
    </cfRule>
    <cfRule type="cellIs" dxfId="108" priority="2354" operator="equal">
      <formula>#REF!</formula>
    </cfRule>
    <cfRule type="cellIs" dxfId="107" priority="2355" operator="equal">
      <formula>#REF!</formula>
    </cfRule>
    <cfRule type="cellIs" dxfId="106" priority="2356" operator="equal">
      <formula>#REF!</formula>
    </cfRule>
    <cfRule type="cellIs" dxfId="105" priority="2357" operator="equal">
      <formula>#REF!</formula>
    </cfRule>
    <cfRule type="cellIs" dxfId="104" priority="2358" operator="equal">
      <formula>#REF!</formula>
    </cfRule>
    <cfRule type="cellIs" dxfId="103" priority="2359" operator="equal">
      <formula>#REF!</formula>
    </cfRule>
    <cfRule type="cellIs" dxfId="102" priority="2360" operator="equal">
      <formula>$U$27</formula>
    </cfRule>
    <cfRule type="cellIs" dxfId="101" priority="2361" operator="equal">
      <formula>$U$26</formula>
    </cfRule>
    <cfRule type="cellIs" dxfId="100" priority="2362" operator="equal">
      <formula>$U$25</formula>
    </cfRule>
  </conditionalFormatting>
  <conditionalFormatting sqref="J22:J27">
    <cfRule type="cellIs" dxfId="99" priority="2373" operator="equal">
      <formula>$U$24</formula>
    </cfRule>
    <cfRule type="cellIs" dxfId="98" priority="2374" operator="equal">
      <formula>$U$23</formula>
    </cfRule>
    <cfRule type="cellIs" dxfId="97" priority="2375" operator="equal">
      <formula>#REF!</formula>
    </cfRule>
    <cfRule type="cellIs" dxfId="96" priority="2376" operator="equal">
      <formula>#REF!</formula>
    </cfRule>
    <cfRule type="cellIs" dxfId="95" priority="2377" operator="equal">
      <formula>#REF!</formula>
    </cfRule>
    <cfRule type="cellIs" dxfId="94" priority="2378" operator="equal">
      <formula>#REF!</formula>
    </cfRule>
    <cfRule type="cellIs" dxfId="93" priority="2379" operator="equal">
      <formula>#REF!</formula>
    </cfRule>
    <cfRule type="cellIs" dxfId="92" priority="2380" operator="equal">
      <formula>#REF!</formula>
    </cfRule>
    <cfRule type="cellIs" dxfId="91" priority="2381" operator="equal">
      <formula>#REF!</formula>
    </cfRule>
    <cfRule type="cellIs" dxfId="90" priority="2382" operator="equal">
      <formula>#REF!</formula>
    </cfRule>
  </conditionalFormatting>
  <conditionalFormatting sqref="J29:J32">
    <cfRule type="cellIs" dxfId="89" priority="2383" operator="equal">
      <formula>$U$24</formula>
    </cfRule>
    <cfRule type="cellIs" dxfId="88" priority="2384" operator="equal">
      <formula>$U$23</formula>
    </cfRule>
    <cfRule type="cellIs" dxfId="87" priority="2385" operator="equal">
      <formula>#REF!</formula>
    </cfRule>
    <cfRule type="cellIs" dxfId="86" priority="2386" operator="equal">
      <formula>#REF!</formula>
    </cfRule>
    <cfRule type="cellIs" dxfId="85" priority="2387" operator="equal">
      <formula>#REF!</formula>
    </cfRule>
    <cfRule type="cellIs" dxfId="84" priority="2388" operator="equal">
      <formula>#REF!</formula>
    </cfRule>
    <cfRule type="cellIs" dxfId="83" priority="2389" operator="equal">
      <formula>#REF!</formula>
    </cfRule>
    <cfRule type="cellIs" dxfId="82" priority="2390" operator="equal">
      <formula>#REF!</formula>
    </cfRule>
    <cfRule type="cellIs" dxfId="81" priority="2391" operator="equal">
      <formula>#REF!</formula>
    </cfRule>
    <cfRule type="cellIs" dxfId="80" priority="2392" operator="equal">
      <formula>#REF!</formula>
    </cfRule>
  </conditionalFormatting>
  <conditionalFormatting sqref="J21">
    <cfRule type="cellIs" dxfId="79" priority="2393" operator="equal">
      <formula>$A$20</formula>
    </cfRule>
    <cfRule type="cellIs" dxfId="78" priority="2394" operator="equal">
      <formula>#REF!</formula>
    </cfRule>
    <cfRule type="cellIs" dxfId="77" priority="2395" operator="equal">
      <formula>#REF!</formula>
    </cfRule>
    <cfRule type="cellIs" dxfId="76" priority="2396" operator="equal">
      <formula>#REF!</formula>
    </cfRule>
    <cfRule type="cellIs" dxfId="75" priority="2397" operator="equal">
      <formula>#REF!</formula>
    </cfRule>
    <cfRule type="cellIs" dxfId="74" priority="2398" operator="equal">
      <formula>#REF!</formula>
    </cfRule>
    <cfRule type="cellIs" dxfId="73" priority="2399" operator="equal">
      <formula>#REF!</formula>
    </cfRule>
    <cfRule type="cellIs" dxfId="72" priority="2400" operator="equal">
      <formula>$U$27</formula>
    </cfRule>
    <cfRule type="cellIs" dxfId="71" priority="2401" operator="equal">
      <formula>$U$26</formula>
    </cfRule>
    <cfRule type="cellIs" dxfId="70" priority="2402" operator="equal">
      <formula>$U$25</formula>
    </cfRule>
  </conditionalFormatting>
  <conditionalFormatting sqref="K23:K27 K34:K35 K29:K32 J33 A33 B41:C45 B47:C50 B39:C39 A52:C53">
    <cfRule type="cellIs" dxfId="69" priority="2403" operator="equal">
      <formula>$U$24</formula>
    </cfRule>
    <cfRule type="cellIs" dxfId="68" priority="2404" operator="equal">
      <formula>$U$23</formula>
    </cfRule>
    <cfRule type="cellIs" dxfId="67" priority="2405" operator="equal">
      <formula>#REF!</formula>
    </cfRule>
    <cfRule type="cellIs" dxfId="66" priority="2406" operator="equal">
      <formula>#REF!</formula>
    </cfRule>
    <cfRule type="cellIs" dxfId="65" priority="2407" operator="equal">
      <formula>#REF!</formula>
    </cfRule>
    <cfRule type="cellIs" dxfId="64" priority="2408" operator="equal">
      <formula>#REF!</formula>
    </cfRule>
    <cfRule type="cellIs" dxfId="63" priority="2409" operator="equal">
      <formula>#REF!</formula>
    </cfRule>
    <cfRule type="cellIs" dxfId="62" priority="2410" operator="equal">
      <formula>#REF!</formula>
    </cfRule>
    <cfRule type="cellIs" dxfId="61" priority="2411" operator="equal">
      <formula>#REF!</formula>
    </cfRule>
    <cfRule type="cellIs" dxfId="60" priority="2412" operator="equal">
      <formula>#REF!</formula>
    </cfRule>
  </conditionalFormatting>
  <conditionalFormatting sqref="A41:A45">
    <cfRule type="cellIs" dxfId="59" priority="2493" operator="equal">
      <formula>$U$24</formula>
    </cfRule>
    <cfRule type="cellIs" dxfId="58" priority="2494" operator="equal">
      <formula>$U$23</formula>
    </cfRule>
    <cfRule type="cellIs" dxfId="57" priority="2495" operator="equal">
      <formula>#REF!</formula>
    </cfRule>
    <cfRule type="cellIs" dxfId="56" priority="2496" operator="equal">
      <formula>#REF!</formula>
    </cfRule>
    <cfRule type="cellIs" dxfId="55" priority="2497" operator="equal">
      <formula>#REF!</formula>
    </cfRule>
    <cfRule type="cellIs" dxfId="54" priority="2498" operator="equal">
      <formula>#REF!</formula>
    </cfRule>
    <cfRule type="cellIs" dxfId="53" priority="2499" operator="equal">
      <formula>#REF!</formula>
    </cfRule>
    <cfRule type="cellIs" dxfId="52" priority="2500" operator="equal">
      <formula>#REF!</formula>
    </cfRule>
    <cfRule type="cellIs" dxfId="51" priority="2501" operator="equal">
      <formula>#REF!</formula>
    </cfRule>
    <cfRule type="cellIs" dxfId="50" priority="2502" operator="equal">
      <formula>#REF!</formula>
    </cfRule>
  </conditionalFormatting>
  <conditionalFormatting sqref="A47:A50">
    <cfRule type="cellIs" dxfId="49" priority="2503" operator="equal">
      <formula>$U$24</formula>
    </cfRule>
    <cfRule type="cellIs" dxfId="48" priority="2504" operator="equal">
      <formula>$U$23</formula>
    </cfRule>
    <cfRule type="cellIs" dxfId="47" priority="2505" operator="equal">
      <formula>#REF!</formula>
    </cfRule>
    <cfRule type="cellIs" dxfId="46" priority="2506" operator="equal">
      <formula>#REF!</formula>
    </cfRule>
    <cfRule type="cellIs" dxfId="45" priority="2507" operator="equal">
      <formula>#REF!</formula>
    </cfRule>
    <cfRule type="cellIs" dxfId="44" priority="2508" operator="equal">
      <formula>#REF!</formula>
    </cfRule>
    <cfRule type="cellIs" dxfId="43" priority="2509" operator="equal">
      <formula>#REF!</formula>
    </cfRule>
    <cfRule type="cellIs" dxfId="42" priority="2510" operator="equal">
      <formula>#REF!</formula>
    </cfRule>
    <cfRule type="cellIs" dxfId="41" priority="2511" operator="equal">
      <formula>#REF!</formula>
    </cfRule>
    <cfRule type="cellIs" dxfId="40" priority="2512" operator="equal">
      <formula>#REF!</formula>
    </cfRule>
  </conditionalFormatting>
  <conditionalFormatting sqref="A39">
    <cfRule type="cellIs" dxfId="39" priority="2513" operator="equal">
      <formula>$A$20</formula>
    </cfRule>
    <cfRule type="cellIs" dxfId="38" priority="2514" operator="equal">
      <formula>#REF!</formula>
    </cfRule>
    <cfRule type="cellIs" dxfId="37" priority="2515" operator="equal">
      <formula>#REF!</formula>
    </cfRule>
    <cfRule type="cellIs" dxfId="36" priority="2516" operator="equal">
      <formula>#REF!</formula>
    </cfRule>
    <cfRule type="cellIs" dxfId="35" priority="2517" operator="equal">
      <formula>#REF!</formula>
    </cfRule>
    <cfRule type="cellIs" dxfId="34" priority="2518" operator="equal">
      <formula>#REF!</formula>
    </cfRule>
    <cfRule type="cellIs" dxfId="33" priority="2519" operator="equal">
      <formula>#REF!</formula>
    </cfRule>
    <cfRule type="cellIs" dxfId="32" priority="2520" operator="equal">
      <formula>$U$27</formula>
    </cfRule>
    <cfRule type="cellIs" dxfId="31" priority="2521" operator="equal">
      <formula>$U$26</formula>
    </cfRule>
    <cfRule type="cellIs" dxfId="30" priority="2522" operator="equal">
      <formula>$U$25</formula>
    </cfRule>
  </conditionalFormatting>
  <conditionalFormatting sqref="J40 A40 J46">
    <cfRule type="cellIs" dxfId="29" priority="2523" operator="equal">
      <formula>$U$24</formula>
    </cfRule>
    <cfRule type="cellIs" dxfId="28" priority="2524" operator="equal">
      <formula>$U$23</formula>
    </cfRule>
    <cfRule type="cellIs" dxfId="27" priority="2525" operator="equal">
      <formula>#REF!</formula>
    </cfRule>
    <cfRule type="cellIs" dxfId="26" priority="2526" operator="equal">
      <formula>#REF!</formula>
    </cfRule>
    <cfRule type="cellIs" dxfId="25" priority="2527" operator="equal">
      <formula>#REF!</formula>
    </cfRule>
    <cfRule type="cellIs" dxfId="24" priority="2528" operator="equal">
      <formula>#REF!</formula>
    </cfRule>
    <cfRule type="cellIs" dxfId="23" priority="2529" operator="equal">
      <formula>#REF!</formula>
    </cfRule>
    <cfRule type="cellIs" dxfId="22" priority="2530" operator="equal">
      <formula>#REF!</formula>
    </cfRule>
    <cfRule type="cellIs" dxfId="21" priority="2531" operator="equal">
      <formula>#REF!</formula>
    </cfRule>
    <cfRule type="cellIs" dxfId="20" priority="2532" operator="equal">
      <formula>#REF!</formula>
    </cfRule>
  </conditionalFormatting>
  <conditionalFormatting sqref="A46 J51">
    <cfRule type="cellIs" dxfId="19" priority="2553" operator="equal">
      <formula>$U$24</formula>
    </cfRule>
    <cfRule type="cellIs" dxfId="18" priority="2554" operator="equal">
      <formula>$U$23</formula>
    </cfRule>
    <cfRule type="cellIs" dxfId="17" priority="2555" operator="equal">
      <formula>#REF!</formula>
    </cfRule>
    <cfRule type="cellIs" dxfId="16" priority="2556" operator="equal">
      <formula>#REF!</formula>
    </cfRule>
    <cfRule type="cellIs" dxfId="15" priority="2557" operator="equal">
      <formula>#REF!</formula>
    </cfRule>
    <cfRule type="cellIs" dxfId="14" priority="2558" operator="equal">
      <formula>#REF!</formula>
    </cfRule>
    <cfRule type="cellIs" dxfId="13" priority="2559" operator="equal">
      <formula>#REF!</formula>
    </cfRule>
    <cfRule type="cellIs" dxfId="12" priority="2560" operator="equal">
      <formula>#REF!</formula>
    </cfRule>
    <cfRule type="cellIs" dxfId="11" priority="2561" operator="equal">
      <formula>#REF!</formula>
    </cfRule>
    <cfRule type="cellIs" dxfId="10" priority="2562" operator="equal">
      <formula>#REF!</formula>
    </cfRule>
  </conditionalFormatting>
  <conditionalFormatting sqref="A51">
    <cfRule type="cellIs" dxfId="9" priority="2573" operator="equal">
      <formula>$U$24</formula>
    </cfRule>
    <cfRule type="cellIs" dxfId="8" priority="2574" operator="equal">
      <formula>$U$23</formula>
    </cfRule>
    <cfRule type="cellIs" dxfId="7" priority="2575" operator="equal">
      <formula>#REF!</formula>
    </cfRule>
    <cfRule type="cellIs" dxfId="6" priority="2576" operator="equal">
      <formula>#REF!</formula>
    </cfRule>
    <cfRule type="cellIs" dxfId="5" priority="2577" operator="equal">
      <formula>#REF!</formula>
    </cfRule>
    <cfRule type="cellIs" dxfId="4" priority="2578" operator="equal">
      <formula>#REF!</formula>
    </cfRule>
    <cfRule type="cellIs" dxfId="3" priority="2579" operator="equal">
      <formula>#REF!</formula>
    </cfRule>
    <cfRule type="cellIs" dxfId="2" priority="2580" operator="equal">
      <formula>#REF!</formula>
    </cfRule>
    <cfRule type="cellIs" dxfId="1" priority="2581" operator="equal">
      <formula>#REF!</formula>
    </cfRule>
    <cfRule type="cellIs" dxfId="0" priority="2582" operator="equal">
      <formula>#REF!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 Cellule Pilotage INT S</vt:lpstr>
      <vt:lpstr>Totales Heures (avec pauses)</vt:lpstr>
      <vt:lpstr>Totales Heures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PAULIN.EXT Loic [EIFFAGE ENERGIE]</dc:creator>
  <cp:lastModifiedBy>PAULIN.EXT Loic [EIFFAGE ENERGIE]</cp:lastModifiedBy>
  <dcterms:created xsi:type="dcterms:W3CDTF">2019-06-14T07:40:42Z</dcterms:created>
  <dcterms:modified xsi:type="dcterms:W3CDTF">2019-06-17T14:45:14Z</dcterms:modified>
</cp:coreProperties>
</file>