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ocuments\CapJ 2019\"/>
    </mc:Choice>
  </mc:AlternateContent>
  <xr:revisionPtr revIDLastSave="0" documentId="13_ncr:1_{DB57CF35-E4D5-4EA8-ABE6-BA4FBB334B39}" xr6:coauthVersionLast="43" xr6:coauthVersionMax="43" xr10:uidLastSave="{00000000-0000-0000-0000-000000000000}"/>
  <bookViews>
    <workbookView xWindow="-120" yWindow="-120" windowWidth="20730" windowHeight="11160" xr2:uid="{F071FAAC-598D-4B4E-93E5-2C574A451F90}"/>
  </bookViews>
  <sheets>
    <sheet name="Lun Matin" sheetId="1" r:id="rId1"/>
    <sheet name="Lun Midi" sheetId="2" r:id="rId2"/>
    <sheet name="Lun Soir" sheetId="3" r:id="rId3"/>
    <sheet name="Mar Matin" sheetId="4" r:id="rId4"/>
    <sheet name="Mar Midi" sheetId="5" r:id="rId5"/>
    <sheet name="Mar Soir" sheetId="6" r:id="rId6"/>
    <sheet name="Mer Matin" sheetId="7" r:id="rId7"/>
    <sheet name="Mer Midi" sheetId="8" r:id="rId8"/>
    <sheet name="Mer Soir" sheetId="9" r:id="rId9"/>
    <sheet name="Jeu Matin" sheetId="10" r:id="rId10"/>
    <sheet name="Jeu Midi" sheetId="11" r:id="rId11"/>
    <sheet name="Jeu Soir" sheetId="12" r:id="rId12"/>
    <sheet name="Ven Matin" sheetId="14" r:id="rId13"/>
    <sheet name="Ven Midi" sheetId="13" r:id="rId14"/>
    <sheet name="Ven Boum" sheetId="15" r:id="rId15"/>
    <sheet name="Dim Matin" sheetId="16" r:id="rId16"/>
  </sheets>
  <definedNames>
    <definedName name="Animateurs">'Lun Matin'!$R$2:$R$30</definedName>
    <definedName name="Choisis">OFFSET('Lun Matin'!$P$2,,,COUNTIF('Lun Matin'!$P$2:$P$30,"&lt;&gt;0"))</definedName>
    <definedName name="Reste">OFFSET('Lun Matin'!$Q$2,,,COUNTIF('Lun Matin'!$Q$2:$Q$30,"&gt;&lt;"&amp;""))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l="1"/>
  <c r="N6" i="1"/>
  <c r="N7" i="1" l="1"/>
  <c r="Q2" i="1"/>
  <c r="Q26" i="1" a="1"/>
  <c r="Q23" i="1" a="1"/>
  <c r="Q5" i="1" a="1"/>
  <c r="Q14" i="1" a="1"/>
  <c r="Q10" i="1" a="1"/>
  <c r="Q24" i="1" a="1"/>
  <c r="Q28" i="1" a="1"/>
  <c r="Q3" i="1" a="1"/>
  <c r="Q29" i="1" a="1"/>
  <c r="Q15" i="1" a="1"/>
  <c r="Q16" i="1" a="1"/>
  <c r="Q9" i="1" a="1"/>
  <c r="Q27" i="1" a="1"/>
  <c r="Q8" i="1" a="1"/>
  <c r="Q30" i="1" a="1"/>
  <c r="Q12" i="1" a="1"/>
  <c r="Q6" i="1" a="1"/>
  <c r="Q11" i="1" a="1"/>
  <c r="Q19" i="1" a="1"/>
  <c r="Q18" i="1" a="1"/>
  <c r="Q13" i="1" a="1"/>
  <c r="Q17" i="1" a="1"/>
  <c r="Q21" i="1" a="1"/>
  <c r="Q25" i="1" a="1"/>
  <c r="Q20" i="1" a="1"/>
  <c r="Q4" i="1" a="1"/>
  <c r="Q22" i="1" a="1"/>
  <c r="Q7" i="1" a="1"/>
  <c r="Q8" i="1" l="1"/>
  <c r="Q30" i="1"/>
  <c r="Q26" i="1"/>
  <c r="Q24" i="1"/>
  <c r="Q22" i="1"/>
  <c r="Q20" i="1"/>
  <c r="Q18" i="1"/>
  <c r="Q16" i="1"/>
  <c r="Q14" i="1"/>
  <c r="Q12" i="1"/>
  <c r="Q10" i="1"/>
  <c r="Q28" i="1"/>
  <c r="Q29" i="1"/>
  <c r="Q27" i="1"/>
  <c r="Q25" i="1"/>
  <c r="Q23" i="1"/>
  <c r="Q21" i="1"/>
  <c r="Q19" i="1"/>
  <c r="Q17" i="1"/>
  <c r="Q15" i="1"/>
  <c r="Q13" i="1"/>
  <c r="Q11" i="1"/>
  <c r="Q9" i="1"/>
  <c r="Q7" i="1"/>
  <c r="Q6" i="1"/>
  <c r="Q5" i="1"/>
  <c r="Q4" i="1"/>
  <c r="Q3" i="1"/>
  <c r="M5" i="1"/>
  <c r="N5" i="1" s="1"/>
</calcChain>
</file>

<file path=xl/sharedStrings.xml><?xml version="1.0" encoding="utf-8"?>
<sst xmlns="http://schemas.openxmlformats.org/spreadsheetml/2006/main" count="84" uniqueCount="65">
  <si>
    <t xml:space="preserve">PLANNING MATIN DU </t>
  </si>
  <si>
    <t>7h45 - 8h15</t>
  </si>
  <si>
    <t>8h15 - 8h45</t>
  </si>
  <si>
    <t>Self gestion file :</t>
  </si>
  <si>
    <t>Self entrée :</t>
  </si>
  <si>
    <t>Self dépose plateau :</t>
  </si>
  <si>
    <t>Self pointage :</t>
  </si>
  <si>
    <t>Rangement salle anim' :</t>
  </si>
  <si>
    <t xml:space="preserve">Repas : </t>
  </si>
  <si>
    <t xml:space="preserve">Congé : </t>
  </si>
  <si>
    <r>
      <t>1</t>
    </r>
    <r>
      <rPr>
        <vertAlign val="superscript"/>
        <sz val="12"/>
        <color theme="1"/>
        <rFont val="Calibri"/>
        <family val="2"/>
        <scheme val="minor"/>
      </rPr>
      <t xml:space="preserve">er </t>
    </r>
    <r>
      <rPr>
        <sz val="12"/>
        <color theme="1"/>
        <rFont val="Calibri"/>
        <family val="2"/>
        <scheme val="minor"/>
      </rPr>
      <t>intérieur :</t>
    </r>
  </si>
  <si>
    <r>
      <t>Internat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:</t>
    </r>
  </si>
  <si>
    <r>
      <t>1</t>
    </r>
    <r>
      <rPr>
        <vertAlign val="superscript"/>
        <sz val="12"/>
        <color theme="1"/>
        <rFont val="Calibri"/>
        <family val="2"/>
        <scheme val="minor"/>
      </rPr>
      <t xml:space="preserve">er </t>
    </r>
    <r>
      <rPr>
        <sz val="12"/>
        <color theme="1"/>
        <rFont val="Calibri"/>
        <family val="2"/>
        <scheme val="minor"/>
      </rPr>
      <t>parking :</t>
    </r>
  </si>
  <si>
    <r>
      <t>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forêt :</t>
    </r>
  </si>
  <si>
    <r>
      <t>2</t>
    </r>
    <r>
      <rPr>
        <vertAlign val="superscript"/>
        <sz val="12"/>
        <color theme="1"/>
        <rFont val="Calibri"/>
        <family val="2"/>
        <scheme val="minor"/>
      </rPr>
      <t xml:space="preserve">e </t>
    </r>
    <r>
      <rPr>
        <sz val="12"/>
        <color theme="1"/>
        <rFont val="Calibri"/>
        <family val="2"/>
        <scheme val="minor"/>
      </rPr>
      <t>intérieur :</t>
    </r>
  </si>
  <si>
    <r>
      <t>Internat 2</t>
    </r>
    <r>
      <rPr>
        <vertAlign val="superscript"/>
        <sz val="12"/>
        <color theme="1"/>
        <rFont val="Calibri"/>
        <family val="2"/>
        <scheme val="minor"/>
      </rPr>
      <t xml:space="preserve">e </t>
    </r>
    <r>
      <rPr>
        <sz val="12"/>
        <color theme="1"/>
        <rFont val="Calibri"/>
        <family val="2"/>
        <scheme val="minor"/>
      </rPr>
      <t>:</t>
    </r>
  </si>
  <si>
    <r>
      <t>2</t>
    </r>
    <r>
      <rPr>
        <vertAlign val="superscript"/>
        <sz val="12"/>
        <color theme="1"/>
        <rFont val="Calibri"/>
        <family val="2"/>
        <scheme val="minor"/>
      </rPr>
      <t xml:space="preserve">e </t>
    </r>
    <r>
      <rPr>
        <sz val="12"/>
        <color theme="1"/>
        <rFont val="Calibri"/>
        <family val="2"/>
        <scheme val="minor"/>
      </rPr>
      <t>parking :</t>
    </r>
  </si>
  <si>
    <r>
      <t>2</t>
    </r>
    <r>
      <rPr>
        <vertAlign val="superscript"/>
        <sz val="12"/>
        <color theme="1"/>
        <rFont val="Calibri"/>
        <family val="2"/>
        <scheme val="minor"/>
      </rPr>
      <t>e</t>
    </r>
    <r>
      <rPr>
        <sz val="12"/>
        <color theme="1"/>
        <rFont val="Calibri"/>
        <family val="2"/>
        <scheme val="minor"/>
      </rPr>
      <t xml:space="preserve"> forêt :</t>
    </r>
  </si>
  <si>
    <r>
      <t>3</t>
    </r>
    <r>
      <rPr>
        <vertAlign val="superscript"/>
        <sz val="12"/>
        <color theme="1"/>
        <rFont val="Calibri"/>
        <family val="2"/>
        <scheme val="minor"/>
      </rPr>
      <t xml:space="preserve">e </t>
    </r>
    <r>
      <rPr>
        <sz val="12"/>
        <color theme="1"/>
        <rFont val="Calibri"/>
        <family val="2"/>
        <scheme val="minor"/>
      </rPr>
      <t>intérieur :</t>
    </r>
  </si>
  <si>
    <r>
      <t>Internat 3</t>
    </r>
    <r>
      <rPr>
        <vertAlign val="superscript"/>
        <sz val="12"/>
        <color theme="1"/>
        <rFont val="Calibri"/>
        <family val="2"/>
        <scheme val="minor"/>
      </rPr>
      <t xml:space="preserve">e </t>
    </r>
    <r>
      <rPr>
        <sz val="12"/>
        <color theme="1"/>
        <rFont val="Calibri"/>
        <family val="2"/>
        <scheme val="minor"/>
      </rPr>
      <t>:</t>
    </r>
  </si>
  <si>
    <r>
      <t>3</t>
    </r>
    <r>
      <rPr>
        <vertAlign val="superscript"/>
        <sz val="12"/>
        <color theme="1"/>
        <rFont val="Calibri"/>
        <family val="2"/>
        <scheme val="minor"/>
      </rPr>
      <t xml:space="preserve">e </t>
    </r>
    <r>
      <rPr>
        <sz val="12"/>
        <color theme="1"/>
        <rFont val="Calibri"/>
        <family val="2"/>
        <scheme val="minor"/>
      </rPr>
      <t>parking :</t>
    </r>
  </si>
  <si>
    <r>
      <t>3</t>
    </r>
    <r>
      <rPr>
        <vertAlign val="superscript"/>
        <sz val="12"/>
        <color theme="1"/>
        <rFont val="Calibri"/>
        <family val="2"/>
        <scheme val="minor"/>
      </rPr>
      <t>e</t>
    </r>
    <r>
      <rPr>
        <sz val="12"/>
        <color theme="1"/>
        <rFont val="Calibri"/>
        <family val="2"/>
        <scheme val="minor"/>
      </rPr>
      <t xml:space="preserve"> forêt :</t>
    </r>
  </si>
  <si>
    <t>Self vérif plateau :</t>
  </si>
  <si>
    <t>Total</t>
  </si>
  <si>
    <t>Animateurs semaine :</t>
  </si>
  <si>
    <t>Animateurs congé :</t>
  </si>
  <si>
    <t>Vérif</t>
  </si>
  <si>
    <t xml:space="preserve">Herbe : </t>
  </si>
  <si>
    <t>TOUS LES AUTRES</t>
  </si>
  <si>
    <t>Benjamin</t>
  </si>
  <si>
    <t>Noam</t>
  </si>
  <si>
    <t>Alexandre</t>
  </si>
  <si>
    <t>Ines</t>
  </si>
  <si>
    <t>Elijah</t>
  </si>
  <si>
    <t>Pauline</t>
  </si>
  <si>
    <t xml:space="preserve">Laura </t>
  </si>
  <si>
    <t>Kimberley</t>
  </si>
  <si>
    <t>Sylvain</t>
  </si>
  <si>
    <t>Christopher</t>
  </si>
  <si>
    <t>Victoria</t>
  </si>
  <si>
    <t>Sophie</t>
  </si>
  <si>
    <t>Noa</t>
  </si>
  <si>
    <t>Nadir</t>
  </si>
  <si>
    <t>Fredy</t>
  </si>
  <si>
    <t>Malory</t>
  </si>
  <si>
    <t>Mélanie</t>
  </si>
  <si>
    <t>Animateurs</t>
  </si>
  <si>
    <t>Reste</t>
  </si>
  <si>
    <t>Choisis</t>
  </si>
  <si>
    <t xml:space="preserve">Thomas </t>
  </si>
  <si>
    <t>Paul</t>
  </si>
  <si>
    <t xml:space="preserve">Jennifer </t>
  </si>
  <si>
    <t xml:space="preserve">Total anims jour : </t>
  </si>
  <si>
    <t>Total anims 7h45-8h15 :</t>
  </si>
  <si>
    <t>Total anims 8h15-8h45 :</t>
  </si>
  <si>
    <t>Ange</t>
  </si>
  <si>
    <t xml:space="preserve">Lucas </t>
  </si>
  <si>
    <t>Maxime</t>
  </si>
  <si>
    <t>Elias</t>
  </si>
  <si>
    <t>Stéphane</t>
  </si>
  <si>
    <t>Geoffray</t>
  </si>
  <si>
    <t>Cyril</t>
  </si>
  <si>
    <t>Léna</t>
  </si>
  <si>
    <t>Corentin</t>
  </si>
  <si>
    <t>Rangement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</si>
</sst>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0" fillId="0" borderId="0" xfId="0" applyAlignment="1"/>
    <xf numFmtId="0" fontId="0" fillId="0" borderId="0" xfId="0" applyNumberFormat="1" applyFill="1"/>
    <xf numFmtId="0" fontId="0" fillId="0" borderId="0" xfId="0" applyNumberFormat="1" applyFill="1" applyAlignment="1"/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NumberFormat="1" applyFill="1" applyBorder="1"/>
    <xf numFmtId="0" fontId="0" fillId="0" borderId="1" xfId="0" applyBorder="1"/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F806B-72A9-4AF0-AF6A-37AEFE7BC655}">
  <sheetPr>
    <tabColor theme="9" tint="0.59999389629810485"/>
    <pageSetUpPr fitToPage="1"/>
  </sheetPr>
  <dimension ref="A1:R43"/>
  <sheetViews>
    <sheetView tabSelected="1" zoomScale="80" zoomScaleNormal="80" workbookViewId="0">
      <selection activeCell="P2" sqref="P2"/>
    </sheetView>
  </sheetViews>
  <sheetFormatPr baseColWidth="10" defaultRowHeight="15" x14ac:dyDescent="0.25"/>
  <cols>
    <col min="1" max="1" width="4.5703125" customWidth="1"/>
    <col min="2" max="2" width="20.5703125" bestFit="1" customWidth="1"/>
    <col min="3" max="3" width="19.7109375" customWidth="1"/>
    <col min="4" max="4" width="4.5703125" customWidth="1"/>
    <col min="5" max="5" width="19.7109375" customWidth="1"/>
    <col min="6" max="6" width="4.5703125" customWidth="1"/>
    <col min="7" max="7" width="20.5703125" bestFit="1" customWidth="1"/>
    <col min="8" max="8" width="19.7109375" customWidth="1"/>
    <col min="9" max="9" width="4.7109375" customWidth="1"/>
    <col min="10" max="10" width="19.7109375" customWidth="1"/>
    <col min="11" max="11" width="2.42578125" customWidth="1"/>
    <col min="12" max="12" width="24" bestFit="1" customWidth="1"/>
    <col min="13" max="13" width="7.28515625" style="2" customWidth="1"/>
    <col min="14" max="14" width="8.42578125" customWidth="1"/>
    <col min="15" max="15" width="2.42578125" customWidth="1"/>
    <col min="16" max="16" width="15.85546875" style="24" customWidth="1"/>
    <col min="17" max="17" width="22" bestFit="1" customWidth="1"/>
    <col min="18" max="18" width="21.28515625" customWidth="1"/>
  </cols>
  <sheetData>
    <row r="1" spans="1:18" ht="33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P1" s="62" t="s">
        <v>48</v>
      </c>
      <c r="Q1" s="63" t="s">
        <v>47</v>
      </c>
      <c r="R1" s="63" t="s">
        <v>46</v>
      </c>
    </row>
    <row r="2" spans="1:18" ht="27.75" customHeight="1" x14ac:dyDescent="0.25">
      <c r="A2" s="49" t="s">
        <v>1</v>
      </c>
      <c r="B2" s="49"/>
      <c r="C2" s="49"/>
      <c r="D2" s="49"/>
      <c r="E2" s="49"/>
      <c r="F2" s="51" t="s">
        <v>2</v>
      </c>
      <c r="G2" s="52"/>
      <c r="H2" s="52"/>
      <c r="I2" s="52"/>
      <c r="J2" s="53"/>
      <c r="L2" s="1"/>
      <c r="M2" s="13" t="s">
        <v>23</v>
      </c>
      <c r="N2" s="16" t="s">
        <v>26</v>
      </c>
      <c r="P2" s="62"/>
      <c r="Q2" s="63" t="str">
        <f ca="1">IF(ROWS($2:2)&lt;=COUNTA(Animateurs)-COUNTA(Choisis),INDEX(Animateurs,SMALL(IF((COUNTIF(Choisis,Animateurs)=0),ROW(INDIRECT("1:"&amp;ROWS(Animateurs)))),ROWS($2:2))),"")</f>
        <v xml:space="preserve">Thomas </v>
      </c>
      <c r="R2" s="64" t="s">
        <v>49</v>
      </c>
    </row>
    <row r="3" spans="1:18" ht="24.95" customHeight="1" x14ac:dyDescent="0.25">
      <c r="A3" s="6"/>
      <c r="B3" s="9" t="s">
        <v>3</v>
      </c>
      <c r="C3" s="46"/>
      <c r="D3" s="47"/>
      <c r="E3" s="48"/>
      <c r="F3" s="7"/>
      <c r="G3" s="9" t="s">
        <v>3</v>
      </c>
      <c r="H3" s="46"/>
      <c r="I3" s="47"/>
      <c r="J3" s="48"/>
      <c r="K3" s="1"/>
      <c r="L3" s="12" t="s">
        <v>24</v>
      </c>
      <c r="M3" s="13"/>
      <c r="N3" s="14"/>
      <c r="P3" s="62"/>
      <c r="Q3" s="64" t="str">
        <f t="array" aca="1" ref="Q3" ca="1">IF(ROWS($2:3)&lt;=COUNTA(Animateurs)-COUNTA(Choisis),INDEX(Animateurs,SMALL(IF((COUNTIF(Choisis,Animateurs)=0),ROW(INDIRECT("1:"&amp;ROWS(Animateurs)))),ROWS($2:3))),"")</f>
        <v>Benjamin</v>
      </c>
      <c r="R3" s="64" t="s">
        <v>29</v>
      </c>
    </row>
    <row r="4" spans="1:18" ht="24.95" customHeight="1" x14ac:dyDescent="0.25">
      <c r="A4" s="6"/>
      <c r="B4" s="9" t="s">
        <v>4</v>
      </c>
      <c r="C4" s="46"/>
      <c r="D4" s="47"/>
      <c r="E4" s="48"/>
      <c r="F4" s="7"/>
      <c r="G4" s="9" t="s">
        <v>4</v>
      </c>
      <c r="H4" s="46"/>
      <c r="I4" s="47"/>
      <c r="J4" s="48"/>
      <c r="K4" s="1"/>
      <c r="L4" s="15" t="s">
        <v>25</v>
      </c>
      <c r="M4" s="13">
        <f>A26</f>
        <v>0</v>
      </c>
      <c r="N4" s="14"/>
      <c r="P4" s="62"/>
      <c r="Q4" s="64" t="str">
        <f t="array" aca="1" ref="Q4" ca="1">IF(ROWS($2:4)&lt;=COUNTA(Animateurs)-COUNTA(Choisis),INDEX(Animateurs,SMALL(IF((COUNTIF(Choisis,Animateurs)=0),ROW(INDIRECT("1:"&amp;ROWS(Animateurs)))),ROWS($2:4))),"")</f>
        <v>Ange</v>
      </c>
      <c r="R4" s="64" t="s">
        <v>55</v>
      </c>
    </row>
    <row r="5" spans="1:18" ht="24.95" customHeight="1" x14ac:dyDescent="0.25">
      <c r="A5" s="6"/>
      <c r="B5" s="9" t="s">
        <v>5</v>
      </c>
      <c r="C5" s="46"/>
      <c r="D5" s="47"/>
      <c r="E5" s="48"/>
      <c r="F5" s="7"/>
      <c r="G5" s="9" t="s">
        <v>5</v>
      </c>
      <c r="H5" s="46"/>
      <c r="I5" s="47"/>
      <c r="J5" s="48"/>
      <c r="K5" s="1"/>
      <c r="L5" s="15" t="s">
        <v>52</v>
      </c>
      <c r="M5" s="13">
        <f>M3-M4</f>
        <v>0</v>
      </c>
      <c r="N5" s="16">
        <f>M5-(M6+M7)</f>
        <v>0</v>
      </c>
      <c r="P5" s="62"/>
      <c r="Q5" s="64" t="str">
        <f t="array" aca="1" ref="Q5" ca="1">IF(ROWS($2:5)&lt;=COUNTA(Animateurs)-COUNTA(Choisis),INDEX(Animateurs,SMALL(IF((COUNTIF(Choisis,Animateurs)=0),ROW(INDIRECT("1:"&amp;ROWS(Animateurs)))),ROWS($2:5))),"")</f>
        <v>Noam</v>
      </c>
      <c r="R5" s="64" t="s">
        <v>30</v>
      </c>
    </row>
    <row r="6" spans="1:18" ht="24.95" customHeight="1" x14ac:dyDescent="0.25">
      <c r="A6" s="6"/>
      <c r="B6" s="9" t="s">
        <v>6</v>
      </c>
      <c r="C6" s="46"/>
      <c r="D6" s="47"/>
      <c r="E6" s="48"/>
      <c r="F6" s="7"/>
      <c r="G6" s="9" t="s">
        <v>6</v>
      </c>
      <c r="H6" s="46"/>
      <c r="I6" s="47"/>
      <c r="J6" s="48"/>
      <c r="K6" s="1"/>
      <c r="L6" s="15" t="s">
        <v>53</v>
      </c>
      <c r="M6" s="13"/>
      <c r="N6" s="16">
        <f>M6-(A3+A4+A5+A6+A7+A8+A9+A11+A13+A14+A16+A18+A19+A21+A23+D9+D14+D19)</f>
        <v>0</v>
      </c>
      <c r="P6" s="62"/>
      <c r="Q6" s="64" t="str">
        <f t="array" aca="1" ref="Q6" ca="1">IF(ROWS($2:6)&lt;=COUNTA(Animateurs)-COUNTA(Choisis),INDEX(Animateurs,SMALL(IF((COUNTIF(Choisis,Animateurs)=0),ROW(INDIRECT("1:"&amp;ROWS(Animateurs)))),ROWS($2:6))),"")</f>
        <v>Alexandre</v>
      </c>
      <c r="R6" s="64" t="s">
        <v>31</v>
      </c>
    </row>
    <row r="7" spans="1:18" ht="24.95" customHeight="1" x14ac:dyDescent="0.25">
      <c r="A7" s="6"/>
      <c r="B7" s="9" t="s">
        <v>22</v>
      </c>
      <c r="C7" s="46"/>
      <c r="D7" s="47"/>
      <c r="E7" s="48"/>
      <c r="F7" s="7"/>
      <c r="G7" s="9" t="s">
        <v>22</v>
      </c>
      <c r="H7" s="46"/>
      <c r="I7" s="47"/>
      <c r="J7" s="48"/>
      <c r="K7" s="1"/>
      <c r="L7" s="15" t="s">
        <v>54</v>
      </c>
      <c r="M7" s="13"/>
      <c r="N7" s="16">
        <f>M7-(F3+F4+F5+F6+F7+F8+F9+F11+F13+F14+F16+F18+F19+F21+F23+F24+I9+I14+I19)</f>
        <v>0</v>
      </c>
      <c r="P7" s="62"/>
      <c r="Q7" s="64" t="str">
        <f t="array" aca="1" ref="Q7" ca="1">IF(ROWS($2:7)&lt;=COUNTA(Animateurs)-COUNTA(Choisis),INDEX(Animateurs,SMALL(IF((COUNTIF(Choisis,Animateurs)=0),ROW(INDIRECT("1:"&amp;ROWS(Animateurs)))),ROWS($2:7))),"")</f>
        <v>Ines</v>
      </c>
      <c r="R7" s="64" t="s">
        <v>32</v>
      </c>
    </row>
    <row r="8" spans="1:18" ht="24.95" customHeight="1" x14ac:dyDescent="0.25">
      <c r="A8" s="6"/>
      <c r="B8" s="8" t="s">
        <v>10</v>
      </c>
      <c r="C8" s="7"/>
      <c r="D8" s="42" t="s">
        <v>11</v>
      </c>
      <c r="E8" s="54"/>
      <c r="F8" s="7"/>
      <c r="G8" s="8" t="s">
        <v>10</v>
      </c>
      <c r="H8" s="7"/>
      <c r="I8" s="54" t="s">
        <v>11</v>
      </c>
      <c r="J8" s="54"/>
      <c r="K8" s="1"/>
      <c r="P8" s="62"/>
      <c r="Q8" s="64" t="str">
        <f t="array" aca="1" ref="Q8" ca="1">IF(ROWS($2:8)&lt;=COUNTA(Animateurs)-COUNTA(Choisis),INDEX(Animateurs,SMALL(IF((COUNTIF(Choisis,Animateurs)=0),ROW(INDIRECT("1:"&amp;ROWS(Animateurs)))),ROWS($2:8))),"")</f>
        <v>Elijah</v>
      </c>
      <c r="R8" s="64" t="s">
        <v>33</v>
      </c>
    </row>
    <row r="9" spans="1:18" ht="15.75" x14ac:dyDescent="0.25">
      <c r="A9" s="40"/>
      <c r="B9" s="42" t="s">
        <v>12</v>
      </c>
      <c r="C9" s="33"/>
      <c r="D9" s="33"/>
      <c r="E9" s="18"/>
      <c r="F9" s="33"/>
      <c r="G9" s="38" t="s">
        <v>12</v>
      </c>
      <c r="H9" s="33"/>
      <c r="I9" s="33"/>
      <c r="J9" s="18"/>
      <c r="K9" s="1"/>
      <c r="P9" s="62"/>
      <c r="Q9" s="64" t="str">
        <f t="array" aca="1" ref="Q9" ca="1">IF(ROWS($2:9)&lt;=COUNTA(Animateurs)-COUNTA(Choisis),INDEX(Animateurs,SMALL(IF((COUNTIF(Choisis,Animateurs)=0),ROW(INDIRECT("1:"&amp;ROWS(Animateurs)))),ROWS($2:9))),"")</f>
        <v>Pauline</v>
      </c>
      <c r="R9" s="64" t="s">
        <v>34</v>
      </c>
    </row>
    <row r="10" spans="1:18" ht="15.75" x14ac:dyDescent="0.25">
      <c r="A10" s="41"/>
      <c r="B10" s="43"/>
      <c r="C10" s="34"/>
      <c r="D10" s="34"/>
      <c r="E10" s="17"/>
      <c r="F10" s="34"/>
      <c r="G10" s="39"/>
      <c r="H10" s="34"/>
      <c r="I10" s="34"/>
      <c r="J10" s="17"/>
      <c r="K10" s="1"/>
      <c r="P10" s="62"/>
      <c r="Q10" s="64" t="str">
        <f t="array" aca="1" ref="Q10" ca="1">IF(ROWS($2:10)&lt;=COUNTA(Animateurs)-COUNTA(Choisis),INDEX(Animateurs,SMALL(IF((COUNTIF(Choisis,Animateurs)=0),ROW(INDIRECT("1:"&amp;ROWS(Animateurs)))),ROWS($2:10))),"")</f>
        <v xml:space="preserve">Laura </v>
      </c>
      <c r="R10" s="64" t="s">
        <v>35</v>
      </c>
    </row>
    <row r="11" spans="1:18" ht="15.75" x14ac:dyDescent="0.25">
      <c r="A11" s="40"/>
      <c r="B11" s="42" t="s">
        <v>13</v>
      </c>
      <c r="C11" s="33"/>
      <c r="D11" s="36"/>
      <c r="E11" s="37"/>
      <c r="F11" s="33"/>
      <c r="G11" s="38" t="s">
        <v>13</v>
      </c>
      <c r="H11" s="33"/>
      <c r="I11" s="36"/>
      <c r="J11" s="37"/>
      <c r="K11" s="1"/>
      <c r="P11" s="62"/>
      <c r="Q11" s="64" t="str">
        <f t="array" aca="1" ref="Q11" ca="1">IF(ROWS($2:11)&lt;=COUNTA(Animateurs)-COUNTA(Choisis),INDEX(Animateurs,SMALL(IF((COUNTIF(Choisis,Animateurs)=0),ROW(INDIRECT("1:"&amp;ROWS(Animateurs)))),ROWS($2:11))),"")</f>
        <v>Kimberley</v>
      </c>
      <c r="R11" s="64" t="s">
        <v>36</v>
      </c>
    </row>
    <row r="12" spans="1:18" ht="15.75" x14ac:dyDescent="0.25">
      <c r="A12" s="41"/>
      <c r="B12" s="43"/>
      <c r="C12" s="34"/>
      <c r="D12" s="59"/>
      <c r="E12" s="59"/>
      <c r="F12" s="34"/>
      <c r="G12" s="39"/>
      <c r="H12" s="34"/>
      <c r="I12" s="36"/>
      <c r="J12" s="37"/>
      <c r="K12" s="11"/>
      <c r="M12" s="4"/>
      <c r="P12" s="62"/>
      <c r="Q12" s="64" t="str">
        <f t="array" aca="1" ref="Q12" ca="1">IF(ROWS($2:12)&lt;=COUNTA(Animateurs)-COUNTA(Choisis),INDEX(Animateurs,SMALL(IF((COUNTIF(Choisis,Animateurs)=0),ROW(INDIRECT("1:"&amp;ROWS(Animateurs)))),ROWS($2:12))),"")</f>
        <v>Paul</v>
      </c>
      <c r="R12" s="64" t="s">
        <v>50</v>
      </c>
    </row>
    <row r="13" spans="1:18" ht="24.95" customHeight="1" x14ac:dyDescent="0.25">
      <c r="A13" s="6"/>
      <c r="B13" s="8" t="s">
        <v>14</v>
      </c>
      <c r="C13" s="7"/>
      <c r="D13" s="54" t="s">
        <v>15</v>
      </c>
      <c r="E13" s="54"/>
      <c r="F13" s="7"/>
      <c r="G13" s="8" t="s">
        <v>14</v>
      </c>
      <c r="H13" s="7"/>
      <c r="I13" s="54" t="s">
        <v>15</v>
      </c>
      <c r="J13" s="54"/>
      <c r="K13" s="1"/>
      <c r="M13" s="5"/>
      <c r="N13" s="5"/>
      <c r="O13" s="5"/>
      <c r="P13" s="62"/>
      <c r="Q13" s="64" t="str">
        <f t="array" aca="1" ref="Q13" ca="1">IF(ROWS($2:13)&lt;=COUNTA(Animateurs)-COUNTA(Choisis),INDEX(Animateurs,SMALL(IF((COUNTIF(Choisis,Animateurs)=0),ROW(INDIRECT("1:"&amp;ROWS(Animateurs)))),ROWS($2:13))),"")</f>
        <v>Sylvain</v>
      </c>
      <c r="R13" s="64" t="s">
        <v>37</v>
      </c>
    </row>
    <row r="14" spans="1:18" ht="15.75" x14ac:dyDescent="0.25">
      <c r="A14" s="40"/>
      <c r="B14" s="38" t="s">
        <v>16</v>
      </c>
      <c r="C14" s="33"/>
      <c r="D14" s="33"/>
      <c r="E14" s="18"/>
      <c r="F14" s="33"/>
      <c r="G14" s="38" t="s">
        <v>16</v>
      </c>
      <c r="H14" s="33"/>
      <c r="I14" s="33"/>
      <c r="J14" s="18"/>
      <c r="K14" s="1"/>
      <c r="M14" s="5"/>
      <c r="N14" s="5"/>
      <c r="O14" s="5"/>
      <c r="P14" s="62"/>
      <c r="Q14" s="64" t="str">
        <f t="array" aca="1" ref="Q14" ca="1">IF(ROWS($2:14)&lt;=COUNTA(Animateurs)-COUNTA(Choisis),INDEX(Animateurs,SMALL(IF((COUNTIF(Choisis,Animateurs)=0),ROW(INDIRECT("1:"&amp;ROWS(Animateurs)))),ROWS($2:14))),"")</f>
        <v xml:space="preserve">Lucas </v>
      </c>
      <c r="R14" s="64" t="s">
        <v>56</v>
      </c>
    </row>
    <row r="15" spans="1:18" ht="15.75" x14ac:dyDescent="0.25">
      <c r="A15" s="41"/>
      <c r="B15" s="39"/>
      <c r="C15" s="34"/>
      <c r="D15" s="34"/>
      <c r="E15" s="17"/>
      <c r="F15" s="34"/>
      <c r="G15" s="39"/>
      <c r="H15" s="34"/>
      <c r="I15" s="34"/>
      <c r="J15" s="17"/>
      <c r="K15" s="1"/>
      <c r="M15" s="5"/>
      <c r="N15" s="5"/>
      <c r="O15" s="5"/>
      <c r="P15" s="62"/>
      <c r="Q15" s="64" t="str">
        <f t="array" aca="1" ref="Q15" ca="1">IF(ROWS($2:15)&lt;=COUNTA(Animateurs)-COUNTA(Choisis),INDEX(Animateurs,SMALL(IF((COUNTIF(Choisis,Animateurs)=0),ROW(INDIRECT("1:"&amp;ROWS(Animateurs)))),ROWS($2:15))),"")</f>
        <v>Maxime</v>
      </c>
      <c r="R15" s="64" t="s">
        <v>57</v>
      </c>
    </row>
    <row r="16" spans="1:18" ht="15.75" x14ac:dyDescent="0.25">
      <c r="A16" s="40"/>
      <c r="B16" s="42" t="s">
        <v>17</v>
      </c>
      <c r="C16" s="33"/>
      <c r="D16" s="36"/>
      <c r="E16" s="37"/>
      <c r="F16" s="33"/>
      <c r="G16" s="42" t="s">
        <v>17</v>
      </c>
      <c r="H16" s="33"/>
      <c r="I16" s="36"/>
      <c r="J16" s="37"/>
      <c r="K16" s="1"/>
      <c r="M16" s="5"/>
      <c r="N16" s="5"/>
      <c r="O16" s="5"/>
      <c r="P16" s="62"/>
      <c r="Q16" s="64" t="str">
        <f t="array" aca="1" ref="Q16" ca="1">IF(ROWS($2:16)&lt;=COUNTA(Animateurs)-COUNTA(Choisis),INDEX(Animateurs,SMALL(IF((COUNTIF(Choisis,Animateurs)=0),ROW(INDIRECT("1:"&amp;ROWS(Animateurs)))),ROWS($2:16))),"")</f>
        <v>Elias</v>
      </c>
      <c r="R16" s="64" t="s">
        <v>58</v>
      </c>
    </row>
    <row r="17" spans="1:18" ht="15.75" x14ac:dyDescent="0.25">
      <c r="A17" s="41"/>
      <c r="B17" s="43"/>
      <c r="C17" s="34"/>
      <c r="D17" s="59"/>
      <c r="E17" s="59"/>
      <c r="F17" s="34"/>
      <c r="G17" s="43"/>
      <c r="H17" s="34"/>
      <c r="I17" s="36"/>
      <c r="J17" s="37"/>
      <c r="K17" s="11"/>
      <c r="M17" s="5"/>
      <c r="N17" s="5"/>
      <c r="P17" s="62"/>
      <c r="Q17" s="64" t="str">
        <f t="array" aca="1" ref="Q17" ca="1">IF(ROWS($2:17)&lt;=COUNTA(Animateurs)-COUNTA(Choisis),INDEX(Animateurs,SMALL(IF((COUNTIF(Choisis,Animateurs)=0),ROW(INDIRECT("1:"&amp;ROWS(Animateurs)))),ROWS($2:17))),"")</f>
        <v>Stéphane</v>
      </c>
      <c r="R17" s="64" t="s">
        <v>59</v>
      </c>
    </row>
    <row r="18" spans="1:18" ht="24.95" customHeight="1" x14ac:dyDescent="0.25">
      <c r="A18" s="6"/>
      <c r="B18" s="8" t="s">
        <v>18</v>
      </c>
      <c r="C18" s="7"/>
      <c r="D18" s="54" t="s">
        <v>19</v>
      </c>
      <c r="E18" s="54"/>
      <c r="F18" s="7"/>
      <c r="G18" s="8" t="s">
        <v>18</v>
      </c>
      <c r="H18" s="7"/>
      <c r="I18" s="54" t="s">
        <v>19</v>
      </c>
      <c r="J18" s="54"/>
      <c r="K18" s="1"/>
      <c r="M18" s="5"/>
      <c r="P18" s="62"/>
      <c r="Q18" s="64" t="str">
        <f t="array" aca="1" ref="Q18" ca="1">IF(ROWS($2:18)&lt;=COUNTA(Animateurs)-COUNTA(Choisis),INDEX(Animateurs,SMALL(IF((COUNTIF(Choisis,Animateurs)=0),ROW(INDIRECT("1:"&amp;ROWS(Animateurs)))),ROWS($2:18))),"")</f>
        <v>Christopher</v>
      </c>
      <c r="R18" s="64" t="s">
        <v>38</v>
      </c>
    </row>
    <row r="19" spans="1:18" ht="15.75" x14ac:dyDescent="0.25">
      <c r="A19" s="40"/>
      <c r="B19" s="42" t="s">
        <v>20</v>
      </c>
      <c r="C19" s="33"/>
      <c r="D19" s="33"/>
      <c r="E19" s="18"/>
      <c r="F19" s="33"/>
      <c r="G19" s="38" t="s">
        <v>20</v>
      </c>
      <c r="H19" s="33"/>
      <c r="I19" s="33"/>
      <c r="J19" s="18"/>
      <c r="K19" s="1"/>
      <c r="M19" s="5"/>
      <c r="P19" s="62"/>
      <c r="Q19" s="64" t="str">
        <f t="array" aca="1" ref="Q19" ca="1">IF(ROWS($2:19)&lt;=COUNTA(Animateurs)-COUNTA(Choisis),INDEX(Animateurs,SMALL(IF((COUNTIF(Choisis,Animateurs)=0),ROW(INDIRECT("1:"&amp;ROWS(Animateurs)))),ROWS($2:19))),"")</f>
        <v>Victoria</v>
      </c>
      <c r="R19" s="64" t="s">
        <v>39</v>
      </c>
    </row>
    <row r="20" spans="1:18" ht="15.75" x14ac:dyDescent="0.25">
      <c r="A20" s="41"/>
      <c r="B20" s="43"/>
      <c r="C20" s="34"/>
      <c r="D20" s="34"/>
      <c r="E20" s="17"/>
      <c r="F20" s="34"/>
      <c r="G20" s="39"/>
      <c r="H20" s="34"/>
      <c r="I20" s="34"/>
      <c r="J20" s="17"/>
      <c r="K20" s="1"/>
      <c r="M20" s="5"/>
      <c r="P20" s="62"/>
      <c r="Q20" s="64" t="str">
        <f t="array" aca="1" ref="Q20" ca="1">IF(ROWS($2:20)&lt;=COUNTA(Animateurs)-COUNTA(Choisis),INDEX(Animateurs,SMALL(IF((COUNTIF(Choisis,Animateurs)=0),ROW(INDIRECT("1:"&amp;ROWS(Animateurs)))),ROWS($2:20))),"")</f>
        <v>Sophie</v>
      </c>
      <c r="R20" s="64" t="s">
        <v>40</v>
      </c>
    </row>
    <row r="21" spans="1:18" ht="15.75" x14ac:dyDescent="0.25">
      <c r="A21" s="40"/>
      <c r="B21" s="42" t="s">
        <v>21</v>
      </c>
      <c r="C21" s="33"/>
      <c r="D21" s="36"/>
      <c r="E21" s="37"/>
      <c r="F21" s="33"/>
      <c r="G21" s="38" t="s">
        <v>21</v>
      </c>
      <c r="H21" s="33"/>
      <c r="I21" s="36"/>
      <c r="J21" s="37"/>
      <c r="K21" s="1"/>
      <c r="M21" s="5"/>
      <c r="P21" s="62"/>
      <c r="Q21" s="64" t="str">
        <f t="array" aca="1" ref="Q21" ca="1">IF(ROWS($2:21)&lt;=COUNTA(Animateurs)-COUNTA(Choisis),INDEX(Animateurs,SMALL(IF((COUNTIF(Choisis,Animateurs)=0),ROW(INDIRECT("1:"&amp;ROWS(Animateurs)))),ROWS($2:21))),"")</f>
        <v>Noa</v>
      </c>
      <c r="R21" s="64" t="s">
        <v>41</v>
      </c>
    </row>
    <row r="22" spans="1:18" ht="15.75" x14ac:dyDescent="0.25">
      <c r="A22" s="41"/>
      <c r="B22" s="43"/>
      <c r="C22" s="34"/>
      <c r="D22" s="59"/>
      <c r="E22" s="59"/>
      <c r="F22" s="34"/>
      <c r="G22" s="39"/>
      <c r="H22" s="34"/>
      <c r="I22" s="60"/>
      <c r="J22" s="61"/>
      <c r="K22" s="11"/>
      <c r="M22" s="3"/>
      <c r="P22" s="62"/>
      <c r="Q22" s="64" t="str">
        <f t="array" aca="1" ref="Q22" ca="1">IF(ROWS($2:22)&lt;=COUNTA(Animateurs)-COUNTA(Choisis),INDEX(Animateurs,SMALL(IF((COUNTIF(Choisis,Animateurs)=0),ROW(INDIRECT("1:"&amp;ROWS(Animateurs)))),ROWS($2:22))),"")</f>
        <v>Geoffray</v>
      </c>
      <c r="R22" s="64" t="s">
        <v>60</v>
      </c>
    </row>
    <row r="23" spans="1:18" ht="24.95" customHeight="1" x14ac:dyDescent="0.25">
      <c r="A23" s="6"/>
      <c r="B23" s="56" t="s">
        <v>7</v>
      </c>
      <c r="C23" s="56"/>
      <c r="D23" s="26"/>
      <c r="E23" s="26"/>
      <c r="F23" s="7"/>
      <c r="G23" s="55" t="s">
        <v>27</v>
      </c>
      <c r="H23" s="55"/>
      <c r="I23" s="26"/>
      <c r="J23" s="26"/>
      <c r="K23" s="1"/>
      <c r="M23" s="3"/>
      <c r="P23" s="62"/>
      <c r="Q23" s="64" t="str">
        <f t="array" aca="1" ref="Q23" ca="1">IF(ROWS($2:23)&lt;=COUNTA(Animateurs)-COUNTA(Choisis),INDEX(Animateurs,SMALL(IF((COUNTIF(Choisis,Animateurs)=0),ROW(INDIRECT("1:"&amp;ROWS(Animateurs)))),ROWS($2:23))),"")</f>
        <v>Nadir</v>
      </c>
      <c r="R23" s="64" t="s">
        <v>42</v>
      </c>
    </row>
    <row r="24" spans="1:18" ht="24.95" customHeight="1" x14ac:dyDescent="0.25">
      <c r="A24" s="6"/>
      <c r="B24" s="45"/>
      <c r="C24" s="45"/>
      <c r="D24" s="45"/>
      <c r="E24" s="45"/>
      <c r="F24" s="7"/>
      <c r="G24" s="50" t="s">
        <v>64</v>
      </c>
      <c r="H24" s="50"/>
      <c r="I24" s="57"/>
      <c r="J24" s="58"/>
      <c r="K24" s="1"/>
      <c r="M24" s="3"/>
      <c r="P24" s="62"/>
      <c r="Q24" s="64" t="str">
        <f t="array" aca="1" ref="Q24" ca="1">IF(ROWS($2:24)&lt;=COUNTA(Animateurs)-COUNTA(Choisis),INDEX(Animateurs,SMALL(IF((COUNTIF(Choisis,Animateurs)=0),ROW(INDIRECT("1:"&amp;ROWS(Animateurs)))),ROWS($2:24))),"")</f>
        <v>Cyril</v>
      </c>
      <c r="R24" s="64" t="s">
        <v>61</v>
      </c>
    </row>
    <row r="25" spans="1:18" ht="24.95" customHeight="1" x14ac:dyDescent="0.25">
      <c r="A25" s="6"/>
      <c r="B25" s="20" t="s">
        <v>8</v>
      </c>
      <c r="C25" s="44" t="s">
        <v>28</v>
      </c>
      <c r="D25" s="44"/>
      <c r="E25" s="44"/>
      <c r="F25" s="10"/>
      <c r="G25" s="20" t="s">
        <v>8</v>
      </c>
      <c r="H25" s="44" t="s">
        <v>28</v>
      </c>
      <c r="I25" s="44"/>
      <c r="J25" s="44"/>
      <c r="K25" s="1"/>
      <c r="M25" s="3"/>
      <c r="P25" s="62"/>
      <c r="Q25" s="64" t="str">
        <f t="array" aca="1" ref="Q25" ca="1">IF(ROWS($2:25)&lt;=COUNTA(Animateurs)-COUNTA(Choisis),INDEX(Animateurs,SMALL(IF((COUNTIF(Choisis,Animateurs)=0),ROW(INDIRECT("1:"&amp;ROWS(Animateurs)))),ROWS($2:25))),"")</f>
        <v>Léna</v>
      </c>
      <c r="R25" s="64" t="s">
        <v>62</v>
      </c>
    </row>
    <row r="26" spans="1:18" ht="15.75" x14ac:dyDescent="0.25">
      <c r="A26" s="27"/>
      <c r="B26" s="26" t="s">
        <v>9</v>
      </c>
      <c r="C26" s="21"/>
      <c r="D26" s="29"/>
      <c r="E26" s="29"/>
      <c r="F26" s="29"/>
      <c r="G26" s="29"/>
      <c r="H26" s="21"/>
      <c r="I26" s="29"/>
      <c r="J26" s="30"/>
      <c r="K26" s="1"/>
      <c r="M26" s="3"/>
      <c r="P26" s="62"/>
      <c r="Q26" s="64" t="str">
        <f t="array" aca="1" ref="Q26" ca="1">IF(ROWS($2:26)&lt;=COUNTA(Animateurs)-COUNTA(Choisis),INDEX(Animateurs,SMALL(IF((COUNTIF(Choisis,Animateurs)=0),ROW(INDIRECT("1:"&amp;ROWS(Animateurs)))),ROWS($2:26))),"")</f>
        <v>Fredy</v>
      </c>
      <c r="R26" s="64" t="s">
        <v>43</v>
      </c>
    </row>
    <row r="27" spans="1:18" x14ac:dyDescent="0.25">
      <c r="A27" s="28"/>
      <c r="B27" s="26"/>
      <c r="C27" s="19"/>
      <c r="D27" s="31"/>
      <c r="E27" s="31"/>
      <c r="F27" s="31"/>
      <c r="G27" s="31"/>
      <c r="H27" s="19"/>
      <c r="I27" s="31"/>
      <c r="J27" s="32"/>
      <c r="K27" s="1"/>
      <c r="M27" s="3"/>
      <c r="P27" s="62"/>
      <c r="Q27" s="64" t="str">
        <f t="array" aca="1" ref="Q27" ca="1">IF(ROWS($2:27)&lt;=COUNTA(Animateurs)-COUNTA(Choisis),INDEX(Animateurs,SMALL(IF((COUNTIF(Choisis,Animateurs)=0),ROW(INDIRECT("1:"&amp;ROWS(Animateurs)))),ROWS($2:27))),"")</f>
        <v>Corentin</v>
      </c>
      <c r="R27" s="64" t="s">
        <v>63</v>
      </c>
    </row>
    <row r="28" spans="1:18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M28" s="3"/>
      <c r="P28" s="62"/>
      <c r="Q28" s="64" t="str">
        <f t="array" aca="1" ref="Q28" ca="1">IF(ROWS($2:28)&lt;=COUNTA(Animateurs)-COUNTA(Choisis),INDEX(Animateurs,SMALL(IF((COUNTIF(Choisis,Animateurs)=0),ROW(INDIRECT("1:"&amp;ROWS(Animateurs)))),ROWS($2:28))),"")</f>
        <v>Malory</v>
      </c>
      <c r="R28" s="64" t="s">
        <v>44</v>
      </c>
    </row>
    <row r="29" spans="1:18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M29" s="3"/>
      <c r="P29" s="62"/>
      <c r="Q29" s="64" t="str">
        <f t="array" aca="1" ref="Q29" ca="1">IF(ROWS($2:29)&lt;=COUNTA(Animateurs)-COUNTA(Choisis),INDEX(Animateurs,SMALL(IF((COUNTIF(Choisis,Animateurs)=0),ROW(INDIRECT("1:"&amp;ROWS(Animateurs)))),ROWS($2:29))),"")</f>
        <v xml:space="preserve">Jennifer </v>
      </c>
      <c r="R29" s="64" t="s">
        <v>51</v>
      </c>
    </row>
    <row r="30" spans="1:18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M30" s="3"/>
      <c r="P30" s="62"/>
      <c r="Q30" s="64" t="str">
        <f t="array" aca="1" ref="Q30" ca="1">IF(ROWS($2:30)&lt;=COUNTA(Animateurs)-COUNTA(Choisis),INDEX(Animateurs,SMALL(IF((COUNTIF(Choisis,Animateurs)=0),ROW(INDIRECT("1:"&amp;ROWS(Animateurs)))),ROWS($2:30))),"")</f>
        <v>Mélanie</v>
      </c>
      <c r="R30" s="64" t="s">
        <v>45</v>
      </c>
    </row>
    <row r="31" spans="1:18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M31" s="3"/>
    </row>
    <row r="32" spans="1:18" x14ac:dyDescent="0.25">
      <c r="L32" s="23"/>
      <c r="M32" s="23"/>
      <c r="N32" s="23"/>
      <c r="O32" s="23"/>
      <c r="P32" s="25"/>
      <c r="Q32" s="23"/>
      <c r="R32" s="23"/>
    </row>
    <row r="33" spans="12:18" x14ac:dyDescent="0.25">
      <c r="L33" s="23"/>
      <c r="M33" s="23"/>
      <c r="N33" s="23"/>
      <c r="O33" s="23"/>
      <c r="P33" s="25"/>
      <c r="Q33" s="23"/>
      <c r="R33" s="23"/>
    </row>
    <row r="34" spans="12:18" x14ac:dyDescent="0.25">
      <c r="L34" s="23"/>
      <c r="M34" s="23"/>
      <c r="N34" s="23"/>
      <c r="O34" s="23"/>
      <c r="P34" s="25"/>
      <c r="Q34" s="23"/>
      <c r="R34" s="23"/>
    </row>
    <row r="35" spans="12:18" x14ac:dyDescent="0.25">
      <c r="L35" s="23"/>
      <c r="M35" s="23"/>
      <c r="N35" s="23"/>
      <c r="O35" s="23"/>
      <c r="P35" s="25"/>
      <c r="Q35" s="23"/>
      <c r="R35" s="23"/>
    </row>
    <row r="36" spans="12:18" x14ac:dyDescent="0.25">
      <c r="L36" s="23"/>
      <c r="M36" s="23"/>
      <c r="N36" s="23"/>
      <c r="O36" s="23"/>
      <c r="P36" s="25"/>
      <c r="Q36" s="23"/>
      <c r="R36" s="23"/>
    </row>
    <row r="37" spans="12:18" x14ac:dyDescent="0.25">
      <c r="L37" s="23"/>
      <c r="M37" s="23"/>
      <c r="N37" s="23"/>
      <c r="O37" s="23"/>
      <c r="P37" s="25"/>
      <c r="Q37" s="23"/>
      <c r="R37" s="23"/>
    </row>
    <row r="38" spans="12:18" x14ac:dyDescent="0.25">
      <c r="L38" s="23"/>
      <c r="M38" s="23"/>
      <c r="N38" s="23"/>
      <c r="O38" s="23"/>
      <c r="P38" s="25"/>
      <c r="Q38" s="23"/>
      <c r="R38" s="23"/>
    </row>
    <row r="40" spans="12:18" x14ac:dyDescent="0.25">
      <c r="L40" s="22"/>
    </row>
    <row r="41" spans="12:18" x14ac:dyDescent="0.25">
      <c r="L41" s="22"/>
    </row>
    <row r="42" spans="12:18" x14ac:dyDescent="0.25">
      <c r="L42" s="22"/>
    </row>
    <row r="43" spans="12:18" x14ac:dyDescent="0.25">
      <c r="L43" s="22"/>
    </row>
  </sheetData>
  <mergeCells count="90">
    <mergeCell ref="H7:J7"/>
    <mergeCell ref="H6:J6"/>
    <mergeCell ref="I12:J12"/>
    <mergeCell ref="I11:J11"/>
    <mergeCell ref="I24:J24"/>
    <mergeCell ref="I22:J22"/>
    <mergeCell ref="I17:J17"/>
    <mergeCell ref="I23:J23"/>
    <mergeCell ref="H14:H15"/>
    <mergeCell ref="H16:H17"/>
    <mergeCell ref="I16:J16"/>
    <mergeCell ref="I19:I20"/>
    <mergeCell ref="I8:J8"/>
    <mergeCell ref="I13:J13"/>
    <mergeCell ref="I18:J18"/>
    <mergeCell ref="G23:H23"/>
    <mergeCell ref="D8:E8"/>
    <mergeCell ref="D13:E13"/>
    <mergeCell ref="D18:E18"/>
    <mergeCell ref="D17:E17"/>
    <mergeCell ref="D22:E22"/>
    <mergeCell ref="D12:E12"/>
    <mergeCell ref="D23:E23"/>
    <mergeCell ref="G14:G15"/>
    <mergeCell ref="G16:G17"/>
    <mergeCell ref="F16:F17"/>
    <mergeCell ref="G21:G22"/>
    <mergeCell ref="F2:J2"/>
    <mergeCell ref="C3:E3"/>
    <mergeCell ref="C4:E4"/>
    <mergeCell ref="C5:E5"/>
    <mergeCell ref="C6:E6"/>
    <mergeCell ref="H3:J3"/>
    <mergeCell ref="H4:J4"/>
    <mergeCell ref="H5:J5"/>
    <mergeCell ref="C7:E7"/>
    <mergeCell ref="A2:E2"/>
    <mergeCell ref="D11:E11"/>
    <mergeCell ref="C14:C15"/>
    <mergeCell ref="C16:C17"/>
    <mergeCell ref="B14:B15"/>
    <mergeCell ref="B16:B17"/>
    <mergeCell ref="D16:E16"/>
    <mergeCell ref="A14:A15"/>
    <mergeCell ref="A16:A17"/>
    <mergeCell ref="B9:B10"/>
    <mergeCell ref="C9:C10"/>
    <mergeCell ref="G9:G10"/>
    <mergeCell ref="G11:G12"/>
    <mergeCell ref="H9:H10"/>
    <mergeCell ref="H11:H12"/>
    <mergeCell ref="C25:E25"/>
    <mergeCell ref="B24:E24"/>
    <mergeCell ref="B19:B20"/>
    <mergeCell ref="C19:C20"/>
    <mergeCell ref="H25:J25"/>
    <mergeCell ref="G24:H24"/>
    <mergeCell ref="B23:C23"/>
    <mergeCell ref="D21:E21"/>
    <mergeCell ref="A9:A10"/>
    <mergeCell ref="A11:A12"/>
    <mergeCell ref="F9:F10"/>
    <mergeCell ref="F11:F12"/>
    <mergeCell ref="F14:F15"/>
    <mergeCell ref="B11:B12"/>
    <mergeCell ref="C11:C12"/>
    <mergeCell ref="F19:F20"/>
    <mergeCell ref="F21:F22"/>
    <mergeCell ref="H19:H20"/>
    <mergeCell ref="H21:H22"/>
    <mergeCell ref="A1:J1"/>
    <mergeCell ref="I14:I15"/>
    <mergeCell ref="I9:I10"/>
    <mergeCell ref="D9:D10"/>
    <mergeCell ref="D14:D15"/>
    <mergeCell ref="D19:D20"/>
    <mergeCell ref="I21:J21"/>
    <mergeCell ref="G19:G20"/>
    <mergeCell ref="A19:A20"/>
    <mergeCell ref="A21:A22"/>
    <mergeCell ref="B21:B22"/>
    <mergeCell ref="C21:C22"/>
    <mergeCell ref="B26:B27"/>
    <mergeCell ref="A26:A27"/>
    <mergeCell ref="D26:E26"/>
    <mergeCell ref="F26:G26"/>
    <mergeCell ref="I26:J26"/>
    <mergeCell ref="D27:E27"/>
    <mergeCell ref="F27:G27"/>
    <mergeCell ref="I27:J27"/>
  </mergeCells>
  <conditionalFormatting sqref="C3:E7 C8:C9 E9 D12:E12 E14 D17:E17 E19 D22:E23 I22:J24 J19 H8:H9 J9 I12:J12 J14 I17:J17 H3:J7 C11 C13:C14 H11 H13:H14 H16 H18:H19 C16 C18:C19 C21 H21">
    <cfRule type="duplicateValues" dxfId="3" priority="4"/>
  </conditionalFormatting>
  <conditionalFormatting sqref="N5:N7">
    <cfRule type="cellIs" dxfId="2" priority="1" operator="equal">
      <formula>0</formula>
    </cfRule>
    <cfRule type="cellIs" dxfId="1" priority="2" operator="greaterThan">
      <formula>0</formula>
    </cfRule>
    <cfRule type="cellIs" dxfId="0" priority="3" operator="lessThan">
      <formula>0</formula>
    </cfRule>
  </conditionalFormatting>
  <dataValidations count="3">
    <dataValidation type="list" allowBlank="1" showInputMessage="1" showErrorMessage="1" sqref="C4:E7 C9:C22 E9:E10 E14 E15 D11:E11 D12:E12 D16:E16 D17:E17 E19 E20 D21:E21 D22:E22 D23:E23 H3:J7 H8 H9:H10 H11:H12 H13 H14:H15 H16:H17 H18 H19:H20 H21:H22 I23:J23 I24:J24 J19 J20 I21:J21 I22:J22 J14 J15 I16:J16 I17:J17 J9 J10 I11:J11 I12:J12 C26:J27" xr:uid="{298D6A89-479D-474C-BDCB-1AACAF991D77}">
      <formula1>Reste</formula1>
    </dataValidation>
    <dataValidation type="list" allowBlank="1" showInputMessage="1" showErrorMessage="1" sqref="C3:E3" xr:uid="{EF15C66A-5C5A-4627-BE1C-CD913AF6A7CB}">
      <formula1>Animateurs</formula1>
    </dataValidation>
    <dataValidation type="list" allowBlank="1" showInputMessage="1" showErrorMessage="1" sqref="C8" xr:uid="{C61890F5-62F6-4014-83BE-6FBBED9C824F}">
      <formula1>Reste</formula1>
    </dataValidation>
  </dataValidations>
  <pageMargins left="0.23622047244094491" right="0.23622047244094491" top="0.35433070866141736" bottom="0.35433070866141736" header="0.31496062992125984" footer="0.31496062992125984"/>
  <pageSetup paperSize="9" scale="58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D5397-FF83-47F4-82A6-3CEA02CC1A3D}">
  <sheetPr>
    <tabColor theme="7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D3E8-CA03-4758-85F6-13ADBF05BD95}">
  <sheetPr>
    <tabColor theme="8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5661-DA35-4C4F-ABA0-BE406204AE6A}">
  <sheetPr>
    <tabColor theme="9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CF91-2587-42B9-96B2-987ED99B3F0B}">
  <sheetPr>
    <tabColor theme="7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F17FC-3935-419B-97A9-FD4711CC1D6A}">
  <sheetPr>
    <tabColor theme="8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9F5CB-6173-4D7F-9DA3-AC9D1B5CD311}">
  <sheetPr>
    <tabColor theme="9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3132-5C98-42F0-AE7E-E7C086B52D40}">
  <sheetPr>
    <tabColor theme="7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BC120-11B1-4912-8DAD-3313E61947B8}">
  <sheetPr>
    <tabColor theme="8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295FF-B241-4562-BB2D-95F9519C3362}">
  <sheetPr>
    <tabColor theme="9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3E63-C86F-454D-B7EF-E8622D19D835}">
  <sheetPr>
    <tabColor theme="7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1666C-2929-4F1C-B7DA-8CF22A1C16CF}">
  <sheetPr>
    <tabColor theme="8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642A3-7744-4EF2-A4D4-7D7F02552DFE}">
  <sheetPr>
    <tabColor theme="9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18AB2-01F0-46A4-A9A6-E98F26BBF965}">
  <sheetPr>
    <tabColor theme="7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ADAE5-89A0-4C97-B064-01B41BBA1B87}">
  <sheetPr>
    <tabColor theme="8" tint="0.59999389629810485"/>
  </sheetPr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B0A52-11B9-4175-A11B-E8E6770CCC72}">
  <sheetPr>
    <tabColor theme="9" tint="0.59999389629810485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Lun Matin</vt:lpstr>
      <vt:lpstr>Lun Midi</vt:lpstr>
      <vt:lpstr>Lun Soir</vt:lpstr>
      <vt:lpstr>Mar Matin</vt:lpstr>
      <vt:lpstr>Mar Midi</vt:lpstr>
      <vt:lpstr>Mar Soir</vt:lpstr>
      <vt:lpstr>Mer Matin</vt:lpstr>
      <vt:lpstr>Mer Midi</vt:lpstr>
      <vt:lpstr>Mer Soir</vt:lpstr>
      <vt:lpstr>Jeu Matin</vt:lpstr>
      <vt:lpstr>Jeu Midi</vt:lpstr>
      <vt:lpstr>Jeu Soir</vt:lpstr>
      <vt:lpstr>Ven Matin</vt:lpstr>
      <vt:lpstr>Ven Midi</vt:lpstr>
      <vt:lpstr>Ven Boum</vt:lpstr>
      <vt:lpstr>Dim Matin</vt:lpstr>
      <vt:lpstr>Animateurs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PLESSIS</dc:creator>
  <cp:lastModifiedBy>Julie PLESSIS</cp:lastModifiedBy>
  <cp:lastPrinted>2019-05-25T17:24:59Z</cp:lastPrinted>
  <dcterms:created xsi:type="dcterms:W3CDTF">2019-05-25T08:22:34Z</dcterms:created>
  <dcterms:modified xsi:type="dcterms:W3CDTF">2019-06-17T12:19:14Z</dcterms:modified>
</cp:coreProperties>
</file>