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éthode\"/>
    </mc:Choice>
  </mc:AlternateContent>
  <xr:revisionPtr revIDLastSave="0" documentId="13_ncr:1_{7B64A75D-20D1-4FDC-BC27-85556AA9FE89}" xr6:coauthVersionLast="44" xr6:coauthVersionMax="44" xr10:uidLastSave="{00000000-0000-0000-0000-000000000000}"/>
  <bookViews>
    <workbookView xWindow="28680" yWindow="-120" windowWidth="29040" windowHeight="15840" activeTab="1" xr2:uid="{C2CD2AD4-078F-40E2-BB48-99CD856BA9ED}"/>
  </bookViews>
  <sheets>
    <sheet name="Feuil1" sheetId="1" r:id="rId1"/>
    <sheet name="Feuil2" sheetId="2" r:id="rId2"/>
  </sheets>
  <externalReferences>
    <externalReference r:id="rId3"/>
  </externalReferences>
  <definedNames>
    <definedName name="No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4" i="2" l="1"/>
  <c r="A13" i="2"/>
  <c r="A1" i="2"/>
  <c r="B7" i="2"/>
  <c r="C7" i="2" s="1"/>
  <c r="D7" i="2" s="1"/>
  <c r="E7" i="2" s="1"/>
  <c r="F7" i="2" s="1"/>
  <c r="G7" i="2" s="1"/>
  <c r="H7" i="2" s="1"/>
  <c r="I7" i="2" s="1"/>
  <c r="J7" i="2" s="1"/>
  <c r="K7" i="2" s="1"/>
  <c r="L7" i="2" s="1"/>
  <c r="M7" i="2" s="1"/>
  <c r="B8" i="2"/>
  <c r="C8" i="2" s="1"/>
  <c r="D8" i="2" s="1"/>
  <c r="E8" i="2" s="1"/>
  <c r="F8" i="2" s="1"/>
  <c r="G8" i="2" s="1"/>
  <c r="H8" i="2" s="1"/>
  <c r="I8" i="2" s="1"/>
  <c r="J8" i="2" s="1"/>
  <c r="K8" i="2" s="1"/>
  <c r="L8" i="2" s="1"/>
  <c r="M8" i="2" s="1"/>
  <c r="B9" i="2"/>
  <c r="C9" i="2" s="1"/>
  <c r="D9" i="2" s="1"/>
  <c r="E9" i="2" s="1"/>
  <c r="F9" i="2" s="1"/>
  <c r="G9" i="2" s="1"/>
  <c r="H9" i="2" s="1"/>
  <c r="I9" i="2" s="1"/>
  <c r="J9" i="2" s="1"/>
  <c r="K9" i="2" s="1"/>
  <c r="L9" i="2" s="1"/>
  <c r="M9" i="2" s="1"/>
  <c r="B10" i="2"/>
  <c r="C10" i="2" s="1"/>
  <c r="D10" i="2" s="1"/>
  <c r="E10" i="2" s="1"/>
  <c r="F10" i="2" s="1"/>
  <c r="G10" i="2" s="1"/>
  <c r="H10" i="2" s="1"/>
  <c r="I10" i="2" s="1"/>
  <c r="J10" i="2" s="1"/>
  <c r="K10" i="2" s="1"/>
  <c r="L10" i="2" s="1"/>
  <c r="M10" i="2" s="1"/>
</calcChain>
</file>

<file path=xl/sharedStrings.xml><?xml version="1.0" encoding="utf-8"?>
<sst xmlns="http://schemas.openxmlformats.org/spreadsheetml/2006/main" count="89" uniqueCount="26">
  <si>
    <t>Voiture</t>
  </si>
  <si>
    <t>Bateau</t>
  </si>
  <si>
    <t>Vélo</t>
  </si>
  <si>
    <t>Avion</t>
  </si>
  <si>
    <t>Equipement</t>
  </si>
  <si>
    <t>Date</t>
  </si>
  <si>
    <t>Coût MO</t>
  </si>
  <si>
    <t>Coût Sous-Traitant</t>
  </si>
  <si>
    <t xml:space="preserve">Coût pièce </t>
  </si>
  <si>
    <t>Total Sales</t>
  </si>
  <si>
    <t>Coût pièce</t>
  </si>
  <si>
    <t>Cout MO</t>
  </si>
  <si>
    <t>Coût total</t>
  </si>
  <si>
    <t>Curative</t>
  </si>
  <si>
    <t>Préventif</t>
  </si>
  <si>
    <t>Amélioration</t>
  </si>
  <si>
    <t>Modification</t>
  </si>
  <si>
    <t>Accident</t>
  </si>
  <si>
    <t>Vandalisme</t>
  </si>
  <si>
    <t>Etat</t>
  </si>
  <si>
    <t>Type</t>
  </si>
  <si>
    <t>A traiter</t>
  </si>
  <si>
    <t>En cours</t>
  </si>
  <si>
    <t>Attente pièce</t>
  </si>
  <si>
    <t>Résolu</t>
  </si>
  <si>
    <t>Clôturer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</si>
</sst>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\-yy;@"/>
    <numFmt numFmtId="165" formatCode="_)@\ \ "/>
    <numFmt numFmtId="166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3"/>
      <name val="Calibri"/>
      <family val="2"/>
      <scheme val="minor"/>
    </font>
    <font>
      <sz val="11"/>
      <color theme="1" tint="0.14999847407452621"/>
      <name val="Calibri"/>
      <family val="2"/>
      <scheme val="minor"/>
    </font>
  </fonts>
  <fills count="8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 tint="-0.25098422193060094"/>
        </stop>
      </gradient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164" fontId="1" fillId="2" borderId="5" xfId="0" applyNumberFormat="1" applyFont="1" applyFill="1" applyBorder="1" applyAlignment="1">
      <alignment horizontal="center" vertical="center"/>
    </xf>
    <xf numFmtId="165" fontId="2" fillId="3" borderId="4" xfId="0" applyNumberFormat="1" applyFont="1" applyFill="1" applyBorder="1" applyAlignment="1">
      <alignment vertical="center"/>
    </xf>
    <xf numFmtId="166" fontId="0" fillId="3" borderId="5" xfId="0" applyNumberFormat="1" applyFill="1" applyBorder="1"/>
    <xf numFmtId="0" fontId="0" fillId="3" borderId="5" xfId="0" applyFill="1" applyBorder="1"/>
    <xf numFmtId="0" fontId="0" fillId="3" borderId="6" xfId="0" applyFill="1" applyBorder="1"/>
    <xf numFmtId="165" fontId="2" fillId="0" borderId="4" xfId="0" applyNumberFormat="1" applyFont="1" applyBorder="1" applyAlignment="1">
      <alignment horizontal="left" vertical="center"/>
    </xf>
    <xf numFmtId="165" fontId="2" fillId="3" borderId="4" xfId="0" applyNumberFormat="1" applyFont="1" applyFill="1" applyBorder="1" applyAlignment="1">
      <alignment horizontal="left" vertical="center"/>
    </xf>
    <xf numFmtId="0" fontId="0" fillId="3" borderId="8" xfId="0" applyFill="1" applyBorder="1"/>
    <xf numFmtId="0" fontId="0" fillId="3" borderId="9" xfId="0" applyFill="1" applyBorder="1"/>
    <xf numFmtId="0" fontId="0" fillId="0" borderId="4" xfId="0" applyBorder="1"/>
    <xf numFmtId="164" fontId="0" fillId="0" borderId="5" xfId="0" applyNumberFormat="1" applyBorder="1"/>
    <xf numFmtId="166" fontId="0" fillId="0" borderId="5" xfId="0" applyNumberFormat="1" applyBorder="1"/>
    <xf numFmtId="166" fontId="0" fillId="0" borderId="6" xfId="0" applyNumberFormat="1" applyBorder="1"/>
    <xf numFmtId="0" fontId="0" fillId="0" borderId="7" xfId="0" applyBorder="1"/>
    <xf numFmtId="164" fontId="0" fillId="0" borderId="8" xfId="0" applyNumberFormat="1" applyBorder="1"/>
    <xf numFmtId="166" fontId="0" fillId="0" borderId="8" xfId="0" applyNumberFormat="1" applyBorder="1"/>
    <xf numFmtId="166" fontId="0" fillId="0" borderId="9" xfId="0" applyNumberFormat="1" applyBorder="1"/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/>
    <xf numFmtId="0" fontId="0" fillId="5" borderId="3" xfId="0" applyFill="1" applyBorder="1"/>
    <xf numFmtId="0" fontId="0" fillId="0" borderId="6" xfId="0" applyNumberFormat="1" applyBorder="1"/>
    <xf numFmtId="0" fontId="0" fillId="0" borderId="9" xfId="0" applyNumberFormat="1" applyBorder="1"/>
    <xf numFmtId="0" fontId="0" fillId="0" borderId="0" xfId="0" applyFill="1" applyBorder="1"/>
    <xf numFmtId="166" fontId="3" fillId="4" borderId="5" xfId="0" applyNumberFormat="1" applyFont="1" applyFill="1" applyBorder="1"/>
    <xf numFmtId="165" fontId="2" fillId="4" borderId="4" xfId="0" applyNumberFormat="1" applyFont="1" applyFill="1" applyBorder="1" applyAlignment="1">
      <alignment horizontal="left" vertical="center"/>
    </xf>
    <xf numFmtId="165" fontId="2" fillId="4" borderId="7" xfId="0" applyNumberFormat="1" applyFont="1" applyFill="1" applyBorder="1" applyAlignment="1">
      <alignment horizontal="left" vertical="center"/>
    </xf>
    <xf numFmtId="165" fontId="2" fillId="4" borderId="4" xfId="0" applyNumberFormat="1" applyFont="1" applyFill="1" applyBorder="1" applyAlignment="1">
      <alignment vertical="center"/>
    </xf>
    <xf numFmtId="166" fontId="0" fillId="4" borderId="5" xfId="0" applyNumberFormat="1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4" xfId="0" applyFill="1" applyBorder="1"/>
    <xf numFmtId="0" fontId="0" fillId="6" borderId="1" xfId="0" applyFill="1" applyBorder="1"/>
    <xf numFmtId="0" fontId="0" fillId="0" borderId="0" xfId="0" applyBorder="1"/>
    <xf numFmtId="164" fontId="0" fillId="0" borderId="0" xfId="0" applyNumberFormat="1" applyBorder="1"/>
    <xf numFmtId="166" fontId="0" fillId="0" borderId="0" xfId="0" applyNumberFormat="1" applyBorder="1"/>
    <xf numFmtId="0" fontId="0" fillId="7" borderId="1" xfId="0" applyFill="1" applyBorder="1"/>
  </cellXfs>
  <cellStyles count="1">
    <cellStyle name="Normal" xfId="0" builtinId="0"/>
  </cellStyles>
  <dxfs count="4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rid.temagoult/Downloads/320649d1415513276-somme-cout-des-produits-vendus-par-mois-classeur1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>
        <row r="4">
          <cell r="A4">
            <v>41888</v>
          </cell>
          <cell r="B4" t="str">
            <v>AA</v>
          </cell>
          <cell r="F4">
            <v>30</v>
          </cell>
        </row>
        <row r="5">
          <cell r="A5">
            <v>41888</v>
          </cell>
          <cell r="B5" t="str">
            <v>AB</v>
          </cell>
          <cell r="F5">
            <v>25</v>
          </cell>
        </row>
        <row r="6">
          <cell r="A6">
            <v>41888</v>
          </cell>
          <cell r="B6" t="str">
            <v>Ac</v>
          </cell>
          <cell r="F6">
            <v>85</v>
          </cell>
        </row>
        <row r="7">
          <cell r="A7">
            <v>41932</v>
          </cell>
          <cell r="B7" t="str">
            <v>AD</v>
          </cell>
          <cell r="F7">
            <v>40</v>
          </cell>
        </row>
        <row r="8">
          <cell r="A8">
            <v>41901</v>
          </cell>
          <cell r="B8" t="str">
            <v>AB</v>
          </cell>
          <cell r="F8">
            <v>45</v>
          </cell>
        </row>
        <row r="9">
          <cell r="A9">
            <v>41903</v>
          </cell>
          <cell r="B9" t="str">
            <v>AA</v>
          </cell>
          <cell r="F9">
            <v>124</v>
          </cell>
        </row>
        <row r="10">
          <cell r="A10">
            <v>41903</v>
          </cell>
          <cell r="B10" t="str">
            <v>AA</v>
          </cell>
          <cell r="F10">
            <v>81</v>
          </cell>
        </row>
        <row r="11">
          <cell r="A11">
            <v>41660</v>
          </cell>
          <cell r="B11" t="str">
            <v>AA</v>
          </cell>
          <cell r="F11">
            <v>284</v>
          </cell>
        </row>
      </sheetData>
      <sheetData sheetId="1">
        <row r="2">
          <cell r="B2">
            <v>41640</v>
          </cell>
        </row>
        <row r="7">
          <cell r="A7"/>
        </row>
        <row r="8">
          <cell r="A8"/>
        </row>
        <row r="9">
          <cell r="A9"/>
        </row>
        <row r="10">
          <cell r="A10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1E0D5-5878-4ECA-8778-0DDB399F16A7}">
  <dimension ref="A2:P41"/>
  <sheetViews>
    <sheetView workbookViewId="0">
      <selection activeCell="K10" sqref="K10"/>
    </sheetView>
  </sheetViews>
  <sheetFormatPr baseColWidth="10" defaultRowHeight="15" x14ac:dyDescent="0.25"/>
  <cols>
    <col min="4" max="4" width="16.5703125" customWidth="1"/>
    <col min="5" max="5" width="18.28515625" customWidth="1"/>
    <col min="7" max="7" width="15.28515625" customWidth="1"/>
    <col min="8" max="8" width="15.140625" customWidth="1"/>
  </cols>
  <sheetData>
    <row r="2" spans="2:16" ht="15.75" thickBot="1" x14ac:dyDescent="0.3"/>
    <row r="3" spans="2:16" ht="15.75" thickTop="1" x14ac:dyDescent="0.25">
      <c r="B3" s="21" t="s">
        <v>4</v>
      </c>
      <c r="C3" s="22" t="s">
        <v>5</v>
      </c>
      <c r="D3" s="23" t="s">
        <v>6</v>
      </c>
      <c r="E3" s="23" t="s">
        <v>7</v>
      </c>
      <c r="F3" s="24" t="s">
        <v>8</v>
      </c>
      <c r="G3" s="24" t="s">
        <v>20</v>
      </c>
      <c r="H3" s="24" t="s">
        <v>19</v>
      </c>
    </row>
    <row r="4" spans="2:16" x14ac:dyDescent="0.25">
      <c r="B4" s="13" t="s">
        <v>0</v>
      </c>
      <c r="C4" s="14">
        <v>43862</v>
      </c>
      <c r="D4" s="15">
        <v>20</v>
      </c>
      <c r="E4" s="15">
        <v>125</v>
      </c>
      <c r="F4" s="16">
        <v>45</v>
      </c>
      <c r="G4" s="25" t="s">
        <v>14</v>
      </c>
      <c r="H4" s="25" t="s">
        <v>21</v>
      </c>
    </row>
    <row r="5" spans="2:16" x14ac:dyDescent="0.25">
      <c r="B5" s="13" t="s">
        <v>1</v>
      </c>
      <c r="C5" s="14">
        <v>43893</v>
      </c>
      <c r="D5" s="15">
        <v>20</v>
      </c>
      <c r="E5" s="15">
        <v>333</v>
      </c>
      <c r="F5" s="16">
        <v>74</v>
      </c>
      <c r="G5" s="25" t="s">
        <v>15</v>
      </c>
      <c r="H5" s="25" t="s">
        <v>21</v>
      </c>
      <c r="P5" t="s">
        <v>0</v>
      </c>
    </row>
    <row r="6" spans="2:16" x14ac:dyDescent="0.25">
      <c r="B6" s="13" t="s">
        <v>3</v>
      </c>
      <c r="C6" s="14">
        <v>43831</v>
      </c>
      <c r="D6" s="15">
        <v>18</v>
      </c>
      <c r="E6" s="15">
        <v>541</v>
      </c>
      <c r="F6" s="16">
        <v>96</v>
      </c>
      <c r="G6" s="25" t="s">
        <v>13</v>
      </c>
      <c r="H6" s="25" t="s">
        <v>22</v>
      </c>
      <c r="P6" t="s">
        <v>1</v>
      </c>
    </row>
    <row r="7" spans="2:16" x14ac:dyDescent="0.25">
      <c r="B7" s="13" t="s">
        <v>2</v>
      </c>
      <c r="C7" s="14">
        <v>43922</v>
      </c>
      <c r="D7" s="15">
        <v>33</v>
      </c>
      <c r="E7" s="15">
        <v>749</v>
      </c>
      <c r="F7" s="16">
        <v>122.666666666667</v>
      </c>
      <c r="G7" s="25" t="s">
        <v>13</v>
      </c>
      <c r="H7" s="25" t="s">
        <v>22</v>
      </c>
      <c r="P7" t="s">
        <v>3</v>
      </c>
    </row>
    <row r="8" spans="2:16" x14ac:dyDescent="0.25">
      <c r="B8" s="13" t="s">
        <v>0</v>
      </c>
      <c r="C8" s="14">
        <v>43834</v>
      </c>
      <c r="D8" s="15">
        <v>41</v>
      </c>
      <c r="E8" s="15">
        <v>957</v>
      </c>
      <c r="F8" s="16">
        <v>148.166666666667</v>
      </c>
      <c r="G8" s="25" t="s">
        <v>16</v>
      </c>
      <c r="H8" s="25" t="s">
        <v>25</v>
      </c>
      <c r="P8" t="s">
        <v>2</v>
      </c>
    </row>
    <row r="9" spans="2:16" x14ac:dyDescent="0.25">
      <c r="B9" s="13" t="s">
        <v>1</v>
      </c>
      <c r="C9" s="14">
        <v>43831</v>
      </c>
      <c r="D9" s="15">
        <v>85</v>
      </c>
      <c r="E9" s="15">
        <v>1165</v>
      </c>
      <c r="F9" s="16">
        <v>173.666666666667</v>
      </c>
      <c r="G9" s="25" t="s">
        <v>17</v>
      </c>
      <c r="H9" s="25" t="s">
        <v>25</v>
      </c>
    </row>
    <row r="10" spans="2:16" x14ac:dyDescent="0.25">
      <c r="B10" s="13" t="s">
        <v>3</v>
      </c>
      <c r="C10" s="14">
        <v>43922</v>
      </c>
      <c r="D10" s="15">
        <v>99</v>
      </c>
      <c r="E10" s="15">
        <v>1373</v>
      </c>
      <c r="F10" s="16">
        <v>199.166666666667</v>
      </c>
      <c r="G10" s="25" t="s">
        <v>15</v>
      </c>
      <c r="H10" s="25" t="s">
        <v>21</v>
      </c>
    </row>
    <row r="11" spans="2:16" x14ac:dyDescent="0.25">
      <c r="B11" s="13" t="s">
        <v>2</v>
      </c>
      <c r="C11" s="14">
        <v>43922</v>
      </c>
      <c r="D11" s="15">
        <v>77</v>
      </c>
      <c r="E11" s="15">
        <v>1581</v>
      </c>
      <c r="F11" s="16">
        <v>224.666666666667</v>
      </c>
      <c r="G11" s="25" t="s">
        <v>14</v>
      </c>
      <c r="H11" s="25" t="s">
        <v>22</v>
      </c>
      <c r="P11" s="5" t="s">
        <v>13</v>
      </c>
    </row>
    <row r="12" spans="2:16" x14ac:dyDescent="0.25">
      <c r="B12" s="13" t="s">
        <v>0</v>
      </c>
      <c r="C12" s="14">
        <v>43893</v>
      </c>
      <c r="D12" s="15">
        <v>106</v>
      </c>
      <c r="E12" s="15">
        <v>1789</v>
      </c>
      <c r="F12" s="16">
        <v>250.166666666667</v>
      </c>
      <c r="G12" s="25" t="s">
        <v>14</v>
      </c>
      <c r="H12" s="25" t="s">
        <v>22</v>
      </c>
      <c r="P12" s="9" t="s">
        <v>14</v>
      </c>
    </row>
    <row r="13" spans="2:16" x14ac:dyDescent="0.25">
      <c r="B13" s="13" t="s">
        <v>1</v>
      </c>
      <c r="C13" s="14">
        <v>43893</v>
      </c>
      <c r="D13" s="15">
        <v>118.2</v>
      </c>
      <c r="E13" s="15">
        <v>1997</v>
      </c>
      <c r="F13" s="16">
        <v>275.66666666666703</v>
      </c>
      <c r="G13" s="25" t="s">
        <v>14</v>
      </c>
      <c r="H13" s="25" t="s">
        <v>22</v>
      </c>
      <c r="P13" s="10" t="s">
        <v>15</v>
      </c>
    </row>
    <row r="14" spans="2:16" x14ac:dyDescent="0.25">
      <c r="B14" s="13" t="s">
        <v>3</v>
      </c>
      <c r="C14" s="14">
        <v>43922</v>
      </c>
      <c r="D14" s="15">
        <v>130.4</v>
      </c>
      <c r="E14" s="15">
        <v>2205</v>
      </c>
      <c r="F14" s="16">
        <v>301.16666666666703</v>
      </c>
      <c r="G14" s="25" t="s">
        <v>13</v>
      </c>
      <c r="H14" s="25" t="s">
        <v>22</v>
      </c>
      <c r="P14" s="9" t="s">
        <v>16</v>
      </c>
    </row>
    <row r="15" spans="2:16" x14ac:dyDescent="0.25">
      <c r="B15" s="13" t="s">
        <v>2</v>
      </c>
      <c r="C15" s="14">
        <v>43893</v>
      </c>
      <c r="D15" s="15">
        <v>142.6</v>
      </c>
      <c r="E15" s="15">
        <v>2413</v>
      </c>
      <c r="F15" s="16">
        <v>326.66666666666703</v>
      </c>
      <c r="G15" s="25" t="s">
        <v>13</v>
      </c>
      <c r="H15" s="25" t="s">
        <v>22</v>
      </c>
      <c r="P15" s="10" t="s">
        <v>17</v>
      </c>
    </row>
    <row r="16" spans="2:16" x14ac:dyDescent="0.25">
      <c r="B16" s="13" t="s">
        <v>0</v>
      </c>
      <c r="C16" s="14">
        <v>43893</v>
      </c>
      <c r="D16" s="15">
        <v>154.80000000000001</v>
      </c>
      <c r="E16" s="15">
        <v>2621</v>
      </c>
      <c r="F16" s="16">
        <v>352.16666666666703</v>
      </c>
      <c r="G16" s="25" t="s">
        <v>13</v>
      </c>
      <c r="H16" s="25" t="s">
        <v>22</v>
      </c>
      <c r="P16" s="9" t="s">
        <v>18</v>
      </c>
    </row>
    <row r="17" spans="1:16" x14ac:dyDescent="0.25">
      <c r="B17" s="13" t="s">
        <v>1</v>
      </c>
      <c r="C17" s="14">
        <v>43893</v>
      </c>
      <c r="D17" s="15">
        <v>167</v>
      </c>
      <c r="E17" s="15">
        <v>2829</v>
      </c>
      <c r="F17" s="16">
        <v>377.66666666666703</v>
      </c>
      <c r="G17" s="25" t="s">
        <v>13</v>
      </c>
      <c r="H17" s="25" t="s">
        <v>23</v>
      </c>
    </row>
    <row r="18" spans="1:16" x14ac:dyDescent="0.25">
      <c r="B18" s="13" t="s">
        <v>3</v>
      </c>
      <c r="C18" s="14">
        <v>43922</v>
      </c>
      <c r="D18" s="15">
        <v>179.2</v>
      </c>
      <c r="E18" s="15">
        <v>3037</v>
      </c>
      <c r="F18" s="16">
        <v>403.16666666666703</v>
      </c>
      <c r="G18" s="25" t="s">
        <v>13</v>
      </c>
      <c r="H18" s="25" t="s">
        <v>23</v>
      </c>
      <c r="P18" t="s">
        <v>21</v>
      </c>
    </row>
    <row r="19" spans="1:16" ht="15.75" thickBot="1" x14ac:dyDescent="0.3">
      <c r="B19" s="17" t="s">
        <v>2</v>
      </c>
      <c r="C19" s="18">
        <v>43893</v>
      </c>
      <c r="D19" s="19">
        <v>191.4</v>
      </c>
      <c r="E19" s="19">
        <v>3245</v>
      </c>
      <c r="F19" s="20">
        <v>428.66666666666703</v>
      </c>
      <c r="G19" s="26" t="s">
        <v>13</v>
      </c>
      <c r="H19" s="26" t="s">
        <v>23</v>
      </c>
      <c r="P19" t="s">
        <v>22</v>
      </c>
    </row>
    <row r="20" spans="1:16" ht="15.75" thickTop="1" x14ac:dyDescent="0.25">
      <c r="P20" t="s">
        <v>23</v>
      </c>
    </row>
    <row r="21" spans="1:16" x14ac:dyDescent="0.25">
      <c r="A21" s="39"/>
      <c r="B21" s="39"/>
      <c r="C21" s="39"/>
      <c r="D21" s="39"/>
      <c r="E21" s="27"/>
      <c r="F21" s="39"/>
      <c r="P21" t="s">
        <v>24</v>
      </c>
    </row>
    <row r="22" spans="1:16" x14ac:dyDescent="0.25">
      <c r="A22" s="39"/>
      <c r="B22" s="39"/>
      <c r="C22" s="39"/>
      <c r="D22" s="39"/>
      <c r="E22" s="27"/>
      <c r="F22" s="39"/>
      <c r="P22" t="s">
        <v>25</v>
      </c>
    </row>
    <row r="23" spans="1:16" x14ac:dyDescent="0.25">
      <c r="A23" s="39"/>
      <c r="B23" s="39"/>
      <c r="C23" s="39"/>
      <c r="D23" s="39"/>
      <c r="E23" s="27"/>
      <c r="F23" s="39"/>
    </row>
    <row r="24" spans="1:16" x14ac:dyDescent="0.25">
      <c r="A24" s="39"/>
      <c r="B24" s="39"/>
      <c r="C24" s="40"/>
      <c r="D24" s="41"/>
      <c r="E24" s="41"/>
      <c r="F24" s="41"/>
    </row>
    <row r="25" spans="1:16" x14ac:dyDescent="0.25">
      <c r="A25" s="39"/>
      <c r="B25" s="39"/>
      <c r="C25" s="40"/>
      <c r="D25" s="41"/>
      <c r="E25" s="41"/>
      <c r="F25" s="41"/>
    </row>
    <row r="26" spans="1:16" x14ac:dyDescent="0.25">
      <c r="A26" s="39"/>
      <c r="B26" s="39"/>
      <c r="C26" s="40"/>
      <c r="D26" s="41"/>
      <c r="E26" s="41"/>
      <c r="F26" s="41"/>
    </row>
    <row r="27" spans="1:16" x14ac:dyDescent="0.25">
      <c r="A27" s="39"/>
      <c r="B27" s="39"/>
      <c r="C27" s="40"/>
      <c r="D27" s="41"/>
      <c r="E27" s="41"/>
      <c r="F27" s="41"/>
    </row>
    <row r="28" spans="1:16" x14ac:dyDescent="0.25">
      <c r="A28" s="39"/>
      <c r="B28" s="39"/>
      <c r="C28" s="40"/>
      <c r="D28" s="41"/>
      <c r="E28" s="41"/>
      <c r="F28" s="41"/>
    </row>
    <row r="29" spans="1:16" x14ac:dyDescent="0.25">
      <c r="A29" s="39"/>
      <c r="B29" s="39"/>
      <c r="C29" s="40"/>
      <c r="D29" s="41"/>
      <c r="E29" s="41"/>
      <c r="F29" s="41"/>
    </row>
    <row r="30" spans="1:16" x14ac:dyDescent="0.25">
      <c r="A30" s="39"/>
      <c r="B30" s="39"/>
      <c r="C30" s="40"/>
      <c r="D30" s="41"/>
      <c r="E30" s="41"/>
      <c r="F30" s="41"/>
    </row>
    <row r="31" spans="1:16" x14ac:dyDescent="0.25">
      <c r="A31" s="39"/>
      <c r="B31" s="39"/>
      <c r="C31" s="40"/>
      <c r="D31" s="41"/>
      <c r="E31" s="41"/>
      <c r="F31" s="41"/>
    </row>
    <row r="32" spans="1:16" x14ac:dyDescent="0.25">
      <c r="A32" s="39"/>
      <c r="B32" s="39"/>
      <c r="C32" s="40"/>
      <c r="D32" s="41"/>
      <c r="E32" s="41"/>
      <c r="F32" s="41"/>
    </row>
    <row r="33" spans="1:6" x14ac:dyDescent="0.25">
      <c r="A33" s="39"/>
      <c r="B33" s="39"/>
      <c r="C33" s="40"/>
      <c r="D33" s="41"/>
      <c r="E33" s="41"/>
      <c r="F33" s="41"/>
    </row>
    <row r="34" spans="1:6" x14ac:dyDescent="0.25">
      <c r="A34" s="39"/>
      <c r="B34" s="39"/>
      <c r="C34" s="40"/>
      <c r="D34" s="41"/>
      <c r="E34" s="41"/>
      <c r="F34" s="41"/>
    </row>
    <row r="35" spans="1:6" x14ac:dyDescent="0.25">
      <c r="A35" s="39"/>
      <c r="B35" s="39"/>
      <c r="C35" s="40"/>
      <c r="D35" s="41"/>
      <c r="E35" s="41"/>
      <c r="F35" s="41"/>
    </row>
    <row r="36" spans="1:6" x14ac:dyDescent="0.25">
      <c r="A36" s="39"/>
      <c r="B36" s="39"/>
      <c r="C36" s="40"/>
      <c r="D36" s="41"/>
      <c r="E36" s="41"/>
      <c r="F36" s="41"/>
    </row>
    <row r="37" spans="1:6" x14ac:dyDescent="0.25">
      <c r="A37" s="39"/>
      <c r="B37" s="39"/>
      <c r="C37" s="40"/>
      <c r="D37" s="41"/>
      <c r="E37" s="41"/>
      <c r="F37" s="41"/>
    </row>
    <row r="38" spans="1:6" x14ac:dyDescent="0.25">
      <c r="A38" s="39"/>
      <c r="B38" s="39"/>
      <c r="C38" s="40"/>
      <c r="D38" s="41"/>
      <c r="E38" s="41"/>
      <c r="F38" s="41"/>
    </row>
    <row r="39" spans="1:6" x14ac:dyDescent="0.25">
      <c r="A39" s="39"/>
      <c r="B39" s="39"/>
      <c r="C39" s="39"/>
      <c r="D39" s="39"/>
      <c r="E39" s="39"/>
      <c r="F39" s="39"/>
    </row>
    <row r="40" spans="1:6" x14ac:dyDescent="0.25">
      <c r="A40" s="39"/>
      <c r="B40" s="39"/>
      <c r="C40" s="39"/>
      <c r="D40" s="39"/>
      <c r="E40" s="39"/>
      <c r="F40" s="39"/>
    </row>
    <row r="41" spans="1:6" x14ac:dyDescent="0.25">
      <c r="A41" s="39"/>
      <c r="B41" s="39"/>
      <c r="C41" s="39"/>
      <c r="D41" s="39"/>
      <c r="E41" s="39"/>
      <c r="F41" s="39"/>
    </row>
  </sheetData>
  <conditionalFormatting sqref="P11:P16">
    <cfRule type="expression" dxfId="3" priority="1">
      <formula>MOD(ROW(),2)=0</formula>
    </cfRule>
  </conditionalFormatting>
  <dataValidations count="2">
    <dataValidation type="list" allowBlank="1" showInputMessage="1" showErrorMessage="1" sqref="G4:G19" xr:uid="{F3A6C185-4F13-469A-A2CC-BD2F2415931B}">
      <formula1>$P$11:$P$16</formula1>
    </dataValidation>
    <dataValidation type="list" allowBlank="1" showInputMessage="1" showErrorMessage="1" sqref="H4:H19" xr:uid="{9794CE0B-2D3E-45CB-BF7A-1EDE19132ADC}">
      <formula1>$P$18:$P$22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7E0E2-5528-446F-A207-AD34AD70601E}">
  <dimension ref="A1:P34"/>
  <sheetViews>
    <sheetView tabSelected="1" workbookViewId="0">
      <selection activeCell="Q11" sqref="Q11"/>
    </sheetView>
  </sheetViews>
  <sheetFormatPr baseColWidth="10" defaultRowHeight="15" x14ac:dyDescent="0.25"/>
  <cols>
    <col min="1" max="1" width="19.42578125" customWidth="1"/>
    <col min="13" max="13" width="12.7109375" customWidth="1"/>
  </cols>
  <sheetData>
    <row r="1" spans="1:16" ht="15.75" thickTop="1" x14ac:dyDescent="0.25">
      <c r="A1" s="42" t="str">
        <f>$P$9</f>
        <v>Avion</v>
      </c>
      <c r="B1" s="1" t="s">
        <v>9</v>
      </c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6" x14ac:dyDescent="0.25">
      <c r="A2" s="3"/>
      <c r="B2" s="4">
        <v>43831</v>
      </c>
      <c r="C2" s="4">
        <v>43863</v>
      </c>
      <c r="D2" s="4">
        <v>43895</v>
      </c>
      <c r="E2" s="4">
        <v>43927</v>
      </c>
      <c r="F2" s="4">
        <v>43959</v>
      </c>
      <c r="G2" s="4">
        <v>43991</v>
      </c>
      <c r="H2" s="4">
        <v>44023</v>
      </c>
      <c r="I2" s="4">
        <v>44055</v>
      </c>
      <c r="J2" s="4">
        <v>44087</v>
      </c>
      <c r="K2" s="4">
        <v>44119</v>
      </c>
      <c r="L2" s="4">
        <v>44151</v>
      </c>
      <c r="M2" s="4">
        <v>44183</v>
      </c>
    </row>
    <row r="3" spans="1:16" x14ac:dyDescent="0.25">
      <c r="A3" s="31" t="s">
        <v>10</v>
      </c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1:16" x14ac:dyDescent="0.25">
      <c r="A4" s="29" t="s">
        <v>11</v>
      </c>
      <c r="B4" s="28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16" x14ac:dyDescent="0.25">
      <c r="A5" s="29" t="s">
        <v>7</v>
      </c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1:16" x14ac:dyDescent="0.25">
      <c r="A6" s="29" t="s">
        <v>12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1:16" x14ac:dyDescent="0.25">
      <c r="A7" s="29"/>
      <c r="B7" s="33" t="str">
        <f>IF(A7&lt;&gt;"",SUMPRODUCT((MONTH([1]Feuil1!$A$4:$A$11)=MONTH([1]Feuil2!#REF!))*([1]Feuil1!$B$4:$B$11=[1]Feuil2!$A7)*([1]Feuil1!$F$4:$F$11)),"")</f>
        <v/>
      </c>
      <c r="C7" s="33" t="str">
        <f>IF(B7&lt;&gt;"",SUMPRODUCT((MONTH([1]Feuil1!$A$4:$A$11)=MONTH([1]Feuil2!#REF!))*([1]Feuil1!$B$4:$B$11=[1]Feuil2!$A7)*([1]Feuil1!$F$4:$F$11)),"")</f>
        <v/>
      </c>
      <c r="D7" s="33" t="str">
        <f>IF(C7&lt;&gt;"",SUMPRODUCT((MONTH([1]Feuil1!$A$4:$A$11)=MONTH([1]Feuil2!#REF!))*([1]Feuil1!$B$4:$B$11=[1]Feuil2!$A7)*([1]Feuil1!$F$4:$F$11)),"")</f>
        <v/>
      </c>
      <c r="E7" s="33" t="str">
        <f>IF(D7&lt;&gt;"",SUMPRODUCT((MONTH([1]Feuil1!$A$4:$A$11)=MONTH([1]Feuil2!#REF!))*([1]Feuil1!$B$4:$B$11=[1]Feuil2!$A7)*([1]Feuil1!$F$4:$F$11)),"")</f>
        <v/>
      </c>
      <c r="F7" s="33" t="str">
        <f>IF(E7&lt;&gt;"",SUMPRODUCT((MONTH([1]Feuil1!$A$4:$A$11)=MONTH([1]Feuil2!#REF!))*([1]Feuil1!$B$4:$B$11=[1]Feuil2!$A7)*([1]Feuil1!$F$4:$F$11)),"")</f>
        <v/>
      </c>
      <c r="G7" s="33" t="str">
        <f>IF(F7&lt;&gt;"",SUMPRODUCT((MONTH([1]Feuil1!$A$4:$A$11)=MONTH([1]Feuil2!#REF!))*([1]Feuil1!$B$4:$B$11=[1]Feuil2!$A7)*([1]Feuil1!$F$4:$F$11)),"")</f>
        <v/>
      </c>
      <c r="H7" s="33" t="str">
        <f>IF(G7&lt;&gt;"",SUMPRODUCT((MONTH([1]Feuil1!$A$4:$A$11)=MONTH([1]Feuil2!#REF!))*([1]Feuil1!$B$4:$B$11=[1]Feuil2!$A7)*([1]Feuil1!$F$4:$F$11)),"")</f>
        <v/>
      </c>
      <c r="I7" s="33" t="str">
        <f>IF(H7&lt;&gt;"",SUMPRODUCT((MONTH([1]Feuil1!$A$4:$A$11)=MONTH([1]Feuil2!#REF!))*([1]Feuil1!$B$4:$B$11=[1]Feuil2!$A7)*([1]Feuil1!$F$4:$F$11)),"")</f>
        <v/>
      </c>
      <c r="J7" s="33" t="str">
        <f>IF(I7&lt;&gt;"",SUMPRODUCT((MONTH([1]Feuil1!$A$4:$A$11)=MONTH([1]Feuil2!#REF!))*([1]Feuil1!$B$4:$B$11=[1]Feuil2!$A7)*([1]Feuil1!$F$4:$F$11)),"")</f>
        <v/>
      </c>
      <c r="K7" s="33" t="str">
        <f>IF(J7&lt;&gt;"",SUMPRODUCT((MONTH([1]Feuil1!$A$4:$A$11)=MONTH([1]Feuil2!#REF!))*([1]Feuil1!$B$4:$B$11=[1]Feuil2!$A7)*([1]Feuil1!$F$4:$F$11)),"")</f>
        <v/>
      </c>
      <c r="L7" s="33" t="str">
        <f>IF(K7&lt;&gt;"",SUMPRODUCT((MONTH([1]Feuil1!$A$4:$A$11)=MONTH([1]Feuil2!#REF!))*([1]Feuil1!$B$4:$B$11=[1]Feuil2!$A7)*([1]Feuil1!$F$4:$F$11)),"")</f>
        <v/>
      </c>
      <c r="M7" s="34" t="str">
        <f>IF(L7&lt;&gt;"",SUMPRODUCT((MONTH([1]Feuil1!$A$4:$A$11)=MONTH([1]Feuil2!#REF!))*([1]Feuil1!$B$4:$B$11=[1]Feuil2!$A7)*([1]Feuil1!$F$4:$F$11)),"")</f>
        <v/>
      </c>
    </row>
    <row r="8" spans="1:16" ht="15.75" thickBot="1" x14ac:dyDescent="0.3">
      <c r="A8" s="29"/>
      <c r="B8" s="33" t="str">
        <f>IF(A8&lt;&gt;"",SUMPRODUCT((MONTH([1]Feuil1!$A$4:$A$11)=MONTH([1]Feuil2!B$2))*([1]Feuil1!$B$4:$B$11=[1]Feuil2!$A8)*([1]Feuil1!$F$4:$F$11)),"")</f>
        <v/>
      </c>
      <c r="C8" s="33" t="str">
        <f>IF(B8&lt;&gt;"",SUMPRODUCT((MONTH([1]Feuil1!$A$4:$A$11)=MONTH([1]Feuil2!#REF!))*([1]Feuil1!$B$4:$B$11=[1]Feuil2!$A8)*([1]Feuil1!$F$4:$F$11)),"")</f>
        <v/>
      </c>
      <c r="D8" s="33" t="str">
        <f>IF(C8&lt;&gt;"",SUMPRODUCT((MONTH([1]Feuil1!$A$4:$A$11)=MONTH([1]Feuil2!#REF!))*([1]Feuil1!$B$4:$B$11=[1]Feuil2!$A8)*([1]Feuil1!$F$4:$F$11)),"")</f>
        <v/>
      </c>
      <c r="E8" s="33" t="str">
        <f>IF(D8&lt;&gt;"",SUMPRODUCT((MONTH([1]Feuil1!$A$4:$A$11)=MONTH([1]Feuil2!#REF!))*([1]Feuil1!$B$4:$B$11=[1]Feuil2!$A8)*([1]Feuil1!$F$4:$F$11)),"")</f>
        <v/>
      </c>
      <c r="F8" s="33" t="str">
        <f>IF(E8&lt;&gt;"",SUMPRODUCT((MONTH([1]Feuil1!$A$4:$A$11)=MONTH([1]Feuil2!#REF!))*([1]Feuil1!$B$4:$B$11=[1]Feuil2!$A8)*([1]Feuil1!$F$4:$F$11)),"")</f>
        <v/>
      </c>
      <c r="G8" s="33" t="str">
        <f>IF(F8&lt;&gt;"",SUMPRODUCT((MONTH([1]Feuil1!$A$4:$A$11)=MONTH([1]Feuil2!#REF!))*([1]Feuil1!$B$4:$B$11=[1]Feuil2!$A8)*([1]Feuil1!$F$4:$F$11)),"")</f>
        <v/>
      </c>
      <c r="H8" s="33" t="str">
        <f>IF(G8&lt;&gt;"",SUMPRODUCT((MONTH([1]Feuil1!$A$4:$A$11)=MONTH([1]Feuil2!#REF!))*([1]Feuil1!$B$4:$B$11=[1]Feuil2!$A8)*([1]Feuil1!$F$4:$F$11)),"")</f>
        <v/>
      </c>
      <c r="I8" s="33" t="str">
        <f>IF(H8&lt;&gt;"",SUMPRODUCT((MONTH([1]Feuil1!$A$4:$A$11)=MONTH([1]Feuil2!#REF!))*([1]Feuil1!$B$4:$B$11=[1]Feuil2!$A8)*([1]Feuil1!$F$4:$F$11)),"")</f>
        <v/>
      </c>
      <c r="J8" s="33" t="str">
        <f>IF(I8&lt;&gt;"",SUMPRODUCT((MONTH([1]Feuil1!$A$4:$A$11)=MONTH([1]Feuil2!#REF!))*([1]Feuil1!$B$4:$B$11=[1]Feuil2!$A8)*([1]Feuil1!$F$4:$F$11)),"")</f>
        <v/>
      </c>
      <c r="K8" s="33" t="str">
        <f>IF(J8&lt;&gt;"",SUMPRODUCT((MONTH([1]Feuil1!$A$4:$A$11)=MONTH([1]Feuil2!#REF!))*([1]Feuil1!$B$4:$B$11=[1]Feuil2!$A8)*([1]Feuil1!$F$4:$F$11)),"")</f>
        <v/>
      </c>
      <c r="L8" s="33" t="str">
        <f>IF(K8&lt;&gt;"",SUMPRODUCT((MONTH([1]Feuil1!$A$4:$A$11)=MONTH([1]Feuil2!#REF!))*([1]Feuil1!$B$4:$B$11=[1]Feuil2!$A8)*([1]Feuil1!$F$4:$F$11)),"")</f>
        <v/>
      </c>
      <c r="M8" s="34" t="str">
        <f>IF(L8&lt;&gt;"",SUMPRODUCT((MONTH([1]Feuil1!$A$4:$A$11)=MONTH([1]Feuil2!#REF!))*([1]Feuil1!$B$4:$B$11=[1]Feuil2!$A8)*([1]Feuil1!$F$4:$F$11)),"")</f>
        <v/>
      </c>
    </row>
    <row r="9" spans="1:16" ht="15.75" thickTop="1" x14ac:dyDescent="0.25">
      <c r="A9" s="29"/>
      <c r="B9" s="33" t="str">
        <f>IF(A9&lt;&gt;"",SUMPRODUCT((MONTH([1]Feuil1!$A$4:$A$11)=MONTH([1]Feuil2!#REF!))*([1]Feuil1!$B$4:$B$11=[1]Feuil2!$A9)*([1]Feuil1!$F$4:$F$11)),"")</f>
        <v/>
      </c>
      <c r="C9" s="33" t="str">
        <f>IF(B9&lt;&gt;"",SUMPRODUCT((MONTH([1]Feuil1!$A$4:$A$11)=MONTH([1]Feuil2!#REF!))*([1]Feuil1!$B$4:$B$11=[1]Feuil2!$A9)*([1]Feuil1!$F$4:$F$11)),"")</f>
        <v/>
      </c>
      <c r="D9" s="33" t="str">
        <f>IF(C9&lt;&gt;"",SUMPRODUCT((MONTH([1]Feuil1!$A$4:$A$11)=MONTH([1]Feuil2!#REF!))*([1]Feuil1!$B$4:$B$11=[1]Feuil2!$A9)*([1]Feuil1!$F$4:$F$11)),"")</f>
        <v/>
      </c>
      <c r="E9" s="33" t="str">
        <f>IF(D9&lt;&gt;"",SUMPRODUCT((MONTH([1]Feuil1!$A$4:$A$11)=MONTH([1]Feuil2!#REF!))*([1]Feuil1!$B$4:$B$11=[1]Feuil2!$A9)*([1]Feuil1!$F$4:$F$11)),"")</f>
        <v/>
      </c>
      <c r="F9" s="33" t="str">
        <f>IF(E9&lt;&gt;"",SUMPRODUCT((MONTH([1]Feuil1!$A$4:$A$11)=MONTH([1]Feuil2!#REF!))*([1]Feuil1!$B$4:$B$11=[1]Feuil2!$A9)*([1]Feuil1!$F$4:$F$11)),"")</f>
        <v/>
      </c>
      <c r="G9" s="33" t="str">
        <f>IF(F9&lt;&gt;"",SUMPRODUCT((MONTH([1]Feuil1!$A$4:$A$11)=MONTH([1]Feuil2!#REF!))*([1]Feuil1!$B$4:$B$11=[1]Feuil2!$A9)*([1]Feuil1!$F$4:$F$11)),"")</f>
        <v/>
      </c>
      <c r="H9" s="33" t="str">
        <f>IF(G9&lt;&gt;"",SUMPRODUCT((MONTH([1]Feuil1!$A$4:$A$11)=MONTH([1]Feuil2!#REF!))*([1]Feuil1!$B$4:$B$11=[1]Feuil2!$A9)*([1]Feuil1!$F$4:$F$11)),"")</f>
        <v/>
      </c>
      <c r="I9" s="33" t="str">
        <f>IF(H9&lt;&gt;"",SUMPRODUCT((MONTH([1]Feuil1!$A$4:$A$11)=MONTH([1]Feuil2!#REF!))*([1]Feuil1!$B$4:$B$11=[1]Feuil2!$A9)*([1]Feuil1!$F$4:$F$11)),"")</f>
        <v/>
      </c>
      <c r="J9" s="33" t="str">
        <f>IF(I9&lt;&gt;"",SUMPRODUCT((MONTH([1]Feuil1!$A$4:$A$11)=MONTH([1]Feuil2!#REF!))*([1]Feuil1!$B$4:$B$11=[1]Feuil2!$A9)*([1]Feuil1!$F$4:$F$11)),"")</f>
        <v/>
      </c>
      <c r="K9" s="33" t="str">
        <f>IF(J9&lt;&gt;"",SUMPRODUCT((MONTH([1]Feuil1!$A$4:$A$11)=MONTH([1]Feuil2!#REF!))*([1]Feuil1!$B$4:$B$11=[1]Feuil2!$A9)*([1]Feuil1!$F$4:$F$11)),"")</f>
        <v/>
      </c>
      <c r="L9" s="33" t="str">
        <f>IF(K9&lt;&gt;"",SUMPRODUCT((MONTH([1]Feuil1!$A$4:$A$11)=MONTH([1]Feuil2!#REF!))*([1]Feuil1!$B$4:$B$11=[1]Feuil2!$A9)*([1]Feuil1!$F$4:$F$11)),"")</f>
        <v/>
      </c>
      <c r="M9" s="34" t="str">
        <f>IF(L9&lt;&gt;"",SUMPRODUCT((MONTH([1]Feuil1!$A$4:$A$11)=MONTH([1]Feuil2!#REF!))*([1]Feuil1!$B$4:$B$11=[1]Feuil2!$A9)*([1]Feuil1!$F$4:$F$11)),"")</f>
        <v/>
      </c>
      <c r="P9" s="38" t="s">
        <v>3</v>
      </c>
    </row>
    <row r="10" spans="1:16" ht="15.75" thickBot="1" x14ac:dyDescent="0.3">
      <c r="A10" s="30"/>
      <c r="B10" s="35" t="str">
        <f>IF(A10&lt;&gt;"",SUMPRODUCT((MONTH([1]Feuil1!$A$4:$A$11)=MONTH([1]Feuil2!#REF!))*([1]Feuil1!$B$4:$B$11=[1]Feuil2!$A10)*([1]Feuil1!$F$4:$F$11)),"")</f>
        <v/>
      </c>
      <c r="C10" s="35" t="str">
        <f>IF(B10&lt;&gt;"",SUMPRODUCT((MONTH([1]Feuil1!$A$4:$A$11)=MONTH([1]Feuil2!#REF!))*([1]Feuil1!$B$4:$B$11=[1]Feuil2!$A10)*([1]Feuil1!$F$4:$F$11)),"")</f>
        <v/>
      </c>
      <c r="D10" s="35" t="str">
        <f>IF(C10&lt;&gt;"",SUMPRODUCT((MONTH([1]Feuil1!$A$4:$A$11)=MONTH([1]Feuil2!#REF!))*([1]Feuil1!$B$4:$B$11=[1]Feuil2!$A10)*([1]Feuil1!$F$4:$F$11)),"")</f>
        <v/>
      </c>
      <c r="E10" s="35" t="str">
        <f>IF(D10&lt;&gt;"",SUMPRODUCT((MONTH([1]Feuil1!$A$4:$A$11)=MONTH([1]Feuil2!#REF!))*([1]Feuil1!$B$4:$B$11=[1]Feuil2!$A10)*([1]Feuil1!$F$4:$F$11)),"")</f>
        <v/>
      </c>
      <c r="F10" s="35" t="str">
        <f>IF(E10&lt;&gt;"",SUMPRODUCT((MONTH([1]Feuil1!$A$4:$A$11)=MONTH([1]Feuil2!#REF!))*([1]Feuil1!$B$4:$B$11=[1]Feuil2!$A10)*([1]Feuil1!$F$4:$F$11)),"")</f>
        <v/>
      </c>
      <c r="G10" s="35" t="str">
        <f>IF(F10&lt;&gt;"",SUMPRODUCT((MONTH([1]Feuil1!$A$4:$A$11)=MONTH([1]Feuil2!#REF!))*([1]Feuil1!$B$4:$B$11=[1]Feuil2!$A10)*([1]Feuil1!$F$4:$F$11)),"")</f>
        <v/>
      </c>
      <c r="H10" s="35" t="str">
        <f>IF(G10&lt;&gt;"",SUMPRODUCT((MONTH([1]Feuil1!$A$4:$A$11)=MONTH([1]Feuil2!#REF!))*([1]Feuil1!$B$4:$B$11=[1]Feuil2!$A10)*([1]Feuil1!$F$4:$F$11)),"")</f>
        <v/>
      </c>
      <c r="I10" s="35" t="str">
        <f>IF(H10&lt;&gt;"",SUMPRODUCT((MONTH([1]Feuil1!$A$4:$A$11)=MONTH([1]Feuil2!#REF!))*([1]Feuil1!$B$4:$B$11=[1]Feuil2!$A10)*([1]Feuil1!$F$4:$F$11)),"")</f>
        <v/>
      </c>
      <c r="J10" s="35" t="str">
        <f>IF(I10&lt;&gt;"",SUMPRODUCT((MONTH([1]Feuil1!$A$4:$A$11)=MONTH([1]Feuil2!#REF!))*([1]Feuil1!$B$4:$B$11=[1]Feuil2!$A10)*([1]Feuil1!$F$4:$F$11)),"")</f>
        <v/>
      </c>
      <c r="K10" s="35" t="str">
        <f>IF(J10&lt;&gt;"",SUMPRODUCT((MONTH([1]Feuil1!$A$4:$A$11)=MONTH([1]Feuil2!#REF!))*([1]Feuil1!$B$4:$B$11=[1]Feuil2!$A10)*([1]Feuil1!$F$4:$F$11)),"")</f>
        <v/>
      </c>
      <c r="L10" s="35" t="str">
        <f>IF(K10&lt;&gt;"",SUMPRODUCT((MONTH([1]Feuil1!$A$4:$A$11)=MONTH([1]Feuil2!#REF!))*([1]Feuil1!$B$4:$B$11=[1]Feuil2!$A10)*([1]Feuil1!$F$4:$F$11)),"")</f>
        <v/>
      </c>
      <c r="M10" s="36" t="str">
        <f>IF(L10&lt;&gt;"",SUMPRODUCT((MONTH([1]Feuil1!$A$4:$A$11)=MONTH([1]Feuil2!#REF!))*([1]Feuil1!$B$4:$B$11=[1]Feuil2!$A10)*([1]Feuil1!$F$4:$F$11)),"")</f>
        <v/>
      </c>
    </row>
    <row r="11" spans="1:16" ht="15.75" thickTop="1" x14ac:dyDescent="0.25"/>
    <row r="12" spans="1:16" ht="15.75" thickBot="1" x14ac:dyDescent="0.3"/>
    <row r="13" spans="1:16" ht="15.75" thickTop="1" x14ac:dyDescent="0.25">
      <c r="A13" s="42" t="str">
        <f>$P$9</f>
        <v>Avion</v>
      </c>
      <c r="B13" s="1" t="s">
        <v>9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2"/>
    </row>
    <row r="14" spans="1:16" x14ac:dyDescent="0.25">
      <c r="A14" s="3"/>
      <c r="B14" s="4">
        <v>43831</v>
      </c>
      <c r="C14" s="4">
        <v>43863</v>
      </c>
      <c r="D14" s="4">
        <v>43895</v>
      </c>
      <c r="E14" s="4">
        <v>43927</v>
      </c>
      <c r="F14" s="4">
        <v>43959</v>
      </c>
      <c r="G14" s="4">
        <v>43991</v>
      </c>
      <c r="H14" s="4">
        <v>44023</v>
      </c>
      <c r="I14" s="4">
        <v>44055</v>
      </c>
      <c r="J14" s="4">
        <v>44087</v>
      </c>
      <c r="K14" s="4">
        <v>44119</v>
      </c>
      <c r="L14" s="4">
        <v>44151</v>
      </c>
      <c r="M14" s="4">
        <v>44183</v>
      </c>
    </row>
    <row r="15" spans="1:16" x14ac:dyDescent="0.25">
      <c r="A15" s="31" t="s">
        <v>13</v>
      </c>
      <c r="B15" s="32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4"/>
    </row>
    <row r="16" spans="1:16" x14ac:dyDescent="0.25">
      <c r="A16" s="29" t="s">
        <v>14</v>
      </c>
      <c r="B16" s="28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4"/>
    </row>
    <row r="17" spans="1:13" x14ac:dyDescent="0.25">
      <c r="A17" s="29" t="s">
        <v>15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4"/>
    </row>
    <row r="18" spans="1:13" x14ac:dyDescent="0.25">
      <c r="A18" s="29" t="s">
        <v>16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4"/>
    </row>
    <row r="19" spans="1:13" x14ac:dyDescent="0.25">
      <c r="A19" s="29" t="s">
        <v>17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4"/>
    </row>
    <row r="20" spans="1:13" x14ac:dyDescent="0.25">
      <c r="A20" s="29" t="s">
        <v>18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4"/>
    </row>
    <row r="21" spans="1:13" x14ac:dyDescent="0.25">
      <c r="A21" s="29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4"/>
    </row>
    <row r="22" spans="1:13" ht="15.75" thickBot="1" x14ac:dyDescent="0.3">
      <c r="A22" s="30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6"/>
    </row>
    <row r="23" spans="1:13" ht="16.5" thickTop="1" thickBot="1" x14ac:dyDescent="0.3"/>
    <row r="24" spans="1:13" ht="15.75" thickTop="1" x14ac:dyDescent="0.25">
      <c r="A24" s="42" t="str">
        <f>$P$9</f>
        <v>Avion</v>
      </c>
      <c r="B24" s="1" t="s">
        <v>9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2"/>
    </row>
    <row r="25" spans="1:13" x14ac:dyDescent="0.25">
      <c r="A25" s="3"/>
      <c r="B25" s="4">
        <v>43831</v>
      </c>
      <c r="C25" s="4">
        <v>43863</v>
      </c>
      <c r="D25" s="4">
        <v>43895</v>
      </c>
      <c r="E25" s="4">
        <v>43927</v>
      </c>
      <c r="F25" s="4">
        <v>43959</v>
      </c>
      <c r="G25" s="4">
        <v>43991</v>
      </c>
      <c r="H25" s="4">
        <v>44023</v>
      </c>
      <c r="I25" s="4">
        <v>44055</v>
      </c>
      <c r="J25" s="4">
        <v>44087</v>
      </c>
      <c r="K25" s="4">
        <v>44119</v>
      </c>
      <c r="L25" s="4">
        <v>44151</v>
      </c>
      <c r="M25" s="4">
        <v>44183</v>
      </c>
    </row>
    <row r="26" spans="1:13" x14ac:dyDescent="0.25">
      <c r="A26" s="37" t="s">
        <v>21</v>
      </c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8"/>
    </row>
    <row r="27" spans="1:13" x14ac:dyDescent="0.25">
      <c r="A27" s="37" t="s">
        <v>22</v>
      </c>
      <c r="B27" s="28"/>
      <c r="C27" s="7"/>
      <c r="D27" s="7"/>
      <c r="E27" s="7"/>
      <c r="F27" s="7"/>
      <c r="G27" s="7"/>
      <c r="H27" s="7"/>
      <c r="I27" s="7"/>
      <c r="J27" s="7"/>
      <c r="K27" s="7"/>
      <c r="L27" s="7"/>
      <c r="M27" s="8"/>
    </row>
    <row r="28" spans="1:13" x14ac:dyDescent="0.25">
      <c r="A28" s="37" t="s">
        <v>23</v>
      </c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8"/>
    </row>
    <row r="29" spans="1:13" x14ac:dyDescent="0.25">
      <c r="A29" s="37" t="s">
        <v>24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8"/>
    </row>
    <row r="30" spans="1:13" x14ac:dyDescent="0.25">
      <c r="A30" s="37" t="s">
        <v>25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8"/>
    </row>
    <row r="31" spans="1:13" x14ac:dyDescent="0.25">
      <c r="A31" s="29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8"/>
    </row>
    <row r="32" spans="1:13" x14ac:dyDescent="0.25">
      <c r="A32" s="10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8"/>
    </row>
    <row r="33" spans="1:13" ht="15.75" thickBot="1" x14ac:dyDescent="0.3">
      <c r="A33" s="30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2"/>
    </row>
    <row r="34" spans="1:13" ht="15.75" thickTop="1" x14ac:dyDescent="0.25"/>
  </sheetData>
  <conditionalFormatting sqref="A3:A10">
    <cfRule type="expression" dxfId="2" priority="3">
      <formula>MOD(ROW(),2)=0</formula>
    </cfRule>
  </conditionalFormatting>
  <conditionalFormatting sqref="A15:A22">
    <cfRule type="expression" dxfId="1" priority="2">
      <formula>MOD(ROW(),2)=0</formula>
    </cfRule>
  </conditionalFormatting>
  <conditionalFormatting sqref="A31:A33">
    <cfRule type="expression" dxfId="0" priority="1">
      <formula>MOD(ROW(),2)=0</formula>
    </cfRule>
  </conditionalFormatting>
  <dataValidations count="1">
    <dataValidation allowBlank="1" showInputMessage="1" showErrorMessage="1" sqref="A24" xr:uid="{F33BE5E9-9BF7-4226-82AA-A5865E8B500E}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A9377A8-C272-4755-8FD2-653B6CDA4E95}">
          <x14:formula1>
            <xm:f>Feuil1!$P$5:$P$8</xm:f>
          </x14:formula1>
          <xm:sqref>P9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2020-04-12T09:51:54Z</dcterms:created>
  <dcterms:modified xsi:type="dcterms:W3CDTF">2020-04-12T12:38:46Z</dcterms:modified>
</cp:coreProperties>
</file>