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omments2.xml" ContentType="application/vnd.openxmlformats-officedocument.spreadsheetml.comments+xml"/>
  <Override PartName="/xl/charts/chart3.xml" ContentType="application/vnd.openxmlformats-officedocument.drawingml.chart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drawings/drawing5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farid.temagoult\Downloads\"/>
    </mc:Choice>
  </mc:AlternateContent>
  <xr:revisionPtr revIDLastSave="0" documentId="13_ncr:1_{6B5B2BCB-ED38-4A22-B73A-239C00302486}" xr6:coauthVersionLast="44" xr6:coauthVersionMax="44" xr10:uidLastSave="{00000000-0000-0000-0000-000000000000}"/>
  <bookViews>
    <workbookView xWindow="-120" yWindow="-120" windowWidth="29040" windowHeight="15840" firstSheet="1" activeTab="1" xr2:uid="{00000000-000D-0000-FFFF-FFFF00000000}"/>
  </bookViews>
  <sheets>
    <sheet name="Fériés" sheetId="188" state="hidden" r:id="rId1"/>
    <sheet name="Résultat" sheetId="118" r:id="rId2"/>
    <sheet name="Feuille_modèle" sheetId="110" r:id="rId3"/>
    <sheet name="PARAM" sheetId="3" r:id="rId4"/>
    <sheet name="LIGNE A COPIER" sheetId="189" r:id="rId5"/>
  </sheets>
  <functionGroups builtInGroupCount="19"/>
  <externalReferences>
    <externalReference r:id="rId6"/>
  </externalReferences>
  <definedNames>
    <definedName name="MDP" localSheetId="4">OFFSET('LIGNE A COPIER'!nom,,1)</definedName>
    <definedName name="MDP">OFFSET(nom,,1)</definedName>
    <definedName name="mr">Tableau1041[MODE OPRERATOIR MR]</definedName>
    <definedName name="MR.E">PARAM!$Z$3:$Z$6</definedName>
    <definedName name="nom" localSheetId="4">OFFSET(#REF!,,,COUNTA(#REF!))</definedName>
    <definedName name="nom">OFFSET(PARAM!$K$3,,,COUNTA(PARAM!$K:$K))</definedName>
    <definedName name="SYSTEME">PARAM!$AD$3:$AD$37</definedName>
    <definedName name="_xlnm.Print_Area" localSheetId="2">Feuille_modèle!$A$1:$M$21</definedName>
    <definedName name="_xlnm.Print_Area" localSheetId="4">'LIGNE A COPIER'!$A$1:$M$18</definedName>
    <definedName name="Zone1">'LIGNE A COPIER'!$1:$11</definedName>
    <definedName name="Zone2">'LIGNE A COPIER'!$13:$14</definedName>
    <definedName name="Zone3">'LIGNE A COPIER'!$16:$16</definedName>
    <definedName name="Zone4">'LIGNE A COPIER'!$18:$18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03" i="118" l="1"/>
  <c r="I103" i="118"/>
  <c r="D103" i="118"/>
  <c r="M103" i="118"/>
  <c r="F103" i="118"/>
  <c r="C103" i="118"/>
  <c r="B103" i="118"/>
  <c r="K103" i="118"/>
  <c r="L103" i="118"/>
  <c r="G103" i="118"/>
  <c r="H103" i="118"/>
  <c r="J103" i="118"/>
  <c r="C18" i="110" l="1"/>
  <c r="D104" i="118"/>
  <c r="B112" i="118"/>
  <c r="B104" i="118"/>
  <c r="E105" i="118"/>
  <c r="D105" i="118"/>
  <c r="C111" i="118"/>
  <c r="B105" i="118"/>
  <c r="C105" i="118"/>
  <c r="C108" i="118"/>
  <c r="D108" i="118"/>
  <c r="C106" i="118"/>
  <c r="C109" i="118"/>
  <c r="E107" i="118"/>
  <c r="C107" i="118"/>
  <c r="C112" i="118"/>
  <c r="E110" i="118"/>
  <c r="B108" i="118"/>
  <c r="D111" i="118"/>
  <c r="D112" i="118"/>
  <c r="E111" i="118"/>
  <c r="E108" i="118"/>
  <c r="D110" i="118"/>
  <c r="B111" i="118"/>
  <c r="D109" i="118"/>
  <c r="D106" i="118"/>
  <c r="E112" i="118"/>
  <c r="E104" i="118"/>
  <c r="D107" i="118"/>
  <c r="C104" i="118"/>
  <c r="B106" i="118"/>
  <c r="C110" i="118"/>
  <c r="E106" i="118"/>
  <c r="B109" i="118"/>
  <c r="E109" i="118"/>
  <c r="B107" i="118"/>
  <c r="B110" i="118"/>
  <c r="B1" i="110" l="1"/>
  <c r="M104" i="118"/>
  <c r="K112" i="118"/>
  <c r="G109" i="118"/>
  <c r="H105" i="118"/>
  <c r="H108" i="118"/>
  <c r="K104" i="118"/>
  <c r="I111" i="118"/>
  <c r="I108" i="118"/>
  <c r="G106" i="118"/>
  <c r="G104" i="118"/>
  <c r="L112" i="118"/>
  <c r="M106" i="118"/>
  <c r="K106" i="118"/>
  <c r="F112" i="118"/>
  <c r="K108" i="118"/>
  <c r="M108" i="118"/>
  <c r="J110" i="118"/>
  <c r="L107" i="118"/>
  <c r="K109" i="118"/>
  <c r="I109" i="118"/>
  <c r="G111" i="118"/>
  <c r="J108" i="118"/>
  <c r="K107" i="118"/>
  <c r="M110" i="118"/>
  <c r="G105" i="118"/>
  <c r="J104" i="118"/>
  <c r="H106" i="118"/>
  <c r="G107" i="118"/>
  <c r="I104" i="118"/>
  <c r="J106" i="118"/>
  <c r="J105" i="118"/>
  <c r="I112" i="118"/>
  <c r="M105" i="118"/>
  <c r="J109" i="118"/>
  <c r="I110" i="118"/>
  <c r="F104" i="118"/>
  <c r="G110" i="118"/>
  <c r="M111" i="118"/>
  <c r="I106" i="118"/>
  <c r="I107" i="118"/>
  <c r="J112" i="118"/>
  <c r="J111" i="118"/>
  <c r="K111" i="118"/>
  <c r="H112" i="118"/>
  <c r="M109" i="118"/>
  <c r="K105" i="118"/>
  <c r="H111" i="118"/>
  <c r="H109" i="118"/>
  <c r="F110" i="118"/>
  <c r="G112" i="118"/>
  <c r="G108" i="118"/>
  <c r="L108" i="118"/>
  <c r="L104" i="118"/>
  <c r="H107" i="118"/>
  <c r="F106" i="118"/>
  <c r="L110" i="118"/>
  <c r="J107" i="118"/>
  <c r="H110" i="118"/>
  <c r="I105" i="118"/>
  <c r="K110" i="118"/>
  <c r="M112" i="118"/>
  <c r="L111" i="118"/>
  <c r="L105" i="118"/>
  <c r="F107" i="118"/>
  <c r="F108" i="118"/>
  <c r="H104" i="118"/>
  <c r="F111" i="118"/>
  <c r="F109" i="118"/>
  <c r="L109" i="118"/>
  <c r="M107" i="118"/>
  <c r="F105" i="118"/>
  <c r="L106" i="118"/>
  <c r="G102" i="118" l="1"/>
  <c r="F102" i="118"/>
  <c r="H102" i="118"/>
  <c r="I102" i="118"/>
  <c r="B102" i="118"/>
  <c r="J102" i="118"/>
  <c r="C102" i="118"/>
  <c r="K102" i="118"/>
  <c r="D102" i="118"/>
  <c r="L102" i="118"/>
  <c r="E102" i="118"/>
  <c r="M102" i="118"/>
  <c r="H10" i="110"/>
  <c r="H13" i="110"/>
  <c r="H11" i="110" l="1"/>
  <c r="H17" i="110" l="1"/>
  <c r="H16" i="110"/>
  <c r="H15" i="110"/>
  <c r="H14" i="110"/>
  <c r="H12" i="110"/>
  <c r="G19" i="110" l="1"/>
  <c r="M8" i="110" l="1"/>
  <c r="M5" i="110" l="1"/>
  <c r="M6" i="110"/>
  <c r="M7" i="110"/>
  <c r="M4" i="110"/>
  <c r="A14" i="188" l="1"/>
  <c r="A13" i="188"/>
  <c r="A12" i="188"/>
  <c r="A11" i="188"/>
  <c r="A10" i="188"/>
  <c r="A6" i="188"/>
  <c r="A5" i="188"/>
  <c r="A3" i="188"/>
  <c r="A7" i="188" s="1"/>
  <c r="A2" i="188"/>
  <c r="N111" i="118" l="1"/>
  <c r="S103" i="118" s="1"/>
  <c r="N107" i="118"/>
  <c r="O103" i="118" s="1"/>
  <c r="N110" i="118"/>
  <c r="R103" i="118" s="1"/>
  <c r="N108" i="118"/>
  <c r="P103" i="118" s="1"/>
  <c r="N112" i="118"/>
  <c r="T103" i="118" s="1"/>
  <c r="A8" i="188"/>
  <c r="A9" i="188" s="1"/>
  <c r="A4" i="188"/>
  <c r="N104" i="118" l="1"/>
  <c r="N103" i="118" s="1"/>
  <c r="N109" i="118"/>
  <c r="Q103" i="118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TEMAGOULT, Farid</author>
  </authors>
  <commentList>
    <comment ref="A18" authorId="0" shapeId="0" xr:uid="{36FFE7DB-C317-40BF-87D8-CD55F82F52C2}">
      <text>
        <r>
          <rPr>
            <b/>
            <sz val="14"/>
            <color indexed="81"/>
            <rFont val="Tahoma"/>
            <family val="2"/>
          </rPr>
          <t>Fiche modèle</t>
        </r>
      </text>
    </comment>
    <comment ref="D18" authorId="0" shapeId="0" xr:uid="{00CA10BA-E2C1-410D-859C-5C84911FCF6C}">
      <text>
        <r>
          <rPr>
            <b/>
            <sz val="16"/>
            <color indexed="81"/>
            <rFont val="Tahoma"/>
            <family val="2"/>
          </rPr>
          <t>Enregistrer &amp; quitter</t>
        </r>
      </text>
    </comment>
    <comment ref="A19" authorId="0" shapeId="0" xr:uid="{ABB93E71-A8BA-4B69-A473-D589EEFF5DA8}">
      <text>
        <r>
          <rPr>
            <b/>
            <sz val="16"/>
            <color indexed="81"/>
            <rFont val="Tahoma"/>
            <family val="2"/>
          </rPr>
          <t>Cliquer pour génerer les fichiers (après avoir complèter le fichier modèle et choisis la prériodicité</t>
        </r>
      </text>
    </comment>
    <comment ref="D19" authorId="0" shapeId="0" xr:uid="{9B1C11F7-3F6E-464B-944C-C0C9F2D36715}">
      <text>
        <r>
          <rPr>
            <b/>
            <sz val="16"/>
            <color indexed="81"/>
            <rFont val="Tahoma"/>
            <family val="2"/>
          </rPr>
          <t>Cliquer 2 fois dans les cellules ci-dessous pour selectionner la prériodicité</t>
        </r>
      </text>
    </comment>
    <comment ref="E19" authorId="0" shapeId="0" xr:uid="{EF2B3DD7-90AD-41C1-B785-D72B1B8DD258}">
      <text>
        <r>
          <rPr>
            <b/>
            <sz val="16"/>
            <color indexed="81"/>
            <rFont val="Tahoma"/>
            <family val="2"/>
          </rPr>
          <t>Base de donnée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TEMAGOULT, Farid</author>
  </authors>
  <commentList>
    <comment ref="A14" authorId="0" shapeId="0" xr:uid="{A3974C14-BF0C-4601-B0D7-ED47847680C6}">
      <text>
        <r>
          <rPr>
            <b/>
            <sz val="16"/>
            <color indexed="81"/>
            <rFont val="Tahoma"/>
            <family val="2"/>
          </rPr>
          <t>Base de donnée</t>
        </r>
      </text>
    </comment>
    <comment ref="B14" authorId="0" shapeId="0" xr:uid="{3D1E6BCC-203E-4460-B8BB-4E0032C70D91}">
      <text>
        <r>
          <rPr>
            <b/>
            <sz val="16"/>
            <color indexed="81"/>
            <rFont val="Tahoma"/>
            <family val="2"/>
          </rPr>
          <t>Demande achat</t>
        </r>
      </text>
    </comment>
    <comment ref="C14" authorId="0" shapeId="0" xr:uid="{102AC820-DAE7-4850-978C-9508F380D195}">
      <text>
        <r>
          <rPr>
            <b/>
            <sz val="24"/>
            <color indexed="81"/>
            <rFont val="Tahoma"/>
            <family val="2"/>
          </rPr>
          <t>Retour à l'acceuil et résultat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4" authorId="0" shapeId="0" xr:uid="{C628F138-FA99-40F8-B7A9-462498F8C150}">
      <text>
        <r>
          <rPr>
            <b/>
            <sz val="16"/>
            <color indexed="81"/>
            <rFont val="Tahoma"/>
            <family val="2"/>
          </rPr>
          <t>Mise a jour Temps passé et Coût</t>
        </r>
      </text>
    </comment>
    <comment ref="A16" authorId="0" shapeId="0" xr:uid="{0B206E93-FB87-41F2-B20B-0A51285EA210}">
      <text>
        <r>
          <rPr>
            <b/>
            <sz val="16"/>
            <color indexed="81"/>
            <rFont val="Tahoma"/>
            <family val="2"/>
          </rPr>
          <t>Déprotection de la feuille</t>
        </r>
      </text>
    </comment>
    <comment ref="B16" authorId="0" shapeId="0" xr:uid="{6753369F-FE4E-40E9-BEF7-4FF066A067BA}">
      <text>
        <r>
          <rPr>
            <b/>
            <sz val="20"/>
            <color indexed="81"/>
            <rFont val="Tahoma"/>
            <family val="2"/>
          </rPr>
          <t>Imprimer</t>
        </r>
      </text>
    </comment>
    <comment ref="C16" authorId="0" shapeId="0" xr:uid="{D0739C3B-92FC-4770-8F85-845C00454243}">
      <text>
        <r>
          <rPr>
            <b/>
            <sz val="16"/>
            <color indexed="81"/>
            <rFont val="Tahoma"/>
            <family val="2"/>
          </rPr>
          <t>ATTENTION:Avant de clôturer , assurez-vous bien des saisies</t>
        </r>
      </text>
    </comment>
    <comment ref="D16" authorId="0" shapeId="0" xr:uid="{3EA67C91-16DF-476A-8484-E628B6829569}">
      <text>
        <r>
          <rPr>
            <b/>
            <sz val="14"/>
            <color indexed="81"/>
            <rFont val="Tahoma"/>
            <family val="2"/>
          </rPr>
          <t>Enregistrement &amp; quitter</t>
        </r>
      </text>
    </comment>
    <comment ref="A18" authorId="0" shapeId="0" xr:uid="{64496627-3C47-4280-9E89-0E0CEDA1A642}">
      <text>
        <r>
          <rPr>
            <b/>
            <sz val="16"/>
            <color indexed="81"/>
            <rFont val="Tahoma"/>
            <family val="2"/>
          </rPr>
          <t>Feuille précédente</t>
        </r>
      </text>
    </comment>
    <comment ref="B18" authorId="0" shapeId="0" xr:uid="{A566816C-1C81-4F44-87A9-6DE1A2D15AF8}">
      <text>
        <r>
          <rPr>
            <b/>
            <sz val="16"/>
            <color indexed="81"/>
            <rFont val="Tahoma"/>
            <family val="2"/>
          </rPr>
          <t>Feuille suivante</t>
        </r>
      </text>
    </comment>
    <comment ref="C18" authorId="0" shapeId="0" xr:uid="{A8883E01-3FF6-47C5-92F8-7C23F043F0F7}">
      <text>
        <r>
          <rPr>
            <b/>
            <sz val="16"/>
            <color indexed="81"/>
            <rFont val="Tahoma"/>
            <family val="2"/>
          </rPr>
          <t>Joinde fichier (Cliquer sur l'icone , un dossier s'ouvre selon l'impution de ce fichier en B3 &amp; cliquer sur le fichier du numero OT)</t>
        </r>
      </text>
    </comment>
    <comment ref="D18" authorId="0" shapeId="0" xr:uid="{09F65155-F842-450B-8369-76B14C335E90}">
      <text>
        <r>
          <rPr>
            <b/>
            <sz val="16"/>
            <color indexed="81"/>
            <rFont val="Tahoma"/>
            <family val="2"/>
          </rPr>
          <t xml:space="preserve">Lien fichier </t>
        </r>
      </text>
    </comment>
  </commentList>
</comments>
</file>

<file path=xl/sharedStrings.xml><?xml version="1.0" encoding="utf-8"?>
<sst xmlns="http://schemas.openxmlformats.org/spreadsheetml/2006/main" count="154" uniqueCount="141">
  <si>
    <t>Version fichier</t>
  </si>
  <si>
    <t>Consommable</t>
  </si>
  <si>
    <t>Coût Sous traitant</t>
  </si>
  <si>
    <t>Coût contrat</t>
  </si>
  <si>
    <t>Quantité intervenant</t>
  </si>
  <si>
    <t>Temps estimé</t>
  </si>
  <si>
    <t>Date</t>
  </si>
  <si>
    <t>Temps passé</t>
  </si>
  <si>
    <t>Signature obligatoire</t>
  </si>
  <si>
    <t>Signature</t>
  </si>
  <si>
    <t>Outillage</t>
  </si>
  <si>
    <t>Action(s)</t>
  </si>
  <si>
    <t>Fait</t>
  </si>
  <si>
    <t>Non Fait</t>
  </si>
  <si>
    <t>Observation(s)</t>
  </si>
  <si>
    <t>Apres chaques interventions sur les équipements, verifier la remise en conformité (serrage, connectique,niveau,fermeture des trappes….) Verifier qu'aucun éléments n'obture pas la sortie du train .</t>
  </si>
  <si>
    <t>Conforme</t>
  </si>
  <si>
    <t>Non conforme</t>
  </si>
  <si>
    <t>TYPE INTERVENTION</t>
  </si>
  <si>
    <t>NIVEAU INTERVENTION</t>
  </si>
  <si>
    <t>PERIODICITE</t>
  </si>
  <si>
    <t>NATURE INTERVENTION</t>
  </si>
  <si>
    <t>LOCALISATION</t>
  </si>
  <si>
    <t>IMPUTATION</t>
  </si>
  <si>
    <t>TRAVAUX</t>
  </si>
  <si>
    <t>OPERATIONS</t>
  </si>
  <si>
    <t>MODE OPRERATOIR MR</t>
  </si>
  <si>
    <t>AGENT</t>
  </si>
  <si>
    <t>APPROBATEUR</t>
  </si>
  <si>
    <t>ETAT</t>
  </si>
  <si>
    <t>IMPRESSION</t>
  </si>
  <si>
    <t>MODE OPERATOIRE ENERGIE</t>
  </si>
  <si>
    <t>MODE OPERATOIRE SIG</t>
  </si>
  <si>
    <t>MODE OPERATOIRE LAC</t>
  </si>
  <si>
    <t>MODE OPERATOIRE MACHINERIE</t>
  </si>
  <si>
    <t>MODE OPERATOIRE VOIE</t>
  </si>
  <si>
    <t>MODE OPERATOIRE BATIMENT</t>
  </si>
  <si>
    <t>MODE OPERATOIRE ESPACE VERT</t>
  </si>
  <si>
    <t>localisation</t>
  </si>
  <si>
    <t>Section</t>
  </si>
  <si>
    <t>Localisation/section…..</t>
  </si>
  <si>
    <t>Equipement/MR</t>
  </si>
  <si>
    <t>OUI</t>
  </si>
  <si>
    <t>NON</t>
  </si>
  <si>
    <t>Travail non effectué</t>
  </si>
  <si>
    <t>Impression faite</t>
  </si>
  <si>
    <t>Coût MO</t>
  </si>
  <si>
    <t>Coût pièce</t>
  </si>
  <si>
    <t>Coût pièces</t>
  </si>
  <si>
    <t>1er  Janvier</t>
  </si>
  <si>
    <t>Pâques</t>
  </si>
  <si>
    <t>Lundi de Pâques</t>
  </si>
  <si>
    <t>1er  Mai</t>
  </si>
  <si>
    <t xml:space="preserve"> 8 Mai Victoire 1945</t>
  </si>
  <si>
    <t>Jeudi de l'Ascension</t>
  </si>
  <si>
    <t>Pentecôte</t>
  </si>
  <si>
    <t>Lundi de Pentecôte</t>
  </si>
  <si>
    <t>Fête Nationale France</t>
  </si>
  <si>
    <t>Assomption</t>
  </si>
  <si>
    <t>Toussaint</t>
  </si>
  <si>
    <t>Armistice 1918</t>
  </si>
  <si>
    <t>Noël</t>
  </si>
  <si>
    <t>TEMPS PASSE</t>
  </si>
  <si>
    <t>nombre</t>
  </si>
  <si>
    <t>Temps estimer</t>
  </si>
  <si>
    <t>Travaux de nuit</t>
  </si>
  <si>
    <t>Coût sous traitance</t>
  </si>
  <si>
    <t>Temps estimé unitaire</t>
  </si>
  <si>
    <t>Temps estimé global</t>
  </si>
  <si>
    <t>Avancement des travaux</t>
  </si>
  <si>
    <t>Coût Total</t>
  </si>
  <si>
    <t>Nom du valideur</t>
  </si>
  <si>
    <t>Respecter le couple de serrage prescrit selon constructeur.</t>
  </si>
  <si>
    <r>
      <t xml:space="preserve">Les actions non faites doivent faire </t>
    </r>
    <r>
      <rPr>
        <b/>
        <u/>
        <sz val="18"/>
        <color rgb="FFFF0000"/>
        <rFont val="Calibri"/>
        <family val="2"/>
        <scheme val="minor"/>
      </rPr>
      <t>oligatoirement</t>
    </r>
    <r>
      <rPr>
        <b/>
        <sz val="18"/>
        <color rgb="FFFF0000"/>
        <rFont val="Calibri"/>
        <family val="2"/>
        <scheme val="minor"/>
      </rPr>
      <t xml:space="preserve"> l'objet d'une observation.</t>
    </r>
  </si>
  <si>
    <t>Nom intervenant</t>
  </si>
  <si>
    <t>Total heures d'intervention</t>
  </si>
  <si>
    <t>Mode oopératoire Sytème</t>
  </si>
  <si>
    <t>Mode opératoire</t>
  </si>
  <si>
    <t>Module</t>
  </si>
  <si>
    <t>Amont</t>
  </si>
  <si>
    <t>Centrale</t>
  </si>
  <si>
    <t>Aval</t>
  </si>
  <si>
    <t>Fabriquant</t>
  </si>
  <si>
    <t>Modèle</t>
  </si>
  <si>
    <t xml:space="preserve">Référence </t>
  </si>
  <si>
    <t>Fournisseur</t>
  </si>
  <si>
    <t>equiepemnt energie</t>
  </si>
  <si>
    <t>Effectué</t>
  </si>
  <si>
    <t>Non effectué</t>
  </si>
  <si>
    <t>Partiel</t>
  </si>
  <si>
    <t>OT</t>
  </si>
  <si>
    <t>MR</t>
  </si>
  <si>
    <t>N° OT</t>
  </si>
  <si>
    <t>Imputation</t>
  </si>
  <si>
    <t>Equipement</t>
  </si>
  <si>
    <t>Nature de  l'intervention</t>
  </si>
  <si>
    <t>Type d'intervention</t>
  </si>
  <si>
    <t>Niveau Intervention</t>
  </si>
  <si>
    <t>Périodicité</t>
  </si>
  <si>
    <t xml:space="preserve">Opération de maintenance </t>
  </si>
  <si>
    <t>Travaux de:</t>
  </si>
  <si>
    <t>MP</t>
  </si>
  <si>
    <t>Sortie de pièce stock</t>
  </si>
  <si>
    <t>Pièce 
stockée</t>
  </si>
  <si>
    <t>Pièce
 hors stock</t>
  </si>
  <si>
    <t>Référence</t>
  </si>
  <si>
    <t>Désignation</t>
  </si>
  <si>
    <t>Quantité sortie</t>
  </si>
  <si>
    <t>Quantité restante</t>
  </si>
  <si>
    <t>Prix unitaire</t>
  </si>
  <si>
    <t>Coût total</t>
  </si>
  <si>
    <t>Indicateur sécuritaire</t>
  </si>
  <si>
    <t>a</t>
  </si>
  <si>
    <t>[Fin tableau]</t>
  </si>
  <si>
    <t>Point non                              sécuritaire</t>
  </si>
  <si>
    <t>Point 
sécuritaire</t>
  </si>
  <si>
    <t>Observations</t>
  </si>
  <si>
    <t xml:space="preserve">Insertion ligne </t>
  </si>
  <si>
    <t>test 1</t>
  </si>
  <si>
    <t>test 2</t>
  </si>
  <si>
    <t>test 3</t>
  </si>
  <si>
    <t>test 4</t>
  </si>
  <si>
    <t>test 5</t>
  </si>
  <si>
    <t>test 6</t>
  </si>
  <si>
    <t>test 7</t>
  </si>
  <si>
    <t>test 8</t>
  </si>
  <si>
    <t>test 9</t>
  </si>
  <si>
    <t>test 10</t>
  </si>
  <si>
    <t>test 11</t>
  </si>
  <si>
    <t>test 12</t>
  </si>
  <si>
    <t>test 13</t>
  </si>
  <si>
    <t>test 14</t>
  </si>
  <si>
    <t>test 15</t>
  </si>
  <si>
    <t>test 16</t>
  </si>
  <si>
    <t>test 17</t>
  </si>
  <si>
    <t>signataire 1</t>
  </si>
  <si>
    <t>signataire 2</t>
  </si>
  <si>
    <t>signataire 3</t>
  </si>
  <si>
    <t xml:space="preserve"> Maintenance </t>
  </si>
  <si>
    <t>Fiche imprimé</t>
  </si>
  <si>
    <t>Fiche imprimée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</si>
</sst>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.00\ &quot;€&quot;"/>
    <numFmt numFmtId="165" formatCode="[h]:mm:ss;@"/>
    <numFmt numFmtId="166" formatCode="[$-40C]d\-mmm\-yy;@"/>
    <numFmt numFmtId="167" formatCode="###0000"/>
    <numFmt numFmtId="169" formatCode="mmm"/>
  </numFmts>
  <fonts count="76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6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name val="Calibri"/>
      <family val="2"/>
      <scheme val="minor"/>
    </font>
    <font>
      <sz val="2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indexed="8"/>
      <name val="Calibri"/>
      <family val="2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6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24"/>
      <color rgb="FFFF0000"/>
      <name val="Calibri"/>
      <family val="2"/>
      <scheme val="minor"/>
    </font>
    <font>
      <sz val="18"/>
      <name val="Calibri"/>
      <family val="2"/>
      <scheme val="minor"/>
    </font>
    <font>
      <b/>
      <u/>
      <sz val="28"/>
      <color rgb="FFFF0000"/>
      <name val="Calibri"/>
      <family val="2"/>
      <scheme val="minor"/>
    </font>
    <font>
      <b/>
      <sz val="28"/>
      <color rgb="FFFF0000"/>
      <name val="Calibri"/>
      <family val="2"/>
      <scheme val="minor"/>
    </font>
    <font>
      <b/>
      <sz val="26"/>
      <name val="Calibri"/>
      <family val="2"/>
      <scheme val="minor"/>
    </font>
    <font>
      <sz val="20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6"/>
      <name val="Arial"/>
      <family val="2"/>
    </font>
    <font>
      <sz val="11"/>
      <color indexed="10"/>
      <name val="Calibri"/>
      <family val="2"/>
    </font>
    <font>
      <sz val="11"/>
      <name val="Calibri"/>
      <family val="2"/>
    </font>
    <font>
      <u/>
      <sz val="10"/>
      <color theme="10"/>
      <name val="Arial"/>
      <family val="2"/>
    </font>
    <font>
      <sz val="48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sz val="22"/>
      <color theme="4" tint="-0.249977111117893"/>
      <name val="Calibri"/>
      <family val="2"/>
      <scheme val="minor"/>
    </font>
    <font>
      <sz val="22"/>
      <color rgb="FFFF0000"/>
      <name val="Calibri"/>
      <family val="2"/>
      <scheme val="minor"/>
    </font>
    <font>
      <b/>
      <sz val="1"/>
      <color theme="0"/>
      <name val="Calibri"/>
      <family val="2"/>
      <scheme val="minor"/>
    </font>
    <font>
      <b/>
      <u/>
      <sz val="16"/>
      <name val="Calibri"/>
      <family val="2"/>
      <scheme val="minor"/>
    </font>
    <font>
      <b/>
      <u/>
      <sz val="18"/>
      <color rgb="FFFF0000"/>
      <name val="Calibri"/>
      <family val="2"/>
      <scheme val="minor"/>
    </font>
    <font>
      <sz val="1"/>
      <color theme="0" tint="-0.499984740745262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u/>
      <sz val="16"/>
      <color rgb="FFFF0000"/>
      <name val="Calibri"/>
      <family val="2"/>
      <scheme val="minor"/>
    </font>
    <font>
      <sz val="20"/>
      <color theme="0" tint="-0.14999847407452621"/>
      <name val="Calibri"/>
      <family val="2"/>
      <scheme val="minor"/>
    </font>
    <font>
      <sz val="20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rgb="FFFFFF00"/>
      <name val="Calibri"/>
      <family val="2"/>
      <scheme val="minor"/>
    </font>
    <font>
      <sz val="16"/>
      <color rgb="FFFFFF00"/>
      <name val="Calibri"/>
      <family val="2"/>
      <scheme val="minor"/>
    </font>
    <font>
      <b/>
      <sz val="16"/>
      <color indexed="81"/>
      <name val="Tahoma"/>
      <family val="2"/>
    </font>
    <font>
      <b/>
      <sz val="14"/>
      <color indexed="81"/>
      <name val="Tahoma"/>
      <family val="2"/>
    </font>
    <font>
      <sz val="9"/>
      <color indexed="81"/>
      <name val="Tahoma"/>
      <family val="2"/>
    </font>
    <font>
      <sz val="10"/>
      <name val="Calibri"/>
      <family val="2"/>
      <scheme val="minor"/>
    </font>
    <font>
      <b/>
      <sz val="24"/>
      <color indexed="81"/>
      <name val="Tahoma"/>
      <family val="2"/>
    </font>
    <font>
      <b/>
      <sz val="20"/>
      <color indexed="81"/>
      <name val="Tahoma"/>
      <family val="2"/>
    </font>
    <font>
      <sz val="36"/>
      <color rgb="FFFFFF00"/>
      <name val="Calibri"/>
      <family val="2"/>
      <scheme val="minor"/>
    </font>
    <font>
      <b/>
      <sz val="36"/>
      <color rgb="FF92D050"/>
      <name val="Webdings"/>
      <family val="1"/>
      <charset val="2"/>
    </font>
    <font>
      <b/>
      <u/>
      <sz val="14"/>
      <color theme="0" tint="-0.34998626667073579"/>
      <name val="Arial"/>
      <family val="2"/>
    </font>
    <font>
      <sz val="14"/>
      <color theme="0" tint="-0.34998626667073579"/>
      <name val="Arial"/>
      <family val="2"/>
    </font>
    <font>
      <sz val="19"/>
      <name val="Calibri"/>
      <family val="2"/>
      <scheme val="minor"/>
    </font>
    <font>
      <sz val="26"/>
      <name val="Calibri"/>
      <family val="2"/>
      <scheme val="minor"/>
    </font>
    <font>
      <b/>
      <u/>
      <sz val="26"/>
      <name val="Calibri"/>
      <family val="2"/>
      <scheme val="minor"/>
    </font>
    <font>
      <sz val="22"/>
      <name val="Calibri"/>
      <family val="2"/>
      <scheme val="minor"/>
    </font>
    <font>
      <sz val="8"/>
      <name val="Arial"/>
      <family val="2"/>
    </font>
    <font>
      <b/>
      <u/>
      <sz val="12"/>
      <color theme="10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14999847407452621"/>
        <bgColor auto="1"/>
      </patternFill>
    </fill>
    <fill>
      <patternFill patternType="solid">
        <fgColor theme="0" tint="-0.34998626667073579"/>
        <bgColor auto="1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79998168889431442"/>
        <bgColor auto="1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indexed="43"/>
        <bgColor indexed="64"/>
      </patternFill>
    </fill>
    <fill>
      <gradientFill degree="90">
        <stop position="0">
          <color theme="0"/>
        </stop>
        <stop position="1">
          <color theme="0" tint="-0.49803155613879818"/>
        </stop>
      </gradientFill>
    </fill>
    <fill>
      <patternFill patternType="solid">
        <fgColor theme="4" tint="0.59999389629810485"/>
        <bgColor indexed="64"/>
      </patternFill>
    </fill>
    <fill>
      <patternFill patternType="gray125">
        <fgColor theme="3" tint="0.39994506668294322"/>
        <bgColor theme="4" tint="0.59999389629810485"/>
      </patternFill>
    </fill>
    <fill>
      <patternFill patternType="solid">
        <fgColor theme="5" tint="0.59999389629810485"/>
        <bgColor indexed="64"/>
      </patternFill>
    </fill>
    <fill>
      <patternFill patternType="darkDown">
        <fgColor rgb="FFFF0000"/>
        <bgColor theme="5" tint="0.39997558519241921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79998168889431442"/>
        <bgColor indexed="64"/>
      </patternFill>
    </fill>
    <fill>
      <gradientFill degree="90">
        <stop position="0">
          <color theme="0"/>
        </stop>
        <stop position="1">
          <color theme="0" tint="-0.25098422193060094"/>
        </stop>
      </gradientFill>
    </fill>
    <fill>
      <patternFill patternType="solid">
        <fgColor theme="0" tint="-0.249977111117893"/>
        <bgColor indexed="64"/>
      </patternFill>
    </fill>
  </fills>
  <borders count="1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ck">
        <color auto="1"/>
      </left>
      <right/>
      <top/>
      <bottom/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auto="1"/>
      </top>
      <bottom style="medium">
        <color theme="0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ck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ck">
        <color auto="1"/>
      </left>
      <right/>
      <top/>
      <bottom style="medium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/>
      <right/>
      <top/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 style="medium">
        <color theme="0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medium">
        <color theme="0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medium">
        <color theme="0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theme="0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theme="0"/>
      </bottom>
      <diagonal/>
    </border>
    <border>
      <left style="dotted">
        <color auto="1"/>
      </left>
      <right style="dotted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medium">
        <color auto="1"/>
      </left>
      <right style="dotted">
        <color auto="1"/>
      </right>
      <top style="thin">
        <color auto="1"/>
      </top>
      <bottom style="medium">
        <color theme="0"/>
      </bottom>
      <diagonal/>
    </border>
    <border>
      <left style="medium">
        <color auto="1"/>
      </left>
      <right style="dotted">
        <color auto="1"/>
      </right>
      <top style="thin">
        <color auto="1"/>
      </top>
      <bottom/>
      <diagonal/>
    </border>
    <border>
      <left style="medium">
        <color auto="1"/>
      </left>
      <right style="dotted">
        <color auto="1"/>
      </right>
      <top/>
      <bottom/>
      <diagonal/>
    </border>
    <border>
      <left style="thick">
        <color auto="1"/>
      </left>
      <right/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 style="medium">
        <color theme="0"/>
      </bottom>
      <diagonal/>
    </border>
    <border>
      <left/>
      <right style="medium">
        <color auto="1"/>
      </right>
      <top style="medium">
        <color auto="1"/>
      </top>
      <bottom style="medium">
        <color theme="0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 style="thin">
        <color auto="1"/>
      </top>
      <bottom style="medium">
        <color theme="0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/>
      <right style="thick">
        <color auto="1"/>
      </right>
      <top/>
      <bottom style="medium">
        <color auto="1"/>
      </bottom>
      <diagonal/>
    </border>
    <border>
      <left style="dotted">
        <color auto="1"/>
      </left>
      <right/>
      <top/>
      <bottom/>
      <diagonal/>
    </border>
    <border>
      <left style="dotted">
        <color auto="1"/>
      </left>
      <right/>
      <top style="thin">
        <color auto="1"/>
      </top>
      <bottom style="medium">
        <color theme="0"/>
      </bottom>
      <diagonal/>
    </border>
    <border>
      <left style="dotted">
        <color auto="1"/>
      </left>
      <right/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ck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thick">
        <color auto="1"/>
      </right>
      <top style="medium">
        <color theme="0"/>
      </top>
      <bottom style="medium">
        <color auto="1"/>
      </bottom>
      <diagonal/>
    </border>
    <border>
      <left style="thin">
        <color auto="1"/>
      </left>
      <right style="thin">
        <color indexed="64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/>
      <right style="thin">
        <color indexed="64"/>
      </right>
      <top style="thick">
        <color auto="1"/>
      </top>
      <bottom/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/>
      <right style="medium">
        <color auto="1"/>
      </right>
      <top/>
      <bottom style="dashed">
        <color auto="1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dashed">
        <color auto="1"/>
      </right>
      <top style="medium">
        <color auto="1"/>
      </top>
      <bottom/>
      <diagonal/>
    </border>
    <border>
      <left style="dashed">
        <color auto="1"/>
      </left>
      <right style="dashed">
        <color auto="1"/>
      </right>
      <top style="medium">
        <color auto="1"/>
      </top>
      <bottom/>
      <diagonal/>
    </border>
    <border>
      <left style="dashed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/>
      <right/>
      <top style="medium">
        <color indexed="64"/>
      </top>
      <bottom style="thick">
        <color auto="1"/>
      </bottom>
      <diagonal/>
    </border>
    <border>
      <left/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/>
      <top style="medium">
        <color theme="0"/>
      </top>
      <bottom style="medium">
        <color auto="1"/>
      </bottom>
      <diagonal/>
    </border>
    <border>
      <left/>
      <right/>
      <top style="medium">
        <color theme="0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6">
    <xf numFmtId="0" fontId="0" fillId="0" borderId="0"/>
    <xf numFmtId="0" fontId="10" fillId="0" borderId="0"/>
    <xf numFmtId="0" fontId="13" fillId="0" borderId="0" applyNumberFormat="0" applyFill="0" applyBorder="0" applyAlignment="0" applyProtection="0"/>
    <xf numFmtId="0" fontId="11" fillId="0" borderId="0"/>
    <xf numFmtId="0" fontId="42" fillId="0" borderId="0" applyNumberFormat="0" applyFill="0" applyBorder="0" applyAlignment="0" applyProtection="0"/>
    <xf numFmtId="0" fontId="4" fillId="0" borderId="0"/>
  </cellStyleXfs>
  <cellXfs count="309">
    <xf numFmtId="0" fontId="0" fillId="0" borderId="0" xfId="0"/>
    <xf numFmtId="0" fontId="10" fillId="0" borderId="0" xfId="1"/>
    <xf numFmtId="0" fontId="28" fillId="10" borderId="0" xfId="1" applyFont="1" applyFill="1" applyAlignment="1">
      <alignment horizontal="center"/>
    </xf>
    <xf numFmtId="0" fontId="28" fillId="0" borderId="0" xfId="1" applyFont="1" applyAlignment="1">
      <alignment horizontal="center"/>
    </xf>
    <xf numFmtId="0" fontId="10" fillId="0" borderId="0" xfId="1" applyAlignment="1">
      <alignment horizontal="center"/>
    </xf>
    <xf numFmtId="0" fontId="28" fillId="11" borderId="8" xfId="1" applyFont="1" applyFill="1" applyBorder="1"/>
    <xf numFmtId="0" fontId="28" fillId="3" borderId="8" xfId="1" applyFont="1" applyFill="1" applyBorder="1"/>
    <xf numFmtId="0" fontId="28" fillId="0" borderId="0" xfId="1" applyFont="1"/>
    <xf numFmtId="0" fontId="28" fillId="0" borderId="8" xfId="1" applyFont="1" applyBorder="1"/>
    <xf numFmtId="0" fontId="28" fillId="12" borderId="8" xfId="1" applyFont="1" applyFill="1" applyBorder="1"/>
    <xf numFmtId="0" fontId="28" fillId="2" borderId="8" xfId="1" applyFont="1" applyFill="1" applyBorder="1"/>
    <xf numFmtId="0" fontId="28" fillId="11" borderId="9" xfId="1" applyFont="1" applyFill="1" applyBorder="1"/>
    <xf numFmtId="0" fontId="28" fillId="13" borderId="8" xfId="1" applyFont="1" applyFill="1" applyBorder="1"/>
    <xf numFmtId="0" fontId="28" fillId="0" borderId="10" xfId="1" applyFont="1" applyBorder="1"/>
    <xf numFmtId="0" fontId="28" fillId="14" borderId="8" xfId="1" applyFont="1" applyFill="1" applyBorder="1"/>
    <xf numFmtId="0" fontId="28" fillId="11" borderId="10" xfId="1" applyFont="1" applyFill="1" applyBorder="1"/>
    <xf numFmtId="0" fontId="28" fillId="8" borderId="8" xfId="1" applyFont="1" applyFill="1" applyBorder="1"/>
    <xf numFmtId="0" fontId="28" fillId="15" borderId="8" xfId="1" applyFont="1" applyFill="1" applyBorder="1"/>
    <xf numFmtId="0" fontId="28" fillId="0" borderId="11" xfId="1" applyFont="1" applyBorder="1"/>
    <xf numFmtId="0" fontId="28" fillId="0" borderId="12" xfId="1" applyFont="1" applyBorder="1"/>
    <xf numFmtId="0" fontId="40" fillId="16" borderId="15" xfId="0" applyFont="1" applyFill="1" applyBorder="1" applyAlignment="1">
      <alignment horizontal="center"/>
    </xf>
    <xf numFmtId="14" fontId="41" fillId="0" borderId="0" xfId="0" applyNumberFormat="1" applyFont="1" applyFill="1" applyAlignment="1" applyProtection="1">
      <alignment horizontal="center"/>
      <protection hidden="1"/>
    </xf>
    <xf numFmtId="0" fontId="0" fillId="0" borderId="0" xfId="0" applyAlignment="1">
      <alignment horizontal="center"/>
    </xf>
    <xf numFmtId="20" fontId="0" fillId="0" borderId="0" xfId="0" applyNumberFormat="1"/>
    <xf numFmtId="0" fontId="11" fillId="0" borderId="0" xfId="0" applyFont="1" applyAlignment="1">
      <alignment horizontal="center"/>
    </xf>
    <xf numFmtId="0" fontId="0" fillId="0" borderId="0" xfId="0" applyFill="1" applyBorder="1" applyAlignment="1"/>
    <xf numFmtId="0" fontId="28" fillId="0" borderId="9" xfId="1" applyFont="1" applyBorder="1"/>
    <xf numFmtId="0" fontId="11" fillId="0" borderId="0" xfId="0" applyFont="1" applyFill="1" applyBorder="1"/>
    <xf numFmtId="0" fontId="0" fillId="0" borderId="0" xfId="0" applyBorder="1"/>
    <xf numFmtId="0" fontId="10" fillId="18" borderId="0" xfId="1" applyFill="1"/>
    <xf numFmtId="0" fontId="19" fillId="18" borderId="0" xfId="1" applyFont="1" applyFill="1" applyAlignment="1"/>
    <xf numFmtId="165" fontId="10" fillId="18" borderId="0" xfId="1" applyNumberFormat="1" applyFill="1"/>
    <xf numFmtId="165" fontId="10" fillId="18" borderId="26" xfId="1" applyNumberFormat="1" applyFill="1" applyBorder="1" applyAlignment="1">
      <alignment horizontal="center" vertical="center"/>
    </xf>
    <xf numFmtId="165" fontId="10" fillId="18" borderId="0" xfId="1" applyNumberFormat="1" applyFill="1" applyBorder="1" applyAlignment="1">
      <alignment horizontal="center" vertical="center"/>
    </xf>
    <xf numFmtId="164" fontId="10" fillId="18" borderId="0" xfId="1" applyNumberFormat="1" applyFill="1"/>
    <xf numFmtId="165" fontId="45" fillId="18" borderId="24" xfId="1" applyNumberFormat="1" applyFont="1" applyFill="1" applyBorder="1" applyAlignment="1">
      <alignment horizontal="center" vertical="center"/>
    </xf>
    <xf numFmtId="164" fontId="45" fillId="18" borderId="24" xfId="1" applyNumberFormat="1" applyFont="1" applyFill="1" applyBorder="1" applyAlignment="1">
      <alignment vertical="center"/>
    </xf>
    <xf numFmtId="164" fontId="10" fillId="18" borderId="22" xfId="1" applyNumberFormat="1" applyFill="1" applyBorder="1" applyAlignment="1">
      <alignment horizontal="center" vertical="center"/>
    </xf>
    <xf numFmtId="0" fontId="28" fillId="11" borderId="0" xfId="1" applyFont="1" applyFill="1" applyBorder="1"/>
    <xf numFmtId="165" fontId="10" fillId="18" borderId="39" xfId="1" applyNumberFormat="1" applyFill="1" applyBorder="1" applyAlignment="1">
      <alignment horizontal="center" vertical="center"/>
    </xf>
    <xf numFmtId="0" fontId="10" fillId="18" borderId="39" xfId="1" applyNumberFormat="1" applyFill="1" applyBorder="1" applyAlignment="1">
      <alignment horizontal="center" vertical="center"/>
    </xf>
    <xf numFmtId="0" fontId="10" fillId="18" borderId="40" xfId="1" applyNumberFormat="1" applyFill="1" applyBorder="1" applyAlignment="1">
      <alignment horizontal="center" vertical="center"/>
    </xf>
    <xf numFmtId="165" fontId="10" fillId="18" borderId="40" xfId="1" applyNumberFormat="1" applyFill="1" applyBorder="1" applyAlignment="1">
      <alignment horizontal="center" vertical="center"/>
    </xf>
    <xf numFmtId="164" fontId="10" fillId="18" borderId="39" xfId="1" applyNumberFormat="1" applyFill="1" applyBorder="1" applyAlignment="1">
      <alignment horizontal="center" vertical="center"/>
    </xf>
    <xf numFmtId="164" fontId="10" fillId="18" borderId="40" xfId="1" applyNumberFormat="1" applyFill="1" applyBorder="1" applyAlignment="1">
      <alignment horizontal="center" vertical="center"/>
    </xf>
    <xf numFmtId="165" fontId="45" fillId="18" borderId="41" xfId="1" applyNumberFormat="1" applyFont="1" applyFill="1" applyBorder="1" applyAlignment="1">
      <alignment horizontal="center" vertical="center"/>
    </xf>
    <xf numFmtId="164" fontId="10" fillId="18" borderId="31" xfId="1" applyNumberFormat="1" applyFill="1" applyBorder="1" applyAlignment="1">
      <alignment horizontal="center" vertical="center"/>
    </xf>
    <xf numFmtId="167" fontId="44" fillId="19" borderId="35" xfId="1" applyNumberFormat="1" applyFont="1" applyFill="1" applyBorder="1" applyAlignment="1">
      <alignment horizontal="center"/>
    </xf>
    <xf numFmtId="0" fontId="45" fillId="18" borderId="42" xfId="1" applyNumberFormat="1" applyFont="1" applyFill="1" applyBorder="1" applyAlignment="1">
      <alignment horizontal="center" vertical="center"/>
    </xf>
    <xf numFmtId="166" fontId="36" fillId="4" borderId="48" xfId="1" applyNumberFormat="1" applyFont="1" applyFill="1" applyBorder="1" applyAlignment="1" applyProtection="1">
      <alignment horizontal="center" vertical="center"/>
      <protection locked="0"/>
    </xf>
    <xf numFmtId="165" fontId="36" fillId="4" borderId="30" xfId="1" applyNumberFormat="1" applyFont="1" applyFill="1" applyBorder="1" applyAlignment="1" applyProtection="1">
      <alignment horizontal="center" vertical="center"/>
      <protection locked="0"/>
    </xf>
    <xf numFmtId="165" fontId="26" fillId="4" borderId="30" xfId="1" applyNumberFormat="1" applyFont="1" applyFill="1" applyBorder="1" applyAlignment="1" applyProtection="1">
      <alignment horizontal="center" vertical="center" wrapText="1"/>
      <protection locked="0"/>
    </xf>
    <xf numFmtId="0" fontId="56" fillId="4" borderId="64" xfId="1" applyFont="1" applyFill="1" applyBorder="1" applyAlignment="1" applyProtection="1">
      <alignment horizontal="center" vertical="center"/>
      <protection locked="0"/>
    </xf>
    <xf numFmtId="166" fontId="36" fillId="4" borderId="49" xfId="1" applyNumberFormat="1" applyFont="1" applyFill="1" applyBorder="1" applyAlignment="1" applyProtection="1">
      <alignment horizontal="center" vertical="center"/>
      <protection locked="0"/>
    </xf>
    <xf numFmtId="165" fontId="36" fillId="4" borderId="47" xfId="1" applyNumberFormat="1" applyFont="1" applyFill="1" applyBorder="1" applyAlignment="1" applyProtection="1">
      <alignment horizontal="center" vertical="center"/>
      <protection locked="0"/>
    </xf>
    <xf numFmtId="165" fontId="26" fillId="4" borderId="47" xfId="1" applyNumberFormat="1" applyFont="1" applyFill="1" applyBorder="1" applyAlignment="1" applyProtection="1">
      <alignment horizontal="center" vertical="center" wrapText="1"/>
      <protection locked="0"/>
    </xf>
    <xf numFmtId="0" fontId="56" fillId="4" borderId="65" xfId="1" applyFont="1" applyFill="1" applyBorder="1" applyAlignment="1" applyProtection="1">
      <alignment horizontal="center" vertical="center"/>
      <protection locked="0"/>
    </xf>
    <xf numFmtId="166" fontId="36" fillId="4" borderId="50" xfId="1" applyNumberFormat="1" applyFont="1" applyFill="1" applyBorder="1" applyAlignment="1" applyProtection="1">
      <alignment horizontal="center" vertical="center"/>
      <protection locked="0"/>
    </xf>
    <xf numFmtId="165" fontId="36" fillId="4" borderId="43" xfId="1" applyNumberFormat="1" applyFont="1" applyFill="1" applyBorder="1" applyAlignment="1" applyProtection="1">
      <alignment horizontal="center" vertical="center"/>
      <protection locked="0"/>
    </xf>
    <xf numFmtId="165" fontId="26" fillId="4" borderId="43" xfId="1" applyNumberFormat="1" applyFont="1" applyFill="1" applyBorder="1" applyAlignment="1" applyProtection="1">
      <alignment horizontal="center" vertical="center" wrapText="1"/>
      <protection locked="0"/>
    </xf>
    <xf numFmtId="0" fontId="56" fillId="4" borderId="63" xfId="1" applyFont="1" applyFill="1" applyBorder="1" applyAlignment="1" applyProtection="1">
      <alignment horizontal="center" vertical="center"/>
      <protection locked="0"/>
    </xf>
    <xf numFmtId="0" fontId="10" fillId="0" borderId="0" xfId="1" applyProtection="1">
      <protection locked="0"/>
    </xf>
    <xf numFmtId="0" fontId="7" fillId="0" borderId="0" xfId="1" applyFont="1" applyProtection="1">
      <protection locked="0"/>
    </xf>
    <xf numFmtId="0" fontId="39" fillId="0" borderId="51" xfId="0" applyFont="1" applyFill="1" applyBorder="1" applyAlignment="1" applyProtection="1">
      <alignment horizontal="right" vertical="center"/>
      <protection locked="0"/>
    </xf>
    <xf numFmtId="0" fontId="14" fillId="0" borderId="2" xfId="1" applyFont="1" applyBorder="1" applyAlignment="1" applyProtection="1">
      <alignment horizontal="right" vertical="center" wrapText="1"/>
      <protection locked="0"/>
    </xf>
    <xf numFmtId="167" fontId="12" fillId="4" borderId="54" xfId="1" applyNumberFormat="1" applyFont="1" applyFill="1" applyBorder="1" applyAlignment="1" applyProtection="1">
      <alignment horizontal="center" vertical="center"/>
      <protection locked="0"/>
    </xf>
    <xf numFmtId="0" fontId="8" fillId="0" borderId="0" xfId="1" applyFont="1" applyProtection="1">
      <protection locked="0"/>
    </xf>
    <xf numFmtId="0" fontId="14" fillId="0" borderId="3" xfId="1" applyFont="1" applyBorder="1" applyAlignment="1" applyProtection="1">
      <alignment horizontal="right" vertical="center" wrapText="1"/>
      <protection locked="0"/>
    </xf>
    <xf numFmtId="0" fontId="53" fillId="4" borderId="0" xfId="1" applyFont="1" applyFill="1" applyBorder="1" applyAlignment="1" applyProtection="1">
      <alignment horizontal="center" vertical="center" wrapText="1"/>
      <protection locked="0"/>
    </xf>
    <xf numFmtId="0" fontId="21" fillId="0" borderId="27" xfId="1" applyFont="1" applyFill="1" applyBorder="1" applyAlignment="1" applyProtection="1">
      <alignment horizontal="right" vertical="center" wrapText="1"/>
      <protection locked="0"/>
    </xf>
    <xf numFmtId="0" fontId="29" fillId="18" borderId="55" xfId="1" applyFont="1" applyFill="1" applyBorder="1" applyAlignment="1" applyProtection="1">
      <alignment horizontal="center" vertical="center"/>
      <protection locked="0"/>
    </xf>
    <xf numFmtId="0" fontId="17" fillId="4" borderId="1" xfId="1" applyFont="1" applyFill="1" applyBorder="1" applyAlignment="1" applyProtection="1">
      <alignment horizontal="center" vertical="center" wrapText="1"/>
      <protection locked="0"/>
    </xf>
    <xf numFmtId="0" fontId="17" fillId="5" borderId="1" xfId="1" applyFont="1" applyFill="1" applyBorder="1" applyAlignment="1" applyProtection="1">
      <alignment horizontal="center" vertical="center" wrapText="1"/>
      <protection locked="0"/>
    </xf>
    <xf numFmtId="0" fontId="17" fillId="4" borderId="4" xfId="1" applyFont="1" applyFill="1" applyBorder="1" applyAlignment="1" applyProtection="1">
      <alignment horizontal="center" vertical="center" wrapText="1"/>
      <protection locked="0"/>
    </xf>
    <xf numFmtId="0" fontId="20" fillId="0" borderId="0" xfId="1" applyFont="1" applyProtection="1">
      <protection locked="0"/>
    </xf>
    <xf numFmtId="0" fontId="18" fillId="0" borderId="3" xfId="1" applyFont="1" applyBorder="1" applyAlignment="1" applyProtection="1">
      <alignment horizontal="right" vertical="center"/>
      <protection locked="0"/>
    </xf>
    <xf numFmtId="0" fontId="46" fillId="4" borderId="13" xfId="1" applyFont="1" applyFill="1" applyBorder="1" applyAlignment="1" applyProtection="1">
      <alignment horizontal="center" vertical="center" wrapText="1"/>
      <protection locked="0"/>
    </xf>
    <xf numFmtId="0" fontId="21" fillId="0" borderId="28" xfId="1" applyFont="1" applyFill="1" applyBorder="1" applyAlignment="1" applyProtection="1">
      <alignment horizontal="right" vertical="center" wrapText="1"/>
      <protection locked="0"/>
    </xf>
    <xf numFmtId="20" fontId="29" fillId="18" borderId="56" xfId="1" applyNumberFormat="1" applyFont="1" applyFill="1" applyBorder="1" applyAlignment="1" applyProtection="1">
      <alignment horizontal="center" vertical="center" wrapText="1"/>
      <protection locked="0"/>
    </xf>
    <xf numFmtId="0" fontId="20" fillId="0" borderId="1" xfId="1" applyFont="1" applyBorder="1" applyAlignment="1" applyProtection="1">
      <alignment horizontal="center" vertical="center"/>
      <protection locked="0"/>
    </xf>
    <xf numFmtId="0" fontId="20" fillId="0" borderId="1" xfId="1" applyFont="1" applyBorder="1" applyAlignment="1" applyProtection="1">
      <alignment horizontal="center" vertical="center" wrapText="1"/>
      <protection locked="0"/>
    </xf>
    <xf numFmtId="164" fontId="20" fillId="0" borderId="1" xfId="1" applyNumberFormat="1" applyFont="1" applyBorder="1" applyAlignment="1" applyProtection="1">
      <alignment horizontal="center" vertical="center" wrapText="1"/>
      <protection locked="0"/>
    </xf>
    <xf numFmtId="164" fontId="20" fillId="0" borderId="4" xfId="1" applyNumberFormat="1" applyFont="1" applyBorder="1" applyAlignment="1" applyProtection="1">
      <alignment horizontal="center" vertical="center" wrapText="1"/>
      <protection locked="0"/>
    </xf>
    <xf numFmtId="0" fontId="29" fillId="4" borderId="0" xfId="1" applyFont="1" applyFill="1" applyBorder="1" applyAlignment="1" applyProtection="1">
      <alignment horizontal="center" vertical="center"/>
      <protection locked="0"/>
    </xf>
    <xf numFmtId="0" fontId="21" fillId="0" borderId="0" xfId="1" applyFont="1" applyBorder="1" applyAlignment="1" applyProtection="1">
      <alignment horizontal="right" vertical="center" wrapText="1"/>
      <protection locked="0"/>
    </xf>
    <xf numFmtId="20" fontId="29" fillId="18" borderId="57" xfId="1" applyNumberFormat="1" applyFont="1" applyFill="1" applyBorder="1" applyAlignment="1" applyProtection="1">
      <alignment horizontal="center" vertical="center" wrapText="1"/>
      <protection locked="0"/>
    </xf>
    <xf numFmtId="0" fontId="29" fillId="4" borderId="13" xfId="1" applyFont="1" applyFill="1" applyBorder="1" applyAlignment="1" applyProtection="1">
      <alignment horizontal="center" vertical="center"/>
      <protection locked="0"/>
    </xf>
    <xf numFmtId="0" fontId="15" fillId="0" borderId="28" xfId="1" applyFont="1" applyFill="1" applyBorder="1" applyAlignment="1" applyProtection="1">
      <alignment horizontal="right" vertical="center" wrapText="1"/>
      <protection locked="0"/>
    </xf>
    <xf numFmtId="0" fontId="29" fillId="18" borderId="56" xfId="1" applyFont="1" applyFill="1" applyBorder="1" applyAlignment="1" applyProtection="1">
      <alignment horizontal="center" vertical="center"/>
      <protection locked="0"/>
    </xf>
    <xf numFmtId="0" fontId="21" fillId="0" borderId="29" xfId="1" applyFont="1" applyFill="1" applyBorder="1" applyAlignment="1" applyProtection="1">
      <alignment horizontal="right" vertical="center" wrapText="1"/>
      <protection locked="0"/>
    </xf>
    <xf numFmtId="0" fontId="14" fillId="0" borderId="3" xfId="1" applyFont="1" applyBorder="1" applyAlignment="1" applyProtection="1">
      <alignment horizontal="right" vertical="center"/>
      <protection locked="0"/>
    </xf>
    <xf numFmtId="0" fontId="14" fillId="0" borderId="0" xfId="1" applyFont="1" applyFill="1" applyBorder="1" applyAlignment="1" applyProtection="1">
      <alignment horizontal="right" vertical="center" wrapText="1"/>
      <protection locked="0"/>
    </xf>
    <xf numFmtId="164" fontId="47" fillId="20" borderId="56" xfId="1" applyNumberFormat="1" applyFont="1" applyFill="1" applyBorder="1" applyAlignment="1" applyProtection="1">
      <alignment horizontal="center" vertical="center"/>
      <protection locked="0"/>
    </xf>
    <xf numFmtId="0" fontId="20" fillId="0" borderId="60" xfId="1" applyFont="1" applyBorder="1" applyAlignment="1" applyProtection="1">
      <alignment horizontal="center" vertical="center"/>
      <protection locked="0"/>
    </xf>
    <xf numFmtId="0" fontId="20" fillId="0" borderId="60" xfId="1" applyFont="1" applyBorder="1" applyAlignment="1" applyProtection="1">
      <alignment horizontal="center" vertical="center" wrapText="1"/>
      <protection locked="0"/>
    </xf>
    <xf numFmtId="164" fontId="20" fillId="0" borderId="61" xfId="1" applyNumberFormat="1" applyFont="1" applyBorder="1" applyAlignment="1" applyProtection="1">
      <alignment horizontal="center" vertical="center" wrapText="1"/>
      <protection locked="0"/>
    </xf>
    <xf numFmtId="0" fontId="29" fillId="4" borderId="0" xfId="1" applyFont="1" applyFill="1" applyBorder="1" applyAlignment="1" applyProtection="1">
      <alignment horizontal="center" vertical="center" wrapText="1"/>
      <protection locked="0"/>
    </xf>
    <xf numFmtId="0" fontId="47" fillId="20" borderId="55" xfId="1" applyFont="1" applyFill="1" applyBorder="1" applyAlignment="1" applyProtection="1">
      <alignment vertical="center" wrapText="1"/>
      <protection locked="0"/>
    </xf>
    <xf numFmtId="0" fontId="14" fillId="8" borderId="50" xfId="1" applyFont="1" applyFill="1" applyBorder="1" applyAlignment="1" applyProtection="1">
      <alignment horizontal="center" vertical="center"/>
      <protection locked="0"/>
    </xf>
    <xf numFmtId="0" fontId="14" fillId="8" borderId="0" xfId="1" applyFont="1" applyFill="1" applyBorder="1" applyAlignment="1" applyProtection="1">
      <alignment horizontal="center" vertical="center"/>
      <protection locked="0"/>
    </xf>
    <xf numFmtId="0" fontId="14" fillId="8" borderId="43" xfId="1" applyFont="1" applyFill="1" applyBorder="1" applyAlignment="1" applyProtection="1">
      <alignment horizontal="center" vertical="center" wrapText="1"/>
      <protection locked="0"/>
    </xf>
    <xf numFmtId="0" fontId="54" fillId="8" borderId="63" xfId="1" applyFont="1" applyFill="1" applyBorder="1" applyAlignment="1" applyProtection="1">
      <alignment horizontal="center" vertical="center" wrapText="1"/>
      <protection locked="0"/>
    </xf>
    <xf numFmtId="0" fontId="29" fillId="4" borderId="13" xfId="1" applyFont="1" applyFill="1" applyBorder="1" applyAlignment="1" applyProtection="1">
      <alignment horizontal="center" vertical="center" wrapText="1"/>
      <protection locked="0"/>
    </xf>
    <xf numFmtId="0" fontId="26" fillId="0" borderId="3" xfId="1" applyFont="1" applyBorder="1" applyAlignment="1" applyProtection="1">
      <alignment horizontal="right" vertical="center" wrapText="1"/>
      <protection locked="0"/>
    </xf>
    <xf numFmtId="0" fontId="48" fillId="4" borderId="0" xfId="1" applyFont="1" applyFill="1" applyBorder="1" applyAlignment="1" applyProtection="1">
      <alignment horizontal="center" vertical="center" wrapText="1"/>
      <protection locked="0"/>
    </xf>
    <xf numFmtId="20" fontId="47" fillId="20" borderId="55" xfId="1" applyNumberFormat="1" applyFont="1" applyFill="1" applyBorder="1" applyAlignment="1" applyProtection="1">
      <alignment vertical="center" wrapText="1"/>
      <protection locked="0"/>
    </xf>
    <xf numFmtId="0" fontId="48" fillId="4" borderId="13" xfId="1" applyFont="1" applyFill="1" applyBorder="1" applyAlignment="1" applyProtection="1">
      <alignment horizontal="center" vertical="center" wrapText="1"/>
      <protection locked="0"/>
    </xf>
    <xf numFmtId="0" fontId="10" fillId="0" borderId="0" xfId="1" applyBorder="1" applyProtection="1">
      <protection locked="0"/>
    </xf>
    <xf numFmtId="164" fontId="48" fillId="4" borderId="55" xfId="1" applyNumberFormat="1" applyFont="1" applyFill="1" applyBorder="1" applyAlignment="1" applyProtection="1">
      <alignment horizontal="center" vertical="center"/>
      <protection locked="0"/>
    </xf>
    <xf numFmtId="0" fontId="14" fillId="18" borderId="44" xfId="1" applyFont="1" applyFill="1" applyBorder="1" applyAlignment="1" applyProtection="1">
      <alignment horizontal="center" vertical="center" wrapText="1"/>
      <protection locked="0"/>
    </xf>
    <xf numFmtId="0" fontId="14" fillId="18" borderId="45" xfId="1" applyFont="1" applyFill="1" applyBorder="1" applyAlignment="1" applyProtection="1">
      <alignment vertical="center" wrapText="1"/>
      <protection locked="0"/>
    </xf>
    <xf numFmtId="16" fontId="32" fillId="24" borderId="59" xfId="1" applyNumberFormat="1" applyFont="1" applyFill="1" applyBorder="1" applyAlignment="1" applyProtection="1">
      <alignment horizontal="center" vertical="center" wrapText="1"/>
      <protection locked="0"/>
    </xf>
    <xf numFmtId="16" fontId="32" fillId="24" borderId="60" xfId="1" applyNumberFormat="1" applyFont="1" applyFill="1" applyBorder="1" applyAlignment="1" applyProtection="1">
      <alignment vertical="center" wrapText="1"/>
      <protection locked="0"/>
    </xf>
    <xf numFmtId="166" fontId="36" fillId="4" borderId="48" xfId="1" applyNumberFormat="1" applyFont="1" applyFill="1" applyBorder="1" applyAlignment="1" applyProtection="1">
      <alignment horizontal="center" vertical="center"/>
    </xf>
    <xf numFmtId="165" fontId="36" fillId="4" borderId="30" xfId="1" applyNumberFormat="1" applyFont="1" applyFill="1" applyBorder="1" applyAlignment="1" applyProtection="1">
      <alignment horizontal="center" vertical="center"/>
    </xf>
    <xf numFmtId="165" fontId="26" fillId="4" borderId="30" xfId="1" applyNumberFormat="1" applyFont="1" applyFill="1" applyBorder="1" applyAlignment="1" applyProtection="1">
      <alignment horizontal="center" vertical="center" wrapText="1"/>
    </xf>
    <xf numFmtId="0" fontId="17" fillId="4" borderId="13" xfId="1" applyFont="1" applyFill="1" applyBorder="1" applyAlignment="1" applyProtection="1">
      <alignment horizontal="center" vertical="center"/>
      <protection locked="0"/>
    </xf>
    <xf numFmtId="0" fontId="58" fillId="22" borderId="36" xfId="1" applyFont="1" applyFill="1" applyBorder="1" applyAlignment="1">
      <alignment vertical="center"/>
    </xf>
    <xf numFmtId="0" fontId="58" fillId="22" borderId="26" xfId="1" applyFont="1" applyFill="1" applyBorder="1" applyAlignment="1">
      <alignment vertical="center"/>
    </xf>
    <xf numFmtId="0" fontId="58" fillId="22" borderId="37" xfId="1" applyFont="1" applyFill="1" applyBorder="1" applyAlignment="1">
      <alignment vertical="center"/>
    </xf>
    <xf numFmtId="165" fontId="59" fillId="22" borderId="20" xfId="1" applyNumberFormat="1" applyFont="1" applyFill="1" applyBorder="1" applyAlignment="1">
      <alignment vertical="center"/>
    </xf>
    <xf numFmtId="0" fontId="38" fillId="18" borderId="33" xfId="0" applyFont="1" applyFill="1" applyBorder="1" applyAlignment="1">
      <alignment horizontal="right" vertical="center" wrapText="1"/>
    </xf>
    <xf numFmtId="0" fontId="38" fillId="18" borderId="32" xfId="0" applyFont="1" applyFill="1" applyBorder="1" applyAlignment="1">
      <alignment horizontal="right" vertical="center" wrapText="1"/>
    </xf>
    <xf numFmtId="0" fontId="38" fillId="18" borderId="25" xfId="0" applyFont="1" applyFill="1" applyBorder="1" applyAlignment="1">
      <alignment horizontal="right" vertical="center" wrapText="1"/>
    </xf>
    <xf numFmtId="0" fontId="59" fillId="22" borderId="21" xfId="1" applyFont="1" applyFill="1" applyBorder="1" applyAlignment="1">
      <alignment vertical="center"/>
    </xf>
    <xf numFmtId="0" fontId="5" fillId="0" borderId="0" xfId="1" applyFont="1"/>
    <xf numFmtId="0" fontId="11" fillId="0" borderId="0" xfId="0" applyFont="1"/>
    <xf numFmtId="0" fontId="30" fillId="4" borderId="53" xfId="1" applyFont="1" applyFill="1" applyBorder="1" applyAlignment="1" applyProtection="1">
      <alignment horizontal="center" vertical="center" wrapText="1"/>
      <protection locked="0"/>
    </xf>
    <xf numFmtId="0" fontId="5" fillId="17" borderId="36" xfId="1" applyFont="1" applyFill="1" applyBorder="1" applyAlignment="1" applyProtection="1">
      <alignment vertical="top" wrapText="1"/>
    </xf>
    <xf numFmtId="0" fontId="10" fillId="17" borderId="26" xfId="1" applyFill="1" applyBorder="1" applyAlignment="1" applyProtection="1"/>
    <xf numFmtId="0" fontId="5" fillId="17" borderId="26" xfId="1" applyFont="1" applyFill="1" applyBorder="1" applyAlignment="1" applyProtection="1">
      <alignment vertical="top" wrapText="1"/>
    </xf>
    <xf numFmtId="0" fontId="5" fillId="17" borderId="6" xfId="1" applyFont="1" applyFill="1" applyBorder="1" applyAlignment="1" applyProtection="1">
      <alignment vertical="center" wrapText="1"/>
    </xf>
    <xf numFmtId="0" fontId="10" fillId="17" borderId="7" xfId="1" applyFill="1" applyBorder="1" applyAlignment="1" applyProtection="1"/>
    <xf numFmtId="0" fontId="5" fillId="17" borderId="7" xfId="1" applyFont="1" applyFill="1" applyBorder="1" applyAlignment="1" applyProtection="1">
      <alignment vertical="center" wrapText="1"/>
    </xf>
    <xf numFmtId="0" fontId="45" fillId="17" borderId="72" xfId="1" applyFont="1" applyFill="1" applyBorder="1" applyAlignment="1" applyProtection="1"/>
    <xf numFmtId="0" fontId="21" fillId="18" borderId="80" xfId="1" applyFont="1" applyFill="1" applyBorder="1" applyAlignment="1">
      <alignment horizontal="center" vertical="center" wrapText="1"/>
    </xf>
    <xf numFmtId="0" fontId="21" fillId="18" borderId="78" xfId="1" applyFont="1" applyFill="1" applyBorder="1" applyAlignment="1">
      <alignment horizontal="center" vertical="center" wrapText="1"/>
    </xf>
    <xf numFmtId="0" fontId="9" fillId="18" borderId="78" xfId="1" applyFont="1" applyFill="1" applyBorder="1" applyAlignment="1">
      <alignment horizontal="center" vertical="center" wrapText="1"/>
    </xf>
    <xf numFmtId="0" fontId="9" fillId="18" borderId="79" xfId="1" applyFont="1" applyFill="1" applyBorder="1" applyAlignment="1">
      <alignment horizontal="center" vertical="center" wrapText="1"/>
    </xf>
    <xf numFmtId="0" fontId="10" fillId="17" borderId="37" xfId="1" applyFill="1" applyBorder="1" applyProtection="1"/>
    <xf numFmtId="0" fontId="66" fillId="22" borderId="26" xfId="1" applyFont="1" applyFill="1" applyBorder="1" applyAlignment="1">
      <alignment vertical="center"/>
    </xf>
    <xf numFmtId="0" fontId="67" fillId="23" borderId="26" xfId="1" applyFont="1" applyFill="1" applyBorder="1" applyAlignment="1" applyProtection="1">
      <alignment horizontal="center"/>
      <protection locked="0"/>
    </xf>
    <xf numFmtId="0" fontId="67" fillId="23" borderId="0" xfId="1" applyFont="1" applyFill="1" applyBorder="1" applyAlignment="1" applyProtection="1">
      <alignment horizontal="center"/>
      <protection locked="0"/>
    </xf>
    <xf numFmtId="0" fontId="44" fillId="8" borderId="2" xfId="5" applyFont="1" applyFill="1" applyBorder="1" applyAlignment="1" applyProtection="1">
      <alignment horizontal="center" vertical="center"/>
      <protection locked="0"/>
    </xf>
    <xf numFmtId="0" fontId="4" fillId="0" borderId="0" xfId="5" applyProtection="1">
      <protection locked="0"/>
    </xf>
    <xf numFmtId="0" fontId="29" fillId="4" borderId="0" xfId="5" applyFont="1" applyFill="1" applyBorder="1" applyAlignment="1" applyProtection="1">
      <alignment horizontal="center" vertical="center" wrapText="1"/>
      <protection locked="0"/>
    </xf>
    <xf numFmtId="0" fontId="12" fillId="8" borderId="0" xfId="5" applyFont="1" applyFill="1" applyBorder="1" applyAlignment="1" applyProtection="1">
      <alignment horizontal="center" vertical="center"/>
      <protection locked="0"/>
    </xf>
    <xf numFmtId="0" fontId="34" fillId="8" borderId="0" xfId="5" applyFont="1" applyFill="1" applyBorder="1" applyAlignment="1" applyProtection="1">
      <alignment vertical="center"/>
      <protection locked="0"/>
    </xf>
    <xf numFmtId="0" fontId="25" fillId="8" borderId="18" xfId="5" applyFont="1" applyFill="1" applyBorder="1" applyAlignment="1" applyProtection="1">
      <alignment horizontal="center" vertical="center"/>
      <protection locked="0"/>
    </xf>
    <xf numFmtId="0" fontId="25" fillId="8" borderId="0" xfId="5" applyFont="1" applyFill="1" applyBorder="1" applyAlignment="1" applyProtection="1">
      <alignment horizontal="center" vertical="center"/>
      <protection locked="0"/>
    </xf>
    <xf numFmtId="0" fontId="25" fillId="8" borderId="0" xfId="5" applyFont="1" applyFill="1" applyBorder="1" applyAlignment="1" applyProtection="1">
      <alignment vertical="center"/>
      <protection locked="0"/>
    </xf>
    <xf numFmtId="0" fontId="12" fillId="8" borderId="18" xfId="5" applyFont="1" applyFill="1" applyBorder="1" applyAlignment="1" applyProtection="1">
      <alignment horizontal="center" vertical="center"/>
      <protection locked="0"/>
    </xf>
    <xf numFmtId="0" fontId="33" fillId="0" borderId="0" xfId="5" applyFont="1" applyFill="1" applyAlignment="1" applyProtection="1">
      <alignment horizontal="center" vertical="center"/>
      <protection locked="0"/>
    </xf>
    <xf numFmtId="0" fontId="22" fillId="9" borderId="2" xfId="5" applyFont="1" applyFill="1" applyBorder="1" applyAlignment="1" applyProtection="1">
      <alignment vertical="center"/>
      <protection locked="0"/>
    </xf>
    <xf numFmtId="0" fontId="15" fillId="0" borderId="83" xfId="5" applyFont="1" applyBorder="1" applyAlignment="1" applyProtection="1">
      <alignment horizontal="center" vertical="center" wrapText="1"/>
      <protection locked="0"/>
    </xf>
    <xf numFmtId="0" fontId="24" fillId="0" borderId="84" xfId="5" applyFont="1" applyBorder="1" applyAlignment="1" applyProtection="1">
      <alignment horizontal="center" vertical="center"/>
      <protection locked="0"/>
    </xf>
    <xf numFmtId="0" fontId="27" fillId="0" borderId="0" xfId="5" applyFont="1" applyBorder="1" applyAlignment="1" applyProtection="1">
      <alignment horizontal="center" vertical="center" wrapText="1"/>
      <protection locked="0"/>
    </xf>
    <xf numFmtId="0" fontId="36" fillId="0" borderId="0" xfId="3" applyFont="1" applyBorder="1" applyAlignment="1" applyProtection="1">
      <alignment horizontal="center" vertical="center"/>
      <protection locked="0"/>
    </xf>
    <xf numFmtId="0" fontId="24" fillId="0" borderId="0" xfId="5" applyFont="1" applyBorder="1" applyAlignment="1" applyProtection="1">
      <alignment horizontal="center" vertical="center"/>
      <protection locked="0"/>
    </xf>
    <xf numFmtId="0" fontId="26" fillId="0" borderId="86" xfId="5" applyFont="1" applyBorder="1" applyAlignment="1" applyProtection="1">
      <alignment vertical="center"/>
      <protection locked="0"/>
    </xf>
    <xf numFmtId="0" fontId="32" fillId="0" borderId="90" xfId="5" applyFont="1" applyBorder="1" applyAlignment="1" applyProtection="1">
      <alignment horizontal="center" vertical="center" wrapText="1"/>
      <protection locked="0"/>
    </xf>
    <xf numFmtId="0" fontId="26" fillId="0" borderId="0" xfId="5" applyFont="1" applyBorder="1" applyAlignment="1" applyProtection="1">
      <alignment vertical="center"/>
      <protection locked="0"/>
    </xf>
    <xf numFmtId="0" fontId="14" fillId="0" borderId="0" xfId="5" applyFont="1" applyBorder="1" applyAlignment="1" applyProtection="1">
      <alignment horizontal="left" vertical="center" wrapText="1"/>
      <protection locked="0"/>
    </xf>
    <xf numFmtId="0" fontId="32" fillId="0" borderId="0" xfId="5" applyFont="1" applyBorder="1" applyAlignment="1" applyProtection="1">
      <alignment horizontal="center" vertical="center" wrapText="1"/>
      <protection locked="0"/>
    </xf>
    <xf numFmtId="0" fontId="15" fillId="0" borderId="0" xfId="5" applyFont="1" applyBorder="1" applyAlignment="1" applyProtection="1">
      <alignment horizontal="center" vertical="top" wrapText="1"/>
      <protection locked="0"/>
    </xf>
    <xf numFmtId="0" fontId="23" fillId="0" borderId="92" xfId="5" applyFont="1" applyFill="1" applyBorder="1" applyAlignment="1" applyProtection="1">
      <alignment horizontal="right" vertical="center" wrapText="1"/>
      <protection locked="0"/>
    </xf>
    <xf numFmtId="0" fontId="37" fillId="0" borderId="93" xfId="5" applyFont="1" applyFill="1" applyBorder="1" applyAlignment="1" applyProtection="1">
      <alignment vertical="center" wrapText="1"/>
      <protection locked="0"/>
    </xf>
    <xf numFmtId="0" fontId="23" fillId="0" borderId="94" xfId="5" applyFont="1" applyFill="1" applyBorder="1" applyAlignment="1" applyProtection="1">
      <alignment horizontal="right" vertical="center" wrapText="1"/>
      <protection locked="0"/>
    </xf>
    <xf numFmtId="0" fontId="25" fillId="0" borderId="93" xfId="5" applyFont="1" applyFill="1" applyBorder="1" applyAlignment="1" applyProtection="1">
      <alignment vertical="center" wrapText="1"/>
      <protection locked="0"/>
    </xf>
    <xf numFmtId="0" fontId="4" fillId="0" borderId="94" xfId="5" applyBorder="1" applyProtection="1">
      <protection locked="0"/>
    </xf>
    <xf numFmtId="0" fontId="3" fillId="0" borderId="0" xfId="1" applyFont="1" applyProtection="1">
      <protection locked="0"/>
    </xf>
    <xf numFmtId="0" fontId="32" fillId="0" borderId="51" xfId="1" applyFont="1" applyBorder="1" applyAlignment="1" applyProtection="1">
      <alignment horizontal="center" vertical="top" wrapText="1"/>
      <protection locked="0"/>
    </xf>
    <xf numFmtId="0" fontId="32" fillId="0" borderId="46" xfId="1" applyFont="1" applyBorder="1" applyAlignment="1" applyProtection="1">
      <alignment horizontal="center" vertical="top" wrapText="1"/>
      <protection locked="0"/>
    </xf>
    <xf numFmtId="0" fontId="70" fillId="0" borderId="98" xfId="1" applyFont="1" applyBorder="1" applyAlignment="1" applyProtection="1">
      <alignment vertical="center" wrapText="1"/>
      <protection locked="0"/>
    </xf>
    <xf numFmtId="0" fontId="50" fillId="0" borderId="101" xfId="1" applyFont="1" applyBorder="1" applyAlignment="1" applyProtection="1">
      <alignment horizontal="center" vertical="center" wrapText="1"/>
      <protection locked="0"/>
    </xf>
    <xf numFmtId="0" fontId="43" fillId="26" borderId="68" xfId="1" applyFont="1" applyFill="1" applyBorder="1" applyAlignment="1" applyProtection="1">
      <alignment vertical="center"/>
      <protection locked="0"/>
    </xf>
    <xf numFmtId="0" fontId="49" fillId="26" borderId="69" xfId="1" applyFont="1" applyFill="1" applyBorder="1" applyAlignment="1" applyProtection="1">
      <alignment horizontal="right"/>
      <protection locked="0"/>
    </xf>
    <xf numFmtId="0" fontId="2" fillId="0" borderId="0" xfId="1" applyFont="1"/>
    <xf numFmtId="0" fontId="73" fillId="3" borderId="36" xfId="1" applyFont="1" applyFill="1" applyBorder="1" applyProtection="1">
      <protection locked="0"/>
    </xf>
    <xf numFmtId="0" fontId="73" fillId="3" borderId="26" xfId="1" applyFont="1" applyFill="1" applyBorder="1" applyAlignment="1" applyProtection="1">
      <alignment horizontal="right"/>
      <protection locked="0"/>
    </xf>
    <xf numFmtId="0" fontId="21" fillId="21" borderId="36" xfId="1" applyFont="1" applyFill="1" applyBorder="1" applyAlignment="1">
      <alignment horizontal="center" vertical="center"/>
    </xf>
    <xf numFmtId="0" fontId="68" fillId="7" borderId="107" xfId="4" applyFont="1" applyFill="1" applyBorder="1" applyAlignment="1" applyProtection="1">
      <alignment horizontal="center" vertical="center"/>
      <protection locked="0"/>
    </xf>
    <xf numFmtId="0" fontId="21" fillId="21" borderId="107" xfId="1" applyFont="1" applyFill="1" applyBorder="1" applyAlignment="1">
      <alignment horizontal="center" vertical="center"/>
    </xf>
    <xf numFmtId="0" fontId="67" fillId="23" borderId="108" xfId="1" applyFont="1" applyFill="1" applyBorder="1" applyAlignment="1" applyProtection="1">
      <alignment horizontal="center"/>
      <protection locked="0"/>
    </xf>
    <xf numFmtId="0" fontId="68" fillId="7" borderId="3" xfId="4" applyFont="1" applyFill="1" applyBorder="1" applyAlignment="1" applyProtection="1">
      <alignment horizontal="center" vertical="center"/>
      <protection locked="0"/>
    </xf>
    <xf numFmtId="0" fontId="21" fillId="21" borderId="3" xfId="1" applyFont="1" applyFill="1" applyBorder="1" applyAlignment="1">
      <alignment horizontal="center" vertical="center"/>
    </xf>
    <xf numFmtId="0" fontId="69" fillId="7" borderId="107" xfId="0" applyFont="1" applyFill="1" applyBorder="1" applyAlignment="1" applyProtection="1">
      <alignment horizontal="center" vertical="center"/>
      <protection locked="0"/>
    </xf>
    <xf numFmtId="0" fontId="69" fillId="7" borderId="3" xfId="0" applyFont="1" applyFill="1" applyBorder="1" applyAlignment="1" applyProtection="1">
      <alignment horizontal="center" vertical="center"/>
      <protection locked="0"/>
    </xf>
    <xf numFmtId="169" fontId="21" fillId="8" borderId="37" xfId="1" applyNumberFormat="1" applyFont="1" applyFill="1" applyBorder="1" applyAlignment="1" applyProtection="1">
      <alignment vertical="center"/>
    </xf>
    <xf numFmtId="169" fontId="21" fillId="8" borderId="77" xfId="1" applyNumberFormat="1" applyFont="1" applyFill="1" applyBorder="1" applyAlignment="1" applyProtection="1">
      <alignment vertical="center"/>
    </xf>
    <xf numFmtId="169" fontId="21" fillId="8" borderId="5" xfId="1" applyNumberFormat="1" applyFont="1" applyFill="1" applyBorder="1" applyAlignment="1" applyProtection="1">
      <alignment vertical="center"/>
    </xf>
    <xf numFmtId="0" fontId="1" fillId="18" borderId="109" xfId="1" applyFont="1" applyFill="1" applyBorder="1" applyAlignment="1">
      <alignment wrapText="1"/>
    </xf>
    <xf numFmtId="0" fontId="6" fillId="18" borderId="110" xfId="1" applyFont="1" applyFill="1" applyBorder="1"/>
    <xf numFmtId="0" fontId="10" fillId="18" borderId="110" xfId="1" applyFill="1" applyBorder="1"/>
    <xf numFmtId="0" fontId="5" fillId="18" borderId="110" xfId="1" applyFont="1" applyFill="1" applyBorder="1"/>
    <xf numFmtId="0" fontId="10" fillId="18" borderId="111" xfId="1" applyFill="1" applyBorder="1"/>
    <xf numFmtId="0" fontId="21" fillId="22" borderId="23" xfId="1" applyFont="1" applyFill="1" applyBorder="1" applyAlignment="1">
      <alignment horizontal="center" vertical="center" wrapText="1"/>
    </xf>
    <xf numFmtId="0" fontId="21" fillId="22" borderId="81" xfId="1" applyFont="1" applyFill="1" applyBorder="1" applyAlignment="1">
      <alignment horizontal="center" vertical="center" wrapText="1"/>
    </xf>
    <xf numFmtId="0" fontId="21" fillId="22" borderId="82" xfId="1" applyFont="1" applyFill="1" applyBorder="1" applyAlignment="1">
      <alignment horizontal="center" vertical="center" wrapText="1"/>
    </xf>
    <xf numFmtId="0" fontId="10" fillId="0" borderId="16" xfId="1" applyBorder="1" applyAlignment="1" applyProtection="1">
      <alignment horizontal="center"/>
      <protection locked="0"/>
    </xf>
    <xf numFmtId="0" fontId="10" fillId="0" borderId="2" xfId="1" applyBorder="1" applyAlignment="1" applyProtection="1">
      <alignment horizontal="center"/>
      <protection locked="0"/>
    </xf>
    <xf numFmtId="0" fontId="10" fillId="0" borderId="17" xfId="1" applyBorder="1" applyAlignment="1" applyProtection="1">
      <alignment horizontal="center"/>
      <protection locked="0"/>
    </xf>
    <xf numFmtId="0" fontId="10" fillId="0" borderId="18" xfId="1" applyBorder="1" applyAlignment="1" applyProtection="1">
      <alignment horizontal="center"/>
      <protection locked="0"/>
    </xf>
    <xf numFmtId="0" fontId="10" fillId="0" borderId="0" xfId="1" applyBorder="1" applyAlignment="1" applyProtection="1">
      <alignment horizontal="center"/>
      <protection locked="0"/>
    </xf>
    <xf numFmtId="0" fontId="10" fillId="0" borderId="5" xfId="1" applyBorder="1" applyAlignment="1" applyProtection="1">
      <alignment horizontal="center"/>
      <protection locked="0"/>
    </xf>
    <xf numFmtId="0" fontId="10" fillId="0" borderId="19" xfId="1" applyBorder="1" applyAlignment="1" applyProtection="1">
      <alignment horizontal="center"/>
      <protection locked="0"/>
    </xf>
    <xf numFmtId="0" fontId="10" fillId="0" borderId="20" xfId="1" applyBorder="1" applyAlignment="1" applyProtection="1">
      <alignment horizontal="center"/>
      <protection locked="0"/>
    </xf>
    <xf numFmtId="0" fontId="10" fillId="0" borderId="62" xfId="1" applyBorder="1" applyAlignment="1" applyProtection="1">
      <alignment horizontal="center"/>
      <protection locked="0"/>
    </xf>
    <xf numFmtId="0" fontId="14" fillId="0" borderId="14" xfId="1" applyFont="1" applyBorder="1" applyAlignment="1" applyProtection="1">
      <alignment horizontal="center" vertical="center" wrapText="1"/>
      <protection locked="0"/>
    </xf>
    <xf numFmtId="0" fontId="14" fillId="0" borderId="1" xfId="1" applyFont="1" applyBorder="1" applyAlignment="1" applyProtection="1">
      <alignment horizontal="center" vertical="center" wrapText="1"/>
      <protection locked="0"/>
    </xf>
    <xf numFmtId="0" fontId="72" fillId="0" borderId="102" xfId="1" applyFont="1" applyFill="1" applyBorder="1" applyAlignment="1" applyProtection="1">
      <alignment horizontal="left" vertical="top"/>
      <protection locked="0"/>
    </xf>
    <xf numFmtId="0" fontId="72" fillId="0" borderId="103" xfId="1" applyFont="1" applyFill="1" applyBorder="1" applyAlignment="1" applyProtection="1">
      <alignment horizontal="left" vertical="top"/>
      <protection locked="0"/>
    </xf>
    <xf numFmtId="0" fontId="33" fillId="7" borderId="104" xfId="1" applyFont="1" applyFill="1" applyBorder="1" applyAlignment="1" applyProtection="1">
      <alignment horizontal="center" vertical="center"/>
      <protection locked="0"/>
    </xf>
    <xf numFmtId="0" fontId="33" fillId="7" borderId="105" xfId="1" applyFont="1" applyFill="1" applyBorder="1" applyAlignment="1" applyProtection="1">
      <alignment horizontal="center" vertical="center"/>
      <protection locked="0"/>
    </xf>
    <xf numFmtId="0" fontId="33" fillId="7" borderId="106" xfId="1" applyFont="1" applyFill="1" applyBorder="1" applyAlignment="1" applyProtection="1">
      <alignment horizontal="center" vertical="center"/>
      <protection locked="0"/>
    </xf>
    <xf numFmtId="0" fontId="54" fillId="18" borderId="45" xfId="1" applyFont="1" applyFill="1" applyBorder="1" applyAlignment="1" applyProtection="1">
      <alignment horizontal="center" vertical="center" wrapText="1"/>
      <protection locked="0"/>
    </xf>
    <xf numFmtId="0" fontId="54" fillId="18" borderId="66" xfId="1" applyFont="1" applyFill="1" applyBorder="1" applyAlignment="1" applyProtection="1">
      <alignment horizontal="center" vertical="center" wrapText="1"/>
      <protection locked="0"/>
    </xf>
    <xf numFmtId="0" fontId="55" fillId="24" borderId="60" xfId="1" applyFont="1" applyFill="1" applyBorder="1" applyAlignment="1" applyProtection="1">
      <alignment horizontal="center" vertical="center"/>
      <protection locked="0"/>
    </xf>
    <xf numFmtId="0" fontId="55" fillId="24" borderId="67" xfId="1" applyFont="1" applyFill="1" applyBorder="1" applyAlignment="1" applyProtection="1">
      <alignment horizontal="center" vertical="center"/>
      <protection locked="0"/>
    </xf>
    <xf numFmtId="0" fontId="14" fillId="25" borderId="5" xfId="1" applyFont="1" applyFill="1" applyBorder="1" applyAlignment="1" applyProtection="1">
      <alignment horizontal="center" wrapText="1"/>
      <protection locked="0"/>
    </xf>
    <xf numFmtId="0" fontId="14" fillId="25" borderId="70" xfId="1" applyFont="1" applyFill="1" applyBorder="1" applyAlignment="1" applyProtection="1">
      <alignment horizontal="center" wrapText="1"/>
      <protection locked="0"/>
    </xf>
    <xf numFmtId="0" fontId="42" fillId="23" borderId="5" xfId="4" applyFill="1" applyBorder="1" applyAlignment="1" applyProtection="1">
      <alignment horizontal="center" vertical="center" wrapText="1"/>
      <protection locked="0"/>
    </xf>
    <xf numFmtId="0" fontId="10" fillId="23" borderId="72" xfId="1" applyFill="1" applyBorder="1" applyAlignment="1" applyProtection="1">
      <alignment horizontal="center" vertical="center" wrapText="1"/>
      <protection locked="0"/>
    </xf>
    <xf numFmtId="0" fontId="71" fillId="0" borderId="99" xfId="1" applyFont="1" applyBorder="1" applyAlignment="1" applyProtection="1">
      <alignment horizontal="center" vertical="top" wrapText="1"/>
      <protection locked="0"/>
    </xf>
    <xf numFmtId="0" fontId="71" fillId="0" borderId="100" xfId="1" applyFont="1" applyBorder="1" applyAlignment="1" applyProtection="1">
      <alignment horizontal="center" vertical="top" wrapText="1"/>
      <protection locked="0"/>
    </xf>
    <xf numFmtId="0" fontId="52" fillId="23" borderId="3" xfId="1" applyFont="1" applyFill="1" applyBorder="1" applyAlignment="1" applyProtection="1">
      <alignment horizontal="center" vertical="center" wrapText="1"/>
      <protection locked="0"/>
    </xf>
    <xf numFmtId="0" fontId="52" fillId="23" borderId="6" xfId="1" applyFont="1" applyFill="1" applyBorder="1" applyAlignment="1" applyProtection="1">
      <alignment horizontal="center" vertical="center" wrapText="1"/>
      <protection locked="0"/>
    </xf>
    <xf numFmtId="0" fontId="29" fillId="0" borderId="36" xfId="1" applyFont="1" applyBorder="1" applyAlignment="1" applyProtection="1">
      <alignment horizontal="center" vertical="top" wrapText="1"/>
      <protection locked="0"/>
    </xf>
    <xf numFmtId="0" fontId="29" fillId="0" borderId="21" xfId="1" applyFont="1" applyBorder="1" applyAlignment="1" applyProtection="1">
      <alignment horizontal="center" vertical="top" wrapText="1"/>
      <protection locked="0"/>
    </xf>
    <xf numFmtId="0" fontId="50" fillId="0" borderId="44" xfId="1" applyFont="1" applyBorder="1" applyAlignment="1" applyProtection="1">
      <alignment horizontal="center" vertical="center" wrapText="1"/>
      <protection locked="0"/>
    </xf>
    <xf numFmtId="0" fontId="50" fillId="0" borderId="59" xfId="1" applyFont="1" applyBorder="1" applyAlignment="1" applyProtection="1">
      <alignment horizontal="center" vertical="center" wrapText="1"/>
      <protection locked="0"/>
    </xf>
    <xf numFmtId="0" fontId="31" fillId="0" borderId="45" xfId="1" applyFont="1" applyBorder="1" applyAlignment="1" applyProtection="1">
      <alignment horizontal="left" vertical="top" wrapText="1"/>
      <protection locked="0"/>
    </xf>
    <xf numFmtId="0" fontId="31" fillId="0" borderId="58" xfId="1" applyFont="1" applyBorder="1" applyAlignment="1" applyProtection="1">
      <alignment horizontal="left" vertical="top" wrapText="1"/>
      <protection locked="0"/>
    </xf>
    <xf numFmtId="0" fontId="31" fillId="0" borderId="60" xfId="1" applyFont="1" applyBorder="1" applyAlignment="1" applyProtection="1">
      <alignment horizontal="left" vertical="top" wrapText="1"/>
      <protection locked="0"/>
    </xf>
    <xf numFmtId="0" fontId="31" fillId="0" borderId="61" xfId="1" applyFont="1" applyBorder="1" applyAlignment="1" applyProtection="1">
      <alignment horizontal="left" vertical="top" wrapText="1"/>
      <protection locked="0"/>
    </xf>
    <xf numFmtId="0" fontId="25" fillId="0" borderId="26" xfId="1" applyFont="1" applyBorder="1" applyAlignment="1" applyProtection="1">
      <alignment horizontal="left" vertical="center" wrapText="1"/>
      <protection locked="0"/>
    </xf>
    <xf numFmtId="0" fontId="25" fillId="0" borderId="97" xfId="1" applyFont="1" applyBorder="1" applyAlignment="1" applyProtection="1">
      <alignment horizontal="left" vertical="center" wrapText="1"/>
      <protection locked="0"/>
    </xf>
    <xf numFmtId="0" fontId="25" fillId="0" borderId="20" xfId="1" applyFont="1" applyBorder="1" applyAlignment="1" applyProtection="1">
      <alignment horizontal="left" vertical="top" wrapText="1"/>
      <protection locked="0"/>
    </xf>
    <xf numFmtId="0" fontId="25" fillId="0" borderId="52" xfId="1" applyFont="1" applyBorder="1" applyAlignment="1" applyProtection="1">
      <alignment horizontal="left" vertical="top" wrapText="1"/>
      <protection locked="0"/>
    </xf>
    <xf numFmtId="0" fontId="30" fillId="0" borderId="16" xfId="1" applyFont="1" applyBorder="1" applyAlignment="1" applyProtection="1">
      <alignment horizontal="center" vertical="center" wrapText="1"/>
      <protection locked="0"/>
    </xf>
    <xf numFmtId="0" fontId="30" fillId="0" borderId="2" xfId="1" applyFont="1" applyBorder="1" applyAlignment="1" applyProtection="1">
      <alignment horizontal="center" vertical="center" wrapText="1"/>
      <protection locked="0"/>
    </xf>
    <xf numFmtId="0" fontId="30" fillId="0" borderId="46" xfId="1" applyFont="1" applyBorder="1" applyAlignment="1" applyProtection="1">
      <alignment horizontal="center" vertical="center" wrapText="1"/>
      <protection locked="0"/>
    </xf>
    <xf numFmtId="0" fontId="30" fillId="0" borderId="19" xfId="1" applyFont="1" applyBorder="1" applyAlignment="1" applyProtection="1">
      <alignment horizontal="center" vertical="center" wrapText="1"/>
      <protection locked="0"/>
    </xf>
    <xf numFmtId="0" fontId="30" fillId="0" borderId="20" xfId="1" applyFont="1" applyBorder="1" applyAlignment="1" applyProtection="1">
      <alignment horizontal="center" vertical="center" wrapText="1"/>
      <protection locked="0"/>
    </xf>
    <xf numFmtId="0" fontId="30" fillId="0" borderId="52" xfId="1" applyFont="1" applyBorder="1" applyAlignment="1" applyProtection="1">
      <alignment horizontal="center" vertical="center" wrapText="1"/>
      <protection locked="0"/>
    </xf>
    <xf numFmtId="0" fontId="14" fillId="17" borderId="33" xfId="1" applyFont="1" applyFill="1" applyBorder="1" applyAlignment="1" applyProtection="1">
      <alignment horizontal="center" vertical="center" wrapText="1"/>
      <protection locked="0"/>
    </xf>
    <xf numFmtId="0" fontId="14" fillId="17" borderId="73" xfId="1" applyFont="1" applyFill="1" applyBorder="1" applyAlignment="1" applyProtection="1">
      <alignment horizontal="center" vertical="center" wrapText="1"/>
      <protection locked="0"/>
    </xf>
    <xf numFmtId="0" fontId="57" fillId="17" borderId="34" xfId="1" applyFont="1" applyFill="1" applyBorder="1" applyAlignment="1" applyProtection="1">
      <alignment horizontal="center"/>
      <protection locked="0"/>
    </xf>
    <xf numFmtId="0" fontId="57" fillId="17" borderId="22" xfId="1" applyFont="1" applyFill="1" applyBorder="1" applyAlignment="1" applyProtection="1">
      <alignment horizontal="center"/>
      <protection locked="0"/>
    </xf>
    <xf numFmtId="0" fontId="45" fillId="25" borderId="3" xfId="1" applyFont="1" applyFill="1" applyBorder="1" applyAlignment="1" applyProtection="1">
      <alignment horizontal="center" wrapText="1"/>
      <protection locked="0"/>
    </xf>
    <xf numFmtId="0" fontId="45" fillId="25" borderId="71" xfId="1" applyFont="1" applyFill="1" applyBorder="1" applyAlignment="1" applyProtection="1">
      <alignment horizontal="center" wrapText="1"/>
      <protection locked="0"/>
    </xf>
    <xf numFmtId="0" fontId="57" fillId="25" borderId="0" xfId="1" applyFont="1" applyFill="1" applyBorder="1" applyAlignment="1" applyProtection="1">
      <alignment horizontal="center" wrapText="1"/>
      <protection locked="0"/>
    </xf>
    <xf numFmtId="0" fontId="57" fillId="25" borderId="76" xfId="1" applyFont="1" applyFill="1" applyBorder="1" applyAlignment="1" applyProtection="1">
      <alignment horizontal="center" wrapText="1"/>
      <protection locked="0"/>
    </xf>
    <xf numFmtId="0" fontId="5" fillId="25" borderId="0" xfId="1" applyFont="1" applyFill="1" applyBorder="1" applyAlignment="1" applyProtection="1">
      <alignment horizontal="center"/>
      <protection locked="0"/>
    </xf>
    <xf numFmtId="0" fontId="5" fillId="25" borderId="76" xfId="1" applyFont="1" applyFill="1" applyBorder="1" applyAlignment="1" applyProtection="1">
      <alignment horizontal="center"/>
      <protection locked="0"/>
    </xf>
    <xf numFmtId="0" fontId="43" fillId="0" borderId="68" xfId="1" applyFont="1" applyBorder="1" applyAlignment="1" applyProtection="1">
      <alignment horizontal="center" vertical="center"/>
      <protection locked="0"/>
    </xf>
    <xf numFmtId="0" fontId="29" fillId="26" borderId="68" xfId="1" applyFont="1" applyFill="1" applyBorder="1" applyAlignment="1" applyProtection="1">
      <alignment horizontal="center" vertical="center"/>
      <protection locked="0"/>
    </xf>
    <xf numFmtId="0" fontId="16" fillId="4" borderId="44" xfId="1" applyFont="1" applyFill="1" applyBorder="1" applyAlignment="1" applyProtection="1">
      <alignment horizontal="center" vertical="center" wrapText="1"/>
      <protection locked="0"/>
    </xf>
    <xf numFmtId="0" fontId="16" fillId="4" borderId="45" xfId="1" applyFont="1" applyFill="1" applyBorder="1" applyAlignment="1" applyProtection="1">
      <alignment horizontal="center" vertical="center" wrapText="1"/>
      <protection locked="0"/>
    </xf>
    <xf numFmtId="0" fontId="17" fillId="4" borderId="45" xfId="1" applyFont="1" applyFill="1" applyBorder="1" applyAlignment="1" applyProtection="1">
      <alignment horizontal="left" vertical="center"/>
      <protection locked="0"/>
    </xf>
    <xf numFmtId="0" fontId="17" fillId="4" borderId="14" xfId="1" applyFont="1" applyFill="1" applyBorder="1" applyAlignment="1" applyProtection="1">
      <alignment horizontal="center" vertical="center"/>
      <protection locked="0"/>
    </xf>
    <xf numFmtId="0" fontId="17" fillId="4" borderId="1" xfId="1" applyFont="1" applyFill="1" applyBorder="1" applyAlignment="1" applyProtection="1">
      <alignment horizontal="center" vertical="center"/>
      <protection locked="0"/>
    </xf>
    <xf numFmtId="0" fontId="45" fillId="25" borderId="38" xfId="1" applyFont="1" applyFill="1" applyBorder="1" applyAlignment="1" applyProtection="1">
      <alignment horizontal="center"/>
      <protection locked="0"/>
    </xf>
    <xf numFmtId="0" fontId="45" fillId="25" borderId="3" xfId="1" applyFont="1" applyFill="1" applyBorder="1" applyAlignment="1" applyProtection="1">
      <alignment horizontal="center"/>
      <protection locked="0"/>
    </xf>
    <xf numFmtId="0" fontId="63" fillId="25" borderId="74" xfId="1" applyFont="1" applyFill="1" applyBorder="1" applyAlignment="1" applyProtection="1">
      <alignment horizontal="center"/>
      <protection locked="0"/>
    </xf>
    <xf numFmtId="0" fontId="63" fillId="25" borderId="0" xfId="1" applyFont="1" applyFill="1" applyBorder="1" applyAlignment="1" applyProtection="1">
      <alignment horizontal="center"/>
      <protection locked="0"/>
    </xf>
    <xf numFmtId="0" fontId="45" fillId="25" borderId="74" xfId="1" applyFont="1" applyFill="1" applyBorder="1" applyAlignment="1" applyProtection="1">
      <alignment horizontal="center"/>
      <protection locked="0"/>
    </xf>
    <xf numFmtId="0" fontId="45" fillId="25" borderId="0" xfId="1" applyFont="1" applyFill="1" applyBorder="1" applyAlignment="1" applyProtection="1">
      <alignment horizontal="center"/>
      <protection locked="0"/>
    </xf>
    <xf numFmtId="0" fontId="5" fillId="25" borderId="75" xfId="1" applyFont="1" applyFill="1" applyBorder="1" applyAlignment="1" applyProtection="1">
      <alignment horizontal="center" wrapText="1"/>
      <protection locked="0"/>
    </xf>
    <xf numFmtId="0" fontId="5" fillId="25" borderId="5" xfId="1" applyFont="1" applyFill="1" applyBorder="1" applyAlignment="1" applyProtection="1">
      <alignment horizontal="center" wrapText="1"/>
      <protection locked="0"/>
    </xf>
    <xf numFmtId="0" fontId="17" fillId="4" borderId="58" xfId="1" applyFont="1" applyFill="1" applyBorder="1" applyAlignment="1" applyProtection="1">
      <alignment horizontal="left" vertical="center"/>
      <protection locked="0"/>
    </xf>
    <xf numFmtId="0" fontId="14" fillId="0" borderId="59" xfId="1" applyFont="1" applyBorder="1" applyAlignment="1" applyProtection="1">
      <alignment horizontal="center" vertical="center" wrapText="1"/>
      <protection locked="0"/>
    </xf>
    <xf numFmtId="0" fontId="14" fillId="0" borderId="60" xfId="1" applyFont="1" applyBorder="1" applyAlignment="1" applyProtection="1">
      <alignment horizontal="center" vertical="center" wrapText="1"/>
      <protection locked="0"/>
    </xf>
    <xf numFmtId="0" fontId="0" fillId="17" borderId="0" xfId="0" applyFill="1" applyAlignment="1">
      <alignment horizontal="center"/>
    </xf>
    <xf numFmtId="0" fontId="12" fillId="4" borderId="93" xfId="5" applyFont="1" applyFill="1" applyBorder="1" applyAlignment="1" applyProtection="1">
      <alignment horizontal="left" vertical="center" wrapText="1"/>
      <protection locked="0"/>
    </xf>
    <xf numFmtId="0" fontId="12" fillId="4" borderId="95" xfId="5" applyFont="1" applyFill="1" applyBorder="1" applyAlignment="1" applyProtection="1">
      <alignment horizontal="left" vertical="center" wrapText="1"/>
      <protection locked="0"/>
    </xf>
    <xf numFmtId="0" fontId="12" fillId="4" borderId="96" xfId="5" applyFont="1" applyFill="1" applyBorder="1" applyAlignment="1" applyProtection="1">
      <alignment horizontal="left" vertical="center" wrapText="1"/>
      <protection locked="0"/>
    </xf>
    <xf numFmtId="0" fontId="35" fillId="6" borderId="16" xfId="3" applyFont="1" applyFill="1" applyBorder="1" applyAlignment="1" applyProtection="1">
      <alignment horizontal="left" vertical="center" wrapText="1"/>
      <protection locked="0"/>
    </xf>
    <xf numFmtId="0" fontId="35" fillId="6" borderId="2" xfId="3" applyFont="1" applyFill="1" applyBorder="1" applyAlignment="1" applyProtection="1">
      <alignment horizontal="left" vertical="center" wrapText="1"/>
      <protection locked="0"/>
    </xf>
    <xf numFmtId="0" fontId="22" fillId="9" borderId="2" xfId="5" applyFont="1" applyFill="1" applyBorder="1" applyAlignment="1" applyProtection="1">
      <alignment horizontal="left" vertical="top"/>
      <protection locked="0"/>
    </xf>
    <xf numFmtId="0" fontId="22" fillId="9" borderId="46" xfId="5" applyFont="1" applyFill="1" applyBorder="1" applyAlignment="1" applyProtection="1">
      <alignment horizontal="left" vertical="top"/>
      <protection locked="0"/>
    </xf>
    <xf numFmtId="0" fontId="36" fillId="0" borderId="84" xfId="3" applyFont="1" applyBorder="1" applyAlignment="1" applyProtection="1">
      <alignment horizontal="center" vertical="center"/>
      <protection locked="0"/>
    </xf>
    <xf numFmtId="0" fontId="24" fillId="0" borderId="84" xfId="5" applyFont="1" applyBorder="1" applyAlignment="1" applyProtection="1">
      <alignment horizontal="center" vertical="center"/>
      <protection locked="0"/>
    </xf>
    <xf numFmtId="0" fontId="24" fillId="0" borderId="85" xfId="5" applyFont="1" applyBorder="1" applyAlignment="1" applyProtection="1">
      <alignment horizontal="center" vertical="center"/>
      <protection locked="0"/>
    </xf>
    <xf numFmtId="0" fontId="14" fillId="0" borderId="87" xfId="5" applyFont="1" applyBorder="1" applyAlignment="1" applyProtection="1">
      <alignment horizontal="left" vertical="center" wrapText="1"/>
      <protection locked="0"/>
    </xf>
    <xf numFmtId="0" fontId="14" fillId="0" borderId="88" xfId="5" applyFont="1" applyBorder="1" applyAlignment="1" applyProtection="1">
      <alignment horizontal="left" vertical="center" wrapText="1"/>
      <protection locked="0"/>
    </xf>
    <xf numFmtId="0" fontId="14" fillId="0" borderId="89" xfId="5" applyFont="1" applyBorder="1" applyAlignment="1" applyProtection="1">
      <alignment horizontal="left" vertical="center" wrapText="1"/>
      <protection locked="0"/>
    </xf>
    <xf numFmtId="0" fontId="15" fillId="0" borderId="88" xfId="5" applyFont="1" applyBorder="1" applyAlignment="1" applyProtection="1">
      <alignment horizontal="center" vertical="top" wrapText="1"/>
      <protection locked="0"/>
    </xf>
    <xf numFmtId="0" fontId="15" fillId="0" borderId="91" xfId="5" applyFont="1" applyBorder="1" applyAlignment="1" applyProtection="1">
      <alignment horizontal="center" vertical="top" wrapText="1"/>
      <protection locked="0"/>
    </xf>
    <xf numFmtId="0" fontId="34" fillId="8" borderId="16" xfId="5" applyFont="1" applyFill="1" applyBorder="1" applyAlignment="1" applyProtection="1">
      <alignment horizontal="center" vertical="center"/>
      <protection locked="0"/>
    </xf>
    <xf numFmtId="0" fontId="34" fillId="8" borderId="2" xfId="5" applyFont="1" applyFill="1" applyBorder="1" applyAlignment="1" applyProtection="1">
      <alignment horizontal="center" vertical="center"/>
      <protection locked="0"/>
    </xf>
    <xf numFmtId="0" fontId="34" fillId="8" borderId="18" xfId="5" applyFont="1" applyFill="1" applyBorder="1" applyAlignment="1" applyProtection="1">
      <alignment horizontal="center" vertical="center"/>
      <protection locked="0"/>
    </xf>
    <xf numFmtId="0" fontId="34" fillId="8" borderId="0" xfId="5" applyFont="1" applyFill="1" applyBorder="1" applyAlignment="1" applyProtection="1">
      <alignment horizontal="center" vertical="center"/>
      <protection locked="0"/>
    </xf>
    <xf numFmtId="0" fontId="33" fillId="0" borderId="2" xfId="5" applyFont="1" applyFill="1" applyBorder="1" applyAlignment="1" applyProtection="1">
      <alignment horizontal="center" vertical="center"/>
      <protection locked="0"/>
    </xf>
    <xf numFmtId="0" fontId="33" fillId="0" borderId="46" xfId="5" applyFont="1" applyFill="1" applyBorder="1" applyAlignment="1" applyProtection="1">
      <alignment horizontal="center" vertical="center"/>
      <protection locked="0"/>
    </xf>
    <xf numFmtId="0" fontId="33" fillId="0" borderId="0" xfId="5" applyFont="1" applyFill="1" applyBorder="1" applyAlignment="1" applyProtection="1">
      <alignment horizontal="center" vertical="center"/>
      <protection locked="0"/>
    </xf>
    <xf numFmtId="0" fontId="33" fillId="0" borderId="55" xfId="5" applyFont="1" applyFill="1" applyBorder="1" applyAlignment="1" applyProtection="1">
      <alignment horizontal="center" vertical="center"/>
      <protection locked="0"/>
    </xf>
    <xf numFmtId="0" fontId="33" fillId="0" borderId="20" xfId="5" applyFont="1" applyFill="1" applyBorder="1" applyAlignment="1" applyProtection="1">
      <alignment horizontal="center" vertical="center"/>
      <protection locked="0"/>
    </xf>
    <xf numFmtId="0" fontId="33" fillId="0" borderId="52" xfId="5" applyFont="1" applyFill="1" applyBorder="1" applyAlignment="1" applyProtection="1">
      <alignment horizontal="center" vertical="center"/>
      <protection locked="0"/>
    </xf>
    <xf numFmtId="0" fontId="34" fillId="0" borderId="18" xfId="5" applyFont="1" applyFill="1" applyBorder="1" applyAlignment="1" applyProtection="1">
      <alignment horizontal="center" vertical="center"/>
      <protection locked="0"/>
    </xf>
    <xf numFmtId="0" fontId="34" fillId="0" borderId="0" xfId="5" applyFont="1" applyFill="1" applyBorder="1" applyAlignment="1" applyProtection="1">
      <alignment horizontal="center" vertical="center"/>
      <protection locked="0"/>
    </xf>
    <xf numFmtId="0" fontId="34" fillId="8" borderId="19" xfId="5" applyFont="1" applyFill="1" applyBorder="1" applyAlignment="1" applyProtection="1">
      <alignment horizontal="center" vertical="center"/>
      <protection locked="0"/>
    </xf>
    <xf numFmtId="0" fontId="34" fillId="8" borderId="20" xfId="5" applyFont="1" applyFill="1" applyBorder="1" applyAlignment="1" applyProtection="1">
      <alignment horizontal="center" vertical="center"/>
      <protection locked="0"/>
    </xf>
    <xf numFmtId="0" fontId="75" fillId="7" borderId="36" xfId="4" applyFont="1" applyFill="1" applyBorder="1" applyAlignment="1" applyProtection="1">
      <alignment horizontal="center" vertical="center"/>
      <protection locked="0"/>
    </xf>
    <xf numFmtId="0" fontId="75" fillId="7" borderId="107" xfId="4" applyFont="1" applyFill="1" applyBorder="1" applyAlignment="1" applyProtection="1">
      <alignment horizontal="center" vertical="center"/>
      <protection locked="0"/>
    </xf>
    <xf numFmtId="0" fontId="75" fillId="7" borderId="3" xfId="4" applyFont="1" applyFill="1" applyBorder="1" applyAlignment="1" applyProtection="1">
      <alignment horizontal="center" vertical="center"/>
      <protection locked="0"/>
    </xf>
    <xf numFmtId="0" fontId="21" fillId="21" borderId="37" xfId="1" applyNumberFormat="1" applyFont="1" applyFill="1" applyBorder="1" applyAlignment="1">
      <alignment horizontal="center" vertical="center"/>
    </xf>
    <xf numFmtId="0" fontId="21" fillId="21" borderId="77" xfId="1" applyNumberFormat="1" applyFont="1" applyFill="1" applyBorder="1" applyAlignment="1">
      <alignment horizontal="center" vertical="center"/>
    </xf>
    <xf numFmtId="0" fontId="21" fillId="21" borderId="5" xfId="1" applyNumberFormat="1" applyFont="1" applyFill="1" applyBorder="1" applyAlignment="1">
      <alignment horizontal="center" vertical="center"/>
    </xf>
  </cellXfs>
  <cellStyles count="6">
    <cellStyle name="Lien hypertexte" xfId="4" builtinId="8"/>
    <cellStyle name="Lien hypertexte 2" xfId="2" xr:uid="{00000000-0005-0000-0000-000001000000}"/>
    <cellStyle name="Normal" xfId="0" builtinId="0"/>
    <cellStyle name="Normal 2" xfId="1" xr:uid="{00000000-0005-0000-0000-000003000000}"/>
    <cellStyle name="Normal 2 2" xfId="3" xr:uid="{00000000-0005-0000-0000-000004000000}"/>
    <cellStyle name="Normal 2 3" xfId="5" xr:uid="{3737CA23-BD42-4982-819C-D2BBD5E920AC}"/>
  </cellStyles>
  <dxfs count="7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border outline="0"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45066682943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theme="1" tint="0.49803155613879818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gradientFill degree="90">
          <stop position="0">
            <color theme="0"/>
          </stop>
          <stop position="1">
            <color theme="8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6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ill>
        <patternFill>
          <bgColor theme="9" tint="0.39994506668294322"/>
        </patternFill>
      </fill>
    </dxf>
    <dxf>
      <font>
        <b/>
        <i val="0"/>
        <color theme="1"/>
      </font>
    </dxf>
    <dxf>
      <font>
        <b/>
        <i val="0"/>
        <color theme="1"/>
      </font>
    </dxf>
    <dxf>
      <font>
        <b/>
        <i val="0"/>
        <color theme="1"/>
      </font>
    </dxf>
    <dxf>
      <font>
        <b/>
        <i val="0"/>
        <color theme="1"/>
      </font>
    </dxf>
    <dxf>
      <font>
        <b/>
        <i val="0"/>
        <color theme="1"/>
      </font>
    </dxf>
    <dxf>
      <font>
        <b/>
        <i val="0"/>
        <color theme="1"/>
      </font>
    </dxf>
    <dxf>
      <font>
        <b/>
        <i val="0"/>
        <color theme="1"/>
      </font>
    </dxf>
    <dxf>
      <font>
        <b/>
        <i val="0"/>
        <color theme="1"/>
      </font>
    </dxf>
    <dxf>
      <font>
        <b/>
        <i val="0"/>
        <color theme="1"/>
      </font>
    </dxf>
    <dxf>
      <font>
        <b/>
        <i val="0"/>
        <color theme="1"/>
      </font>
    </dxf>
    <dxf>
      <font>
        <b/>
        <i val="0"/>
        <color theme="1"/>
      </font>
    </dxf>
    <dxf>
      <font>
        <b/>
        <i val="0"/>
        <color auto="1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spPr>
            <a:solidFill>
              <a:schemeClr val="accent1"/>
            </a:solidFill>
            <a:effectLst>
              <a:innerShdw blurRad="63500" dist="50800" dir="13500000">
                <a:prstClr val="black">
                  <a:alpha val="50000"/>
                </a:prstClr>
              </a:innerShdw>
            </a:effectLst>
          </c:spPr>
          <c:explosion val="1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innerShdw blurRad="63500" dist="50800" dir="13500000">
                  <a:prstClr val="black">
                    <a:alpha val="50000"/>
                  </a:prstClr>
                </a:inn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>
              <c:ext xmlns:c16="http://schemas.microsoft.com/office/drawing/2014/chart" uri="{C3380CC4-5D6E-409C-BE32-E72D297353CC}">
                <c16:uniqueId val="{00000001-2830-4F37-96A9-FE3406844249}"/>
              </c:ext>
            </c:extLst>
          </c:dPt>
          <c:dPt>
            <c:idx val="1"/>
            <c:bubble3D val="0"/>
            <c:spPr>
              <a:solidFill>
                <a:schemeClr val="accent1"/>
              </a:solidFill>
              <a:ln>
                <a:noFill/>
              </a:ln>
              <a:effectLst>
                <a:innerShdw blurRad="63500" dist="50800" dir="13500000">
                  <a:prstClr val="black">
                    <a:alpha val="50000"/>
                  </a:prstClr>
                </a:inn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>
              <c:ext xmlns:c16="http://schemas.microsoft.com/office/drawing/2014/chart" uri="{C3380CC4-5D6E-409C-BE32-E72D297353CC}">
                <c16:uniqueId val="{00000003-2830-4F37-96A9-FE3406844249}"/>
              </c:ext>
            </c:extLst>
          </c:dPt>
          <c:dPt>
            <c:idx val="2"/>
            <c:bubble3D val="0"/>
            <c:spPr>
              <a:solidFill>
                <a:schemeClr val="accent1"/>
              </a:solidFill>
              <a:ln>
                <a:noFill/>
              </a:ln>
              <a:effectLst>
                <a:innerShdw blurRad="63500" dist="50800" dir="13500000">
                  <a:prstClr val="black">
                    <a:alpha val="50000"/>
                  </a:prstClr>
                </a:inn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>
              <c:ext xmlns:c16="http://schemas.microsoft.com/office/drawing/2014/chart" uri="{C3380CC4-5D6E-409C-BE32-E72D297353CC}">
                <c16:uniqueId val="{00000005-2830-4F37-96A9-FE3406844249}"/>
              </c:ext>
            </c:extLst>
          </c:dPt>
          <c:cat>
            <c:strRef>
              <c:f>Résultat!$N$102:$P$102</c:f>
              <c:strCache>
                <c:ptCount val="3"/>
                <c:pt idx="0">
                  <c:v>Temps estimé</c:v>
                </c:pt>
                <c:pt idx="1">
                  <c:v>Temps passé</c:v>
                </c:pt>
                <c:pt idx="2">
                  <c:v>Travail non effectué</c:v>
                </c:pt>
              </c:strCache>
            </c:strRef>
          </c:cat>
          <c:val>
            <c:numRef>
              <c:f>Résultat!$N$103:$P$103</c:f>
              <c:numCache>
                <c:formatCode>[h]:mm:ss;@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1E0-4374-972F-484C32198FF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  <a:scene3d>
      <a:camera prst="orthographicFront"/>
      <a:lightRig rig="threePt" dir="t"/>
    </a:scene3d>
    <a:sp3d>
      <a:bevelT w="139700" h="139700"/>
    </a:sp3d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0"/>
      <c:rotY val="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hade val="51000"/>
                      <a:satMod val="130000"/>
                    </a:schemeClr>
                  </a:gs>
                  <a:gs pos="80000">
                    <a:schemeClr val="accent1">
                      <a:shade val="93000"/>
                      <a:satMod val="130000"/>
                    </a:schemeClr>
                  </a:gs>
                  <a:gs pos="100000">
                    <a:schemeClr val="accent1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>
              <c:ext xmlns:c16="http://schemas.microsoft.com/office/drawing/2014/chart" uri="{C3380CC4-5D6E-409C-BE32-E72D297353CC}">
                <c16:uniqueId val="{00000001-E079-4443-999F-E332353344F1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hade val="51000"/>
                      <a:satMod val="130000"/>
                    </a:schemeClr>
                  </a:gs>
                  <a:gs pos="80000">
                    <a:schemeClr val="accent2">
                      <a:shade val="93000"/>
                      <a:satMod val="130000"/>
                    </a:schemeClr>
                  </a:gs>
                  <a:gs pos="100000">
                    <a:schemeClr val="accent2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>
              <c:ext xmlns:c16="http://schemas.microsoft.com/office/drawing/2014/chart" uri="{C3380CC4-5D6E-409C-BE32-E72D297353CC}">
                <c16:uniqueId val="{00000003-E079-4443-999F-E332353344F1}"/>
              </c:ext>
            </c:extLst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>
              <c:ext xmlns:c16="http://schemas.microsoft.com/office/drawing/2014/chart" uri="{C3380CC4-5D6E-409C-BE32-E72D297353CC}">
                <c16:uniqueId val="{00000005-E079-4443-999F-E332353344F1}"/>
              </c:ext>
            </c:extLst>
          </c:dPt>
          <c:dPt>
            <c:idx val="3"/>
            <c:bubble3D val="0"/>
            <c:spPr>
              <a:gradFill rotWithShape="1">
                <a:gsLst>
                  <a:gs pos="0">
                    <a:schemeClr val="accent4">
                      <a:shade val="51000"/>
                      <a:satMod val="130000"/>
                    </a:schemeClr>
                  </a:gs>
                  <a:gs pos="80000">
                    <a:schemeClr val="accent4">
                      <a:shade val="93000"/>
                      <a:satMod val="130000"/>
                    </a:schemeClr>
                  </a:gs>
                  <a:gs pos="100000">
                    <a:schemeClr val="accent4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>
              <c:ext xmlns:c16="http://schemas.microsoft.com/office/drawing/2014/chart" uri="{C3380CC4-5D6E-409C-BE32-E72D297353CC}">
                <c16:uniqueId val="{00000007-2D12-4CB6-9413-FAE66C2C8560}"/>
              </c:ext>
            </c:extLst>
          </c:dPt>
          <c:cat>
            <c:strRef>
              <c:f>Résultat!$Q$102:$T$102</c:f>
              <c:strCache>
                <c:ptCount val="4"/>
                <c:pt idx="0">
                  <c:v>Coût MO</c:v>
                </c:pt>
                <c:pt idx="1">
                  <c:v>Coût pièce</c:v>
                </c:pt>
                <c:pt idx="2">
                  <c:v>Coût sous traitance</c:v>
                </c:pt>
                <c:pt idx="3">
                  <c:v>Coût contrat</c:v>
                </c:pt>
              </c:strCache>
            </c:strRef>
          </c:cat>
          <c:val>
            <c:numRef>
              <c:f>Résultat!$Q$103:$T$103</c:f>
              <c:numCache>
                <c:formatCode>#\ ##0.00\ "€"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E079-4443-999F-E332353344F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  <a:scene3d>
      <a:camera prst="orthographicFront"/>
      <a:lightRig rig="threePt" dir="t"/>
    </a:scene3d>
    <a:sp3d>
      <a:bevelT w="139700" h="139700"/>
    </a:sp3d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Lbls>
            <c:numFmt formatCode="General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Feuille_modèle!$C$8:$C$12</c:f>
              <c:strCache>
                <c:ptCount val="5"/>
                <c:pt idx="0">
                  <c:v>Coût MO</c:v>
                </c:pt>
                <c:pt idx="1">
                  <c:v>Coût Sous traitant</c:v>
                </c:pt>
                <c:pt idx="2">
                  <c:v>Coût contrat</c:v>
                </c:pt>
                <c:pt idx="3">
                  <c:v>Coût pièces</c:v>
                </c:pt>
                <c:pt idx="4">
                  <c:v>Coût Total</c:v>
                </c:pt>
              </c:strCache>
            </c:strRef>
          </c:cat>
          <c:val>
            <c:numRef>
              <c:f>Feuille_modèle!$D$8:$D$12</c:f>
              <c:numCache>
                <c:formatCode>General</c:formatCode>
                <c:ptCount val="5"/>
              </c:numCache>
            </c:numRef>
          </c:val>
          <c:extLst>
            <c:ext xmlns:c16="http://schemas.microsoft.com/office/drawing/2014/chart" uri="{C3380CC4-5D6E-409C-BE32-E72D297353CC}">
              <c16:uniqueId val="{00000000-4ED4-427D-8AD4-4014B987C7F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6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9.png"/><Relationship Id="rId3" Type="http://schemas.openxmlformats.org/officeDocument/2006/relationships/image" Target="../media/image4.png"/><Relationship Id="rId7" Type="http://schemas.openxmlformats.org/officeDocument/2006/relationships/image" Target="../media/image8.png"/><Relationship Id="rId2" Type="http://schemas.openxmlformats.org/officeDocument/2006/relationships/image" Target="../media/image3.png"/><Relationship Id="rId1" Type="http://schemas.openxmlformats.org/officeDocument/2006/relationships/image" Target="../media/image2.png"/><Relationship Id="rId6" Type="http://schemas.openxmlformats.org/officeDocument/2006/relationships/image" Target="../media/image7.png"/><Relationship Id="rId5" Type="http://schemas.openxmlformats.org/officeDocument/2006/relationships/image" Target="../media/image6.png"/><Relationship Id="rId10" Type="http://schemas.openxmlformats.org/officeDocument/2006/relationships/chart" Target="../charts/chart2.xml"/><Relationship Id="rId4" Type="http://schemas.openxmlformats.org/officeDocument/2006/relationships/image" Target="../media/image5.png"/><Relationship Id="rId9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png"/><Relationship Id="rId13" Type="http://schemas.openxmlformats.org/officeDocument/2006/relationships/image" Target="../media/image18.png"/><Relationship Id="rId18" Type="http://schemas.openxmlformats.org/officeDocument/2006/relationships/image" Target="../media/image23.png"/><Relationship Id="rId3" Type="http://schemas.openxmlformats.org/officeDocument/2006/relationships/image" Target="../media/image11.png"/><Relationship Id="rId21" Type="http://schemas.openxmlformats.org/officeDocument/2006/relationships/image" Target="../media/image26.png"/><Relationship Id="rId7" Type="http://schemas.openxmlformats.org/officeDocument/2006/relationships/image" Target="../media/image15.png"/><Relationship Id="rId12" Type="http://schemas.openxmlformats.org/officeDocument/2006/relationships/image" Target="../media/image6.png"/><Relationship Id="rId17" Type="http://schemas.openxmlformats.org/officeDocument/2006/relationships/image" Target="../media/image22.png"/><Relationship Id="rId2" Type="http://schemas.openxmlformats.org/officeDocument/2006/relationships/image" Target="../media/image10.png"/><Relationship Id="rId16" Type="http://schemas.openxmlformats.org/officeDocument/2006/relationships/image" Target="../media/image21.png"/><Relationship Id="rId20" Type="http://schemas.openxmlformats.org/officeDocument/2006/relationships/image" Target="../media/image25.png"/><Relationship Id="rId1" Type="http://schemas.openxmlformats.org/officeDocument/2006/relationships/chart" Target="../charts/chart3.xml"/><Relationship Id="rId6" Type="http://schemas.openxmlformats.org/officeDocument/2006/relationships/image" Target="../media/image14.png"/><Relationship Id="rId11" Type="http://schemas.openxmlformats.org/officeDocument/2006/relationships/image" Target="../media/image17.png"/><Relationship Id="rId5" Type="http://schemas.openxmlformats.org/officeDocument/2006/relationships/image" Target="../media/image13.png"/><Relationship Id="rId15" Type="http://schemas.openxmlformats.org/officeDocument/2006/relationships/image" Target="../media/image20.png"/><Relationship Id="rId23" Type="http://schemas.openxmlformats.org/officeDocument/2006/relationships/image" Target="../media/image28.png"/><Relationship Id="rId10" Type="http://schemas.openxmlformats.org/officeDocument/2006/relationships/image" Target="../media/image16.png"/><Relationship Id="rId19" Type="http://schemas.openxmlformats.org/officeDocument/2006/relationships/image" Target="../media/image24.png"/><Relationship Id="rId4" Type="http://schemas.openxmlformats.org/officeDocument/2006/relationships/image" Target="../media/image12.png"/><Relationship Id="rId9" Type="http://schemas.openxmlformats.org/officeDocument/2006/relationships/image" Target="../media/image3.png"/><Relationship Id="rId14" Type="http://schemas.openxmlformats.org/officeDocument/2006/relationships/image" Target="../media/image19.png"/><Relationship Id="rId22" Type="http://schemas.openxmlformats.org/officeDocument/2006/relationships/image" Target="../media/image27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31.png"/><Relationship Id="rId2" Type="http://schemas.openxmlformats.org/officeDocument/2006/relationships/image" Target="../media/image30.png"/><Relationship Id="rId1" Type="http://schemas.openxmlformats.org/officeDocument/2006/relationships/image" Target="../media/image29.png"/><Relationship Id="rId4" Type="http://schemas.openxmlformats.org/officeDocument/2006/relationships/image" Target="../media/image15.pn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12.png"/><Relationship Id="rId7" Type="http://schemas.openxmlformats.org/officeDocument/2006/relationships/image" Target="../media/image32.png"/><Relationship Id="rId2" Type="http://schemas.openxmlformats.org/officeDocument/2006/relationships/image" Target="../media/image11.png"/><Relationship Id="rId1" Type="http://schemas.openxmlformats.org/officeDocument/2006/relationships/image" Target="../media/image10.png"/><Relationship Id="rId6" Type="http://schemas.openxmlformats.org/officeDocument/2006/relationships/image" Target="../media/image21.png"/><Relationship Id="rId5" Type="http://schemas.openxmlformats.org/officeDocument/2006/relationships/image" Target="../media/image14.png"/><Relationship Id="rId4" Type="http://schemas.openxmlformats.org/officeDocument/2006/relationships/image" Target="../media/image1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114300</xdr:colOff>
      <xdr:row>0</xdr:row>
      <xdr:rowOff>85725</xdr:rowOff>
    </xdr:from>
    <xdr:to>
      <xdr:col>5</xdr:col>
      <xdr:colOff>234042</xdr:colOff>
      <xdr:row>3</xdr:row>
      <xdr:rowOff>76200</xdr:rowOff>
    </xdr:to>
    <xdr:pic macro="[0]!Menu"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162300" y="85725"/>
          <a:ext cx="881742" cy="5715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38100</xdr:colOff>
      <xdr:row>18</xdr:row>
      <xdr:rowOff>22860</xdr:rowOff>
    </xdr:from>
    <xdr:to>
      <xdr:col>4</xdr:col>
      <xdr:colOff>1028700</xdr:colOff>
      <xdr:row>18</xdr:row>
      <xdr:rowOff>906780</xdr:rowOff>
    </xdr:to>
    <xdr:pic macro="[0]!Hyperlink_PARAM">
      <xdr:nvPicPr>
        <xdr:cNvPr id="29" name="Image 28">
          <a:extLst>
            <a:ext uri="{FF2B5EF4-FFF2-40B4-BE49-F238E27FC236}">
              <a16:creationId xmlns:a16="http://schemas.microsoft.com/office/drawing/2014/main" id="{00000000-0008-0000-0100-00001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186940" y="944880"/>
          <a:ext cx="990600" cy="883920"/>
        </a:xfrm>
        <a:prstGeom prst="rect">
          <a:avLst/>
        </a:prstGeom>
      </xdr:spPr>
    </xdr:pic>
    <xdr:clientData/>
  </xdr:twoCellAnchor>
  <xdr:twoCellAnchor>
    <xdr:from>
      <xdr:col>0</xdr:col>
      <xdr:colOff>22860</xdr:colOff>
      <xdr:row>17</xdr:row>
      <xdr:rowOff>920826</xdr:rowOff>
    </xdr:from>
    <xdr:to>
      <xdr:col>0</xdr:col>
      <xdr:colOff>982980</xdr:colOff>
      <xdr:row>18</xdr:row>
      <xdr:rowOff>899160</xdr:rowOff>
    </xdr:to>
    <xdr:grpSp>
      <xdr:nvGrpSpPr>
        <xdr:cNvPr id="20" name="Groupe 19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GrpSpPr/>
      </xdr:nvGrpSpPr>
      <xdr:grpSpPr>
        <a:xfrm>
          <a:off x="22860" y="1501851"/>
          <a:ext cx="960120" cy="902259"/>
          <a:chOff x="1175134" y="6885269"/>
          <a:chExt cx="881349" cy="881623"/>
        </a:xfrm>
      </xdr:grpSpPr>
      <xdr:pic macro="[0]!Feuil9.Copier_Nommer_Feuilles">
        <xdr:nvPicPr>
          <xdr:cNvPr id="21" name="Image 20">
            <a:extLst>
              <a:ext uri="{FF2B5EF4-FFF2-40B4-BE49-F238E27FC236}">
                <a16:creationId xmlns:a16="http://schemas.microsoft.com/office/drawing/2014/main" id="{00000000-0008-0000-0100-00001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/>
          <a:stretch>
            <a:fillRect/>
          </a:stretch>
        </xdr:blipFill>
        <xdr:spPr>
          <a:xfrm>
            <a:off x="1175134" y="6885269"/>
            <a:ext cx="881349" cy="881623"/>
          </a:xfrm>
          <a:prstGeom prst="rect">
            <a:avLst/>
          </a:prstGeom>
        </xdr:spPr>
      </xdr:pic>
      <xdr:pic macro="[0]!Feuil9.Copier_Nommer_Feuilles">
        <xdr:nvPicPr>
          <xdr:cNvPr id="22" name="Image 21">
            <a:extLst>
              <a:ext uri="{FF2B5EF4-FFF2-40B4-BE49-F238E27FC236}">
                <a16:creationId xmlns:a16="http://schemas.microsoft.com/office/drawing/2014/main" id="{00000000-0008-0000-0100-00001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/>
          <a:stretch>
            <a:fillRect/>
          </a:stretch>
        </xdr:blipFill>
        <xdr:spPr>
          <a:xfrm>
            <a:off x="1336288" y="6974689"/>
            <a:ext cx="596477" cy="741614"/>
          </a:xfrm>
          <a:prstGeom prst="rect">
            <a:avLst/>
          </a:prstGeom>
        </xdr:spPr>
      </xdr:pic>
    </xdr:grpSp>
    <xdr:clientData/>
  </xdr:twoCellAnchor>
  <xdr:twoCellAnchor>
    <xdr:from>
      <xdr:col>0</xdr:col>
      <xdr:colOff>38100</xdr:colOff>
      <xdr:row>17</xdr:row>
      <xdr:rowOff>7620</xdr:rowOff>
    </xdr:from>
    <xdr:to>
      <xdr:col>0</xdr:col>
      <xdr:colOff>1013460</xdr:colOff>
      <xdr:row>18</xdr:row>
      <xdr:rowOff>5876</xdr:rowOff>
    </xdr:to>
    <xdr:grpSp>
      <xdr:nvGrpSpPr>
        <xdr:cNvPr id="17" name="Groupe 16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GrpSpPr/>
      </xdr:nvGrpSpPr>
      <xdr:grpSpPr>
        <a:xfrm>
          <a:off x="38100" y="588645"/>
          <a:ext cx="975360" cy="922181"/>
          <a:chOff x="100988" y="6922262"/>
          <a:chExt cx="844626" cy="845271"/>
        </a:xfrm>
      </xdr:grpSpPr>
      <xdr:pic macro="[0]!Hyperlink_FicheModèle">
        <xdr:nvPicPr>
          <xdr:cNvPr id="18" name="Image 17">
            <a:extLst>
              <a:ext uri="{FF2B5EF4-FFF2-40B4-BE49-F238E27FC236}">
                <a16:creationId xmlns:a16="http://schemas.microsoft.com/office/drawing/2014/main" id="{00000000-0008-0000-0100-00001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/>
          <a:stretch>
            <a:fillRect/>
          </a:stretch>
        </xdr:blipFill>
        <xdr:spPr>
          <a:xfrm>
            <a:off x="100988" y="6922262"/>
            <a:ext cx="844626" cy="845271"/>
          </a:xfrm>
          <a:prstGeom prst="rect">
            <a:avLst/>
          </a:prstGeom>
        </xdr:spPr>
      </xdr:pic>
      <xdr:pic macro="[0]!Hyperlink_FicheModèle">
        <xdr:nvPicPr>
          <xdr:cNvPr id="19" name="Image 18">
            <a:extLst>
              <a:ext uri="{FF2B5EF4-FFF2-40B4-BE49-F238E27FC236}">
                <a16:creationId xmlns:a16="http://schemas.microsoft.com/office/drawing/2014/main" id="{00000000-0008-0000-0100-00001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/>
          <a:stretch>
            <a:fillRect/>
          </a:stretch>
        </xdr:blipFill>
        <xdr:spPr>
          <a:xfrm>
            <a:off x="287518" y="7061339"/>
            <a:ext cx="559843" cy="585159"/>
          </a:xfrm>
          <a:prstGeom prst="rect">
            <a:avLst/>
          </a:prstGeom>
        </xdr:spPr>
      </xdr:pic>
    </xdr:grpSp>
    <xdr:clientData/>
  </xdr:twoCellAnchor>
  <xdr:twoCellAnchor editAs="oneCell">
    <xdr:from>
      <xdr:col>3</xdr:col>
      <xdr:colOff>15240</xdr:colOff>
      <xdr:row>17</xdr:row>
      <xdr:rowOff>18544</xdr:rowOff>
    </xdr:from>
    <xdr:to>
      <xdr:col>3</xdr:col>
      <xdr:colOff>1005840</xdr:colOff>
      <xdr:row>17</xdr:row>
      <xdr:rowOff>906779</xdr:rowOff>
    </xdr:to>
    <xdr:pic macro="[0]!enregistrement">
      <xdr:nvPicPr>
        <xdr:cNvPr id="11" name="Imag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082040" y="18544"/>
          <a:ext cx="990600" cy="888235"/>
        </a:xfrm>
        <a:prstGeom prst="rect">
          <a:avLst/>
        </a:prstGeom>
      </xdr:spPr>
    </xdr:pic>
    <xdr:clientData/>
  </xdr:twoCellAnchor>
  <xdr:twoCellAnchor>
    <xdr:from>
      <xdr:col>1</xdr:col>
      <xdr:colOff>0</xdr:colOff>
      <xdr:row>18</xdr:row>
      <xdr:rowOff>0</xdr:rowOff>
    </xdr:from>
    <xdr:to>
      <xdr:col>3</xdr:col>
      <xdr:colOff>998220</xdr:colOff>
      <xdr:row>18</xdr:row>
      <xdr:rowOff>906780</xdr:rowOff>
    </xdr:to>
    <xdr:grpSp>
      <xdr:nvGrpSpPr>
        <xdr:cNvPr id="10" name="Group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GrpSpPr/>
      </xdr:nvGrpSpPr>
      <xdr:grpSpPr>
        <a:xfrm>
          <a:off x="1038225" y="1504950"/>
          <a:ext cx="998220" cy="906780"/>
          <a:chOff x="1066800" y="922020"/>
          <a:chExt cx="998220" cy="906780"/>
        </a:xfrm>
      </xdr:grpSpPr>
      <xdr:pic>
        <xdr:nvPicPr>
          <xdr:cNvPr id="24" name="Image 23">
            <a:extLst>
              <a:ext uri="{FF2B5EF4-FFF2-40B4-BE49-F238E27FC236}">
                <a16:creationId xmlns:a16="http://schemas.microsoft.com/office/drawing/2014/main" id="{00000000-0008-0000-0100-00001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/>
          <a:stretch>
            <a:fillRect/>
          </a:stretch>
        </xdr:blipFill>
        <xdr:spPr>
          <a:xfrm>
            <a:off x="1066800" y="922020"/>
            <a:ext cx="998220" cy="906780"/>
          </a:xfrm>
          <a:prstGeom prst="rect">
            <a:avLst/>
          </a:prstGeom>
        </xdr:spPr>
      </xdr:pic>
      <xdr:pic>
        <xdr:nvPicPr>
          <xdr:cNvPr id="8" name="Image 7">
            <a:extLst>
              <a:ext uri="{FF2B5EF4-FFF2-40B4-BE49-F238E27FC236}">
                <a16:creationId xmlns:a16="http://schemas.microsoft.com/office/drawing/2014/main" id="{00000000-0008-0000-0100-00000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6"/>
          <a:stretch>
            <a:fillRect/>
          </a:stretch>
        </xdr:blipFill>
        <xdr:spPr>
          <a:xfrm>
            <a:off x="1150620" y="982980"/>
            <a:ext cx="612088" cy="548640"/>
          </a:xfrm>
          <a:prstGeom prst="rect">
            <a:avLst/>
          </a:prstGeom>
        </xdr:spPr>
      </xdr:pic>
      <xdr:pic>
        <xdr:nvPicPr>
          <xdr:cNvPr id="9" name="Image 8">
            <a:extLst>
              <a:ext uri="{FF2B5EF4-FFF2-40B4-BE49-F238E27FC236}">
                <a16:creationId xmlns:a16="http://schemas.microsoft.com/office/drawing/2014/main" id="{00000000-0008-0000-0100-00000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/>
          <a:stretch>
            <a:fillRect/>
          </a:stretch>
        </xdr:blipFill>
        <xdr:spPr>
          <a:xfrm>
            <a:off x="1577341" y="1234441"/>
            <a:ext cx="297154" cy="533400"/>
          </a:xfrm>
          <a:prstGeom prst="rect">
            <a:avLst/>
          </a:prstGeom>
        </xdr:spPr>
      </xdr:pic>
    </xdr:grpSp>
    <xdr:clientData/>
  </xdr:twoCellAnchor>
  <xdr:twoCellAnchor>
    <xdr:from>
      <xdr:col>0</xdr:col>
      <xdr:colOff>0</xdr:colOff>
      <xdr:row>0</xdr:row>
      <xdr:rowOff>0</xdr:rowOff>
    </xdr:from>
    <xdr:to>
      <xdr:col>5</xdr:col>
      <xdr:colOff>28575</xdr:colOff>
      <xdr:row>16</xdr:row>
      <xdr:rowOff>579120</xdr:rowOff>
    </xdr:to>
    <xdr:sp macro="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 bwMode="auto">
        <a:xfrm>
          <a:off x="0" y="0"/>
          <a:ext cx="3162300" cy="579120"/>
        </a:xfrm>
        <a:prstGeom prst="roundRect">
          <a:avLst/>
        </a:prstGeom>
        <a:ln>
          <a:noFill/>
          <a:headEnd type="none" w="med" len="med"/>
          <a:tailEnd type="none" w="med" len="med"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2400"/>
            <a:t>Création OT </a:t>
          </a:r>
        </a:p>
      </xdr:txBody>
    </xdr:sp>
    <xdr:clientData/>
  </xdr:twoCellAnchor>
  <xdr:twoCellAnchor>
    <xdr:from>
      <xdr:col>4</xdr:col>
      <xdr:colOff>28575</xdr:colOff>
      <xdr:row>17</xdr:row>
      <xdr:rowOff>28576</xdr:rowOff>
    </xdr:from>
    <xdr:to>
      <xdr:col>4</xdr:col>
      <xdr:colOff>1028700</xdr:colOff>
      <xdr:row>17</xdr:row>
      <xdr:rowOff>904876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pSpPr/>
      </xdr:nvGrpSpPr>
      <xdr:grpSpPr>
        <a:xfrm>
          <a:off x="2114550" y="609601"/>
          <a:ext cx="1000125" cy="876300"/>
          <a:chOff x="2085975" y="0"/>
          <a:chExt cx="1000125" cy="876300"/>
        </a:xfrm>
      </xdr:grpSpPr>
      <xdr:pic>
        <xdr:nvPicPr>
          <xdr:cNvPr id="25" name="Image 24">
            <a:extLst>
              <a:ext uri="{FF2B5EF4-FFF2-40B4-BE49-F238E27FC236}">
                <a16:creationId xmlns:a16="http://schemas.microsoft.com/office/drawing/2014/main" id="{00000000-0008-0000-0100-00001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/>
          <a:stretch>
            <a:fillRect/>
          </a:stretch>
        </xdr:blipFill>
        <xdr:spPr>
          <a:xfrm>
            <a:off x="2085975" y="0"/>
            <a:ext cx="1000125" cy="876300"/>
          </a:xfrm>
          <a:prstGeom prst="rect">
            <a:avLst/>
          </a:prstGeom>
        </xdr:spPr>
      </xdr:pic>
      <xdr:pic>
        <xdr:nvPicPr>
          <xdr:cNvPr id="26" name="Image 25">
            <a:extLst>
              <a:ext uri="{FF2B5EF4-FFF2-40B4-BE49-F238E27FC236}">
                <a16:creationId xmlns:a16="http://schemas.microsoft.com/office/drawing/2014/main" id="{00000000-0008-0000-0100-00001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219742" y="136615"/>
            <a:ext cx="689446" cy="614505"/>
          </a:xfrm>
          <a:prstGeom prst="rect">
            <a:avLst/>
          </a:prstGeom>
          <a:ln>
            <a:noFill/>
          </a:ln>
          <a:effectLst>
            <a:outerShdw blurRad="149987" dist="250190" dir="8460000" algn="ctr">
              <a:srgbClr val="000000">
                <a:alpha val="28000"/>
              </a:srgb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1500000"/>
            </a:lightRig>
          </a:scene3d>
          <a:sp3d prstMaterial="metal">
            <a:bevelT w="88900" h="88900"/>
          </a:sp3d>
        </xdr:spPr>
      </xdr:pic>
    </xdr:grpSp>
    <xdr:clientData/>
  </xdr:twoCellAnchor>
  <xdr:twoCellAnchor>
    <xdr:from>
      <xdr:col>6</xdr:col>
      <xdr:colOff>133351</xdr:colOff>
      <xdr:row>16</xdr:row>
      <xdr:rowOff>47625</xdr:rowOff>
    </xdr:from>
    <xdr:to>
      <xdr:col>13</xdr:col>
      <xdr:colOff>800100</xdr:colOff>
      <xdr:row>31</xdr:row>
      <xdr:rowOff>19050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GrpSpPr/>
      </xdr:nvGrpSpPr>
      <xdr:grpSpPr>
        <a:xfrm>
          <a:off x="4038601" y="47625"/>
          <a:ext cx="6067424" cy="7658100"/>
          <a:chOff x="4038601" y="666750"/>
          <a:chExt cx="6067424" cy="7038975"/>
        </a:xfrm>
      </xdr:grpSpPr>
      <xdr:graphicFrame macro="">
        <xdr:nvGraphicFramePr>
          <xdr:cNvPr id="3" name="Graphique 2">
            <a:extLst>
              <a:ext uri="{FF2B5EF4-FFF2-40B4-BE49-F238E27FC236}">
                <a16:creationId xmlns:a16="http://schemas.microsoft.com/office/drawing/2014/main" id="{00000000-0008-0000-0100-000003000000}"/>
              </a:ext>
            </a:extLst>
          </xdr:cNvPr>
          <xdr:cNvGraphicFramePr/>
        </xdr:nvGraphicFramePr>
        <xdr:xfrm>
          <a:off x="4038601" y="666750"/>
          <a:ext cx="6067424" cy="7038975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9"/>
          </a:graphicData>
        </a:graphic>
      </xdr:graphicFrame>
      <xdr:sp macro="" textlink="">
        <xdr:nvSpPr>
          <xdr:cNvPr id="28" name="Rectangle : coins arrondis 27">
            <a:extLst>
              <a:ext uri="{FF2B5EF4-FFF2-40B4-BE49-F238E27FC236}">
                <a16:creationId xmlns:a16="http://schemas.microsoft.com/office/drawing/2014/main" id="{00000000-0008-0000-0100-00001C000000}"/>
              </a:ext>
            </a:extLst>
          </xdr:cNvPr>
          <xdr:cNvSpPr/>
        </xdr:nvSpPr>
        <xdr:spPr bwMode="auto">
          <a:xfrm>
            <a:off x="5534025" y="828675"/>
            <a:ext cx="3162300" cy="579120"/>
          </a:xfrm>
          <a:prstGeom prst="roundRect">
            <a:avLst/>
          </a:prstGeom>
          <a:ln>
            <a:headEnd type="none" w="med" len="med"/>
            <a:tailEnd type="none" w="med" len="med"/>
          </a:ln>
        </xdr:spPr>
        <xdr:style>
          <a:lnRef idx="1">
            <a:schemeClr val="dk1"/>
          </a:lnRef>
          <a:fillRef idx="3">
            <a:schemeClr val="dk1"/>
          </a:fillRef>
          <a:effectRef idx="2">
            <a:schemeClr val="dk1"/>
          </a:effectRef>
          <a:fontRef idx="minor">
            <a:schemeClr val="lt1"/>
          </a:fontRef>
        </xdr:style>
        <xdr:txBody>
          <a:bodyPr vertOverflow="clip" wrap="square" lIns="18288" tIns="0" rIns="0" bIns="0" rtlCol="0" anchor="ctr" upright="1"/>
          <a:lstStyle/>
          <a:p>
            <a:pPr algn="ctr"/>
            <a:r>
              <a:rPr lang="fr-FR" sz="1600"/>
              <a:t>Synthèse</a:t>
            </a:r>
            <a:r>
              <a:rPr lang="fr-FR" sz="1600" baseline="0"/>
              <a:t> Temps de production</a:t>
            </a:r>
            <a:r>
              <a:rPr lang="fr-FR" sz="1600"/>
              <a:t> </a:t>
            </a:r>
          </a:p>
        </xdr:txBody>
      </xdr:sp>
    </xdr:grpSp>
    <xdr:clientData/>
  </xdr:twoCellAnchor>
  <xdr:twoCellAnchor>
    <xdr:from>
      <xdr:col>14</xdr:col>
      <xdr:colOff>186170</xdr:colOff>
      <xdr:row>16</xdr:row>
      <xdr:rowOff>47625</xdr:rowOff>
    </xdr:from>
    <xdr:to>
      <xdr:col>21</xdr:col>
      <xdr:colOff>381000</xdr:colOff>
      <xdr:row>31</xdr:row>
      <xdr:rowOff>19050</xdr:rowOff>
    </xdr:to>
    <xdr:grpSp>
      <xdr:nvGrpSpPr>
        <xdr:cNvPr id="6" name="Group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GrpSpPr/>
      </xdr:nvGrpSpPr>
      <xdr:grpSpPr>
        <a:xfrm>
          <a:off x="10349345" y="47625"/>
          <a:ext cx="6052705" cy="7658100"/>
          <a:chOff x="10349345" y="674370"/>
          <a:chExt cx="6052705" cy="7031355"/>
        </a:xfrm>
      </xdr:grpSpPr>
      <xdr:graphicFrame macro="">
        <xdr:nvGraphicFramePr>
          <xdr:cNvPr id="15" name="Graphique 14">
            <a:extLst>
              <a:ext uri="{FF2B5EF4-FFF2-40B4-BE49-F238E27FC236}">
                <a16:creationId xmlns:a16="http://schemas.microsoft.com/office/drawing/2014/main" id="{00000000-0008-0000-0100-00000F000000}"/>
              </a:ext>
            </a:extLst>
          </xdr:cNvPr>
          <xdr:cNvGraphicFramePr>
            <a:graphicFrameLocks/>
          </xdr:cNvGraphicFramePr>
        </xdr:nvGraphicFramePr>
        <xdr:xfrm>
          <a:off x="10349345" y="674370"/>
          <a:ext cx="6052705" cy="7031355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0"/>
          </a:graphicData>
        </a:graphic>
      </xdr:graphicFrame>
      <xdr:sp macro="" textlink="">
        <xdr:nvSpPr>
          <xdr:cNvPr id="30" name="Rectangle : coins arrondis 29">
            <a:extLst>
              <a:ext uri="{FF2B5EF4-FFF2-40B4-BE49-F238E27FC236}">
                <a16:creationId xmlns:a16="http://schemas.microsoft.com/office/drawing/2014/main" id="{00000000-0008-0000-0100-00001E000000}"/>
              </a:ext>
            </a:extLst>
          </xdr:cNvPr>
          <xdr:cNvSpPr/>
        </xdr:nvSpPr>
        <xdr:spPr bwMode="auto">
          <a:xfrm>
            <a:off x="11944350" y="847725"/>
            <a:ext cx="3162300" cy="579120"/>
          </a:xfrm>
          <a:prstGeom prst="roundRect">
            <a:avLst/>
          </a:prstGeom>
          <a:ln>
            <a:headEnd type="none" w="med" len="med"/>
            <a:tailEnd type="none" w="med" len="med"/>
          </a:ln>
        </xdr:spPr>
        <xdr:style>
          <a:lnRef idx="1">
            <a:schemeClr val="dk1"/>
          </a:lnRef>
          <a:fillRef idx="3">
            <a:schemeClr val="dk1"/>
          </a:fillRef>
          <a:effectRef idx="2">
            <a:schemeClr val="dk1"/>
          </a:effectRef>
          <a:fontRef idx="minor">
            <a:schemeClr val="lt1"/>
          </a:fontRef>
        </xdr:style>
        <xdr:txBody>
          <a:bodyPr vertOverflow="clip" wrap="square" lIns="18288" tIns="0" rIns="0" bIns="0" rtlCol="0" anchor="ctr" upright="1"/>
          <a:lstStyle/>
          <a:p>
            <a:pPr algn="ctr"/>
            <a:r>
              <a:rPr lang="fr-FR" sz="1600"/>
              <a:t>Synthèse</a:t>
            </a:r>
            <a:r>
              <a:rPr lang="fr-FR" sz="1600" baseline="0"/>
              <a:t> coût de production</a:t>
            </a:r>
            <a:r>
              <a:rPr lang="fr-FR" sz="1600"/>
              <a:t> </a:t>
            </a:r>
          </a:p>
        </xdr:txBody>
      </xdr:sp>
    </xdr:grpSp>
    <xdr:clientData/>
  </xdr:twoCellAnchor>
  <xdr:twoCellAnchor>
    <xdr:from>
      <xdr:col>7</xdr:col>
      <xdr:colOff>685800</xdr:colOff>
      <xdr:row>18</xdr:row>
      <xdr:rowOff>123825</xdr:rowOff>
    </xdr:from>
    <xdr:to>
      <xdr:col>11</xdr:col>
      <xdr:colOff>466725</xdr:colOff>
      <xdr:row>23</xdr:row>
      <xdr:rowOff>85725</xdr:rowOff>
    </xdr:to>
    <xdr:sp macro="" textlink="">
      <xdr:nvSpPr>
        <xdr:cNvPr id="4" name="Bulle narrative : rectangle 3">
          <a:extLst>
            <a:ext uri="{FF2B5EF4-FFF2-40B4-BE49-F238E27FC236}">
              <a16:creationId xmlns:a16="http://schemas.microsoft.com/office/drawing/2014/main" id="{95D121A2-B26D-4F61-AD53-8628731507BF}"/>
            </a:ext>
          </a:extLst>
        </xdr:cNvPr>
        <xdr:cNvSpPr/>
      </xdr:nvSpPr>
      <xdr:spPr bwMode="auto">
        <a:xfrm>
          <a:off x="5362575" y="1628775"/>
          <a:ext cx="2867025" cy="2638425"/>
        </a:xfrm>
        <a:prstGeom prst="wedgeRectCallout">
          <a:avLst>
            <a:gd name="adj1" fmla="val -136115"/>
            <a:gd name="adj2" fmla="val -6894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r>
            <a:rPr lang="fr-FR" sz="1100"/>
            <a:t>Je</a:t>
          </a:r>
          <a:r>
            <a:rPr lang="fr-FR" sz="1100" baseline="0"/>
            <a:t> souhaiterais imprimer selon des conditions a savoir:</a:t>
          </a:r>
        </a:p>
        <a:p>
          <a:pPr algn="l"/>
          <a:r>
            <a:rPr lang="fr-FR" sz="1100" baseline="0"/>
            <a:t>1 je selectionne la périodictié D20:D31(double clic) qui représente les mois choisis</a:t>
          </a:r>
        </a:p>
        <a:p>
          <a:pPr algn="l"/>
          <a:r>
            <a:rPr lang="fr-FR" sz="1100" baseline="0"/>
            <a:t>2 Je créé les OT qui sont lié aux choix de la périodicité A20:A31(clic sur l'icone A19)</a:t>
          </a:r>
        </a:p>
        <a:p>
          <a:pPr algn="l"/>
          <a:r>
            <a:rPr lang="fr-FR" sz="1100" baseline="0"/>
            <a:t>3 j'imprime uniquement la feuille du lien en A20:A31 du mois en cours(E20:E31)</a:t>
          </a:r>
        </a:p>
        <a:p>
          <a:pPr algn="l"/>
          <a:r>
            <a:rPr lang="fr-FR" sz="1100" baseline="0"/>
            <a:t>4 une fois le processus lancé, est-ce possible qu'un"OK" soit inscrit a coté du moi en cours concerné dans la colonne F20:F31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47994</xdr:colOff>
      <xdr:row>8</xdr:row>
      <xdr:rowOff>54428</xdr:rowOff>
    </xdr:from>
    <xdr:to>
      <xdr:col>12</xdr:col>
      <xdr:colOff>1164771</xdr:colOff>
      <xdr:row>18</xdr:row>
      <xdr:rowOff>429787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462243</xdr:colOff>
      <xdr:row>1</xdr:row>
      <xdr:rowOff>126067</xdr:rowOff>
    </xdr:from>
    <xdr:to>
      <xdr:col>8</xdr:col>
      <xdr:colOff>734273</xdr:colOff>
      <xdr:row>1</xdr:row>
      <xdr:rowOff>381699</xdr:rowOff>
    </xdr:to>
    <xdr:sp macro="" textlink="">
      <xdr:nvSpPr>
        <xdr:cNvPr id="49" name="Organigramme : Connecteur 48">
          <a:extLst>
            <a:ext uri="{FF2B5EF4-FFF2-40B4-BE49-F238E27FC236}">
              <a16:creationId xmlns:a16="http://schemas.microsoft.com/office/drawing/2014/main" id="{00000000-0008-0000-0200-000031000000}"/>
            </a:ext>
          </a:extLst>
        </xdr:cNvPr>
        <xdr:cNvSpPr/>
      </xdr:nvSpPr>
      <xdr:spPr>
        <a:xfrm>
          <a:off x="11822206" y="742391"/>
          <a:ext cx="272030" cy="255632"/>
        </a:xfrm>
        <a:prstGeom prst="flowChartConnector">
          <a:avLst/>
        </a:prstGeom>
        <a:solidFill>
          <a:srgbClr val="00B05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632531</xdr:colOff>
      <xdr:row>1</xdr:row>
      <xdr:rowOff>132980</xdr:rowOff>
    </xdr:from>
    <xdr:to>
      <xdr:col>10</xdr:col>
      <xdr:colOff>955152</xdr:colOff>
      <xdr:row>1</xdr:row>
      <xdr:rowOff>377128</xdr:rowOff>
    </xdr:to>
    <xdr:sp macro="" textlink="">
      <xdr:nvSpPr>
        <xdr:cNvPr id="50" name="Organigramme : Connecteur 49">
          <a:extLst>
            <a:ext uri="{FF2B5EF4-FFF2-40B4-BE49-F238E27FC236}">
              <a16:creationId xmlns:a16="http://schemas.microsoft.com/office/drawing/2014/main" id="{00000000-0008-0000-0200-000032000000}"/>
            </a:ext>
          </a:extLst>
        </xdr:cNvPr>
        <xdr:cNvSpPr/>
      </xdr:nvSpPr>
      <xdr:spPr>
        <a:xfrm>
          <a:off x="14093597" y="749304"/>
          <a:ext cx="322621" cy="244148"/>
        </a:xfrm>
        <a:prstGeom prst="flowChartConnector">
          <a:avLst/>
        </a:prstGeom>
        <a:solidFill>
          <a:srgbClr val="FFFF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622752</xdr:colOff>
      <xdr:row>1</xdr:row>
      <xdr:rowOff>138145</xdr:rowOff>
    </xdr:from>
    <xdr:to>
      <xdr:col>12</xdr:col>
      <xdr:colOff>907351</xdr:colOff>
      <xdr:row>1</xdr:row>
      <xdr:rowOff>368417</xdr:rowOff>
    </xdr:to>
    <xdr:sp macro="" textlink="">
      <xdr:nvSpPr>
        <xdr:cNvPr id="51" name="Organigramme : Connecteur 50">
          <a:extLst>
            <a:ext uri="{FF2B5EF4-FFF2-40B4-BE49-F238E27FC236}">
              <a16:creationId xmlns:a16="http://schemas.microsoft.com/office/drawing/2014/main" id="{00000000-0008-0000-0200-000033000000}"/>
            </a:ext>
          </a:extLst>
        </xdr:cNvPr>
        <xdr:cNvSpPr/>
      </xdr:nvSpPr>
      <xdr:spPr>
        <a:xfrm>
          <a:off x="16353009" y="754469"/>
          <a:ext cx="284599" cy="230272"/>
        </a:xfrm>
        <a:prstGeom prst="flowChartConnector">
          <a:avLst/>
        </a:prstGeom>
        <a:solidFill>
          <a:srgbClr val="FF00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8</xdr:col>
      <xdr:colOff>876299</xdr:colOff>
      <xdr:row>19</xdr:row>
      <xdr:rowOff>0</xdr:rowOff>
    </xdr:from>
    <xdr:ext cx="45719" cy="45719"/>
    <xdr:sp macro="[0]!Menu" textlink="">
      <xdr:nvSpPr>
        <xdr:cNvPr id="53" name="Plein_écran">
          <a:extLst>
            <a:ext uri="{FF2B5EF4-FFF2-40B4-BE49-F238E27FC236}">
              <a16:creationId xmlns:a16="http://schemas.microsoft.com/office/drawing/2014/main" id="{00000000-0008-0000-0200-000035000000}"/>
            </a:ext>
          </a:extLst>
        </xdr:cNvPr>
        <xdr:cNvSpPr/>
      </xdr:nvSpPr>
      <xdr:spPr>
        <a:xfrm flipH="1">
          <a:off x="12258674" y="10901642"/>
          <a:ext cx="45719" cy="45719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>
              <a:lumMod val="50000"/>
            </a:schemeClr>
          </a:solidFill>
        </a:ln>
        <a:effectLst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lIns="0" tIns="0" rIns="0" bIns="0" rtlCol="0" anchor="ctr">
          <a:noAutofit/>
        </a:bodyPr>
        <a:lstStyle/>
        <a:p>
          <a:pPr algn="ctr"/>
          <a:r>
            <a:rPr lang="fr-FR" sz="4000">
              <a:solidFill>
                <a:schemeClr val="bg1">
                  <a:lumMod val="50000"/>
                </a:schemeClr>
              </a:solidFill>
            </a:rPr>
            <a:t>Plein écran</a:t>
          </a:r>
        </a:p>
      </xdr:txBody>
    </xdr:sp>
    <xdr:clientData/>
  </xdr:oneCellAnchor>
  <xdr:twoCellAnchor>
    <xdr:from>
      <xdr:col>18</xdr:col>
      <xdr:colOff>792131</xdr:colOff>
      <xdr:row>14</xdr:row>
      <xdr:rowOff>5366</xdr:rowOff>
    </xdr:from>
    <xdr:to>
      <xdr:col>20</xdr:col>
      <xdr:colOff>419230</xdr:colOff>
      <xdr:row>14</xdr:row>
      <xdr:rowOff>177863</xdr:rowOff>
    </xdr:to>
    <xdr:sp macro="[0]!ListeDesDocDansDossier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 bwMode="auto">
        <a:xfrm>
          <a:off x="22034825" y="7283244"/>
          <a:ext cx="1213303" cy="172497"/>
        </a:xfrm>
        <a:prstGeom prst="roundRect">
          <a:avLst/>
        </a:prstGeom>
        <a:noFill/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r>
            <a:rPr lang="fr-FR" sz="1100" b="1">
              <a:solidFill>
                <a:schemeClr val="bg1"/>
              </a:solidFill>
            </a:rPr>
            <a:t>Joindre un fichier</a:t>
          </a:r>
        </a:p>
      </xdr:txBody>
    </xdr:sp>
    <xdr:clientData/>
  </xdr:twoCellAnchor>
  <xdr:twoCellAnchor editAs="oneCell">
    <xdr:from>
      <xdr:col>7</xdr:col>
      <xdr:colOff>504665</xdr:colOff>
      <xdr:row>9</xdr:row>
      <xdr:rowOff>75591</xdr:rowOff>
    </xdr:from>
    <xdr:to>
      <xdr:col>7</xdr:col>
      <xdr:colOff>865141</xdr:colOff>
      <xdr:row>9</xdr:row>
      <xdr:rowOff>442510</xdr:rowOff>
    </xdr:to>
    <xdr:pic>
      <xdr:nvPicPr>
        <xdr:cNvPr id="25" name="1" hidden="1">
          <a:extLst>
            <a:ext uri="{FF2B5EF4-FFF2-40B4-BE49-F238E27FC236}">
              <a16:creationId xmlns:a16="http://schemas.microsoft.com/office/drawing/2014/main" id="{00000000-0008-0000-0200-00001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63994" y="4675469"/>
          <a:ext cx="360476" cy="366919"/>
        </a:xfrm>
        <a:prstGeom prst="rect">
          <a:avLst/>
        </a:prstGeom>
      </xdr:spPr>
    </xdr:pic>
    <xdr:clientData/>
  </xdr:twoCellAnchor>
  <xdr:twoCellAnchor editAs="oneCell">
    <xdr:from>
      <xdr:col>7</xdr:col>
      <xdr:colOff>511576</xdr:colOff>
      <xdr:row>10</xdr:row>
      <xdr:rowOff>74084</xdr:rowOff>
    </xdr:from>
    <xdr:to>
      <xdr:col>7</xdr:col>
      <xdr:colOff>874432</xdr:colOff>
      <xdr:row>10</xdr:row>
      <xdr:rowOff>443426</xdr:rowOff>
    </xdr:to>
    <xdr:pic>
      <xdr:nvPicPr>
        <xdr:cNvPr id="114" name="2" hidden="1">
          <a:extLst>
            <a:ext uri="{FF2B5EF4-FFF2-40B4-BE49-F238E27FC236}">
              <a16:creationId xmlns:a16="http://schemas.microsoft.com/office/drawing/2014/main" id="{00000000-0008-0000-0200-00007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70905" y="5173444"/>
          <a:ext cx="362856" cy="369342"/>
        </a:xfrm>
        <a:prstGeom prst="rect">
          <a:avLst/>
        </a:prstGeom>
      </xdr:spPr>
    </xdr:pic>
    <xdr:clientData/>
  </xdr:twoCellAnchor>
  <xdr:twoCellAnchor editAs="oneCell">
    <xdr:from>
      <xdr:col>7</xdr:col>
      <xdr:colOff>504219</xdr:colOff>
      <xdr:row>11</xdr:row>
      <xdr:rowOff>73054</xdr:rowOff>
    </xdr:from>
    <xdr:to>
      <xdr:col>7</xdr:col>
      <xdr:colOff>860838</xdr:colOff>
      <xdr:row>11</xdr:row>
      <xdr:rowOff>436047</xdr:rowOff>
    </xdr:to>
    <xdr:pic>
      <xdr:nvPicPr>
        <xdr:cNvPr id="115" name="3" hidden="1">
          <a:extLst>
            <a:ext uri="{FF2B5EF4-FFF2-40B4-BE49-F238E27FC236}">
              <a16:creationId xmlns:a16="http://schemas.microsoft.com/office/drawing/2014/main" id="{00000000-0008-0000-0200-00007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54950" y="5757129"/>
          <a:ext cx="356619" cy="362993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499482</xdr:colOff>
      <xdr:row>12</xdr:row>
      <xdr:rowOff>69695</xdr:rowOff>
    </xdr:from>
    <xdr:to>
      <xdr:col>7</xdr:col>
      <xdr:colOff>859573</xdr:colOff>
      <xdr:row>12</xdr:row>
      <xdr:rowOff>436222</xdr:rowOff>
    </xdr:to>
    <xdr:pic>
      <xdr:nvPicPr>
        <xdr:cNvPr id="117" name="4" hidden="1">
          <a:extLst>
            <a:ext uri="{FF2B5EF4-FFF2-40B4-BE49-F238E27FC236}">
              <a16:creationId xmlns:a16="http://schemas.microsoft.com/office/drawing/2014/main" id="{00000000-0008-0000-0200-00007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58811" y="6168018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499481</xdr:colOff>
      <xdr:row>13</xdr:row>
      <xdr:rowOff>69695</xdr:rowOff>
    </xdr:from>
    <xdr:to>
      <xdr:col>7</xdr:col>
      <xdr:colOff>859572</xdr:colOff>
      <xdr:row>13</xdr:row>
      <xdr:rowOff>436222</xdr:rowOff>
    </xdr:to>
    <xdr:pic>
      <xdr:nvPicPr>
        <xdr:cNvPr id="118" name="5" hidden="1">
          <a:extLst>
            <a:ext uri="{FF2B5EF4-FFF2-40B4-BE49-F238E27FC236}">
              <a16:creationId xmlns:a16="http://schemas.microsoft.com/office/drawing/2014/main" id="{00000000-0008-0000-0200-00007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58810" y="666750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499481</xdr:colOff>
      <xdr:row>14</xdr:row>
      <xdr:rowOff>92927</xdr:rowOff>
    </xdr:from>
    <xdr:to>
      <xdr:col>7</xdr:col>
      <xdr:colOff>859572</xdr:colOff>
      <xdr:row>14</xdr:row>
      <xdr:rowOff>459454</xdr:rowOff>
    </xdr:to>
    <xdr:pic>
      <xdr:nvPicPr>
        <xdr:cNvPr id="119" name="6" hidden="1">
          <a:extLst>
            <a:ext uri="{FF2B5EF4-FFF2-40B4-BE49-F238E27FC236}">
              <a16:creationId xmlns:a16="http://schemas.microsoft.com/office/drawing/2014/main" id="{00000000-0008-0000-0200-00007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58810" y="7190214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499482</xdr:colOff>
      <xdr:row>15</xdr:row>
      <xdr:rowOff>81311</xdr:rowOff>
    </xdr:from>
    <xdr:to>
      <xdr:col>7</xdr:col>
      <xdr:colOff>859573</xdr:colOff>
      <xdr:row>15</xdr:row>
      <xdr:rowOff>447838</xdr:rowOff>
    </xdr:to>
    <xdr:pic>
      <xdr:nvPicPr>
        <xdr:cNvPr id="120" name="7" hidden="1">
          <a:extLst>
            <a:ext uri="{FF2B5EF4-FFF2-40B4-BE49-F238E27FC236}">
              <a16:creationId xmlns:a16="http://schemas.microsoft.com/office/drawing/2014/main" id="{00000000-0008-0000-0200-00007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58811" y="7678079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499482</xdr:colOff>
      <xdr:row>16</xdr:row>
      <xdr:rowOff>92927</xdr:rowOff>
    </xdr:from>
    <xdr:to>
      <xdr:col>7</xdr:col>
      <xdr:colOff>859573</xdr:colOff>
      <xdr:row>16</xdr:row>
      <xdr:rowOff>459454</xdr:rowOff>
    </xdr:to>
    <xdr:pic>
      <xdr:nvPicPr>
        <xdr:cNvPr id="121" name="8" hidden="1">
          <a:extLst>
            <a:ext uri="{FF2B5EF4-FFF2-40B4-BE49-F238E27FC236}">
              <a16:creationId xmlns:a16="http://schemas.microsoft.com/office/drawing/2014/main" id="{00000000-0008-0000-0200-00007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58811" y="8189177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6</xdr:col>
      <xdr:colOff>499482</xdr:colOff>
      <xdr:row>17</xdr:row>
      <xdr:rowOff>69695</xdr:rowOff>
    </xdr:from>
    <xdr:to>
      <xdr:col>6</xdr:col>
      <xdr:colOff>859573</xdr:colOff>
      <xdr:row>17</xdr:row>
      <xdr:rowOff>436222</xdr:rowOff>
    </xdr:to>
    <xdr:pic>
      <xdr:nvPicPr>
        <xdr:cNvPr id="122" name="9" hidden="1">
          <a:extLst>
            <a:ext uri="{FF2B5EF4-FFF2-40B4-BE49-F238E27FC236}">
              <a16:creationId xmlns:a16="http://schemas.microsoft.com/office/drawing/2014/main" id="{00000000-0008-0000-0200-00007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58811" y="8665427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6</xdr:col>
      <xdr:colOff>906036</xdr:colOff>
      <xdr:row>17</xdr:row>
      <xdr:rowOff>476250</xdr:rowOff>
    </xdr:from>
    <xdr:to>
      <xdr:col>7</xdr:col>
      <xdr:colOff>336860</xdr:colOff>
      <xdr:row>19</xdr:row>
      <xdr:rowOff>23232</xdr:rowOff>
    </xdr:to>
    <xdr:pic>
      <xdr:nvPicPr>
        <xdr:cNvPr id="55" name="10" hidden="1">
          <a:extLst>
            <a:ext uri="{FF2B5EF4-FFF2-40B4-BE49-F238E27FC236}">
              <a16:creationId xmlns:a16="http://schemas.microsoft.com/office/drawing/2014/main" id="{00000000-0008-0000-0200-00003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13384" y="9071982"/>
          <a:ext cx="882805" cy="545945"/>
        </a:xfrm>
        <a:prstGeom prst="rect">
          <a:avLst/>
        </a:prstGeom>
      </xdr:spPr>
    </xdr:pic>
    <xdr:clientData/>
  </xdr:twoCellAnchor>
  <xdr:oneCellAnchor>
    <xdr:from>
      <xdr:col>3</xdr:col>
      <xdr:colOff>1184816</xdr:colOff>
      <xdr:row>14</xdr:row>
      <xdr:rowOff>464634</xdr:rowOff>
    </xdr:from>
    <xdr:ext cx="45719" cy="45719"/>
    <xdr:sp macro="[1]!Menu" textlink="">
      <xdr:nvSpPr>
        <xdr:cNvPr id="57" name="Plein_écran">
          <a:extLst>
            <a:ext uri="{FF2B5EF4-FFF2-40B4-BE49-F238E27FC236}">
              <a16:creationId xmlns:a16="http://schemas.microsoft.com/office/drawing/2014/main" id="{00000000-0008-0000-0200-000039000000}"/>
            </a:ext>
          </a:extLst>
        </xdr:cNvPr>
        <xdr:cNvSpPr/>
      </xdr:nvSpPr>
      <xdr:spPr>
        <a:xfrm flipH="1">
          <a:off x="5459636" y="7711254"/>
          <a:ext cx="45719" cy="45719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>
              <a:lumMod val="50000"/>
            </a:schemeClr>
          </a:solidFill>
        </a:ln>
        <a:effectLst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lIns="0" tIns="0" rIns="0" bIns="0" rtlCol="0" anchor="ctr">
          <a:noAutofit/>
        </a:bodyPr>
        <a:lstStyle/>
        <a:p>
          <a:pPr algn="ctr"/>
          <a:r>
            <a:rPr lang="fr-FR" sz="4000">
              <a:solidFill>
                <a:schemeClr val="bg1">
                  <a:lumMod val="50000"/>
                </a:schemeClr>
              </a:solidFill>
            </a:rPr>
            <a:t>Plein écran</a:t>
          </a:r>
        </a:p>
      </xdr:txBody>
    </xdr:sp>
    <xdr:clientData/>
  </xdr:oneCellAnchor>
  <xdr:twoCellAnchor editAs="oneCell">
    <xdr:from>
      <xdr:col>2</xdr:col>
      <xdr:colOff>129540</xdr:colOff>
      <xdr:row>13</xdr:row>
      <xdr:rowOff>27708</xdr:rowOff>
    </xdr:from>
    <xdr:to>
      <xdr:col>2</xdr:col>
      <xdr:colOff>1379219</xdr:colOff>
      <xdr:row>15</xdr:row>
      <xdr:rowOff>909</xdr:rowOff>
    </xdr:to>
    <xdr:pic macro="[0]!Hyperlink_Résultat">
      <xdr:nvPicPr>
        <xdr:cNvPr id="58" name="Image 57">
          <a:extLst>
            <a:ext uri="{FF2B5EF4-FFF2-40B4-BE49-F238E27FC236}">
              <a16:creationId xmlns:a16="http://schemas.microsoft.com/office/drawing/2014/main" id="{00000000-0008-0000-0200-00003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3070860" y="6763788"/>
          <a:ext cx="1249679" cy="987206"/>
        </a:xfrm>
        <a:prstGeom prst="rect">
          <a:avLst/>
        </a:prstGeom>
      </xdr:spPr>
    </xdr:pic>
    <xdr:clientData/>
  </xdr:twoCellAnchor>
  <xdr:twoCellAnchor editAs="oneCell">
    <xdr:from>
      <xdr:col>0</xdr:col>
      <xdr:colOff>114300</xdr:colOff>
      <xdr:row>13</xdr:row>
      <xdr:rowOff>9757</xdr:rowOff>
    </xdr:from>
    <xdr:to>
      <xdr:col>0</xdr:col>
      <xdr:colOff>1371600</xdr:colOff>
      <xdr:row>14</xdr:row>
      <xdr:rowOff>489058</xdr:rowOff>
    </xdr:to>
    <xdr:pic macro="[0]!Hyperlink_PARAM">
      <xdr:nvPicPr>
        <xdr:cNvPr id="59" name="Image 58">
          <a:extLst>
            <a:ext uri="{FF2B5EF4-FFF2-40B4-BE49-F238E27FC236}">
              <a16:creationId xmlns:a16="http://schemas.microsoft.com/office/drawing/2014/main" id="{00000000-0008-0000-0200-00003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114300" y="6745837"/>
          <a:ext cx="1257300" cy="989842"/>
        </a:xfrm>
        <a:prstGeom prst="rect">
          <a:avLst/>
        </a:prstGeom>
      </xdr:spPr>
    </xdr:pic>
    <xdr:clientData/>
  </xdr:twoCellAnchor>
  <xdr:twoCellAnchor>
    <xdr:from>
      <xdr:col>1</xdr:col>
      <xdr:colOff>121920</xdr:colOff>
      <xdr:row>15</xdr:row>
      <xdr:rowOff>20478</xdr:rowOff>
    </xdr:from>
    <xdr:to>
      <xdr:col>1</xdr:col>
      <xdr:colOff>1318259</xdr:colOff>
      <xdr:row>16</xdr:row>
      <xdr:rowOff>505388</xdr:rowOff>
    </xdr:to>
    <xdr:grpSp>
      <xdr:nvGrpSpPr>
        <xdr:cNvPr id="60" name="Groupe 59">
          <a:extLst>
            <a:ext uri="{FF2B5EF4-FFF2-40B4-BE49-F238E27FC236}">
              <a16:creationId xmlns:a16="http://schemas.microsoft.com/office/drawing/2014/main" id="{00000000-0008-0000-0200-00003C000000}"/>
            </a:ext>
          </a:extLst>
        </xdr:cNvPr>
        <xdr:cNvGrpSpPr/>
      </xdr:nvGrpSpPr>
      <xdr:grpSpPr>
        <a:xfrm>
          <a:off x="1591491" y="7844585"/>
          <a:ext cx="1196339" cy="988374"/>
          <a:chOff x="18121746" y="4544290"/>
          <a:chExt cx="1152686" cy="1152686"/>
        </a:xfrm>
      </xdr:grpSpPr>
      <xdr:pic macro="[0]!BoutonImpr">
        <xdr:nvPicPr>
          <xdr:cNvPr id="61" name="Image 60">
            <a:extLst>
              <a:ext uri="{FF2B5EF4-FFF2-40B4-BE49-F238E27FC236}">
                <a16:creationId xmlns:a16="http://schemas.microsoft.com/office/drawing/2014/main" id="{00000000-0008-0000-0200-00003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/>
          <a:stretch>
            <a:fillRect/>
          </a:stretch>
        </xdr:blipFill>
        <xdr:spPr>
          <a:xfrm>
            <a:off x="18121746" y="4544290"/>
            <a:ext cx="1152686" cy="1152686"/>
          </a:xfrm>
          <a:prstGeom prst="rect">
            <a:avLst/>
          </a:prstGeom>
        </xdr:spPr>
      </xdr:pic>
      <xdr:pic macro="[0]!BoutonImpr">
        <xdr:nvPicPr>
          <xdr:cNvPr id="62" name="Image 61">
            <a:extLst>
              <a:ext uri="{FF2B5EF4-FFF2-40B4-BE49-F238E27FC236}">
                <a16:creationId xmlns:a16="http://schemas.microsoft.com/office/drawing/2014/main" id="{00000000-0008-0000-0200-00003E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8275918" y="4723994"/>
            <a:ext cx="794616" cy="808320"/>
          </a:xfrm>
          <a:prstGeom prst="rect">
            <a:avLst/>
          </a:prstGeom>
          <a:ln>
            <a:noFill/>
          </a:ln>
          <a:effectLst>
            <a:outerShdw blurRad="149987" dist="250190" dir="8460000" algn="ctr">
              <a:srgbClr val="000000">
                <a:alpha val="28000"/>
              </a:srgb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1500000"/>
            </a:lightRig>
          </a:scene3d>
          <a:sp3d prstMaterial="metal">
            <a:bevelT w="88900" h="88900"/>
          </a:sp3d>
        </xdr:spPr>
      </xdr:pic>
    </xdr:grpSp>
    <xdr:clientData/>
  </xdr:twoCellAnchor>
  <xdr:twoCellAnchor>
    <xdr:from>
      <xdr:col>2</xdr:col>
      <xdr:colOff>160020</xdr:colOff>
      <xdr:row>15</xdr:row>
      <xdr:rowOff>23341</xdr:rowOff>
    </xdr:from>
    <xdr:to>
      <xdr:col>2</xdr:col>
      <xdr:colOff>1379220</xdr:colOff>
      <xdr:row>16</xdr:row>
      <xdr:rowOff>505607</xdr:rowOff>
    </xdr:to>
    <xdr:grpSp>
      <xdr:nvGrpSpPr>
        <xdr:cNvPr id="63" name="Groupe 62">
          <a:extLst>
            <a:ext uri="{FF2B5EF4-FFF2-40B4-BE49-F238E27FC236}">
              <a16:creationId xmlns:a16="http://schemas.microsoft.com/office/drawing/2014/main" id="{00000000-0008-0000-0200-00003F000000}"/>
            </a:ext>
          </a:extLst>
        </xdr:cNvPr>
        <xdr:cNvGrpSpPr/>
      </xdr:nvGrpSpPr>
      <xdr:grpSpPr>
        <a:xfrm>
          <a:off x="3017520" y="7847448"/>
          <a:ext cx="1219200" cy="985730"/>
          <a:chOff x="18842182" y="6761018"/>
          <a:chExt cx="997527" cy="997528"/>
        </a:xfrm>
      </xdr:grpSpPr>
      <xdr:pic>
        <xdr:nvPicPr>
          <xdr:cNvPr id="64" name="Image 63">
            <a:extLst>
              <a:ext uri="{FF2B5EF4-FFF2-40B4-BE49-F238E27FC236}">
                <a16:creationId xmlns:a16="http://schemas.microsoft.com/office/drawing/2014/main" id="{00000000-0008-0000-0200-00004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/>
          <a:stretch>
            <a:fillRect/>
          </a:stretch>
        </xdr:blipFill>
        <xdr:spPr>
          <a:xfrm>
            <a:off x="18842182" y="6761018"/>
            <a:ext cx="997527" cy="997528"/>
          </a:xfrm>
          <a:prstGeom prst="rect">
            <a:avLst/>
          </a:prstGeom>
        </xdr:spPr>
      </xdr:pic>
      <xdr:pic>
        <xdr:nvPicPr>
          <xdr:cNvPr id="65" name="Image 64">
            <a:extLst>
              <a:ext uri="{FF2B5EF4-FFF2-40B4-BE49-F238E27FC236}">
                <a16:creationId xmlns:a16="http://schemas.microsoft.com/office/drawing/2014/main" id="{00000000-0008-0000-0200-00004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/>
          <a:stretch>
            <a:fillRect/>
          </a:stretch>
        </xdr:blipFill>
        <xdr:spPr>
          <a:xfrm>
            <a:off x="19133423" y="6890610"/>
            <a:ext cx="499482" cy="755222"/>
          </a:xfrm>
          <a:prstGeom prst="rect">
            <a:avLst/>
          </a:prstGeom>
        </xdr:spPr>
      </xdr:pic>
    </xdr:grpSp>
    <xdr:clientData/>
  </xdr:twoCellAnchor>
  <xdr:twoCellAnchor editAs="oneCell">
    <xdr:from>
      <xdr:col>3</xdr:col>
      <xdr:colOff>130629</xdr:colOff>
      <xdr:row>15</xdr:row>
      <xdr:rowOff>27708</xdr:rowOff>
    </xdr:from>
    <xdr:to>
      <xdr:col>3</xdr:col>
      <xdr:colOff>1338943</xdr:colOff>
      <xdr:row>16</xdr:row>
      <xdr:rowOff>501014</xdr:rowOff>
    </xdr:to>
    <xdr:pic macro="[0]!enregistrement">
      <xdr:nvPicPr>
        <xdr:cNvPr id="67" name="Image 66">
          <a:extLst>
            <a:ext uri="{FF2B5EF4-FFF2-40B4-BE49-F238E27FC236}">
              <a16:creationId xmlns:a16="http://schemas.microsoft.com/office/drawing/2014/main" id="{00000000-0008-0000-0200-00004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/>
        <a:stretch>
          <a:fillRect/>
        </a:stretch>
      </xdr:blipFill>
      <xdr:spPr>
        <a:xfrm>
          <a:off x="4572000" y="7800108"/>
          <a:ext cx="1208314" cy="994460"/>
        </a:xfrm>
        <a:prstGeom prst="rect">
          <a:avLst/>
        </a:prstGeom>
      </xdr:spPr>
    </xdr:pic>
    <xdr:clientData/>
  </xdr:twoCellAnchor>
  <xdr:twoCellAnchor>
    <xdr:from>
      <xdr:col>1</xdr:col>
      <xdr:colOff>76200</xdr:colOff>
      <xdr:row>13</xdr:row>
      <xdr:rowOff>13855</xdr:rowOff>
    </xdr:from>
    <xdr:to>
      <xdr:col>1</xdr:col>
      <xdr:colOff>1356359</xdr:colOff>
      <xdr:row>14</xdr:row>
      <xdr:rowOff>498765</xdr:rowOff>
    </xdr:to>
    <xdr:grpSp>
      <xdr:nvGrpSpPr>
        <xdr:cNvPr id="68" name="Groupe 67">
          <a:extLst>
            <a:ext uri="{FF2B5EF4-FFF2-40B4-BE49-F238E27FC236}">
              <a16:creationId xmlns:a16="http://schemas.microsoft.com/office/drawing/2014/main" id="{00000000-0008-0000-0200-000044000000}"/>
            </a:ext>
          </a:extLst>
        </xdr:cNvPr>
        <xdr:cNvGrpSpPr/>
      </xdr:nvGrpSpPr>
      <xdr:grpSpPr>
        <a:xfrm>
          <a:off x="1545771" y="6831034"/>
          <a:ext cx="1280159" cy="988374"/>
          <a:chOff x="19493347" y="6816437"/>
          <a:chExt cx="997527" cy="997528"/>
        </a:xfrm>
      </xdr:grpSpPr>
      <xdr:pic>
        <xdr:nvPicPr>
          <xdr:cNvPr id="69" name="Image 68">
            <a:extLst>
              <a:ext uri="{FF2B5EF4-FFF2-40B4-BE49-F238E27FC236}">
                <a16:creationId xmlns:a16="http://schemas.microsoft.com/office/drawing/2014/main" id="{00000000-0008-0000-0200-00004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/>
          <a:stretch>
            <a:fillRect/>
          </a:stretch>
        </xdr:blipFill>
        <xdr:spPr>
          <a:xfrm>
            <a:off x="19493347" y="6816437"/>
            <a:ext cx="997527" cy="997528"/>
          </a:xfrm>
          <a:prstGeom prst="rect">
            <a:avLst/>
          </a:prstGeom>
        </xdr:spPr>
      </xdr:pic>
      <xdr:pic>
        <xdr:nvPicPr>
          <xdr:cNvPr id="70" name="Image 69">
            <a:extLst>
              <a:ext uri="{FF2B5EF4-FFF2-40B4-BE49-F238E27FC236}">
                <a16:creationId xmlns:a16="http://schemas.microsoft.com/office/drawing/2014/main" id="{00000000-0008-0000-0200-00004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3"/>
          <a:stretch>
            <a:fillRect/>
          </a:stretch>
        </xdr:blipFill>
        <xdr:spPr>
          <a:xfrm>
            <a:off x="19618037" y="7038111"/>
            <a:ext cx="648138" cy="609600"/>
          </a:xfrm>
          <a:prstGeom prst="rect">
            <a:avLst/>
          </a:prstGeom>
        </xdr:spPr>
      </xdr:pic>
    </xdr:grpSp>
    <xdr:clientData/>
  </xdr:twoCellAnchor>
  <xdr:twoCellAnchor>
    <xdr:from>
      <xdr:col>0</xdr:col>
      <xdr:colOff>99060</xdr:colOff>
      <xdr:row>15</xdr:row>
      <xdr:rowOff>27710</xdr:rowOff>
    </xdr:from>
    <xdr:to>
      <xdr:col>0</xdr:col>
      <xdr:colOff>1386839</xdr:colOff>
      <xdr:row>16</xdr:row>
      <xdr:rowOff>471054</xdr:rowOff>
    </xdr:to>
    <xdr:grpSp>
      <xdr:nvGrpSpPr>
        <xdr:cNvPr id="71" name="Groupe 70">
          <a:extLst>
            <a:ext uri="{FF2B5EF4-FFF2-40B4-BE49-F238E27FC236}">
              <a16:creationId xmlns:a16="http://schemas.microsoft.com/office/drawing/2014/main" id="{00000000-0008-0000-0200-000047000000}"/>
            </a:ext>
          </a:extLst>
        </xdr:cNvPr>
        <xdr:cNvGrpSpPr/>
      </xdr:nvGrpSpPr>
      <xdr:grpSpPr>
        <a:xfrm>
          <a:off x="99060" y="7851817"/>
          <a:ext cx="1287779" cy="946808"/>
          <a:chOff x="20089090" y="4003963"/>
          <a:chExt cx="1676634" cy="1657581"/>
        </a:xfrm>
      </xdr:grpSpPr>
      <xdr:pic macro="[0]!Feuille">
        <xdr:nvPicPr>
          <xdr:cNvPr id="72" name="Image 71">
            <a:extLst>
              <a:ext uri="{FF2B5EF4-FFF2-40B4-BE49-F238E27FC236}">
                <a16:creationId xmlns:a16="http://schemas.microsoft.com/office/drawing/2014/main" id="{00000000-0008-0000-0200-00004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4"/>
          <a:stretch>
            <a:fillRect/>
          </a:stretch>
        </xdr:blipFill>
        <xdr:spPr>
          <a:xfrm>
            <a:off x="20089090" y="4003963"/>
            <a:ext cx="1676634" cy="1657581"/>
          </a:xfrm>
          <a:prstGeom prst="rect">
            <a:avLst/>
          </a:prstGeom>
        </xdr:spPr>
      </xdr:pic>
      <xdr:pic macro="[0]!Feuille">
        <xdr:nvPicPr>
          <xdr:cNvPr id="73" name="Image 72">
            <a:extLst>
              <a:ext uri="{FF2B5EF4-FFF2-40B4-BE49-F238E27FC236}">
                <a16:creationId xmlns:a16="http://schemas.microsoft.com/office/drawing/2014/main" id="{00000000-0008-0000-0200-00004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5"/>
          <a:stretch>
            <a:fillRect/>
          </a:stretch>
        </xdr:blipFill>
        <xdr:spPr>
          <a:xfrm>
            <a:off x="20352327" y="5031821"/>
            <a:ext cx="676798" cy="621283"/>
          </a:xfrm>
          <a:prstGeom prst="rect">
            <a:avLst/>
          </a:prstGeom>
        </xdr:spPr>
      </xdr:pic>
    </xdr:grpSp>
    <xdr:clientData/>
  </xdr:twoCellAnchor>
  <xdr:twoCellAnchor editAs="oneCell">
    <xdr:from>
      <xdr:col>0</xdr:col>
      <xdr:colOff>248816</xdr:colOff>
      <xdr:row>19</xdr:row>
      <xdr:rowOff>279918</xdr:rowOff>
    </xdr:from>
    <xdr:to>
      <xdr:col>0</xdr:col>
      <xdr:colOff>1278649</xdr:colOff>
      <xdr:row>20</xdr:row>
      <xdr:rowOff>415070</xdr:rowOff>
    </xdr:to>
    <xdr:pic>
      <xdr:nvPicPr>
        <xdr:cNvPr id="81" name="Image 80">
          <a:extLst>
            <a:ext uri="{FF2B5EF4-FFF2-40B4-BE49-F238E27FC236}">
              <a16:creationId xmlns:a16="http://schemas.microsoft.com/office/drawing/2014/main" id="{00000000-0008-0000-0200-00005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8816" y="11445551"/>
          <a:ext cx="1029833" cy="897152"/>
        </a:xfrm>
        <a:prstGeom prst="rect">
          <a:avLst/>
        </a:prstGeom>
      </xdr:spPr>
    </xdr:pic>
    <xdr:clientData/>
  </xdr:twoCellAnchor>
  <xdr:twoCellAnchor>
    <xdr:from>
      <xdr:col>4</xdr:col>
      <xdr:colOff>124408</xdr:colOff>
      <xdr:row>19</xdr:row>
      <xdr:rowOff>0</xdr:rowOff>
    </xdr:from>
    <xdr:to>
      <xdr:col>6</xdr:col>
      <xdr:colOff>1436983</xdr:colOff>
      <xdr:row>20</xdr:row>
      <xdr:rowOff>643425</xdr:rowOff>
    </xdr:to>
    <xdr:grpSp>
      <xdr:nvGrpSpPr>
        <xdr:cNvPr id="82" name="Groupe 81">
          <a:extLst>
            <a:ext uri="{FF2B5EF4-FFF2-40B4-BE49-F238E27FC236}">
              <a16:creationId xmlns:a16="http://schemas.microsoft.com/office/drawing/2014/main" id="{00000000-0008-0000-0200-000052000000}"/>
            </a:ext>
          </a:extLst>
        </xdr:cNvPr>
        <xdr:cNvGrpSpPr/>
      </xdr:nvGrpSpPr>
      <xdr:grpSpPr>
        <a:xfrm>
          <a:off x="5812194" y="9837964"/>
          <a:ext cx="4197289" cy="1405425"/>
          <a:chOff x="14004703" y="0"/>
          <a:chExt cx="3979291" cy="873125"/>
        </a:xfrm>
      </xdr:grpSpPr>
      <xdr:pic>
        <xdr:nvPicPr>
          <xdr:cNvPr id="83" name="Image 82">
            <a:extLst>
              <a:ext uri="{FF2B5EF4-FFF2-40B4-BE49-F238E27FC236}">
                <a16:creationId xmlns:a16="http://schemas.microsoft.com/office/drawing/2014/main" id="{00000000-0008-0000-0200-000053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7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5851584" y="0"/>
            <a:ext cx="2132410" cy="873125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pic>
        <xdr:nvPicPr>
          <xdr:cNvPr id="84" name="Image 83">
            <a:extLst>
              <a:ext uri="{FF2B5EF4-FFF2-40B4-BE49-F238E27FC236}">
                <a16:creationId xmlns:a16="http://schemas.microsoft.com/office/drawing/2014/main" id="{00000000-0008-0000-0200-00005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8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4004703" y="1"/>
            <a:ext cx="1876648" cy="863202"/>
          </a:xfrm>
          <a:prstGeom prst="rect">
            <a:avLst/>
          </a:prstGeom>
        </xdr:spPr>
      </xdr:pic>
    </xdr:grpSp>
    <xdr:clientData/>
  </xdr:twoCellAnchor>
  <xdr:twoCellAnchor>
    <xdr:from>
      <xdr:col>1</xdr:col>
      <xdr:colOff>83820</xdr:colOff>
      <xdr:row>17</xdr:row>
      <xdr:rowOff>15551</xdr:rowOff>
    </xdr:from>
    <xdr:to>
      <xdr:col>1</xdr:col>
      <xdr:colOff>1424939</xdr:colOff>
      <xdr:row>18</xdr:row>
      <xdr:rowOff>497634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GrpSpPr/>
      </xdr:nvGrpSpPr>
      <xdr:grpSpPr>
        <a:xfrm>
          <a:off x="1553391" y="8846587"/>
          <a:ext cx="1303019" cy="985547"/>
          <a:chOff x="1772816" y="8832980"/>
          <a:chExt cx="1039937" cy="995266"/>
        </a:xfrm>
      </xdr:grpSpPr>
      <xdr:pic macro="[0]!suite">
        <xdr:nvPicPr>
          <xdr:cNvPr id="88" name="Image 87">
            <a:extLst>
              <a:ext uri="{FF2B5EF4-FFF2-40B4-BE49-F238E27FC236}">
                <a16:creationId xmlns:a16="http://schemas.microsoft.com/office/drawing/2014/main" id="{00000000-0008-0000-0200-00005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/>
          <a:stretch>
            <a:fillRect/>
          </a:stretch>
        </xdr:blipFill>
        <xdr:spPr>
          <a:xfrm>
            <a:off x="1772816" y="8832980"/>
            <a:ext cx="988940" cy="995266"/>
          </a:xfrm>
          <a:prstGeom prst="rect">
            <a:avLst/>
          </a:prstGeom>
        </xdr:spPr>
      </xdr:pic>
      <xdr:pic macro="[0]!suite">
        <xdr:nvPicPr>
          <xdr:cNvPr id="3" name="Image 2">
            <a:extLst>
              <a:ext uri="{FF2B5EF4-FFF2-40B4-BE49-F238E27FC236}">
                <a16:creationId xmlns:a16="http://schemas.microsoft.com/office/drawing/2014/main" id="{00000000-0008-0000-0200-00000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9"/>
          <a:stretch>
            <a:fillRect/>
          </a:stretch>
        </xdr:blipFill>
        <xdr:spPr>
          <a:xfrm>
            <a:off x="1943879" y="8972940"/>
            <a:ext cx="868874" cy="699796"/>
          </a:xfrm>
          <a:prstGeom prst="rect">
            <a:avLst/>
          </a:prstGeom>
        </xdr:spPr>
      </xdr:pic>
    </xdr:grpSp>
    <xdr:clientData/>
  </xdr:twoCellAnchor>
  <xdr:twoCellAnchor>
    <xdr:from>
      <xdr:col>0</xdr:col>
      <xdr:colOff>60960</xdr:colOff>
      <xdr:row>17</xdr:row>
      <xdr:rowOff>31103</xdr:rowOff>
    </xdr:from>
    <xdr:to>
      <xdr:col>0</xdr:col>
      <xdr:colOff>1394460</xdr:colOff>
      <xdr:row>19</xdr:row>
      <xdr:rowOff>0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GrpSpPr/>
      </xdr:nvGrpSpPr>
      <xdr:grpSpPr>
        <a:xfrm>
          <a:off x="60960" y="8862139"/>
          <a:ext cx="1333500" cy="975825"/>
          <a:chOff x="202162" y="8848532"/>
          <a:chExt cx="988940" cy="995266"/>
        </a:xfrm>
      </xdr:grpSpPr>
      <xdr:pic macro="[0]!precedent">
        <xdr:nvPicPr>
          <xdr:cNvPr id="79" name="Image 78">
            <a:extLst>
              <a:ext uri="{FF2B5EF4-FFF2-40B4-BE49-F238E27FC236}">
                <a16:creationId xmlns:a16="http://schemas.microsoft.com/office/drawing/2014/main" id="{00000000-0008-0000-0200-00004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/>
          <a:stretch>
            <a:fillRect/>
          </a:stretch>
        </xdr:blipFill>
        <xdr:spPr>
          <a:xfrm>
            <a:off x="202162" y="8848532"/>
            <a:ext cx="988940" cy="995266"/>
          </a:xfrm>
          <a:prstGeom prst="rect">
            <a:avLst/>
          </a:prstGeom>
        </xdr:spPr>
      </xdr:pic>
      <xdr:pic macro="[0]!precedent">
        <xdr:nvPicPr>
          <xdr:cNvPr id="90" name="Image 89">
            <a:extLst>
              <a:ext uri="{FF2B5EF4-FFF2-40B4-BE49-F238E27FC236}">
                <a16:creationId xmlns:a16="http://schemas.microsoft.com/office/drawing/2014/main" id="{00000000-0008-0000-0200-00005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9"/>
          <a:stretch>
            <a:fillRect/>
          </a:stretch>
        </xdr:blipFill>
        <xdr:spPr>
          <a:xfrm flipH="1">
            <a:off x="248816" y="9019592"/>
            <a:ext cx="855306" cy="699796"/>
          </a:xfrm>
          <a:prstGeom prst="rect">
            <a:avLst/>
          </a:prstGeom>
        </xdr:spPr>
      </xdr:pic>
    </xdr:grpSp>
    <xdr:clientData/>
  </xdr:twoCellAnchor>
  <xdr:twoCellAnchor>
    <xdr:from>
      <xdr:col>2</xdr:col>
      <xdr:colOff>96982</xdr:colOff>
      <xdr:row>17</xdr:row>
      <xdr:rowOff>27710</xdr:rowOff>
    </xdr:from>
    <xdr:to>
      <xdr:col>3</xdr:col>
      <xdr:colOff>303105</xdr:colOff>
      <xdr:row>18</xdr:row>
      <xdr:rowOff>450980</xdr:rowOff>
    </xdr:to>
    <xdr:grpSp>
      <xdr:nvGrpSpPr>
        <xdr:cNvPr id="20" name="Groupe 19">
          <a:extLst>
            <a:ext uri="{FF2B5EF4-FFF2-40B4-BE49-F238E27FC236}">
              <a16:creationId xmlns:a16="http://schemas.microsoft.com/office/drawing/2014/main" id="{00000000-0008-0000-0200-000014000000}"/>
            </a:ext>
          </a:extLst>
        </xdr:cNvPr>
        <xdr:cNvGrpSpPr/>
      </xdr:nvGrpSpPr>
      <xdr:grpSpPr>
        <a:xfrm>
          <a:off x="2954482" y="8858746"/>
          <a:ext cx="1648480" cy="926734"/>
          <a:chOff x="3036125" y="8845139"/>
          <a:chExt cx="1699021" cy="936453"/>
        </a:xfrm>
      </xdr:grpSpPr>
      <xdr:grpSp>
        <xdr:nvGrpSpPr>
          <xdr:cNvPr id="17" name="Groupe 16">
            <a:extLst>
              <a:ext uri="{FF2B5EF4-FFF2-40B4-BE49-F238E27FC236}">
                <a16:creationId xmlns:a16="http://schemas.microsoft.com/office/drawing/2014/main" id="{00000000-0008-0000-0200-000011000000}"/>
              </a:ext>
            </a:extLst>
          </xdr:cNvPr>
          <xdr:cNvGrpSpPr/>
        </xdr:nvGrpSpPr>
        <xdr:grpSpPr>
          <a:xfrm>
            <a:off x="3036125" y="8845139"/>
            <a:ext cx="1164020" cy="936453"/>
            <a:chOff x="3036125" y="8845139"/>
            <a:chExt cx="1164020" cy="936453"/>
          </a:xfrm>
        </xdr:grpSpPr>
        <xdr:pic macro="[0]!ListeDesDocDansDossier">
          <xdr:nvPicPr>
            <xdr:cNvPr id="77" name="Image 76">
              <a:extLst>
                <a:ext uri="{FF2B5EF4-FFF2-40B4-BE49-F238E27FC236}">
                  <a16:creationId xmlns:a16="http://schemas.microsoft.com/office/drawing/2014/main" id="{00000000-0008-0000-0200-00004D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9"/>
            <a:stretch>
              <a:fillRect/>
            </a:stretch>
          </xdr:blipFill>
          <xdr:spPr>
            <a:xfrm>
              <a:off x="3036125" y="8845139"/>
              <a:ext cx="1164020" cy="936453"/>
            </a:xfrm>
            <a:prstGeom prst="rect">
              <a:avLst/>
            </a:prstGeom>
          </xdr:spPr>
        </xdr:pic>
        <xdr:pic macro="[0]!ListeDesDocDansDossier">
          <xdr:nvPicPr>
            <xdr:cNvPr id="15" name="Image 14">
              <a:extLst>
                <a:ext uri="{FF2B5EF4-FFF2-40B4-BE49-F238E27FC236}">
                  <a16:creationId xmlns:a16="http://schemas.microsoft.com/office/drawing/2014/main" id="{00000000-0008-0000-0200-00000F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20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3250165" y="8910736"/>
              <a:ext cx="808652" cy="808652"/>
            </a:xfrm>
            <a:prstGeom prst="rect">
              <a:avLst/>
            </a:prstGeom>
          </xdr:spPr>
        </xdr:pic>
      </xdr:grpSp>
      <xdr:pic macro="[0]!ListeDesDocDansDossier">
        <xdr:nvPicPr>
          <xdr:cNvPr id="76" name="Image 75">
            <a:extLst>
              <a:ext uri="{FF2B5EF4-FFF2-40B4-BE49-F238E27FC236}">
                <a16:creationId xmlns:a16="http://schemas.microsoft.com/office/drawing/2014/main" id="{00000000-0008-0000-0200-00004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1"/>
          <a:stretch>
            <a:fillRect/>
          </a:stretch>
        </xdr:blipFill>
        <xdr:spPr>
          <a:xfrm>
            <a:off x="3917184" y="9295048"/>
            <a:ext cx="817962" cy="475593"/>
          </a:xfrm>
          <a:prstGeom prst="rect">
            <a:avLst/>
          </a:prstGeom>
        </xdr:spPr>
      </xdr:pic>
    </xdr:grpSp>
    <xdr:clientData/>
  </xdr:twoCellAnchor>
  <xdr:twoCellAnchor>
    <xdr:from>
      <xdr:col>8</xdr:col>
      <xdr:colOff>462243</xdr:colOff>
      <xdr:row>1</xdr:row>
      <xdr:rowOff>126067</xdr:rowOff>
    </xdr:from>
    <xdr:to>
      <xdr:col>8</xdr:col>
      <xdr:colOff>734273</xdr:colOff>
      <xdr:row>1</xdr:row>
      <xdr:rowOff>381699</xdr:rowOff>
    </xdr:to>
    <xdr:sp macro="" textlink="">
      <xdr:nvSpPr>
        <xdr:cNvPr id="102" name="Organigramme : Connecteur 101">
          <a:extLst>
            <a:ext uri="{FF2B5EF4-FFF2-40B4-BE49-F238E27FC236}">
              <a16:creationId xmlns:a16="http://schemas.microsoft.com/office/drawing/2014/main" id="{00000000-0008-0000-0200-000066000000}"/>
            </a:ext>
          </a:extLst>
        </xdr:cNvPr>
        <xdr:cNvSpPr/>
      </xdr:nvSpPr>
      <xdr:spPr>
        <a:xfrm>
          <a:off x="12166563" y="735667"/>
          <a:ext cx="272030" cy="255632"/>
        </a:xfrm>
        <a:prstGeom prst="flowChartConnector">
          <a:avLst/>
        </a:prstGeom>
        <a:solidFill>
          <a:srgbClr val="00B05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632531</xdr:colOff>
      <xdr:row>1</xdr:row>
      <xdr:rowOff>132980</xdr:rowOff>
    </xdr:from>
    <xdr:to>
      <xdr:col>10</xdr:col>
      <xdr:colOff>955152</xdr:colOff>
      <xdr:row>1</xdr:row>
      <xdr:rowOff>377128</xdr:rowOff>
    </xdr:to>
    <xdr:sp macro="" textlink="">
      <xdr:nvSpPr>
        <xdr:cNvPr id="103" name="Organigramme : Connecteur 102">
          <a:extLst>
            <a:ext uri="{FF2B5EF4-FFF2-40B4-BE49-F238E27FC236}">
              <a16:creationId xmlns:a16="http://schemas.microsoft.com/office/drawing/2014/main" id="{00000000-0008-0000-0200-000067000000}"/>
            </a:ext>
          </a:extLst>
        </xdr:cNvPr>
        <xdr:cNvSpPr/>
      </xdr:nvSpPr>
      <xdr:spPr>
        <a:xfrm>
          <a:off x="14485691" y="742580"/>
          <a:ext cx="322621" cy="244148"/>
        </a:xfrm>
        <a:prstGeom prst="flowChartConnector">
          <a:avLst/>
        </a:prstGeom>
        <a:solidFill>
          <a:srgbClr val="FFFF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622752</xdr:colOff>
      <xdr:row>1</xdr:row>
      <xdr:rowOff>138145</xdr:rowOff>
    </xdr:from>
    <xdr:to>
      <xdr:col>12</xdr:col>
      <xdr:colOff>907351</xdr:colOff>
      <xdr:row>1</xdr:row>
      <xdr:rowOff>368417</xdr:rowOff>
    </xdr:to>
    <xdr:sp macro="" textlink="">
      <xdr:nvSpPr>
        <xdr:cNvPr id="104" name="Organigramme : Connecteur 103">
          <a:extLst>
            <a:ext uri="{FF2B5EF4-FFF2-40B4-BE49-F238E27FC236}">
              <a16:creationId xmlns:a16="http://schemas.microsoft.com/office/drawing/2014/main" id="{00000000-0008-0000-0200-000068000000}"/>
            </a:ext>
          </a:extLst>
        </xdr:cNvPr>
        <xdr:cNvSpPr/>
      </xdr:nvSpPr>
      <xdr:spPr>
        <a:xfrm>
          <a:off x="16807632" y="747745"/>
          <a:ext cx="284599" cy="230272"/>
        </a:xfrm>
        <a:prstGeom prst="flowChartConnector">
          <a:avLst/>
        </a:prstGeom>
        <a:solidFill>
          <a:srgbClr val="FF00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65315</xdr:colOff>
      <xdr:row>13</xdr:row>
      <xdr:rowOff>21770</xdr:rowOff>
    </xdr:from>
    <xdr:to>
      <xdr:col>3</xdr:col>
      <xdr:colOff>1340667</xdr:colOff>
      <xdr:row>14</xdr:row>
      <xdr:rowOff>503854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GrpSpPr/>
      </xdr:nvGrpSpPr>
      <xdr:grpSpPr>
        <a:xfrm>
          <a:off x="4365172" y="6838949"/>
          <a:ext cx="1275352" cy="985548"/>
          <a:chOff x="4539343" y="6760028"/>
          <a:chExt cx="1275352" cy="993712"/>
        </a:xfrm>
      </xdr:grpSpPr>
      <xdr:pic macro="[0]!calcul">
        <xdr:nvPicPr>
          <xdr:cNvPr id="112" name="Image 111">
            <a:extLst>
              <a:ext uri="{FF2B5EF4-FFF2-40B4-BE49-F238E27FC236}">
                <a16:creationId xmlns:a16="http://schemas.microsoft.com/office/drawing/2014/main" id="{00000000-0008-0000-0200-00007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/>
          <a:stretch>
            <a:fillRect/>
          </a:stretch>
        </xdr:blipFill>
        <xdr:spPr>
          <a:xfrm>
            <a:off x="4539343" y="6760028"/>
            <a:ext cx="1275352" cy="993712"/>
          </a:xfrm>
          <a:prstGeom prst="rect">
            <a:avLst/>
          </a:prstGeom>
        </xdr:spPr>
      </xdr:pic>
      <xdr:pic macro="[0]!calcul">
        <xdr:nvPicPr>
          <xdr:cNvPr id="10" name="Image 9">
            <a:extLst>
              <a:ext uri="{FF2B5EF4-FFF2-40B4-BE49-F238E27FC236}">
                <a16:creationId xmlns:a16="http://schemas.microsoft.com/office/drawing/2014/main" id="{00000000-0008-0000-0200-00000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2"/>
          <a:stretch>
            <a:fillRect/>
          </a:stretch>
        </xdr:blipFill>
        <xdr:spPr>
          <a:xfrm>
            <a:off x="4833257" y="6988630"/>
            <a:ext cx="695083" cy="566056"/>
          </a:xfrm>
          <a:prstGeom prst="rect">
            <a:avLst/>
          </a:prstGeom>
        </xdr:spPr>
      </xdr:pic>
    </xdr:grpSp>
    <xdr:clientData/>
  </xdr:twoCellAnchor>
  <xdr:twoCellAnchor>
    <xdr:from>
      <xdr:col>11</xdr:col>
      <xdr:colOff>231625</xdr:colOff>
      <xdr:row>0</xdr:row>
      <xdr:rowOff>55638</xdr:rowOff>
    </xdr:from>
    <xdr:to>
      <xdr:col>12</xdr:col>
      <xdr:colOff>69549</xdr:colOff>
      <xdr:row>0</xdr:row>
      <xdr:rowOff>351972</xdr:rowOff>
    </xdr:to>
    <xdr:sp macro="[0]!Boutons" textlink="">
      <xdr:nvSpPr>
        <xdr:cNvPr id="166" name="Bouton1">
          <a:extLst>
            <a:ext uri="{FF2B5EF4-FFF2-40B4-BE49-F238E27FC236}">
              <a16:creationId xmlns:a16="http://schemas.microsoft.com/office/drawing/2014/main" id="{00000000-0008-0000-0200-0000A6000000}"/>
            </a:ext>
          </a:extLst>
        </xdr:cNvPr>
        <xdr:cNvSpPr/>
      </xdr:nvSpPr>
      <xdr:spPr bwMode="auto">
        <a:xfrm>
          <a:off x="15199482" y="55638"/>
          <a:ext cx="1100667" cy="296334"/>
        </a:xfrm>
        <a:prstGeom prst="rect">
          <a:avLst/>
        </a:prstGeom>
        <a:ln>
          <a:noFill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800" b="1">
              <a:solidFill>
                <a:schemeClr val="tx1"/>
              </a:solidFill>
            </a:rPr>
            <a:t>BOUTON1</a:t>
          </a:r>
        </a:p>
      </xdr:txBody>
    </xdr:sp>
    <xdr:clientData/>
  </xdr:twoCellAnchor>
  <xdr:twoCellAnchor>
    <xdr:from>
      <xdr:col>12</xdr:col>
      <xdr:colOff>136677</xdr:colOff>
      <xdr:row>0</xdr:row>
      <xdr:rowOff>54429</xdr:rowOff>
    </xdr:from>
    <xdr:to>
      <xdr:col>12</xdr:col>
      <xdr:colOff>1210129</xdr:colOff>
      <xdr:row>0</xdr:row>
      <xdr:rowOff>338668</xdr:rowOff>
    </xdr:to>
    <xdr:sp macro="[0]!Boutons" textlink="">
      <xdr:nvSpPr>
        <xdr:cNvPr id="167" name="Bouton2">
          <a:extLst>
            <a:ext uri="{FF2B5EF4-FFF2-40B4-BE49-F238E27FC236}">
              <a16:creationId xmlns:a16="http://schemas.microsoft.com/office/drawing/2014/main" id="{00000000-0008-0000-0200-0000A7000000}"/>
            </a:ext>
          </a:extLst>
        </xdr:cNvPr>
        <xdr:cNvSpPr/>
      </xdr:nvSpPr>
      <xdr:spPr bwMode="auto">
        <a:xfrm>
          <a:off x="16367277" y="54429"/>
          <a:ext cx="1073452" cy="284239"/>
        </a:xfrm>
        <a:prstGeom prst="rect">
          <a:avLst/>
        </a:prstGeom>
        <a:ln>
          <a:noFill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800" b="1">
              <a:solidFill>
                <a:schemeClr val="tx1"/>
              </a:solidFill>
            </a:rPr>
            <a:t>BOUTON2</a:t>
          </a:r>
        </a:p>
      </xdr:txBody>
    </xdr:sp>
    <xdr:clientData/>
  </xdr:twoCellAnchor>
  <xdr:twoCellAnchor>
    <xdr:from>
      <xdr:col>11</xdr:col>
      <xdr:colOff>239488</xdr:colOff>
      <xdr:row>0</xdr:row>
      <xdr:rowOff>429382</xdr:rowOff>
    </xdr:from>
    <xdr:to>
      <xdr:col>12</xdr:col>
      <xdr:colOff>80434</xdr:colOff>
      <xdr:row>0</xdr:row>
      <xdr:rowOff>737809</xdr:rowOff>
    </xdr:to>
    <xdr:sp macro="[0]!Boutons" textlink="">
      <xdr:nvSpPr>
        <xdr:cNvPr id="168" name="Bouton3">
          <a:extLst>
            <a:ext uri="{FF2B5EF4-FFF2-40B4-BE49-F238E27FC236}">
              <a16:creationId xmlns:a16="http://schemas.microsoft.com/office/drawing/2014/main" id="{00000000-0008-0000-0200-0000A8000000}"/>
            </a:ext>
          </a:extLst>
        </xdr:cNvPr>
        <xdr:cNvSpPr/>
      </xdr:nvSpPr>
      <xdr:spPr bwMode="auto">
        <a:xfrm>
          <a:off x="15207345" y="429382"/>
          <a:ext cx="1103689" cy="308427"/>
        </a:xfrm>
        <a:prstGeom prst="rect">
          <a:avLst/>
        </a:prstGeom>
        <a:ln>
          <a:noFill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800" b="1">
              <a:solidFill>
                <a:schemeClr val="tx1"/>
              </a:solidFill>
            </a:rPr>
            <a:t>BOUTON3</a:t>
          </a:r>
        </a:p>
      </xdr:txBody>
    </xdr:sp>
    <xdr:clientData/>
  </xdr:twoCellAnchor>
  <xdr:twoCellAnchor>
    <xdr:from>
      <xdr:col>12</xdr:col>
      <xdr:colOff>157845</xdr:colOff>
      <xdr:row>0</xdr:row>
      <xdr:rowOff>424543</xdr:rowOff>
    </xdr:from>
    <xdr:to>
      <xdr:col>12</xdr:col>
      <xdr:colOff>1222225</xdr:colOff>
      <xdr:row>0</xdr:row>
      <xdr:rowOff>737809</xdr:rowOff>
    </xdr:to>
    <xdr:sp macro="[0]!Boutons" textlink="">
      <xdr:nvSpPr>
        <xdr:cNvPr id="169" name="Bouton4">
          <a:extLst>
            <a:ext uri="{FF2B5EF4-FFF2-40B4-BE49-F238E27FC236}">
              <a16:creationId xmlns:a16="http://schemas.microsoft.com/office/drawing/2014/main" id="{00000000-0008-0000-0200-0000A9000000}"/>
            </a:ext>
          </a:extLst>
        </xdr:cNvPr>
        <xdr:cNvSpPr/>
      </xdr:nvSpPr>
      <xdr:spPr bwMode="auto">
        <a:xfrm>
          <a:off x="16388445" y="424543"/>
          <a:ext cx="1064380" cy="313266"/>
        </a:xfrm>
        <a:prstGeom prst="rect">
          <a:avLst/>
        </a:prstGeom>
        <a:ln>
          <a:noFill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800" b="1">
              <a:solidFill>
                <a:schemeClr val="tx1"/>
              </a:solidFill>
            </a:rPr>
            <a:t>BOUTON4</a:t>
          </a:r>
        </a:p>
      </xdr:txBody>
    </xdr:sp>
    <xdr:clientData/>
  </xdr:twoCellAnchor>
  <xdr:twoCellAnchor editAs="oneCell">
    <xdr:from>
      <xdr:col>7</xdr:col>
      <xdr:colOff>504665</xdr:colOff>
      <xdr:row>23</xdr:row>
      <xdr:rowOff>0</xdr:rowOff>
    </xdr:from>
    <xdr:to>
      <xdr:col>7</xdr:col>
      <xdr:colOff>865141</xdr:colOff>
      <xdr:row>24</xdr:row>
      <xdr:rowOff>170976</xdr:rowOff>
    </xdr:to>
    <xdr:pic>
      <xdr:nvPicPr>
        <xdr:cNvPr id="362" name="1" hidden="1">
          <a:extLst>
            <a:ext uri="{FF2B5EF4-FFF2-40B4-BE49-F238E27FC236}">
              <a16:creationId xmlns:a16="http://schemas.microsoft.com/office/drawing/2014/main" id="{00000000-0008-0000-0200-00006A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7385" y="0"/>
          <a:ext cx="360476" cy="366919"/>
        </a:xfrm>
        <a:prstGeom prst="rect">
          <a:avLst/>
        </a:prstGeom>
      </xdr:spPr>
    </xdr:pic>
    <xdr:clientData/>
  </xdr:twoCellAnchor>
  <xdr:twoCellAnchor editAs="oneCell">
    <xdr:from>
      <xdr:col>7</xdr:col>
      <xdr:colOff>511576</xdr:colOff>
      <xdr:row>23</xdr:row>
      <xdr:rowOff>0</xdr:rowOff>
    </xdr:from>
    <xdr:to>
      <xdr:col>7</xdr:col>
      <xdr:colOff>874432</xdr:colOff>
      <xdr:row>24</xdr:row>
      <xdr:rowOff>173399</xdr:rowOff>
    </xdr:to>
    <xdr:pic>
      <xdr:nvPicPr>
        <xdr:cNvPr id="363" name="2" hidden="1">
          <a:extLst>
            <a:ext uri="{FF2B5EF4-FFF2-40B4-BE49-F238E27FC236}">
              <a16:creationId xmlns:a16="http://schemas.microsoft.com/office/drawing/2014/main" id="{00000000-0008-0000-0200-00006B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44296" y="0"/>
          <a:ext cx="362856" cy="369342"/>
        </a:xfrm>
        <a:prstGeom prst="rect">
          <a:avLst/>
        </a:prstGeom>
      </xdr:spPr>
    </xdr:pic>
    <xdr:clientData/>
  </xdr:twoCellAnchor>
  <xdr:twoCellAnchor editAs="oneCell">
    <xdr:from>
      <xdr:col>7</xdr:col>
      <xdr:colOff>504219</xdr:colOff>
      <xdr:row>23</xdr:row>
      <xdr:rowOff>0</xdr:rowOff>
    </xdr:from>
    <xdr:to>
      <xdr:col>7</xdr:col>
      <xdr:colOff>860838</xdr:colOff>
      <xdr:row>24</xdr:row>
      <xdr:rowOff>167050</xdr:rowOff>
    </xdr:to>
    <xdr:pic>
      <xdr:nvPicPr>
        <xdr:cNvPr id="364" name="3" hidden="1">
          <a:extLst>
            <a:ext uri="{FF2B5EF4-FFF2-40B4-BE49-F238E27FC236}">
              <a16:creationId xmlns:a16="http://schemas.microsoft.com/office/drawing/2014/main" id="{00000000-0008-0000-0200-00006C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6939" y="0"/>
          <a:ext cx="356619" cy="362993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499482</xdr:colOff>
      <xdr:row>23</xdr:row>
      <xdr:rowOff>0</xdr:rowOff>
    </xdr:from>
    <xdr:to>
      <xdr:col>7</xdr:col>
      <xdr:colOff>859573</xdr:colOff>
      <xdr:row>24</xdr:row>
      <xdr:rowOff>170584</xdr:rowOff>
    </xdr:to>
    <xdr:pic>
      <xdr:nvPicPr>
        <xdr:cNvPr id="365" name="4" hidden="1">
          <a:extLst>
            <a:ext uri="{FF2B5EF4-FFF2-40B4-BE49-F238E27FC236}">
              <a16:creationId xmlns:a16="http://schemas.microsoft.com/office/drawing/2014/main" id="{00000000-0008-0000-0200-00006D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2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499481</xdr:colOff>
      <xdr:row>23</xdr:row>
      <xdr:rowOff>0</xdr:rowOff>
    </xdr:from>
    <xdr:to>
      <xdr:col>7</xdr:col>
      <xdr:colOff>859572</xdr:colOff>
      <xdr:row>24</xdr:row>
      <xdr:rowOff>170584</xdr:rowOff>
    </xdr:to>
    <xdr:pic>
      <xdr:nvPicPr>
        <xdr:cNvPr id="366" name="5" hidden="1">
          <a:extLst>
            <a:ext uri="{FF2B5EF4-FFF2-40B4-BE49-F238E27FC236}">
              <a16:creationId xmlns:a16="http://schemas.microsoft.com/office/drawing/2014/main" id="{00000000-0008-0000-0200-00006E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1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499481</xdr:colOff>
      <xdr:row>23</xdr:row>
      <xdr:rowOff>0</xdr:rowOff>
    </xdr:from>
    <xdr:to>
      <xdr:col>7</xdr:col>
      <xdr:colOff>859572</xdr:colOff>
      <xdr:row>24</xdr:row>
      <xdr:rowOff>170584</xdr:rowOff>
    </xdr:to>
    <xdr:pic>
      <xdr:nvPicPr>
        <xdr:cNvPr id="367" name="6" hidden="1">
          <a:extLst>
            <a:ext uri="{FF2B5EF4-FFF2-40B4-BE49-F238E27FC236}">
              <a16:creationId xmlns:a16="http://schemas.microsoft.com/office/drawing/2014/main" id="{00000000-0008-0000-0200-00006F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1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499482</xdr:colOff>
      <xdr:row>23</xdr:row>
      <xdr:rowOff>0</xdr:rowOff>
    </xdr:from>
    <xdr:to>
      <xdr:col>7</xdr:col>
      <xdr:colOff>859573</xdr:colOff>
      <xdr:row>24</xdr:row>
      <xdr:rowOff>170584</xdr:rowOff>
    </xdr:to>
    <xdr:pic>
      <xdr:nvPicPr>
        <xdr:cNvPr id="368" name="7" hidden="1">
          <a:extLst>
            <a:ext uri="{FF2B5EF4-FFF2-40B4-BE49-F238E27FC236}">
              <a16:creationId xmlns:a16="http://schemas.microsoft.com/office/drawing/2014/main" id="{00000000-0008-0000-0200-000070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2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499482</xdr:colOff>
      <xdr:row>23</xdr:row>
      <xdr:rowOff>0</xdr:rowOff>
    </xdr:from>
    <xdr:to>
      <xdr:col>7</xdr:col>
      <xdr:colOff>859573</xdr:colOff>
      <xdr:row>24</xdr:row>
      <xdr:rowOff>170584</xdr:rowOff>
    </xdr:to>
    <xdr:pic>
      <xdr:nvPicPr>
        <xdr:cNvPr id="369" name="8" hidden="1">
          <a:extLst>
            <a:ext uri="{FF2B5EF4-FFF2-40B4-BE49-F238E27FC236}">
              <a16:creationId xmlns:a16="http://schemas.microsoft.com/office/drawing/2014/main" id="{00000000-0008-0000-0200-000071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2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6</xdr:col>
      <xdr:colOff>499482</xdr:colOff>
      <xdr:row>23</xdr:row>
      <xdr:rowOff>0</xdr:rowOff>
    </xdr:from>
    <xdr:to>
      <xdr:col>6</xdr:col>
      <xdr:colOff>859573</xdr:colOff>
      <xdr:row>24</xdr:row>
      <xdr:rowOff>170584</xdr:rowOff>
    </xdr:to>
    <xdr:pic>
      <xdr:nvPicPr>
        <xdr:cNvPr id="370" name="9" hidden="1">
          <a:extLst>
            <a:ext uri="{FF2B5EF4-FFF2-40B4-BE49-F238E27FC236}">
              <a16:creationId xmlns:a16="http://schemas.microsoft.com/office/drawing/2014/main" id="{00000000-0008-0000-0200-000072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31062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6</xdr:col>
      <xdr:colOff>906036</xdr:colOff>
      <xdr:row>23</xdr:row>
      <xdr:rowOff>0</xdr:rowOff>
    </xdr:from>
    <xdr:to>
      <xdr:col>7</xdr:col>
      <xdr:colOff>336860</xdr:colOff>
      <xdr:row>25</xdr:row>
      <xdr:rowOff>674</xdr:rowOff>
    </xdr:to>
    <xdr:pic>
      <xdr:nvPicPr>
        <xdr:cNvPr id="371" name="10" hidden="1">
          <a:extLst>
            <a:ext uri="{FF2B5EF4-FFF2-40B4-BE49-F238E27FC236}">
              <a16:creationId xmlns:a16="http://schemas.microsoft.com/office/drawing/2014/main" id="{00000000-0008-0000-0200-000073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737616" y="0"/>
          <a:ext cx="931964" cy="556934"/>
        </a:xfrm>
        <a:prstGeom prst="rect">
          <a:avLst/>
        </a:prstGeom>
      </xdr:spPr>
    </xdr:pic>
    <xdr:clientData/>
  </xdr:twoCellAnchor>
  <xdr:twoCellAnchor editAs="oneCell">
    <xdr:from>
      <xdr:col>7</xdr:col>
      <xdr:colOff>504665</xdr:colOff>
      <xdr:row>23</xdr:row>
      <xdr:rowOff>0</xdr:rowOff>
    </xdr:from>
    <xdr:to>
      <xdr:col>7</xdr:col>
      <xdr:colOff>865141</xdr:colOff>
      <xdr:row>27</xdr:row>
      <xdr:rowOff>12044</xdr:rowOff>
    </xdr:to>
    <xdr:pic>
      <xdr:nvPicPr>
        <xdr:cNvPr id="374" name="1" hidden="1">
          <a:extLst>
            <a:ext uri="{FF2B5EF4-FFF2-40B4-BE49-F238E27FC236}">
              <a16:creationId xmlns:a16="http://schemas.microsoft.com/office/drawing/2014/main" id="{00000000-0008-0000-0200-000076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7385" y="0"/>
          <a:ext cx="360476" cy="366919"/>
        </a:xfrm>
        <a:prstGeom prst="rect">
          <a:avLst/>
        </a:prstGeom>
      </xdr:spPr>
    </xdr:pic>
    <xdr:clientData/>
  </xdr:twoCellAnchor>
  <xdr:twoCellAnchor editAs="oneCell">
    <xdr:from>
      <xdr:col>7</xdr:col>
      <xdr:colOff>511576</xdr:colOff>
      <xdr:row>23</xdr:row>
      <xdr:rowOff>0</xdr:rowOff>
    </xdr:from>
    <xdr:to>
      <xdr:col>7</xdr:col>
      <xdr:colOff>874432</xdr:colOff>
      <xdr:row>27</xdr:row>
      <xdr:rowOff>14467</xdr:rowOff>
    </xdr:to>
    <xdr:pic>
      <xdr:nvPicPr>
        <xdr:cNvPr id="375" name="2" hidden="1">
          <a:extLst>
            <a:ext uri="{FF2B5EF4-FFF2-40B4-BE49-F238E27FC236}">
              <a16:creationId xmlns:a16="http://schemas.microsoft.com/office/drawing/2014/main" id="{00000000-0008-0000-0200-000077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44296" y="0"/>
          <a:ext cx="362856" cy="369342"/>
        </a:xfrm>
        <a:prstGeom prst="rect">
          <a:avLst/>
        </a:prstGeom>
      </xdr:spPr>
    </xdr:pic>
    <xdr:clientData/>
  </xdr:twoCellAnchor>
  <xdr:twoCellAnchor editAs="oneCell">
    <xdr:from>
      <xdr:col>7</xdr:col>
      <xdr:colOff>504219</xdr:colOff>
      <xdr:row>23</xdr:row>
      <xdr:rowOff>0</xdr:rowOff>
    </xdr:from>
    <xdr:to>
      <xdr:col>7</xdr:col>
      <xdr:colOff>860838</xdr:colOff>
      <xdr:row>25</xdr:row>
      <xdr:rowOff>180113</xdr:rowOff>
    </xdr:to>
    <xdr:pic>
      <xdr:nvPicPr>
        <xdr:cNvPr id="376" name="3" hidden="1">
          <a:extLst>
            <a:ext uri="{FF2B5EF4-FFF2-40B4-BE49-F238E27FC236}">
              <a16:creationId xmlns:a16="http://schemas.microsoft.com/office/drawing/2014/main" id="{00000000-0008-0000-0200-000078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6939" y="0"/>
          <a:ext cx="356619" cy="362993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499482</xdr:colOff>
      <xdr:row>23</xdr:row>
      <xdr:rowOff>0</xdr:rowOff>
    </xdr:from>
    <xdr:to>
      <xdr:col>7</xdr:col>
      <xdr:colOff>859573</xdr:colOff>
      <xdr:row>27</xdr:row>
      <xdr:rowOff>11652</xdr:rowOff>
    </xdr:to>
    <xdr:pic>
      <xdr:nvPicPr>
        <xdr:cNvPr id="377" name="4" hidden="1">
          <a:extLst>
            <a:ext uri="{FF2B5EF4-FFF2-40B4-BE49-F238E27FC236}">
              <a16:creationId xmlns:a16="http://schemas.microsoft.com/office/drawing/2014/main" id="{00000000-0008-0000-0200-000079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2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499481</xdr:colOff>
      <xdr:row>23</xdr:row>
      <xdr:rowOff>0</xdr:rowOff>
    </xdr:from>
    <xdr:to>
      <xdr:col>7</xdr:col>
      <xdr:colOff>859572</xdr:colOff>
      <xdr:row>27</xdr:row>
      <xdr:rowOff>11652</xdr:rowOff>
    </xdr:to>
    <xdr:pic>
      <xdr:nvPicPr>
        <xdr:cNvPr id="378" name="5" hidden="1">
          <a:extLst>
            <a:ext uri="{FF2B5EF4-FFF2-40B4-BE49-F238E27FC236}">
              <a16:creationId xmlns:a16="http://schemas.microsoft.com/office/drawing/2014/main" id="{00000000-0008-0000-0200-00007A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1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499481</xdr:colOff>
      <xdr:row>23</xdr:row>
      <xdr:rowOff>0</xdr:rowOff>
    </xdr:from>
    <xdr:to>
      <xdr:col>7</xdr:col>
      <xdr:colOff>859572</xdr:colOff>
      <xdr:row>27</xdr:row>
      <xdr:rowOff>11652</xdr:rowOff>
    </xdr:to>
    <xdr:pic>
      <xdr:nvPicPr>
        <xdr:cNvPr id="379" name="6" hidden="1">
          <a:extLst>
            <a:ext uri="{FF2B5EF4-FFF2-40B4-BE49-F238E27FC236}">
              <a16:creationId xmlns:a16="http://schemas.microsoft.com/office/drawing/2014/main" id="{00000000-0008-0000-0200-00007B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1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499482</xdr:colOff>
      <xdr:row>23</xdr:row>
      <xdr:rowOff>0</xdr:rowOff>
    </xdr:from>
    <xdr:to>
      <xdr:col>7</xdr:col>
      <xdr:colOff>859573</xdr:colOff>
      <xdr:row>27</xdr:row>
      <xdr:rowOff>11652</xdr:rowOff>
    </xdr:to>
    <xdr:pic>
      <xdr:nvPicPr>
        <xdr:cNvPr id="380" name="7" hidden="1">
          <a:extLst>
            <a:ext uri="{FF2B5EF4-FFF2-40B4-BE49-F238E27FC236}">
              <a16:creationId xmlns:a16="http://schemas.microsoft.com/office/drawing/2014/main" id="{00000000-0008-0000-0200-00007C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2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499482</xdr:colOff>
      <xdr:row>23</xdr:row>
      <xdr:rowOff>0</xdr:rowOff>
    </xdr:from>
    <xdr:to>
      <xdr:col>7</xdr:col>
      <xdr:colOff>859573</xdr:colOff>
      <xdr:row>27</xdr:row>
      <xdr:rowOff>11652</xdr:rowOff>
    </xdr:to>
    <xdr:pic>
      <xdr:nvPicPr>
        <xdr:cNvPr id="381" name="8" hidden="1">
          <a:extLst>
            <a:ext uri="{FF2B5EF4-FFF2-40B4-BE49-F238E27FC236}">
              <a16:creationId xmlns:a16="http://schemas.microsoft.com/office/drawing/2014/main" id="{00000000-0008-0000-0200-00007D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2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6</xdr:col>
      <xdr:colOff>499482</xdr:colOff>
      <xdr:row>23</xdr:row>
      <xdr:rowOff>0</xdr:rowOff>
    </xdr:from>
    <xdr:to>
      <xdr:col>6</xdr:col>
      <xdr:colOff>859573</xdr:colOff>
      <xdr:row>27</xdr:row>
      <xdr:rowOff>11652</xdr:rowOff>
    </xdr:to>
    <xdr:pic>
      <xdr:nvPicPr>
        <xdr:cNvPr id="382" name="9" hidden="1">
          <a:extLst>
            <a:ext uri="{FF2B5EF4-FFF2-40B4-BE49-F238E27FC236}">
              <a16:creationId xmlns:a16="http://schemas.microsoft.com/office/drawing/2014/main" id="{00000000-0008-0000-0200-00007E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31062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6</xdr:col>
      <xdr:colOff>906036</xdr:colOff>
      <xdr:row>23</xdr:row>
      <xdr:rowOff>0</xdr:rowOff>
    </xdr:from>
    <xdr:to>
      <xdr:col>7</xdr:col>
      <xdr:colOff>336860</xdr:colOff>
      <xdr:row>27</xdr:row>
      <xdr:rowOff>138922</xdr:rowOff>
    </xdr:to>
    <xdr:pic>
      <xdr:nvPicPr>
        <xdr:cNvPr id="383" name="10" hidden="1">
          <a:extLst>
            <a:ext uri="{FF2B5EF4-FFF2-40B4-BE49-F238E27FC236}">
              <a16:creationId xmlns:a16="http://schemas.microsoft.com/office/drawing/2014/main" id="{00000000-0008-0000-0200-00007F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737616" y="0"/>
          <a:ext cx="931964" cy="556934"/>
        </a:xfrm>
        <a:prstGeom prst="rect">
          <a:avLst/>
        </a:prstGeom>
      </xdr:spPr>
    </xdr:pic>
    <xdr:clientData/>
  </xdr:twoCellAnchor>
  <xdr:twoCellAnchor editAs="oneCell">
    <xdr:from>
      <xdr:col>7</xdr:col>
      <xdr:colOff>504665</xdr:colOff>
      <xdr:row>25</xdr:row>
      <xdr:rowOff>0</xdr:rowOff>
    </xdr:from>
    <xdr:to>
      <xdr:col>7</xdr:col>
      <xdr:colOff>865141</xdr:colOff>
      <xdr:row>29</xdr:row>
      <xdr:rowOff>22930</xdr:rowOff>
    </xdr:to>
    <xdr:pic>
      <xdr:nvPicPr>
        <xdr:cNvPr id="641" name="1" hidden="1">
          <a:extLst>
            <a:ext uri="{FF2B5EF4-FFF2-40B4-BE49-F238E27FC236}">
              <a16:creationId xmlns:a16="http://schemas.microsoft.com/office/drawing/2014/main" id="{00000000-0008-0000-0200-000081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7385" y="0"/>
          <a:ext cx="360476" cy="366919"/>
        </a:xfrm>
        <a:prstGeom prst="rect">
          <a:avLst/>
        </a:prstGeom>
      </xdr:spPr>
    </xdr:pic>
    <xdr:clientData/>
  </xdr:twoCellAnchor>
  <xdr:twoCellAnchor editAs="oneCell">
    <xdr:from>
      <xdr:col>7</xdr:col>
      <xdr:colOff>511576</xdr:colOff>
      <xdr:row>25</xdr:row>
      <xdr:rowOff>0</xdr:rowOff>
    </xdr:from>
    <xdr:to>
      <xdr:col>7</xdr:col>
      <xdr:colOff>874432</xdr:colOff>
      <xdr:row>29</xdr:row>
      <xdr:rowOff>25353</xdr:rowOff>
    </xdr:to>
    <xdr:pic>
      <xdr:nvPicPr>
        <xdr:cNvPr id="642" name="2" hidden="1">
          <a:extLst>
            <a:ext uri="{FF2B5EF4-FFF2-40B4-BE49-F238E27FC236}">
              <a16:creationId xmlns:a16="http://schemas.microsoft.com/office/drawing/2014/main" id="{00000000-0008-0000-0200-000082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44296" y="0"/>
          <a:ext cx="362856" cy="369342"/>
        </a:xfrm>
        <a:prstGeom prst="rect">
          <a:avLst/>
        </a:prstGeom>
      </xdr:spPr>
    </xdr:pic>
    <xdr:clientData/>
  </xdr:twoCellAnchor>
  <xdr:twoCellAnchor editAs="oneCell">
    <xdr:from>
      <xdr:col>7</xdr:col>
      <xdr:colOff>504219</xdr:colOff>
      <xdr:row>25</xdr:row>
      <xdr:rowOff>0</xdr:rowOff>
    </xdr:from>
    <xdr:to>
      <xdr:col>7</xdr:col>
      <xdr:colOff>860838</xdr:colOff>
      <xdr:row>28</xdr:row>
      <xdr:rowOff>5941</xdr:rowOff>
    </xdr:to>
    <xdr:pic>
      <xdr:nvPicPr>
        <xdr:cNvPr id="643" name="3" hidden="1">
          <a:extLst>
            <a:ext uri="{FF2B5EF4-FFF2-40B4-BE49-F238E27FC236}">
              <a16:creationId xmlns:a16="http://schemas.microsoft.com/office/drawing/2014/main" id="{00000000-0008-0000-0200-000083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6939" y="0"/>
          <a:ext cx="356619" cy="362993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499482</xdr:colOff>
      <xdr:row>25</xdr:row>
      <xdr:rowOff>0</xdr:rowOff>
    </xdr:from>
    <xdr:to>
      <xdr:col>7</xdr:col>
      <xdr:colOff>859573</xdr:colOff>
      <xdr:row>29</xdr:row>
      <xdr:rowOff>22538</xdr:rowOff>
    </xdr:to>
    <xdr:pic>
      <xdr:nvPicPr>
        <xdr:cNvPr id="644" name="4" hidden="1">
          <a:extLst>
            <a:ext uri="{FF2B5EF4-FFF2-40B4-BE49-F238E27FC236}">
              <a16:creationId xmlns:a16="http://schemas.microsoft.com/office/drawing/2014/main" id="{00000000-0008-0000-0200-000084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2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499481</xdr:colOff>
      <xdr:row>25</xdr:row>
      <xdr:rowOff>0</xdr:rowOff>
    </xdr:from>
    <xdr:to>
      <xdr:col>7</xdr:col>
      <xdr:colOff>859572</xdr:colOff>
      <xdr:row>29</xdr:row>
      <xdr:rowOff>22538</xdr:rowOff>
    </xdr:to>
    <xdr:pic>
      <xdr:nvPicPr>
        <xdr:cNvPr id="645" name="5" hidden="1">
          <a:extLst>
            <a:ext uri="{FF2B5EF4-FFF2-40B4-BE49-F238E27FC236}">
              <a16:creationId xmlns:a16="http://schemas.microsoft.com/office/drawing/2014/main" id="{00000000-0008-0000-0200-000085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1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499481</xdr:colOff>
      <xdr:row>25</xdr:row>
      <xdr:rowOff>0</xdr:rowOff>
    </xdr:from>
    <xdr:to>
      <xdr:col>7</xdr:col>
      <xdr:colOff>859572</xdr:colOff>
      <xdr:row>29</xdr:row>
      <xdr:rowOff>22538</xdr:rowOff>
    </xdr:to>
    <xdr:pic>
      <xdr:nvPicPr>
        <xdr:cNvPr id="646" name="6" hidden="1">
          <a:extLst>
            <a:ext uri="{FF2B5EF4-FFF2-40B4-BE49-F238E27FC236}">
              <a16:creationId xmlns:a16="http://schemas.microsoft.com/office/drawing/2014/main" id="{00000000-0008-0000-0200-000086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1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499482</xdr:colOff>
      <xdr:row>25</xdr:row>
      <xdr:rowOff>0</xdr:rowOff>
    </xdr:from>
    <xdr:to>
      <xdr:col>7</xdr:col>
      <xdr:colOff>859573</xdr:colOff>
      <xdr:row>29</xdr:row>
      <xdr:rowOff>22538</xdr:rowOff>
    </xdr:to>
    <xdr:pic>
      <xdr:nvPicPr>
        <xdr:cNvPr id="647" name="7" hidden="1">
          <a:extLst>
            <a:ext uri="{FF2B5EF4-FFF2-40B4-BE49-F238E27FC236}">
              <a16:creationId xmlns:a16="http://schemas.microsoft.com/office/drawing/2014/main" id="{00000000-0008-0000-0200-000087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2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499482</xdr:colOff>
      <xdr:row>25</xdr:row>
      <xdr:rowOff>0</xdr:rowOff>
    </xdr:from>
    <xdr:to>
      <xdr:col>7</xdr:col>
      <xdr:colOff>859573</xdr:colOff>
      <xdr:row>29</xdr:row>
      <xdr:rowOff>22538</xdr:rowOff>
    </xdr:to>
    <xdr:pic>
      <xdr:nvPicPr>
        <xdr:cNvPr id="648" name="8" hidden="1">
          <a:extLst>
            <a:ext uri="{FF2B5EF4-FFF2-40B4-BE49-F238E27FC236}">
              <a16:creationId xmlns:a16="http://schemas.microsoft.com/office/drawing/2014/main" id="{00000000-0008-0000-0200-000088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2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6</xdr:col>
      <xdr:colOff>499482</xdr:colOff>
      <xdr:row>25</xdr:row>
      <xdr:rowOff>0</xdr:rowOff>
    </xdr:from>
    <xdr:to>
      <xdr:col>6</xdr:col>
      <xdr:colOff>859573</xdr:colOff>
      <xdr:row>29</xdr:row>
      <xdr:rowOff>22538</xdr:rowOff>
    </xdr:to>
    <xdr:pic>
      <xdr:nvPicPr>
        <xdr:cNvPr id="649" name="9" hidden="1">
          <a:extLst>
            <a:ext uri="{FF2B5EF4-FFF2-40B4-BE49-F238E27FC236}">
              <a16:creationId xmlns:a16="http://schemas.microsoft.com/office/drawing/2014/main" id="{00000000-0008-0000-0200-000089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31062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6</xdr:col>
      <xdr:colOff>906036</xdr:colOff>
      <xdr:row>25</xdr:row>
      <xdr:rowOff>0</xdr:rowOff>
    </xdr:from>
    <xdr:to>
      <xdr:col>7</xdr:col>
      <xdr:colOff>336860</xdr:colOff>
      <xdr:row>29</xdr:row>
      <xdr:rowOff>149808</xdr:rowOff>
    </xdr:to>
    <xdr:pic>
      <xdr:nvPicPr>
        <xdr:cNvPr id="650" name="10" hidden="1">
          <a:extLst>
            <a:ext uri="{FF2B5EF4-FFF2-40B4-BE49-F238E27FC236}">
              <a16:creationId xmlns:a16="http://schemas.microsoft.com/office/drawing/2014/main" id="{00000000-0008-0000-0200-00008A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737616" y="0"/>
          <a:ext cx="931964" cy="556934"/>
        </a:xfrm>
        <a:prstGeom prst="rect">
          <a:avLst/>
        </a:prstGeom>
      </xdr:spPr>
    </xdr:pic>
    <xdr:clientData/>
  </xdr:twoCellAnchor>
  <xdr:twoCellAnchor editAs="oneCell">
    <xdr:from>
      <xdr:col>7</xdr:col>
      <xdr:colOff>504665</xdr:colOff>
      <xdr:row>25</xdr:row>
      <xdr:rowOff>0</xdr:rowOff>
    </xdr:from>
    <xdr:to>
      <xdr:col>7</xdr:col>
      <xdr:colOff>865141</xdr:colOff>
      <xdr:row>29</xdr:row>
      <xdr:rowOff>22930</xdr:rowOff>
    </xdr:to>
    <xdr:pic>
      <xdr:nvPicPr>
        <xdr:cNvPr id="673" name="1" hidden="1">
          <a:extLst>
            <a:ext uri="{FF2B5EF4-FFF2-40B4-BE49-F238E27FC236}">
              <a16:creationId xmlns:a16="http://schemas.microsoft.com/office/drawing/2014/main" id="{00000000-0008-0000-0200-0000A1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7385" y="0"/>
          <a:ext cx="360476" cy="366919"/>
        </a:xfrm>
        <a:prstGeom prst="rect">
          <a:avLst/>
        </a:prstGeom>
      </xdr:spPr>
    </xdr:pic>
    <xdr:clientData/>
  </xdr:twoCellAnchor>
  <xdr:twoCellAnchor editAs="oneCell">
    <xdr:from>
      <xdr:col>7</xdr:col>
      <xdr:colOff>511576</xdr:colOff>
      <xdr:row>25</xdr:row>
      <xdr:rowOff>0</xdr:rowOff>
    </xdr:from>
    <xdr:to>
      <xdr:col>7</xdr:col>
      <xdr:colOff>874432</xdr:colOff>
      <xdr:row>29</xdr:row>
      <xdr:rowOff>25353</xdr:rowOff>
    </xdr:to>
    <xdr:pic>
      <xdr:nvPicPr>
        <xdr:cNvPr id="674" name="2" hidden="1">
          <a:extLst>
            <a:ext uri="{FF2B5EF4-FFF2-40B4-BE49-F238E27FC236}">
              <a16:creationId xmlns:a16="http://schemas.microsoft.com/office/drawing/2014/main" id="{00000000-0008-0000-0200-0000A2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44296" y="0"/>
          <a:ext cx="362856" cy="369342"/>
        </a:xfrm>
        <a:prstGeom prst="rect">
          <a:avLst/>
        </a:prstGeom>
      </xdr:spPr>
    </xdr:pic>
    <xdr:clientData/>
  </xdr:twoCellAnchor>
  <xdr:twoCellAnchor editAs="oneCell">
    <xdr:from>
      <xdr:col>7</xdr:col>
      <xdr:colOff>504219</xdr:colOff>
      <xdr:row>25</xdr:row>
      <xdr:rowOff>0</xdr:rowOff>
    </xdr:from>
    <xdr:to>
      <xdr:col>7</xdr:col>
      <xdr:colOff>860838</xdr:colOff>
      <xdr:row>28</xdr:row>
      <xdr:rowOff>5941</xdr:rowOff>
    </xdr:to>
    <xdr:pic>
      <xdr:nvPicPr>
        <xdr:cNvPr id="675" name="3" hidden="1">
          <a:extLst>
            <a:ext uri="{FF2B5EF4-FFF2-40B4-BE49-F238E27FC236}">
              <a16:creationId xmlns:a16="http://schemas.microsoft.com/office/drawing/2014/main" id="{00000000-0008-0000-0200-0000A3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6939" y="0"/>
          <a:ext cx="356619" cy="362993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499482</xdr:colOff>
      <xdr:row>25</xdr:row>
      <xdr:rowOff>0</xdr:rowOff>
    </xdr:from>
    <xdr:to>
      <xdr:col>7</xdr:col>
      <xdr:colOff>859573</xdr:colOff>
      <xdr:row>29</xdr:row>
      <xdr:rowOff>22538</xdr:rowOff>
    </xdr:to>
    <xdr:pic>
      <xdr:nvPicPr>
        <xdr:cNvPr id="676" name="4" hidden="1">
          <a:extLst>
            <a:ext uri="{FF2B5EF4-FFF2-40B4-BE49-F238E27FC236}">
              <a16:creationId xmlns:a16="http://schemas.microsoft.com/office/drawing/2014/main" id="{00000000-0008-0000-0200-0000A4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2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499481</xdr:colOff>
      <xdr:row>25</xdr:row>
      <xdr:rowOff>0</xdr:rowOff>
    </xdr:from>
    <xdr:to>
      <xdr:col>7</xdr:col>
      <xdr:colOff>859572</xdr:colOff>
      <xdr:row>29</xdr:row>
      <xdr:rowOff>22538</xdr:rowOff>
    </xdr:to>
    <xdr:pic>
      <xdr:nvPicPr>
        <xdr:cNvPr id="677" name="5" hidden="1">
          <a:extLst>
            <a:ext uri="{FF2B5EF4-FFF2-40B4-BE49-F238E27FC236}">
              <a16:creationId xmlns:a16="http://schemas.microsoft.com/office/drawing/2014/main" id="{00000000-0008-0000-0200-0000A5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1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499481</xdr:colOff>
      <xdr:row>25</xdr:row>
      <xdr:rowOff>0</xdr:rowOff>
    </xdr:from>
    <xdr:to>
      <xdr:col>7</xdr:col>
      <xdr:colOff>859572</xdr:colOff>
      <xdr:row>29</xdr:row>
      <xdr:rowOff>22538</xdr:rowOff>
    </xdr:to>
    <xdr:pic>
      <xdr:nvPicPr>
        <xdr:cNvPr id="678" name="6" hidden="1">
          <a:extLst>
            <a:ext uri="{FF2B5EF4-FFF2-40B4-BE49-F238E27FC236}">
              <a16:creationId xmlns:a16="http://schemas.microsoft.com/office/drawing/2014/main" id="{00000000-0008-0000-0200-0000A6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1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499482</xdr:colOff>
      <xdr:row>25</xdr:row>
      <xdr:rowOff>0</xdr:rowOff>
    </xdr:from>
    <xdr:to>
      <xdr:col>7</xdr:col>
      <xdr:colOff>859573</xdr:colOff>
      <xdr:row>29</xdr:row>
      <xdr:rowOff>22538</xdr:rowOff>
    </xdr:to>
    <xdr:pic>
      <xdr:nvPicPr>
        <xdr:cNvPr id="679" name="7" hidden="1">
          <a:extLst>
            <a:ext uri="{FF2B5EF4-FFF2-40B4-BE49-F238E27FC236}">
              <a16:creationId xmlns:a16="http://schemas.microsoft.com/office/drawing/2014/main" id="{00000000-0008-0000-0200-0000A7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2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499482</xdr:colOff>
      <xdr:row>25</xdr:row>
      <xdr:rowOff>0</xdr:rowOff>
    </xdr:from>
    <xdr:to>
      <xdr:col>7</xdr:col>
      <xdr:colOff>859573</xdr:colOff>
      <xdr:row>29</xdr:row>
      <xdr:rowOff>22538</xdr:rowOff>
    </xdr:to>
    <xdr:pic>
      <xdr:nvPicPr>
        <xdr:cNvPr id="680" name="8" hidden="1">
          <a:extLst>
            <a:ext uri="{FF2B5EF4-FFF2-40B4-BE49-F238E27FC236}">
              <a16:creationId xmlns:a16="http://schemas.microsoft.com/office/drawing/2014/main" id="{00000000-0008-0000-0200-0000A8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2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6</xdr:col>
      <xdr:colOff>499482</xdr:colOff>
      <xdr:row>25</xdr:row>
      <xdr:rowOff>0</xdr:rowOff>
    </xdr:from>
    <xdr:to>
      <xdr:col>6</xdr:col>
      <xdr:colOff>859573</xdr:colOff>
      <xdr:row>29</xdr:row>
      <xdr:rowOff>22538</xdr:rowOff>
    </xdr:to>
    <xdr:pic>
      <xdr:nvPicPr>
        <xdr:cNvPr id="681" name="9" hidden="1">
          <a:extLst>
            <a:ext uri="{FF2B5EF4-FFF2-40B4-BE49-F238E27FC236}">
              <a16:creationId xmlns:a16="http://schemas.microsoft.com/office/drawing/2014/main" id="{00000000-0008-0000-0200-0000A9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31062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6</xdr:col>
      <xdr:colOff>906036</xdr:colOff>
      <xdr:row>25</xdr:row>
      <xdr:rowOff>0</xdr:rowOff>
    </xdr:from>
    <xdr:to>
      <xdr:col>7</xdr:col>
      <xdr:colOff>336860</xdr:colOff>
      <xdr:row>29</xdr:row>
      <xdr:rowOff>149808</xdr:rowOff>
    </xdr:to>
    <xdr:pic>
      <xdr:nvPicPr>
        <xdr:cNvPr id="682" name="10" hidden="1">
          <a:extLst>
            <a:ext uri="{FF2B5EF4-FFF2-40B4-BE49-F238E27FC236}">
              <a16:creationId xmlns:a16="http://schemas.microsoft.com/office/drawing/2014/main" id="{00000000-0008-0000-0200-0000AA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737616" y="0"/>
          <a:ext cx="931964" cy="556934"/>
        </a:xfrm>
        <a:prstGeom prst="rect">
          <a:avLst/>
        </a:prstGeom>
      </xdr:spPr>
    </xdr:pic>
    <xdr:clientData/>
  </xdr:twoCellAnchor>
  <xdr:twoCellAnchor editAs="oneCell">
    <xdr:from>
      <xdr:col>7</xdr:col>
      <xdr:colOff>504665</xdr:colOff>
      <xdr:row>25</xdr:row>
      <xdr:rowOff>0</xdr:rowOff>
    </xdr:from>
    <xdr:to>
      <xdr:col>7</xdr:col>
      <xdr:colOff>865141</xdr:colOff>
      <xdr:row>29</xdr:row>
      <xdr:rowOff>22930</xdr:rowOff>
    </xdr:to>
    <xdr:pic>
      <xdr:nvPicPr>
        <xdr:cNvPr id="696" name="1" hidden="1">
          <a:extLst>
            <a:ext uri="{FF2B5EF4-FFF2-40B4-BE49-F238E27FC236}">
              <a16:creationId xmlns:a16="http://schemas.microsoft.com/office/drawing/2014/main" id="{00000000-0008-0000-0200-0000B8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7385" y="0"/>
          <a:ext cx="360476" cy="366919"/>
        </a:xfrm>
        <a:prstGeom prst="rect">
          <a:avLst/>
        </a:prstGeom>
      </xdr:spPr>
    </xdr:pic>
    <xdr:clientData/>
  </xdr:twoCellAnchor>
  <xdr:twoCellAnchor editAs="oneCell">
    <xdr:from>
      <xdr:col>7</xdr:col>
      <xdr:colOff>511576</xdr:colOff>
      <xdr:row>25</xdr:row>
      <xdr:rowOff>0</xdr:rowOff>
    </xdr:from>
    <xdr:to>
      <xdr:col>7</xdr:col>
      <xdr:colOff>874432</xdr:colOff>
      <xdr:row>29</xdr:row>
      <xdr:rowOff>25353</xdr:rowOff>
    </xdr:to>
    <xdr:pic>
      <xdr:nvPicPr>
        <xdr:cNvPr id="697" name="2" hidden="1">
          <a:extLst>
            <a:ext uri="{FF2B5EF4-FFF2-40B4-BE49-F238E27FC236}">
              <a16:creationId xmlns:a16="http://schemas.microsoft.com/office/drawing/2014/main" id="{00000000-0008-0000-0200-0000B9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44296" y="0"/>
          <a:ext cx="362856" cy="369342"/>
        </a:xfrm>
        <a:prstGeom prst="rect">
          <a:avLst/>
        </a:prstGeom>
      </xdr:spPr>
    </xdr:pic>
    <xdr:clientData/>
  </xdr:twoCellAnchor>
  <xdr:twoCellAnchor editAs="oneCell">
    <xdr:from>
      <xdr:col>7</xdr:col>
      <xdr:colOff>504219</xdr:colOff>
      <xdr:row>25</xdr:row>
      <xdr:rowOff>0</xdr:rowOff>
    </xdr:from>
    <xdr:to>
      <xdr:col>7</xdr:col>
      <xdr:colOff>860838</xdr:colOff>
      <xdr:row>28</xdr:row>
      <xdr:rowOff>5941</xdr:rowOff>
    </xdr:to>
    <xdr:pic>
      <xdr:nvPicPr>
        <xdr:cNvPr id="698" name="3" hidden="1">
          <a:extLst>
            <a:ext uri="{FF2B5EF4-FFF2-40B4-BE49-F238E27FC236}">
              <a16:creationId xmlns:a16="http://schemas.microsoft.com/office/drawing/2014/main" id="{00000000-0008-0000-0200-0000BA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6939" y="0"/>
          <a:ext cx="356619" cy="362993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499482</xdr:colOff>
      <xdr:row>25</xdr:row>
      <xdr:rowOff>0</xdr:rowOff>
    </xdr:from>
    <xdr:to>
      <xdr:col>7</xdr:col>
      <xdr:colOff>859573</xdr:colOff>
      <xdr:row>29</xdr:row>
      <xdr:rowOff>22538</xdr:rowOff>
    </xdr:to>
    <xdr:pic>
      <xdr:nvPicPr>
        <xdr:cNvPr id="699" name="4" hidden="1">
          <a:extLst>
            <a:ext uri="{FF2B5EF4-FFF2-40B4-BE49-F238E27FC236}">
              <a16:creationId xmlns:a16="http://schemas.microsoft.com/office/drawing/2014/main" id="{00000000-0008-0000-0200-0000BB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2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499481</xdr:colOff>
      <xdr:row>25</xdr:row>
      <xdr:rowOff>0</xdr:rowOff>
    </xdr:from>
    <xdr:to>
      <xdr:col>7</xdr:col>
      <xdr:colOff>859572</xdr:colOff>
      <xdr:row>29</xdr:row>
      <xdr:rowOff>22538</xdr:rowOff>
    </xdr:to>
    <xdr:pic>
      <xdr:nvPicPr>
        <xdr:cNvPr id="700" name="5" hidden="1">
          <a:extLst>
            <a:ext uri="{FF2B5EF4-FFF2-40B4-BE49-F238E27FC236}">
              <a16:creationId xmlns:a16="http://schemas.microsoft.com/office/drawing/2014/main" id="{00000000-0008-0000-0200-0000BC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1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499481</xdr:colOff>
      <xdr:row>25</xdr:row>
      <xdr:rowOff>0</xdr:rowOff>
    </xdr:from>
    <xdr:to>
      <xdr:col>7</xdr:col>
      <xdr:colOff>859572</xdr:colOff>
      <xdr:row>29</xdr:row>
      <xdr:rowOff>22538</xdr:rowOff>
    </xdr:to>
    <xdr:pic>
      <xdr:nvPicPr>
        <xdr:cNvPr id="701" name="6" hidden="1">
          <a:extLst>
            <a:ext uri="{FF2B5EF4-FFF2-40B4-BE49-F238E27FC236}">
              <a16:creationId xmlns:a16="http://schemas.microsoft.com/office/drawing/2014/main" id="{00000000-0008-0000-0200-0000BD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1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499482</xdr:colOff>
      <xdr:row>25</xdr:row>
      <xdr:rowOff>0</xdr:rowOff>
    </xdr:from>
    <xdr:to>
      <xdr:col>7</xdr:col>
      <xdr:colOff>859573</xdr:colOff>
      <xdr:row>29</xdr:row>
      <xdr:rowOff>22538</xdr:rowOff>
    </xdr:to>
    <xdr:pic>
      <xdr:nvPicPr>
        <xdr:cNvPr id="702" name="7" hidden="1">
          <a:extLst>
            <a:ext uri="{FF2B5EF4-FFF2-40B4-BE49-F238E27FC236}">
              <a16:creationId xmlns:a16="http://schemas.microsoft.com/office/drawing/2014/main" id="{00000000-0008-0000-0200-0000BE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2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499482</xdr:colOff>
      <xdr:row>25</xdr:row>
      <xdr:rowOff>0</xdr:rowOff>
    </xdr:from>
    <xdr:to>
      <xdr:col>7</xdr:col>
      <xdr:colOff>859573</xdr:colOff>
      <xdr:row>29</xdr:row>
      <xdr:rowOff>22538</xdr:rowOff>
    </xdr:to>
    <xdr:pic>
      <xdr:nvPicPr>
        <xdr:cNvPr id="703" name="8" hidden="1">
          <a:extLst>
            <a:ext uri="{FF2B5EF4-FFF2-40B4-BE49-F238E27FC236}">
              <a16:creationId xmlns:a16="http://schemas.microsoft.com/office/drawing/2014/main" id="{00000000-0008-0000-0200-0000BF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2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6</xdr:col>
      <xdr:colOff>499482</xdr:colOff>
      <xdr:row>25</xdr:row>
      <xdr:rowOff>0</xdr:rowOff>
    </xdr:from>
    <xdr:to>
      <xdr:col>6</xdr:col>
      <xdr:colOff>859573</xdr:colOff>
      <xdr:row>29</xdr:row>
      <xdr:rowOff>22538</xdr:rowOff>
    </xdr:to>
    <xdr:pic>
      <xdr:nvPicPr>
        <xdr:cNvPr id="704" name="9" hidden="1">
          <a:extLst>
            <a:ext uri="{FF2B5EF4-FFF2-40B4-BE49-F238E27FC236}">
              <a16:creationId xmlns:a16="http://schemas.microsoft.com/office/drawing/2014/main" id="{00000000-0008-0000-0200-0000C0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31062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6</xdr:col>
      <xdr:colOff>906036</xdr:colOff>
      <xdr:row>25</xdr:row>
      <xdr:rowOff>0</xdr:rowOff>
    </xdr:from>
    <xdr:to>
      <xdr:col>7</xdr:col>
      <xdr:colOff>336860</xdr:colOff>
      <xdr:row>29</xdr:row>
      <xdr:rowOff>149808</xdr:rowOff>
    </xdr:to>
    <xdr:pic>
      <xdr:nvPicPr>
        <xdr:cNvPr id="705" name="10" hidden="1">
          <a:extLst>
            <a:ext uri="{FF2B5EF4-FFF2-40B4-BE49-F238E27FC236}">
              <a16:creationId xmlns:a16="http://schemas.microsoft.com/office/drawing/2014/main" id="{00000000-0008-0000-0200-0000C1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737616" y="0"/>
          <a:ext cx="931964" cy="556934"/>
        </a:xfrm>
        <a:prstGeom prst="rect">
          <a:avLst/>
        </a:prstGeom>
      </xdr:spPr>
    </xdr:pic>
    <xdr:clientData/>
  </xdr:twoCellAnchor>
  <xdr:twoCellAnchor editAs="oneCell">
    <xdr:from>
      <xdr:col>7</xdr:col>
      <xdr:colOff>504665</xdr:colOff>
      <xdr:row>25</xdr:row>
      <xdr:rowOff>0</xdr:rowOff>
    </xdr:from>
    <xdr:to>
      <xdr:col>7</xdr:col>
      <xdr:colOff>865141</xdr:colOff>
      <xdr:row>29</xdr:row>
      <xdr:rowOff>22930</xdr:rowOff>
    </xdr:to>
    <xdr:pic>
      <xdr:nvPicPr>
        <xdr:cNvPr id="728" name="1" hidden="1">
          <a:extLst>
            <a:ext uri="{FF2B5EF4-FFF2-40B4-BE49-F238E27FC236}">
              <a16:creationId xmlns:a16="http://schemas.microsoft.com/office/drawing/2014/main" id="{00000000-0008-0000-0200-0000D8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7385" y="0"/>
          <a:ext cx="360476" cy="366919"/>
        </a:xfrm>
        <a:prstGeom prst="rect">
          <a:avLst/>
        </a:prstGeom>
      </xdr:spPr>
    </xdr:pic>
    <xdr:clientData/>
  </xdr:twoCellAnchor>
  <xdr:twoCellAnchor editAs="oneCell">
    <xdr:from>
      <xdr:col>7</xdr:col>
      <xdr:colOff>511576</xdr:colOff>
      <xdr:row>25</xdr:row>
      <xdr:rowOff>0</xdr:rowOff>
    </xdr:from>
    <xdr:to>
      <xdr:col>7</xdr:col>
      <xdr:colOff>874432</xdr:colOff>
      <xdr:row>29</xdr:row>
      <xdr:rowOff>25353</xdr:rowOff>
    </xdr:to>
    <xdr:pic>
      <xdr:nvPicPr>
        <xdr:cNvPr id="729" name="2" hidden="1">
          <a:extLst>
            <a:ext uri="{FF2B5EF4-FFF2-40B4-BE49-F238E27FC236}">
              <a16:creationId xmlns:a16="http://schemas.microsoft.com/office/drawing/2014/main" id="{00000000-0008-0000-0200-0000D9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44296" y="0"/>
          <a:ext cx="362856" cy="369342"/>
        </a:xfrm>
        <a:prstGeom prst="rect">
          <a:avLst/>
        </a:prstGeom>
      </xdr:spPr>
    </xdr:pic>
    <xdr:clientData/>
  </xdr:twoCellAnchor>
  <xdr:twoCellAnchor editAs="oneCell">
    <xdr:from>
      <xdr:col>7</xdr:col>
      <xdr:colOff>504219</xdr:colOff>
      <xdr:row>25</xdr:row>
      <xdr:rowOff>0</xdr:rowOff>
    </xdr:from>
    <xdr:to>
      <xdr:col>7</xdr:col>
      <xdr:colOff>860838</xdr:colOff>
      <xdr:row>28</xdr:row>
      <xdr:rowOff>5941</xdr:rowOff>
    </xdr:to>
    <xdr:pic>
      <xdr:nvPicPr>
        <xdr:cNvPr id="730" name="3" hidden="1">
          <a:extLst>
            <a:ext uri="{FF2B5EF4-FFF2-40B4-BE49-F238E27FC236}">
              <a16:creationId xmlns:a16="http://schemas.microsoft.com/office/drawing/2014/main" id="{00000000-0008-0000-0200-0000DA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6939" y="0"/>
          <a:ext cx="356619" cy="362993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499482</xdr:colOff>
      <xdr:row>25</xdr:row>
      <xdr:rowOff>0</xdr:rowOff>
    </xdr:from>
    <xdr:to>
      <xdr:col>7</xdr:col>
      <xdr:colOff>859573</xdr:colOff>
      <xdr:row>29</xdr:row>
      <xdr:rowOff>22538</xdr:rowOff>
    </xdr:to>
    <xdr:pic>
      <xdr:nvPicPr>
        <xdr:cNvPr id="731" name="4" hidden="1">
          <a:extLst>
            <a:ext uri="{FF2B5EF4-FFF2-40B4-BE49-F238E27FC236}">
              <a16:creationId xmlns:a16="http://schemas.microsoft.com/office/drawing/2014/main" id="{00000000-0008-0000-0200-0000DB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2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499481</xdr:colOff>
      <xdr:row>25</xdr:row>
      <xdr:rowOff>0</xdr:rowOff>
    </xdr:from>
    <xdr:to>
      <xdr:col>7</xdr:col>
      <xdr:colOff>859572</xdr:colOff>
      <xdr:row>29</xdr:row>
      <xdr:rowOff>22538</xdr:rowOff>
    </xdr:to>
    <xdr:pic>
      <xdr:nvPicPr>
        <xdr:cNvPr id="732" name="5" hidden="1">
          <a:extLst>
            <a:ext uri="{FF2B5EF4-FFF2-40B4-BE49-F238E27FC236}">
              <a16:creationId xmlns:a16="http://schemas.microsoft.com/office/drawing/2014/main" id="{00000000-0008-0000-0200-0000DC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1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499481</xdr:colOff>
      <xdr:row>25</xdr:row>
      <xdr:rowOff>0</xdr:rowOff>
    </xdr:from>
    <xdr:to>
      <xdr:col>7</xdr:col>
      <xdr:colOff>859572</xdr:colOff>
      <xdr:row>29</xdr:row>
      <xdr:rowOff>22538</xdr:rowOff>
    </xdr:to>
    <xdr:pic>
      <xdr:nvPicPr>
        <xdr:cNvPr id="733" name="6" hidden="1">
          <a:extLst>
            <a:ext uri="{FF2B5EF4-FFF2-40B4-BE49-F238E27FC236}">
              <a16:creationId xmlns:a16="http://schemas.microsoft.com/office/drawing/2014/main" id="{00000000-0008-0000-0200-0000DD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1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499482</xdr:colOff>
      <xdr:row>25</xdr:row>
      <xdr:rowOff>0</xdr:rowOff>
    </xdr:from>
    <xdr:to>
      <xdr:col>7</xdr:col>
      <xdr:colOff>859573</xdr:colOff>
      <xdr:row>29</xdr:row>
      <xdr:rowOff>22538</xdr:rowOff>
    </xdr:to>
    <xdr:pic>
      <xdr:nvPicPr>
        <xdr:cNvPr id="734" name="7" hidden="1">
          <a:extLst>
            <a:ext uri="{FF2B5EF4-FFF2-40B4-BE49-F238E27FC236}">
              <a16:creationId xmlns:a16="http://schemas.microsoft.com/office/drawing/2014/main" id="{00000000-0008-0000-0200-0000DE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2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499482</xdr:colOff>
      <xdr:row>25</xdr:row>
      <xdr:rowOff>0</xdr:rowOff>
    </xdr:from>
    <xdr:to>
      <xdr:col>7</xdr:col>
      <xdr:colOff>859573</xdr:colOff>
      <xdr:row>29</xdr:row>
      <xdr:rowOff>22538</xdr:rowOff>
    </xdr:to>
    <xdr:pic>
      <xdr:nvPicPr>
        <xdr:cNvPr id="735" name="8" hidden="1">
          <a:extLst>
            <a:ext uri="{FF2B5EF4-FFF2-40B4-BE49-F238E27FC236}">
              <a16:creationId xmlns:a16="http://schemas.microsoft.com/office/drawing/2014/main" id="{00000000-0008-0000-0200-0000DF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2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6</xdr:col>
      <xdr:colOff>499482</xdr:colOff>
      <xdr:row>25</xdr:row>
      <xdr:rowOff>0</xdr:rowOff>
    </xdr:from>
    <xdr:to>
      <xdr:col>6</xdr:col>
      <xdr:colOff>859573</xdr:colOff>
      <xdr:row>29</xdr:row>
      <xdr:rowOff>22538</xdr:rowOff>
    </xdr:to>
    <xdr:pic>
      <xdr:nvPicPr>
        <xdr:cNvPr id="736" name="9" hidden="1">
          <a:extLst>
            <a:ext uri="{FF2B5EF4-FFF2-40B4-BE49-F238E27FC236}">
              <a16:creationId xmlns:a16="http://schemas.microsoft.com/office/drawing/2014/main" id="{00000000-0008-0000-0200-0000E0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31062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6</xdr:col>
      <xdr:colOff>906036</xdr:colOff>
      <xdr:row>25</xdr:row>
      <xdr:rowOff>0</xdr:rowOff>
    </xdr:from>
    <xdr:to>
      <xdr:col>7</xdr:col>
      <xdr:colOff>336860</xdr:colOff>
      <xdr:row>29</xdr:row>
      <xdr:rowOff>149808</xdr:rowOff>
    </xdr:to>
    <xdr:pic>
      <xdr:nvPicPr>
        <xdr:cNvPr id="737" name="10" hidden="1">
          <a:extLst>
            <a:ext uri="{FF2B5EF4-FFF2-40B4-BE49-F238E27FC236}">
              <a16:creationId xmlns:a16="http://schemas.microsoft.com/office/drawing/2014/main" id="{00000000-0008-0000-0200-0000E1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737616" y="0"/>
          <a:ext cx="931964" cy="556934"/>
        </a:xfrm>
        <a:prstGeom prst="rect">
          <a:avLst/>
        </a:prstGeom>
      </xdr:spPr>
    </xdr:pic>
    <xdr:clientData/>
  </xdr:twoCellAnchor>
  <xdr:twoCellAnchor editAs="oneCell">
    <xdr:from>
      <xdr:col>7</xdr:col>
      <xdr:colOff>504665</xdr:colOff>
      <xdr:row>25</xdr:row>
      <xdr:rowOff>0</xdr:rowOff>
    </xdr:from>
    <xdr:to>
      <xdr:col>7</xdr:col>
      <xdr:colOff>865141</xdr:colOff>
      <xdr:row>29</xdr:row>
      <xdr:rowOff>22930</xdr:rowOff>
    </xdr:to>
    <xdr:pic>
      <xdr:nvPicPr>
        <xdr:cNvPr id="753" name="1" hidden="1">
          <a:extLst>
            <a:ext uri="{FF2B5EF4-FFF2-40B4-BE49-F238E27FC236}">
              <a16:creationId xmlns:a16="http://schemas.microsoft.com/office/drawing/2014/main" id="{00000000-0008-0000-0200-0000F1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7385" y="0"/>
          <a:ext cx="360476" cy="366919"/>
        </a:xfrm>
        <a:prstGeom prst="rect">
          <a:avLst/>
        </a:prstGeom>
      </xdr:spPr>
    </xdr:pic>
    <xdr:clientData/>
  </xdr:twoCellAnchor>
  <xdr:twoCellAnchor editAs="oneCell">
    <xdr:from>
      <xdr:col>7</xdr:col>
      <xdr:colOff>511576</xdr:colOff>
      <xdr:row>25</xdr:row>
      <xdr:rowOff>0</xdr:rowOff>
    </xdr:from>
    <xdr:to>
      <xdr:col>7</xdr:col>
      <xdr:colOff>874432</xdr:colOff>
      <xdr:row>29</xdr:row>
      <xdr:rowOff>25353</xdr:rowOff>
    </xdr:to>
    <xdr:pic>
      <xdr:nvPicPr>
        <xdr:cNvPr id="754" name="2" hidden="1">
          <a:extLst>
            <a:ext uri="{FF2B5EF4-FFF2-40B4-BE49-F238E27FC236}">
              <a16:creationId xmlns:a16="http://schemas.microsoft.com/office/drawing/2014/main" id="{00000000-0008-0000-0200-0000F2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44296" y="0"/>
          <a:ext cx="362856" cy="369342"/>
        </a:xfrm>
        <a:prstGeom prst="rect">
          <a:avLst/>
        </a:prstGeom>
      </xdr:spPr>
    </xdr:pic>
    <xdr:clientData/>
  </xdr:twoCellAnchor>
  <xdr:twoCellAnchor editAs="oneCell">
    <xdr:from>
      <xdr:col>7</xdr:col>
      <xdr:colOff>504219</xdr:colOff>
      <xdr:row>25</xdr:row>
      <xdr:rowOff>0</xdr:rowOff>
    </xdr:from>
    <xdr:to>
      <xdr:col>7</xdr:col>
      <xdr:colOff>860838</xdr:colOff>
      <xdr:row>28</xdr:row>
      <xdr:rowOff>5941</xdr:rowOff>
    </xdr:to>
    <xdr:pic>
      <xdr:nvPicPr>
        <xdr:cNvPr id="755" name="3" hidden="1">
          <a:extLst>
            <a:ext uri="{FF2B5EF4-FFF2-40B4-BE49-F238E27FC236}">
              <a16:creationId xmlns:a16="http://schemas.microsoft.com/office/drawing/2014/main" id="{00000000-0008-0000-0200-0000F3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6939" y="0"/>
          <a:ext cx="356619" cy="362993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499482</xdr:colOff>
      <xdr:row>25</xdr:row>
      <xdr:rowOff>0</xdr:rowOff>
    </xdr:from>
    <xdr:to>
      <xdr:col>7</xdr:col>
      <xdr:colOff>859573</xdr:colOff>
      <xdr:row>29</xdr:row>
      <xdr:rowOff>22538</xdr:rowOff>
    </xdr:to>
    <xdr:pic>
      <xdr:nvPicPr>
        <xdr:cNvPr id="756" name="4" hidden="1">
          <a:extLst>
            <a:ext uri="{FF2B5EF4-FFF2-40B4-BE49-F238E27FC236}">
              <a16:creationId xmlns:a16="http://schemas.microsoft.com/office/drawing/2014/main" id="{00000000-0008-0000-0200-0000F4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2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499481</xdr:colOff>
      <xdr:row>25</xdr:row>
      <xdr:rowOff>0</xdr:rowOff>
    </xdr:from>
    <xdr:to>
      <xdr:col>7</xdr:col>
      <xdr:colOff>859572</xdr:colOff>
      <xdr:row>29</xdr:row>
      <xdr:rowOff>22538</xdr:rowOff>
    </xdr:to>
    <xdr:pic>
      <xdr:nvPicPr>
        <xdr:cNvPr id="757" name="5" hidden="1">
          <a:extLst>
            <a:ext uri="{FF2B5EF4-FFF2-40B4-BE49-F238E27FC236}">
              <a16:creationId xmlns:a16="http://schemas.microsoft.com/office/drawing/2014/main" id="{00000000-0008-0000-0200-0000F5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1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499481</xdr:colOff>
      <xdr:row>25</xdr:row>
      <xdr:rowOff>0</xdr:rowOff>
    </xdr:from>
    <xdr:to>
      <xdr:col>7</xdr:col>
      <xdr:colOff>859572</xdr:colOff>
      <xdr:row>29</xdr:row>
      <xdr:rowOff>22538</xdr:rowOff>
    </xdr:to>
    <xdr:pic>
      <xdr:nvPicPr>
        <xdr:cNvPr id="758" name="6" hidden="1">
          <a:extLst>
            <a:ext uri="{FF2B5EF4-FFF2-40B4-BE49-F238E27FC236}">
              <a16:creationId xmlns:a16="http://schemas.microsoft.com/office/drawing/2014/main" id="{00000000-0008-0000-0200-0000F6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1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499482</xdr:colOff>
      <xdr:row>25</xdr:row>
      <xdr:rowOff>0</xdr:rowOff>
    </xdr:from>
    <xdr:to>
      <xdr:col>7</xdr:col>
      <xdr:colOff>859573</xdr:colOff>
      <xdr:row>29</xdr:row>
      <xdr:rowOff>22538</xdr:rowOff>
    </xdr:to>
    <xdr:pic>
      <xdr:nvPicPr>
        <xdr:cNvPr id="759" name="7" hidden="1">
          <a:extLst>
            <a:ext uri="{FF2B5EF4-FFF2-40B4-BE49-F238E27FC236}">
              <a16:creationId xmlns:a16="http://schemas.microsoft.com/office/drawing/2014/main" id="{00000000-0008-0000-0200-0000F7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2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499482</xdr:colOff>
      <xdr:row>25</xdr:row>
      <xdr:rowOff>0</xdr:rowOff>
    </xdr:from>
    <xdr:to>
      <xdr:col>7</xdr:col>
      <xdr:colOff>859573</xdr:colOff>
      <xdr:row>29</xdr:row>
      <xdr:rowOff>22538</xdr:rowOff>
    </xdr:to>
    <xdr:pic>
      <xdr:nvPicPr>
        <xdr:cNvPr id="760" name="8" hidden="1">
          <a:extLst>
            <a:ext uri="{FF2B5EF4-FFF2-40B4-BE49-F238E27FC236}">
              <a16:creationId xmlns:a16="http://schemas.microsoft.com/office/drawing/2014/main" id="{00000000-0008-0000-0200-0000F8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2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6</xdr:col>
      <xdr:colOff>499482</xdr:colOff>
      <xdr:row>25</xdr:row>
      <xdr:rowOff>0</xdr:rowOff>
    </xdr:from>
    <xdr:to>
      <xdr:col>6</xdr:col>
      <xdr:colOff>859573</xdr:colOff>
      <xdr:row>29</xdr:row>
      <xdr:rowOff>22538</xdr:rowOff>
    </xdr:to>
    <xdr:pic>
      <xdr:nvPicPr>
        <xdr:cNvPr id="761" name="9" hidden="1">
          <a:extLst>
            <a:ext uri="{FF2B5EF4-FFF2-40B4-BE49-F238E27FC236}">
              <a16:creationId xmlns:a16="http://schemas.microsoft.com/office/drawing/2014/main" id="{00000000-0008-0000-0200-0000F9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31062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6</xdr:col>
      <xdr:colOff>906036</xdr:colOff>
      <xdr:row>25</xdr:row>
      <xdr:rowOff>0</xdr:rowOff>
    </xdr:from>
    <xdr:to>
      <xdr:col>7</xdr:col>
      <xdr:colOff>336860</xdr:colOff>
      <xdr:row>29</xdr:row>
      <xdr:rowOff>149808</xdr:rowOff>
    </xdr:to>
    <xdr:pic>
      <xdr:nvPicPr>
        <xdr:cNvPr id="762" name="10" hidden="1">
          <a:extLst>
            <a:ext uri="{FF2B5EF4-FFF2-40B4-BE49-F238E27FC236}">
              <a16:creationId xmlns:a16="http://schemas.microsoft.com/office/drawing/2014/main" id="{00000000-0008-0000-0200-0000FA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737616" y="0"/>
          <a:ext cx="931964" cy="556934"/>
        </a:xfrm>
        <a:prstGeom prst="rect">
          <a:avLst/>
        </a:prstGeom>
      </xdr:spPr>
    </xdr:pic>
    <xdr:clientData/>
  </xdr:twoCellAnchor>
  <xdr:twoCellAnchor>
    <xdr:from>
      <xdr:col>1</xdr:col>
      <xdr:colOff>582246</xdr:colOff>
      <xdr:row>21</xdr:row>
      <xdr:rowOff>825988</xdr:rowOff>
    </xdr:from>
    <xdr:to>
      <xdr:col>1</xdr:col>
      <xdr:colOff>841026</xdr:colOff>
      <xdr:row>21</xdr:row>
      <xdr:rowOff>1028420</xdr:rowOff>
    </xdr:to>
    <xdr:sp macro="" textlink="">
      <xdr:nvSpPr>
        <xdr:cNvPr id="651" name="Rectangle 650">
          <a:extLst>
            <a:ext uri="{FF2B5EF4-FFF2-40B4-BE49-F238E27FC236}">
              <a16:creationId xmlns:a16="http://schemas.microsoft.com/office/drawing/2014/main" id="{00000000-0008-0000-0200-00008B020000}"/>
            </a:ext>
          </a:extLst>
        </xdr:cNvPr>
        <xdr:cNvSpPr/>
      </xdr:nvSpPr>
      <xdr:spPr>
        <a:xfrm>
          <a:off x="2091006" y="12355048"/>
          <a:ext cx="258780" cy="202432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608037</xdr:colOff>
      <xdr:row>21</xdr:row>
      <xdr:rowOff>823155</xdr:rowOff>
    </xdr:from>
    <xdr:to>
      <xdr:col>0</xdr:col>
      <xdr:colOff>866817</xdr:colOff>
      <xdr:row>21</xdr:row>
      <xdr:rowOff>1027492</xdr:rowOff>
    </xdr:to>
    <xdr:sp macro="" textlink="">
      <xdr:nvSpPr>
        <xdr:cNvPr id="652" name="Rectangle 651">
          <a:extLst>
            <a:ext uri="{FF2B5EF4-FFF2-40B4-BE49-F238E27FC236}">
              <a16:creationId xmlns:a16="http://schemas.microsoft.com/office/drawing/2014/main" id="{00000000-0008-0000-0200-00008C020000}"/>
            </a:ext>
          </a:extLst>
        </xdr:cNvPr>
        <xdr:cNvSpPr/>
      </xdr:nvSpPr>
      <xdr:spPr>
        <a:xfrm>
          <a:off x="608037" y="12352215"/>
          <a:ext cx="258780" cy="204337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7</xdr:col>
      <xdr:colOff>504665</xdr:colOff>
      <xdr:row>25</xdr:row>
      <xdr:rowOff>0</xdr:rowOff>
    </xdr:from>
    <xdr:to>
      <xdr:col>7</xdr:col>
      <xdr:colOff>865141</xdr:colOff>
      <xdr:row>29</xdr:row>
      <xdr:rowOff>22930</xdr:rowOff>
    </xdr:to>
    <xdr:pic>
      <xdr:nvPicPr>
        <xdr:cNvPr id="653" name="1" hidden="1">
          <a:extLst>
            <a:ext uri="{FF2B5EF4-FFF2-40B4-BE49-F238E27FC236}">
              <a16:creationId xmlns:a16="http://schemas.microsoft.com/office/drawing/2014/main" id="{00000000-0008-0000-0200-00008D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7385" y="0"/>
          <a:ext cx="360476" cy="366919"/>
        </a:xfrm>
        <a:prstGeom prst="rect">
          <a:avLst/>
        </a:prstGeom>
      </xdr:spPr>
    </xdr:pic>
    <xdr:clientData/>
  </xdr:twoCellAnchor>
  <xdr:twoCellAnchor editAs="oneCell">
    <xdr:from>
      <xdr:col>7</xdr:col>
      <xdr:colOff>511576</xdr:colOff>
      <xdr:row>25</xdr:row>
      <xdr:rowOff>0</xdr:rowOff>
    </xdr:from>
    <xdr:to>
      <xdr:col>7</xdr:col>
      <xdr:colOff>874432</xdr:colOff>
      <xdr:row>29</xdr:row>
      <xdr:rowOff>25353</xdr:rowOff>
    </xdr:to>
    <xdr:pic>
      <xdr:nvPicPr>
        <xdr:cNvPr id="654" name="2" hidden="1">
          <a:extLst>
            <a:ext uri="{FF2B5EF4-FFF2-40B4-BE49-F238E27FC236}">
              <a16:creationId xmlns:a16="http://schemas.microsoft.com/office/drawing/2014/main" id="{00000000-0008-0000-0200-00008E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44296" y="0"/>
          <a:ext cx="362856" cy="369342"/>
        </a:xfrm>
        <a:prstGeom prst="rect">
          <a:avLst/>
        </a:prstGeom>
      </xdr:spPr>
    </xdr:pic>
    <xdr:clientData/>
  </xdr:twoCellAnchor>
  <xdr:twoCellAnchor editAs="oneCell">
    <xdr:from>
      <xdr:col>7</xdr:col>
      <xdr:colOff>504219</xdr:colOff>
      <xdr:row>25</xdr:row>
      <xdr:rowOff>0</xdr:rowOff>
    </xdr:from>
    <xdr:to>
      <xdr:col>7</xdr:col>
      <xdr:colOff>860838</xdr:colOff>
      <xdr:row>28</xdr:row>
      <xdr:rowOff>5941</xdr:rowOff>
    </xdr:to>
    <xdr:pic>
      <xdr:nvPicPr>
        <xdr:cNvPr id="655" name="3" hidden="1">
          <a:extLst>
            <a:ext uri="{FF2B5EF4-FFF2-40B4-BE49-F238E27FC236}">
              <a16:creationId xmlns:a16="http://schemas.microsoft.com/office/drawing/2014/main" id="{00000000-0008-0000-0200-00008F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6939" y="0"/>
          <a:ext cx="356619" cy="362993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499482</xdr:colOff>
      <xdr:row>25</xdr:row>
      <xdr:rowOff>0</xdr:rowOff>
    </xdr:from>
    <xdr:to>
      <xdr:col>7</xdr:col>
      <xdr:colOff>859573</xdr:colOff>
      <xdr:row>29</xdr:row>
      <xdr:rowOff>22538</xdr:rowOff>
    </xdr:to>
    <xdr:pic>
      <xdr:nvPicPr>
        <xdr:cNvPr id="656" name="4" hidden="1">
          <a:extLst>
            <a:ext uri="{FF2B5EF4-FFF2-40B4-BE49-F238E27FC236}">
              <a16:creationId xmlns:a16="http://schemas.microsoft.com/office/drawing/2014/main" id="{00000000-0008-0000-0200-000090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2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499481</xdr:colOff>
      <xdr:row>25</xdr:row>
      <xdr:rowOff>0</xdr:rowOff>
    </xdr:from>
    <xdr:to>
      <xdr:col>7</xdr:col>
      <xdr:colOff>859572</xdr:colOff>
      <xdr:row>29</xdr:row>
      <xdr:rowOff>22538</xdr:rowOff>
    </xdr:to>
    <xdr:pic>
      <xdr:nvPicPr>
        <xdr:cNvPr id="657" name="5" hidden="1">
          <a:extLst>
            <a:ext uri="{FF2B5EF4-FFF2-40B4-BE49-F238E27FC236}">
              <a16:creationId xmlns:a16="http://schemas.microsoft.com/office/drawing/2014/main" id="{00000000-0008-0000-0200-000091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1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499481</xdr:colOff>
      <xdr:row>25</xdr:row>
      <xdr:rowOff>0</xdr:rowOff>
    </xdr:from>
    <xdr:to>
      <xdr:col>7</xdr:col>
      <xdr:colOff>859572</xdr:colOff>
      <xdr:row>29</xdr:row>
      <xdr:rowOff>22538</xdr:rowOff>
    </xdr:to>
    <xdr:pic>
      <xdr:nvPicPr>
        <xdr:cNvPr id="658" name="6" hidden="1">
          <a:extLst>
            <a:ext uri="{FF2B5EF4-FFF2-40B4-BE49-F238E27FC236}">
              <a16:creationId xmlns:a16="http://schemas.microsoft.com/office/drawing/2014/main" id="{00000000-0008-0000-0200-000092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1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499482</xdr:colOff>
      <xdr:row>25</xdr:row>
      <xdr:rowOff>0</xdr:rowOff>
    </xdr:from>
    <xdr:to>
      <xdr:col>7</xdr:col>
      <xdr:colOff>859573</xdr:colOff>
      <xdr:row>29</xdr:row>
      <xdr:rowOff>22538</xdr:rowOff>
    </xdr:to>
    <xdr:pic>
      <xdr:nvPicPr>
        <xdr:cNvPr id="659" name="7" hidden="1">
          <a:extLst>
            <a:ext uri="{FF2B5EF4-FFF2-40B4-BE49-F238E27FC236}">
              <a16:creationId xmlns:a16="http://schemas.microsoft.com/office/drawing/2014/main" id="{00000000-0008-0000-0200-000093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2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499482</xdr:colOff>
      <xdr:row>25</xdr:row>
      <xdr:rowOff>0</xdr:rowOff>
    </xdr:from>
    <xdr:to>
      <xdr:col>7</xdr:col>
      <xdr:colOff>859573</xdr:colOff>
      <xdr:row>29</xdr:row>
      <xdr:rowOff>22538</xdr:rowOff>
    </xdr:to>
    <xdr:pic>
      <xdr:nvPicPr>
        <xdr:cNvPr id="660" name="8" hidden="1">
          <a:extLst>
            <a:ext uri="{FF2B5EF4-FFF2-40B4-BE49-F238E27FC236}">
              <a16:creationId xmlns:a16="http://schemas.microsoft.com/office/drawing/2014/main" id="{00000000-0008-0000-0200-000094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2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6</xdr:col>
      <xdr:colOff>499482</xdr:colOff>
      <xdr:row>25</xdr:row>
      <xdr:rowOff>0</xdr:rowOff>
    </xdr:from>
    <xdr:to>
      <xdr:col>6</xdr:col>
      <xdr:colOff>859573</xdr:colOff>
      <xdr:row>29</xdr:row>
      <xdr:rowOff>22538</xdr:rowOff>
    </xdr:to>
    <xdr:pic>
      <xdr:nvPicPr>
        <xdr:cNvPr id="661" name="9" hidden="1">
          <a:extLst>
            <a:ext uri="{FF2B5EF4-FFF2-40B4-BE49-F238E27FC236}">
              <a16:creationId xmlns:a16="http://schemas.microsoft.com/office/drawing/2014/main" id="{00000000-0008-0000-0200-000095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31062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6</xdr:col>
      <xdr:colOff>906036</xdr:colOff>
      <xdr:row>25</xdr:row>
      <xdr:rowOff>0</xdr:rowOff>
    </xdr:from>
    <xdr:to>
      <xdr:col>7</xdr:col>
      <xdr:colOff>336860</xdr:colOff>
      <xdr:row>29</xdr:row>
      <xdr:rowOff>149808</xdr:rowOff>
    </xdr:to>
    <xdr:pic>
      <xdr:nvPicPr>
        <xdr:cNvPr id="662" name="10" hidden="1">
          <a:extLst>
            <a:ext uri="{FF2B5EF4-FFF2-40B4-BE49-F238E27FC236}">
              <a16:creationId xmlns:a16="http://schemas.microsoft.com/office/drawing/2014/main" id="{00000000-0008-0000-0200-000096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737616" y="0"/>
          <a:ext cx="931964" cy="556934"/>
        </a:xfrm>
        <a:prstGeom prst="rect">
          <a:avLst/>
        </a:prstGeom>
      </xdr:spPr>
    </xdr:pic>
    <xdr:clientData/>
  </xdr:twoCellAnchor>
  <xdr:twoCellAnchor editAs="oneCell">
    <xdr:from>
      <xdr:col>7</xdr:col>
      <xdr:colOff>504665</xdr:colOff>
      <xdr:row>25</xdr:row>
      <xdr:rowOff>0</xdr:rowOff>
    </xdr:from>
    <xdr:to>
      <xdr:col>7</xdr:col>
      <xdr:colOff>865141</xdr:colOff>
      <xdr:row>29</xdr:row>
      <xdr:rowOff>22930</xdr:rowOff>
    </xdr:to>
    <xdr:pic>
      <xdr:nvPicPr>
        <xdr:cNvPr id="670" name="1" hidden="1">
          <a:extLst>
            <a:ext uri="{FF2B5EF4-FFF2-40B4-BE49-F238E27FC236}">
              <a16:creationId xmlns:a16="http://schemas.microsoft.com/office/drawing/2014/main" id="{00000000-0008-0000-0200-00009E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7385" y="0"/>
          <a:ext cx="360476" cy="366919"/>
        </a:xfrm>
        <a:prstGeom prst="rect">
          <a:avLst/>
        </a:prstGeom>
      </xdr:spPr>
    </xdr:pic>
    <xdr:clientData/>
  </xdr:twoCellAnchor>
  <xdr:twoCellAnchor editAs="oneCell">
    <xdr:from>
      <xdr:col>7</xdr:col>
      <xdr:colOff>511576</xdr:colOff>
      <xdr:row>25</xdr:row>
      <xdr:rowOff>0</xdr:rowOff>
    </xdr:from>
    <xdr:to>
      <xdr:col>7</xdr:col>
      <xdr:colOff>874432</xdr:colOff>
      <xdr:row>29</xdr:row>
      <xdr:rowOff>25353</xdr:rowOff>
    </xdr:to>
    <xdr:pic>
      <xdr:nvPicPr>
        <xdr:cNvPr id="671" name="2" hidden="1">
          <a:extLst>
            <a:ext uri="{FF2B5EF4-FFF2-40B4-BE49-F238E27FC236}">
              <a16:creationId xmlns:a16="http://schemas.microsoft.com/office/drawing/2014/main" id="{00000000-0008-0000-0200-00009F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44296" y="0"/>
          <a:ext cx="362856" cy="369342"/>
        </a:xfrm>
        <a:prstGeom prst="rect">
          <a:avLst/>
        </a:prstGeom>
      </xdr:spPr>
    </xdr:pic>
    <xdr:clientData/>
  </xdr:twoCellAnchor>
  <xdr:twoCellAnchor editAs="oneCell">
    <xdr:from>
      <xdr:col>7</xdr:col>
      <xdr:colOff>504219</xdr:colOff>
      <xdr:row>25</xdr:row>
      <xdr:rowOff>0</xdr:rowOff>
    </xdr:from>
    <xdr:to>
      <xdr:col>7</xdr:col>
      <xdr:colOff>860838</xdr:colOff>
      <xdr:row>28</xdr:row>
      <xdr:rowOff>5941</xdr:rowOff>
    </xdr:to>
    <xdr:pic>
      <xdr:nvPicPr>
        <xdr:cNvPr id="672" name="3" hidden="1">
          <a:extLst>
            <a:ext uri="{FF2B5EF4-FFF2-40B4-BE49-F238E27FC236}">
              <a16:creationId xmlns:a16="http://schemas.microsoft.com/office/drawing/2014/main" id="{00000000-0008-0000-0200-0000A0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6939" y="0"/>
          <a:ext cx="356619" cy="362993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499482</xdr:colOff>
      <xdr:row>25</xdr:row>
      <xdr:rowOff>0</xdr:rowOff>
    </xdr:from>
    <xdr:to>
      <xdr:col>7</xdr:col>
      <xdr:colOff>859573</xdr:colOff>
      <xdr:row>29</xdr:row>
      <xdr:rowOff>22538</xdr:rowOff>
    </xdr:to>
    <xdr:pic>
      <xdr:nvPicPr>
        <xdr:cNvPr id="683" name="4" hidden="1">
          <a:extLst>
            <a:ext uri="{FF2B5EF4-FFF2-40B4-BE49-F238E27FC236}">
              <a16:creationId xmlns:a16="http://schemas.microsoft.com/office/drawing/2014/main" id="{00000000-0008-0000-0200-0000AB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2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499481</xdr:colOff>
      <xdr:row>25</xdr:row>
      <xdr:rowOff>0</xdr:rowOff>
    </xdr:from>
    <xdr:to>
      <xdr:col>7</xdr:col>
      <xdr:colOff>859572</xdr:colOff>
      <xdr:row>29</xdr:row>
      <xdr:rowOff>22538</xdr:rowOff>
    </xdr:to>
    <xdr:pic>
      <xdr:nvPicPr>
        <xdr:cNvPr id="684" name="5" hidden="1">
          <a:extLst>
            <a:ext uri="{FF2B5EF4-FFF2-40B4-BE49-F238E27FC236}">
              <a16:creationId xmlns:a16="http://schemas.microsoft.com/office/drawing/2014/main" id="{00000000-0008-0000-0200-0000AC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1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499481</xdr:colOff>
      <xdr:row>25</xdr:row>
      <xdr:rowOff>0</xdr:rowOff>
    </xdr:from>
    <xdr:to>
      <xdr:col>7</xdr:col>
      <xdr:colOff>859572</xdr:colOff>
      <xdr:row>29</xdr:row>
      <xdr:rowOff>22538</xdr:rowOff>
    </xdr:to>
    <xdr:pic>
      <xdr:nvPicPr>
        <xdr:cNvPr id="685" name="6" hidden="1">
          <a:extLst>
            <a:ext uri="{FF2B5EF4-FFF2-40B4-BE49-F238E27FC236}">
              <a16:creationId xmlns:a16="http://schemas.microsoft.com/office/drawing/2014/main" id="{00000000-0008-0000-0200-0000AD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1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499482</xdr:colOff>
      <xdr:row>25</xdr:row>
      <xdr:rowOff>0</xdr:rowOff>
    </xdr:from>
    <xdr:to>
      <xdr:col>7</xdr:col>
      <xdr:colOff>859573</xdr:colOff>
      <xdr:row>29</xdr:row>
      <xdr:rowOff>22538</xdr:rowOff>
    </xdr:to>
    <xdr:pic>
      <xdr:nvPicPr>
        <xdr:cNvPr id="686" name="7" hidden="1">
          <a:extLst>
            <a:ext uri="{FF2B5EF4-FFF2-40B4-BE49-F238E27FC236}">
              <a16:creationId xmlns:a16="http://schemas.microsoft.com/office/drawing/2014/main" id="{00000000-0008-0000-0200-0000AE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2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499482</xdr:colOff>
      <xdr:row>25</xdr:row>
      <xdr:rowOff>0</xdr:rowOff>
    </xdr:from>
    <xdr:to>
      <xdr:col>7</xdr:col>
      <xdr:colOff>859573</xdr:colOff>
      <xdr:row>29</xdr:row>
      <xdr:rowOff>22538</xdr:rowOff>
    </xdr:to>
    <xdr:pic>
      <xdr:nvPicPr>
        <xdr:cNvPr id="687" name="8" hidden="1">
          <a:extLst>
            <a:ext uri="{FF2B5EF4-FFF2-40B4-BE49-F238E27FC236}">
              <a16:creationId xmlns:a16="http://schemas.microsoft.com/office/drawing/2014/main" id="{00000000-0008-0000-0200-0000AF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2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6</xdr:col>
      <xdr:colOff>499482</xdr:colOff>
      <xdr:row>25</xdr:row>
      <xdr:rowOff>0</xdr:rowOff>
    </xdr:from>
    <xdr:to>
      <xdr:col>6</xdr:col>
      <xdr:colOff>859573</xdr:colOff>
      <xdr:row>29</xdr:row>
      <xdr:rowOff>22538</xdr:rowOff>
    </xdr:to>
    <xdr:pic>
      <xdr:nvPicPr>
        <xdr:cNvPr id="688" name="9" hidden="1">
          <a:extLst>
            <a:ext uri="{FF2B5EF4-FFF2-40B4-BE49-F238E27FC236}">
              <a16:creationId xmlns:a16="http://schemas.microsoft.com/office/drawing/2014/main" id="{00000000-0008-0000-0200-0000B0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31062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6</xdr:col>
      <xdr:colOff>906036</xdr:colOff>
      <xdr:row>25</xdr:row>
      <xdr:rowOff>0</xdr:rowOff>
    </xdr:from>
    <xdr:to>
      <xdr:col>7</xdr:col>
      <xdr:colOff>336860</xdr:colOff>
      <xdr:row>29</xdr:row>
      <xdr:rowOff>149808</xdr:rowOff>
    </xdr:to>
    <xdr:pic>
      <xdr:nvPicPr>
        <xdr:cNvPr id="689" name="10" hidden="1">
          <a:extLst>
            <a:ext uri="{FF2B5EF4-FFF2-40B4-BE49-F238E27FC236}">
              <a16:creationId xmlns:a16="http://schemas.microsoft.com/office/drawing/2014/main" id="{00000000-0008-0000-0200-0000B102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737616" y="0"/>
          <a:ext cx="931964" cy="556934"/>
        </a:xfrm>
        <a:prstGeom prst="rect">
          <a:avLst/>
        </a:prstGeom>
      </xdr:spPr>
    </xdr:pic>
    <xdr:clientData/>
  </xdr:twoCellAnchor>
  <xdr:twoCellAnchor editAs="oneCell">
    <xdr:from>
      <xdr:col>7</xdr:col>
      <xdr:colOff>504665</xdr:colOff>
      <xdr:row>25</xdr:row>
      <xdr:rowOff>0</xdr:rowOff>
    </xdr:from>
    <xdr:to>
      <xdr:col>7</xdr:col>
      <xdr:colOff>865141</xdr:colOff>
      <xdr:row>29</xdr:row>
      <xdr:rowOff>22930</xdr:rowOff>
    </xdr:to>
    <xdr:pic>
      <xdr:nvPicPr>
        <xdr:cNvPr id="1232" name="1" hidden="1">
          <a:extLst>
            <a:ext uri="{FF2B5EF4-FFF2-40B4-BE49-F238E27FC236}">
              <a16:creationId xmlns:a16="http://schemas.microsoft.com/office/drawing/2014/main" id="{00000000-0008-0000-0200-0000D004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7385" y="0"/>
          <a:ext cx="360476" cy="366919"/>
        </a:xfrm>
        <a:prstGeom prst="rect">
          <a:avLst/>
        </a:prstGeom>
      </xdr:spPr>
    </xdr:pic>
    <xdr:clientData/>
  </xdr:twoCellAnchor>
  <xdr:twoCellAnchor editAs="oneCell">
    <xdr:from>
      <xdr:col>7</xdr:col>
      <xdr:colOff>511576</xdr:colOff>
      <xdr:row>25</xdr:row>
      <xdr:rowOff>0</xdr:rowOff>
    </xdr:from>
    <xdr:to>
      <xdr:col>7</xdr:col>
      <xdr:colOff>874432</xdr:colOff>
      <xdr:row>29</xdr:row>
      <xdr:rowOff>25353</xdr:rowOff>
    </xdr:to>
    <xdr:pic>
      <xdr:nvPicPr>
        <xdr:cNvPr id="1233" name="2" hidden="1">
          <a:extLst>
            <a:ext uri="{FF2B5EF4-FFF2-40B4-BE49-F238E27FC236}">
              <a16:creationId xmlns:a16="http://schemas.microsoft.com/office/drawing/2014/main" id="{00000000-0008-0000-0200-0000D104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44296" y="0"/>
          <a:ext cx="362856" cy="369342"/>
        </a:xfrm>
        <a:prstGeom prst="rect">
          <a:avLst/>
        </a:prstGeom>
      </xdr:spPr>
    </xdr:pic>
    <xdr:clientData/>
  </xdr:twoCellAnchor>
  <xdr:twoCellAnchor editAs="oneCell">
    <xdr:from>
      <xdr:col>7</xdr:col>
      <xdr:colOff>504219</xdr:colOff>
      <xdr:row>25</xdr:row>
      <xdr:rowOff>0</xdr:rowOff>
    </xdr:from>
    <xdr:to>
      <xdr:col>7</xdr:col>
      <xdr:colOff>860838</xdr:colOff>
      <xdr:row>28</xdr:row>
      <xdr:rowOff>5941</xdr:rowOff>
    </xdr:to>
    <xdr:pic>
      <xdr:nvPicPr>
        <xdr:cNvPr id="1234" name="3" hidden="1">
          <a:extLst>
            <a:ext uri="{FF2B5EF4-FFF2-40B4-BE49-F238E27FC236}">
              <a16:creationId xmlns:a16="http://schemas.microsoft.com/office/drawing/2014/main" id="{00000000-0008-0000-0200-0000D204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6939" y="0"/>
          <a:ext cx="356619" cy="362993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499482</xdr:colOff>
      <xdr:row>25</xdr:row>
      <xdr:rowOff>0</xdr:rowOff>
    </xdr:from>
    <xdr:to>
      <xdr:col>7</xdr:col>
      <xdr:colOff>859573</xdr:colOff>
      <xdr:row>29</xdr:row>
      <xdr:rowOff>22538</xdr:rowOff>
    </xdr:to>
    <xdr:pic>
      <xdr:nvPicPr>
        <xdr:cNvPr id="1235" name="4" hidden="1">
          <a:extLst>
            <a:ext uri="{FF2B5EF4-FFF2-40B4-BE49-F238E27FC236}">
              <a16:creationId xmlns:a16="http://schemas.microsoft.com/office/drawing/2014/main" id="{00000000-0008-0000-0200-0000D304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2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499481</xdr:colOff>
      <xdr:row>25</xdr:row>
      <xdr:rowOff>0</xdr:rowOff>
    </xdr:from>
    <xdr:to>
      <xdr:col>7</xdr:col>
      <xdr:colOff>859572</xdr:colOff>
      <xdr:row>29</xdr:row>
      <xdr:rowOff>22538</xdr:rowOff>
    </xdr:to>
    <xdr:pic>
      <xdr:nvPicPr>
        <xdr:cNvPr id="1236" name="5" hidden="1">
          <a:extLst>
            <a:ext uri="{FF2B5EF4-FFF2-40B4-BE49-F238E27FC236}">
              <a16:creationId xmlns:a16="http://schemas.microsoft.com/office/drawing/2014/main" id="{00000000-0008-0000-0200-0000D404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1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499481</xdr:colOff>
      <xdr:row>25</xdr:row>
      <xdr:rowOff>0</xdr:rowOff>
    </xdr:from>
    <xdr:to>
      <xdr:col>7</xdr:col>
      <xdr:colOff>859572</xdr:colOff>
      <xdr:row>29</xdr:row>
      <xdr:rowOff>22538</xdr:rowOff>
    </xdr:to>
    <xdr:pic>
      <xdr:nvPicPr>
        <xdr:cNvPr id="1237" name="6" hidden="1">
          <a:extLst>
            <a:ext uri="{FF2B5EF4-FFF2-40B4-BE49-F238E27FC236}">
              <a16:creationId xmlns:a16="http://schemas.microsoft.com/office/drawing/2014/main" id="{00000000-0008-0000-0200-0000D504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1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499482</xdr:colOff>
      <xdr:row>25</xdr:row>
      <xdr:rowOff>0</xdr:rowOff>
    </xdr:from>
    <xdr:to>
      <xdr:col>7</xdr:col>
      <xdr:colOff>859573</xdr:colOff>
      <xdr:row>29</xdr:row>
      <xdr:rowOff>22538</xdr:rowOff>
    </xdr:to>
    <xdr:pic>
      <xdr:nvPicPr>
        <xdr:cNvPr id="1238" name="7" hidden="1">
          <a:extLst>
            <a:ext uri="{FF2B5EF4-FFF2-40B4-BE49-F238E27FC236}">
              <a16:creationId xmlns:a16="http://schemas.microsoft.com/office/drawing/2014/main" id="{00000000-0008-0000-0200-0000D604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2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499482</xdr:colOff>
      <xdr:row>25</xdr:row>
      <xdr:rowOff>0</xdr:rowOff>
    </xdr:from>
    <xdr:to>
      <xdr:col>7</xdr:col>
      <xdr:colOff>859573</xdr:colOff>
      <xdr:row>29</xdr:row>
      <xdr:rowOff>22538</xdr:rowOff>
    </xdr:to>
    <xdr:pic>
      <xdr:nvPicPr>
        <xdr:cNvPr id="1239" name="8" hidden="1">
          <a:extLst>
            <a:ext uri="{FF2B5EF4-FFF2-40B4-BE49-F238E27FC236}">
              <a16:creationId xmlns:a16="http://schemas.microsoft.com/office/drawing/2014/main" id="{00000000-0008-0000-0200-0000D704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2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6</xdr:col>
      <xdr:colOff>499482</xdr:colOff>
      <xdr:row>25</xdr:row>
      <xdr:rowOff>0</xdr:rowOff>
    </xdr:from>
    <xdr:to>
      <xdr:col>6</xdr:col>
      <xdr:colOff>859573</xdr:colOff>
      <xdr:row>29</xdr:row>
      <xdr:rowOff>22538</xdr:rowOff>
    </xdr:to>
    <xdr:pic>
      <xdr:nvPicPr>
        <xdr:cNvPr id="1240" name="9" hidden="1">
          <a:extLst>
            <a:ext uri="{FF2B5EF4-FFF2-40B4-BE49-F238E27FC236}">
              <a16:creationId xmlns:a16="http://schemas.microsoft.com/office/drawing/2014/main" id="{00000000-0008-0000-0200-0000D804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31062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6</xdr:col>
      <xdr:colOff>906036</xdr:colOff>
      <xdr:row>25</xdr:row>
      <xdr:rowOff>0</xdr:rowOff>
    </xdr:from>
    <xdr:to>
      <xdr:col>7</xdr:col>
      <xdr:colOff>336860</xdr:colOff>
      <xdr:row>29</xdr:row>
      <xdr:rowOff>149808</xdr:rowOff>
    </xdr:to>
    <xdr:pic>
      <xdr:nvPicPr>
        <xdr:cNvPr id="1241" name="10" hidden="1">
          <a:extLst>
            <a:ext uri="{FF2B5EF4-FFF2-40B4-BE49-F238E27FC236}">
              <a16:creationId xmlns:a16="http://schemas.microsoft.com/office/drawing/2014/main" id="{00000000-0008-0000-0200-0000D904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737616" y="0"/>
          <a:ext cx="931964" cy="556934"/>
        </a:xfrm>
        <a:prstGeom prst="rect">
          <a:avLst/>
        </a:prstGeom>
      </xdr:spPr>
    </xdr:pic>
    <xdr:clientData/>
  </xdr:twoCellAnchor>
  <xdr:twoCellAnchor>
    <xdr:from>
      <xdr:col>3</xdr:col>
      <xdr:colOff>1088571</xdr:colOff>
      <xdr:row>4</xdr:row>
      <xdr:rowOff>250371</xdr:rowOff>
    </xdr:from>
    <xdr:to>
      <xdr:col>3</xdr:col>
      <xdr:colOff>1415143</xdr:colOff>
      <xdr:row>4</xdr:row>
      <xdr:rowOff>468086</xdr:rowOff>
    </xdr:to>
    <xdr:grpSp>
      <xdr:nvGrpSpPr>
        <xdr:cNvPr id="8412" name="Groupe 8411">
          <a:extLst>
            <a:ext uri="{FF2B5EF4-FFF2-40B4-BE49-F238E27FC236}">
              <a16:creationId xmlns:a16="http://schemas.microsoft.com/office/drawing/2014/main" id="{00000000-0008-0000-0200-0000DC200000}"/>
            </a:ext>
          </a:extLst>
        </xdr:cNvPr>
        <xdr:cNvGrpSpPr/>
      </xdr:nvGrpSpPr>
      <xdr:grpSpPr>
        <a:xfrm>
          <a:off x="5388428" y="2536371"/>
          <a:ext cx="297997" cy="217715"/>
          <a:chOff x="4539343" y="6760028"/>
          <a:chExt cx="1275352" cy="993712"/>
        </a:xfrm>
      </xdr:grpSpPr>
      <xdr:pic macro="[0]!somme">
        <xdr:nvPicPr>
          <xdr:cNvPr id="8413" name="Image 8412">
            <a:extLst>
              <a:ext uri="{FF2B5EF4-FFF2-40B4-BE49-F238E27FC236}">
                <a16:creationId xmlns:a16="http://schemas.microsoft.com/office/drawing/2014/main" id="{00000000-0008-0000-0200-0000DD2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/>
          <a:stretch>
            <a:fillRect/>
          </a:stretch>
        </xdr:blipFill>
        <xdr:spPr>
          <a:xfrm>
            <a:off x="4539343" y="6760028"/>
            <a:ext cx="1275352" cy="993712"/>
          </a:xfrm>
          <a:prstGeom prst="rect">
            <a:avLst/>
          </a:prstGeom>
        </xdr:spPr>
      </xdr:pic>
      <xdr:pic macro="[0]!somme">
        <xdr:nvPicPr>
          <xdr:cNvPr id="8414" name="Image 8413">
            <a:extLst>
              <a:ext uri="{FF2B5EF4-FFF2-40B4-BE49-F238E27FC236}">
                <a16:creationId xmlns:a16="http://schemas.microsoft.com/office/drawing/2014/main" id="{00000000-0008-0000-0200-0000DE2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2"/>
          <a:stretch>
            <a:fillRect/>
          </a:stretch>
        </xdr:blipFill>
        <xdr:spPr>
          <a:xfrm>
            <a:off x="4833257" y="6988630"/>
            <a:ext cx="695083" cy="566056"/>
          </a:xfrm>
          <a:prstGeom prst="rect">
            <a:avLst/>
          </a:prstGeom>
        </xdr:spPr>
      </xdr:pic>
    </xdr:grpSp>
    <xdr:clientData/>
  </xdr:twoCellAnchor>
  <xdr:twoCellAnchor>
    <xdr:from>
      <xdr:col>3</xdr:col>
      <xdr:colOff>1110342</xdr:colOff>
      <xdr:row>6</xdr:row>
      <xdr:rowOff>250372</xdr:rowOff>
    </xdr:from>
    <xdr:to>
      <xdr:col>4</xdr:col>
      <xdr:colOff>-1</xdr:colOff>
      <xdr:row>6</xdr:row>
      <xdr:rowOff>468087</xdr:rowOff>
    </xdr:to>
    <xdr:grpSp>
      <xdr:nvGrpSpPr>
        <xdr:cNvPr id="8415" name="Groupe 8414">
          <a:extLst>
            <a:ext uri="{FF2B5EF4-FFF2-40B4-BE49-F238E27FC236}">
              <a16:creationId xmlns:a16="http://schemas.microsoft.com/office/drawing/2014/main" id="{00000000-0008-0000-0200-0000DF200000}"/>
            </a:ext>
          </a:extLst>
        </xdr:cNvPr>
        <xdr:cNvGrpSpPr/>
      </xdr:nvGrpSpPr>
      <xdr:grpSpPr>
        <a:xfrm>
          <a:off x="5410199" y="3543301"/>
          <a:ext cx="277586" cy="217715"/>
          <a:chOff x="4539343" y="6760028"/>
          <a:chExt cx="1275352" cy="993712"/>
        </a:xfrm>
      </xdr:grpSpPr>
      <xdr:pic macro="[0]!somme2">
        <xdr:nvPicPr>
          <xdr:cNvPr id="8416" name="Image 8415">
            <a:extLst>
              <a:ext uri="{FF2B5EF4-FFF2-40B4-BE49-F238E27FC236}">
                <a16:creationId xmlns:a16="http://schemas.microsoft.com/office/drawing/2014/main" id="{00000000-0008-0000-0200-0000E02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/>
          <a:stretch>
            <a:fillRect/>
          </a:stretch>
        </xdr:blipFill>
        <xdr:spPr>
          <a:xfrm>
            <a:off x="4539343" y="6760028"/>
            <a:ext cx="1275352" cy="993712"/>
          </a:xfrm>
          <a:prstGeom prst="rect">
            <a:avLst/>
          </a:prstGeom>
        </xdr:spPr>
      </xdr:pic>
      <xdr:pic macro="[0]!somme2">
        <xdr:nvPicPr>
          <xdr:cNvPr id="8417" name="Image 8416">
            <a:extLst>
              <a:ext uri="{FF2B5EF4-FFF2-40B4-BE49-F238E27FC236}">
                <a16:creationId xmlns:a16="http://schemas.microsoft.com/office/drawing/2014/main" id="{00000000-0008-0000-0200-0000E12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2"/>
          <a:stretch>
            <a:fillRect/>
          </a:stretch>
        </xdr:blipFill>
        <xdr:spPr>
          <a:xfrm>
            <a:off x="4833257" y="6988630"/>
            <a:ext cx="695083" cy="566056"/>
          </a:xfrm>
          <a:prstGeom prst="rect">
            <a:avLst/>
          </a:prstGeom>
        </xdr:spPr>
      </xdr:pic>
    </xdr:grpSp>
    <xdr:clientData/>
  </xdr:twoCellAnchor>
  <xdr:twoCellAnchor>
    <xdr:from>
      <xdr:col>3</xdr:col>
      <xdr:colOff>1110343</xdr:colOff>
      <xdr:row>7</xdr:row>
      <xdr:rowOff>272143</xdr:rowOff>
    </xdr:from>
    <xdr:to>
      <xdr:col>4</xdr:col>
      <xdr:colOff>0</xdr:colOff>
      <xdr:row>7</xdr:row>
      <xdr:rowOff>489858</xdr:rowOff>
    </xdr:to>
    <xdr:grpSp>
      <xdr:nvGrpSpPr>
        <xdr:cNvPr id="8418" name="Groupe 8417">
          <a:extLst>
            <a:ext uri="{FF2B5EF4-FFF2-40B4-BE49-F238E27FC236}">
              <a16:creationId xmlns:a16="http://schemas.microsoft.com/office/drawing/2014/main" id="{00000000-0008-0000-0200-0000E2200000}"/>
            </a:ext>
          </a:extLst>
        </xdr:cNvPr>
        <xdr:cNvGrpSpPr/>
      </xdr:nvGrpSpPr>
      <xdr:grpSpPr>
        <a:xfrm>
          <a:off x="5410200" y="4068536"/>
          <a:ext cx="277586" cy="217715"/>
          <a:chOff x="4539343" y="6760028"/>
          <a:chExt cx="1275352" cy="993712"/>
        </a:xfrm>
      </xdr:grpSpPr>
      <xdr:pic macro="[0]!sommecoutMO">
        <xdr:nvPicPr>
          <xdr:cNvPr id="8419" name="Image 8418">
            <a:extLst>
              <a:ext uri="{FF2B5EF4-FFF2-40B4-BE49-F238E27FC236}">
                <a16:creationId xmlns:a16="http://schemas.microsoft.com/office/drawing/2014/main" id="{00000000-0008-0000-0200-0000E32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/>
          <a:stretch>
            <a:fillRect/>
          </a:stretch>
        </xdr:blipFill>
        <xdr:spPr>
          <a:xfrm>
            <a:off x="4539343" y="6760028"/>
            <a:ext cx="1275352" cy="993712"/>
          </a:xfrm>
          <a:prstGeom prst="rect">
            <a:avLst/>
          </a:prstGeom>
        </xdr:spPr>
      </xdr:pic>
      <xdr:pic macro="[0]!sommecoutMO">
        <xdr:nvPicPr>
          <xdr:cNvPr id="8420" name="Image 8419">
            <a:extLst>
              <a:ext uri="{FF2B5EF4-FFF2-40B4-BE49-F238E27FC236}">
                <a16:creationId xmlns:a16="http://schemas.microsoft.com/office/drawing/2014/main" id="{00000000-0008-0000-0200-0000E42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2"/>
          <a:stretch>
            <a:fillRect/>
          </a:stretch>
        </xdr:blipFill>
        <xdr:spPr>
          <a:xfrm>
            <a:off x="4833257" y="6988630"/>
            <a:ext cx="695083" cy="566056"/>
          </a:xfrm>
          <a:prstGeom prst="rect">
            <a:avLst/>
          </a:prstGeom>
        </xdr:spPr>
      </xdr:pic>
    </xdr:grpSp>
    <xdr:clientData/>
  </xdr:twoCellAnchor>
  <xdr:twoCellAnchor>
    <xdr:from>
      <xdr:col>3</xdr:col>
      <xdr:colOff>1099457</xdr:colOff>
      <xdr:row>10</xdr:row>
      <xdr:rowOff>272142</xdr:rowOff>
    </xdr:from>
    <xdr:to>
      <xdr:col>3</xdr:col>
      <xdr:colOff>1426029</xdr:colOff>
      <xdr:row>10</xdr:row>
      <xdr:rowOff>489857</xdr:rowOff>
    </xdr:to>
    <xdr:grpSp>
      <xdr:nvGrpSpPr>
        <xdr:cNvPr id="8424" name="Groupe 8423">
          <a:extLst>
            <a:ext uri="{FF2B5EF4-FFF2-40B4-BE49-F238E27FC236}">
              <a16:creationId xmlns:a16="http://schemas.microsoft.com/office/drawing/2014/main" id="{00000000-0008-0000-0200-0000E8200000}"/>
            </a:ext>
          </a:extLst>
        </xdr:cNvPr>
        <xdr:cNvGrpSpPr/>
      </xdr:nvGrpSpPr>
      <xdr:grpSpPr>
        <a:xfrm>
          <a:off x="5399314" y="5578928"/>
          <a:ext cx="288472" cy="217715"/>
          <a:chOff x="4539343" y="6760028"/>
          <a:chExt cx="1275352" cy="993712"/>
        </a:xfrm>
      </xdr:grpSpPr>
      <xdr:pic macro="[0]!sommeCOUTPIECE">
        <xdr:nvPicPr>
          <xdr:cNvPr id="8425" name="Image 8424">
            <a:extLst>
              <a:ext uri="{FF2B5EF4-FFF2-40B4-BE49-F238E27FC236}">
                <a16:creationId xmlns:a16="http://schemas.microsoft.com/office/drawing/2014/main" id="{00000000-0008-0000-0200-0000E92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/>
          <a:stretch>
            <a:fillRect/>
          </a:stretch>
        </xdr:blipFill>
        <xdr:spPr>
          <a:xfrm>
            <a:off x="4539343" y="6760028"/>
            <a:ext cx="1275352" cy="993712"/>
          </a:xfrm>
          <a:prstGeom prst="rect">
            <a:avLst/>
          </a:prstGeom>
        </xdr:spPr>
      </xdr:pic>
      <xdr:pic macro="[0]!sommeCOUTPIECE">
        <xdr:nvPicPr>
          <xdr:cNvPr id="8426" name="Image 8425">
            <a:extLst>
              <a:ext uri="{FF2B5EF4-FFF2-40B4-BE49-F238E27FC236}">
                <a16:creationId xmlns:a16="http://schemas.microsoft.com/office/drawing/2014/main" id="{00000000-0008-0000-0200-0000EA2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2"/>
          <a:stretch>
            <a:fillRect/>
          </a:stretch>
        </xdr:blipFill>
        <xdr:spPr>
          <a:xfrm>
            <a:off x="4833257" y="6988630"/>
            <a:ext cx="695083" cy="566056"/>
          </a:xfrm>
          <a:prstGeom prst="rect">
            <a:avLst/>
          </a:prstGeom>
        </xdr:spPr>
      </xdr:pic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</xdr:colOff>
      <xdr:row>26</xdr:row>
      <xdr:rowOff>152399</xdr:rowOff>
    </xdr:from>
    <xdr:to>
      <xdr:col>1</xdr:col>
      <xdr:colOff>409575</xdr:colOff>
      <xdr:row>31</xdr:row>
      <xdr:rowOff>123825</xdr:rowOff>
    </xdr:to>
    <xdr:pic>
      <xdr:nvPicPr>
        <xdr:cNvPr id="10" name="ImagePourleLien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" y="5981699"/>
          <a:ext cx="1200150" cy="923926"/>
        </a:xfrm>
        <a:prstGeom prst="rect">
          <a:avLst/>
        </a:prstGeom>
      </xdr:spPr>
    </xdr:pic>
    <xdr:clientData/>
  </xdr:twoCellAnchor>
  <xdr:twoCellAnchor editAs="oneCell">
    <xdr:from>
      <xdr:col>0</xdr:col>
      <xdr:colOff>104775</xdr:colOff>
      <xdr:row>35</xdr:row>
      <xdr:rowOff>9525</xdr:rowOff>
    </xdr:from>
    <xdr:to>
      <xdr:col>0</xdr:col>
      <xdr:colOff>547009</xdr:colOff>
      <xdr:row>37</xdr:row>
      <xdr:rowOff>78663</xdr:rowOff>
    </xdr:to>
    <xdr:pic>
      <xdr:nvPicPr>
        <xdr:cNvPr id="7" name="3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775" y="7553325"/>
          <a:ext cx="442234" cy="450138"/>
        </a:xfrm>
        <a:prstGeom prst="rect">
          <a:avLst/>
        </a:prstGeom>
      </xdr:spPr>
    </xdr:pic>
    <xdr:clientData/>
  </xdr:twoCellAnchor>
  <xdr:twoCellAnchor editAs="oneCell">
    <xdr:from>
      <xdr:col>0</xdr:col>
      <xdr:colOff>333375</xdr:colOff>
      <xdr:row>19</xdr:row>
      <xdr:rowOff>171450</xdr:rowOff>
    </xdr:from>
    <xdr:to>
      <xdr:col>1</xdr:col>
      <xdr:colOff>542925</xdr:colOff>
      <xdr:row>25</xdr:row>
      <xdr:rowOff>38100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3375" y="4667250"/>
          <a:ext cx="1009650" cy="1009650"/>
        </a:xfrm>
        <a:prstGeom prst="rect">
          <a:avLst/>
        </a:prstGeom>
      </xdr:spPr>
    </xdr:pic>
    <xdr:clientData/>
  </xdr:twoCellAnchor>
  <xdr:twoCellAnchor editAs="oneCell">
    <xdr:from>
      <xdr:col>0</xdr:col>
      <xdr:colOff>9525</xdr:colOff>
      <xdr:row>26</xdr:row>
      <xdr:rowOff>152399</xdr:rowOff>
    </xdr:from>
    <xdr:to>
      <xdr:col>1</xdr:col>
      <xdr:colOff>409575</xdr:colOff>
      <xdr:row>31</xdr:row>
      <xdr:rowOff>123825</xdr:rowOff>
    </xdr:to>
    <xdr:pic>
      <xdr:nvPicPr>
        <xdr:cNvPr id="8" name="ImagePourleLien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" y="5791199"/>
          <a:ext cx="1223010" cy="885826"/>
        </a:xfrm>
        <a:prstGeom prst="rect">
          <a:avLst/>
        </a:prstGeom>
      </xdr:spPr>
    </xdr:pic>
    <xdr:clientData/>
  </xdr:twoCellAnchor>
  <xdr:twoCellAnchor editAs="oneCell">
    <xdr:from>
      <xdr:col>0</xdr:col>
      <xdr:colOff>104775</xdr:colOff>
      <xdr:row>35</xdr:row>
      <xdr:rowOff>9525</xdr:rowOff>
    </xdr:from>
    <xdr:to>
      <xdr:col>0</xdr:col>
      <xdr:colOff>547009</xdr:colOff>
      <xdr:row>37</xdr:row>
      <xdr:rowOff>78663</xdr:rowOff>
    </xdr:to>
    <xdr:pic>
      <xdr:nvPicPr>
        <xdr:cNvPr id="9" name="3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775" y="7294245"/>
          <a:ext cx="442234" cy="434898"/>
        </a:xfrm>
        <a:prstGeom prst="rect">
          <a:avLst/>
        </a:prstGeom>
      </xdr:spPr>
    </xdr:pic>
    <xdr:clientData/>
  </xdr:twoCellAnchor>
  <xdr:twoCellAnchor editAs="oneCell">
    <xdr:from>
      <xdr:col>0</xdr:col>
      <xdr:colOff>333375</xdr:colOff>
      <xdr:row>19</xdr:row>
      <xdr:rowOff>171450</xdr:rowOff>
    </xdr:from>
    <xdr:to>
      <xdr:col>1</xdr:col>
      <xdr:colOff>542925</xdr:colOff>
      <xdr:row>25</xdr:row>
      <xdr:rowOff>38100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3375" y="4530090"/>
          <a:ext cx="1032510" cy="96393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174567</xdr:colOff>
      <xdr:row>0</xdr:row>
      <xdr:rowOff>989850</xdr:rowOff>
    </xdr:to>
    <xdr:pic macro="[0]!Hyperlink_Résultat">
      <xdr:nvPicPr>
        <xdr:cNvPr id="12" name="Image 11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0" y="0"/>
          <a:ext cx="997527" cy="98985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504665</xdr:colOff>
      <xdr:row>0</xdr:row>
      <xdr:rowOff>0</xdr:rowOff>
    </xdr:from>
    <xdr:to>
      <xdr:col>7</xdr:col>
      <xdr:colOff>865141</xdr:colOff>
      <xdr:row>0</xdr:row>
      <xdr:rowOff>366919</xdr:rowOff>
    </xdr:to>
    <xdr:pic>
      <xdr:nvPicPr>
        <xdr:cNvPr id="2" name="1" hidden="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7385" y="0"/>
          <a:ext cx="360476" cy="366919"/>
        </a:xfrm>
        <a:prstGeom prst="rect">
          <a:avLst/>
        </a:prstGeom>
      </xdr:spPr>
    </xdr:pic>
    <xdr:clientData/>
  </xdr:twoCellAnchor>
  <xdr:twoCellAnchor editAs="oneCell">
    <xdr:from>
      <xdr:col>7</xdr:col>
      <xdr:colOff>511576</xdr:colOff>
      <xdr:row>0</xdr:row>
      <xdr:rowOff>0</xdr:rowOff>
    </xdr:from>
    <xdr:to>
      <xdr:col>7</xdr:col>
      <xdr:colOff>874432</xdr:colOff>
      <xdr:row>0</xdr:row>
      <xdr:rowOff>369342</xdr:rowOff>
    </xdr:to>
    <xdr:pic>
      <xdr:nvPicPr>
        <xdr:cNvPr id="3" name="2" hidden="1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44296" y="0"/>
          <a:ext cx="362856" cy="369342"/>
        </a:xfrm>
        <a:prstGeom prst="rect">
          <a:avLst/>
        </a:prstGeom>
      </xdr:spPr>
    </xdr:pic>
    <xdr:clientData/>
  </xdr:twoCellAnchor>
  <xdr:twoCellAnchor editAs="oneCell">
    <xdr:from>
      <xdr:col>7</xdr:col>
      <xdr:colOff>504219</xdr:colOff>
      <xdr:row>0</xdr:row>
      <xdr:rowOff>0</xdr:rowOff>
    </xdr:from>
    <xdr:to>
      <xdr:col>7</xdr:col>
      <xdr:colOff>860838</xdr:colOff>
      <xdr:row>0</xdr:row>
      <xdr:rowOff>362993</xdr:rowOff>
    </xdr:to>
    <xdr:pic>
      <xdr:nvPicPr>
        <xdr:cNvPr id="4" name="3" hidden="1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6939" y="0"/>
          <a:ext cx="356619" cy="362993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499482</xdr:colOff>
      <xdr:row>0</xdr:row>
      <xdr:rowOff>0</xdr:rowOff>
    </xdr:from>
    <xdr:to>
      <xdr:col>7</xdr:col>
      <xdr:colOff>859573</xdr:colOff>
      <xdr:row>0</xdr:row>
      <xdr:rowOff>366527</xdr:rowOff>
    </xdr:to>
    <xdr:pic>
      <xdr:nvPicPr>
        <xdr:cNvPr id="5" name="4" hidden="1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2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499481</xdr:colOff>
      <xdr:row>0</xdr:row>
      <xdr:rowOff>0</xdr:rowOff>
    </xdr:from>
    <xdr:to>
      <xdr:col>7</xdr:col>
      <xdr:colOff>859572</xdr:colOff>
      <xdr:row>0</xdr:row>
      <xdr:rowOff>366527</xdr:rowOff>
    </xdr:to>
    <xdr:pic>
      <xdr:nvPicPr>
        <xdr:cNvPr id="6" name="5" hidden="1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1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499481</xdr:colOff>
      <xdr:row>0</xdr:row>
      <xdr:rowOff>0</xdr:rowOff>
    </xdr:from>
    <xdr:to>
      <xdr:col>7</xdr:col>
      <xdr:colOff>859572</xdr:colOff>
      <xdr:row>0</xdr:row>
      <xdr:rowOff>366527</xdr:rowOff>
    </xdr:to>
    <xdr:pic>
      <xdr:nvPicPr>
        <xdr:cNvPr id="7" name="6" hidden="1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1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499482</xdr:colOff>
      <xdr:row>0</xdr:row>
      <xdr:rowOff>0</xdr:rowOff>
    </xdr:from>
    <xdr:to>
      <xdr:col>7</xdr:col>
      <xdr:colOff>859573</xdr:colOff>
      <xdr:row>0</xdr:row>
      <xdr:rowOff>366527</xdr:rowOff>
    </xdr:to>
    <xdr:pic>
      <xdr:nvPicPr>
        <xdr:cNvPr id="8" name="7" hidden="1"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2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7</xdr:col>
      <xdr:colOff>499482</xdr:colOff>
      <xdr:row>0</xdr:row>
      <xdr:rowOff>0</xdr:rowOff>
    </xdr:from>
    <xdr:to>
      <xdr:col>7</xdr:col>
      <xdr:colOff>859573</xdr:colOff>
      <xdr:row>0</xdr:row>
      <xdr:rowOff>366527</xdr:rowOff>
    </xdr:to>
    <xdr:pic>
      <xdr:nvPicPr>
        <xdr:cNvPr id="9" name="8" hidden="1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32202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6</xdr:col>
      <xdr:colOff>499482</xdr:colOff>
      <xdr:row>0</xdr:row>
      <xdr:rowOff>0</xdr:rowOff>
    </xdr:from>
    <xdr:to>
      <xdr:col>6</xdr:col>
      <xdr:colOff>859573</xdr:colOff>
      <xdr:row>0</xdr:row>
      <xdr:rowOff>366527</xdr:rowOff>
    </xdr:to>
    <xdr:pic>
      <xdr:nvPicPr>
        <xdr:cNvPr id="10" name="9" hidden="1"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31062" y="0"/>
          <a:ext cx="360091" cy="366527"/>
        </a:xfrm>
        <a:prstGeom prst="rect">
          <a:avLst/>
        </a:prstGeom>
      </xdr:spPr>
    </xdr:pic>
    <xdr:clientData/>
  </xdr:twoCellAnchor>
  <xdr:twoCellAnchor editAs="oneCell">
    <xdr:from>
      <xdr:col>6</xdr:col>
      <xdr:colOff>906036</xdr:colOff>
      <xdr:row>0</xdr:row>
      <xdr:rowOff>0</xdr:rowOff>
    </xdr:from>
    <xdr:to>
      <xdr:col>7</xdr:col>
      <xdr:colOff>336860</xdr:colOff>
      <xdr:row>1</xdr:row>
      <xdr:rowOff>175934</xdr:rowOff>
    </xdr:to>
    <xdr:pic>
      <xdr:nvPicPr>
        <xdr:cNvPr id="11" name="10" hidden="1"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737616" y="0"/>
          <a:ext cx="931964" cy="556934"/>
        </a:xfrm>
        <a:prstGeom prst="rect">
          <a:avLst/>
        </a:prstGeom>
      </xdr:spPr>
    </xdr:pic>
    <xdr:clientData/>
  </xdr:twoCellAnchor>
  <xdr:twoCellAnchor editAs="oneCell">
    <xdr:from>
      <xdr:col>4</xdr:col>
      <xdr:colOff>154104</xdr:colOff>
      <xdr:row>12</xdr:row>
      <xdr:rowOff>44070</xdr:rowOff>
    </xdr:from>
    <xdr:to>
      <xdr:col>4</xdr:col>
      <xdr:colOff>792056</xdr:colOff>
      <xdr:row>12</xdr:row>
      <xdr:rowOff>217714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08199" y="3890356"/>
          <a:ext cx="637952" cy="17364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552450</xdr:colOff>
          <xdr:row>3</xdr:row>
          <xdr:rowOff>361950</xdr:rowOff>
        </xdr:from>
        <xdr:to>
          <xdr:col>1</xdr:col>
          <xdr:colOff>781050</xdr:colOff>
          <xdr:row>4</xdr:row>
          <xdr:rowOff>361950</xdr:rowOff>
        </xdr:to>
        <xdr:sp macro="" textlink="">
          <xdr:nvSpPr>
            <xdr:cNvPr id="6145" name="Check Box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4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590550</xdr:colOff>
          <xdr:row>3</xdr:row>
          <xdr:rowOff>371475</xdr:rowOff>
        </xdr:from>
        <xdr:to>
          <xdr:col>2</xdr:col>
          <xdr:colOff>838200</xdr:colOff>
          <xdr:row>5</xdr:row>
          <xdr:rowOff>0</xdr:rowOff>
        </xdr:to>
        <xdr:sp macro="" textlink="">
          <xdr:nvSpPr>
            <xdr:cNvPr id="6146" name="Check Box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4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590550</xdr:colOff>
          <xdr:row>3</xdr:row>
          <xdr:rowOff>371475</xdr:rowOff>
        </xdr:from>
        <xdr:to>
          <xdr:col>3</xdr:col>
          <xdr:colOff>838200</xdr:colOff>
          <xdr:row>5</xdr:row>
          <xdr:rowOff>0</xdr:rowOff>
        </xdr:to>
        <xdr:sp macro="" textlink="">
          <xdr:nvSpPr>
            <xdr:cNvPr id="6147" name="Check Box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4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666750</xdr:colOff>
          <xdr:row>15</xdr:row>
          <xdr:rowOff>38100</xdr:rowOff>
        </xdr:from>
        <xdr:to>
          <xdr:col>4</xdr:col>
          <xdr:colOff>1047750</xdr:colOff>
          <xdr:row>15</xdr:row>
          <xdr:rowOff>247650</xdr:rowOff>
        </xdr:to>
        <xdr:sp macro="" textlink="">
          <xdr:nvSpPr>
            <xdr:cNvPr id="6148" name="Check Box 4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4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657225</xdr:colOff>
          <xdr:row>15</xdr:row>
          <xdr:rowOff>38100</xdr:rowOff>
        </xdr:from>
        <xdr:to>
          <xdr:col>5</xdr:col>
          <xdr:colOff>1028700</xdr:colOff>
          <xdr:row>15</xdr:row>
          <xdr:rowOff>247650</xdr:rowOff>
        </xdr:to>
        <xdr:sp macro="" textlink="">
          <xdr:nvSpPr>
            <xdr:cNvPr id="6149" name="Check Box 5" hidden="1">
              <a:extLst>
                <a:ext uri="{63B3BB69-23CF-44E3-9099-C40C66FF867C}">
                  <a14:compatExt spid="_x0000_s6149"/>
                </a:ext>
                <a:ext uri="{FF2B5EF4-FFF2-40B4-BE49-F238E27FC236}">
                  <a16:creationId xmlns:a16="http://schemas.microsoft.com/office/drawing/2014/main" id="{00000000-0008-0000-0400-00000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638175</xdr:colOff>
          <xdr:row>17</xdr:row>
          <xdr:rowOff>57150</xdr:rowOff>
        </xdr:from>
        <xdr:to>
          <xdr:col>3</xdr:col>
          <xdr:colOff>1009650</xdr:colOff>
          <xdr:row>17</xdr:row>
          <xdr:rowOff>285750</xdr:rowOff>
        </xdr:to>
        <xdr:sp macro="" textlink="">
          <xdr:nvSpPr>
            <xdr:cNvPr id="6150" name="Check Box 6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4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666750</xdr:colOff>
          <xdr:row>17</xdr:row>
          <xdr:rowOff>76200</xdr:rowOff>
        </xdr:from>
        <xdr:to>
          <xdr:col>1</xdr:col>
          <xdr:colOff>1047750</xdr:colOff>
          <xdr:row>17</xdr:row>
          <xdr:rowOff>285750</xdr:rowOff>
        </xdr:to>
        <xdr:sp macro="" textlink="">
          <xdr:nvSpPr>
            <xdr:cNvPr id="6151" name="Check Box 7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id="{00000000-0008-0000-04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4</xdr:col>
      <xdr:colOff>266095</xdr:colOff>
      <xdr:row>17</xdr:row>
      <xdr:rowOff>24191</xdr:rowOff>
    </xdr:from>
    <xdr:to>
      <xdr:col>4</xdr:col>
      <xdr:colOff>1218728</xdr:colOff>
      <xdr:row>17</xdr:row>
      <xdr:rowOff>198782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00000000-0008-0000-04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6121899" y="6617148"/>
          <a:ext cx="952633" cy="174591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rid.temagoult/Desktop/Plan%20de%20maintenance%20pr&#233;ventif/Archive/Poste%2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ériés"/>
      <sheetName val="Résultat"/>
      <sheetName val="Synthèse"/>
      <sheetName val="Feuille_modèle"/>
      <sheetName val="PARAM"/>
      <sheetName val="Poste 1"/>
    </sheetNames>
    <definedNames>
      <definedName name="Menu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0" xr:uid="{00000000-000C-0000-FFFF-FFFF0E000000}" name="Tableau1041" displayName="Tableau1041" ref="J2:J43" totalsRowShown="0" headerRowDxfId="49" dataDxfId="48" tableBorderDxfId="47">
  <autoFilter ref="J2:J43" xr:uid="{00000000-0009-0000-0100-000028000000}"/>
  <tableColumns count="1">
    <tableColumn id="1" xr3:uid="{00000000-0010-0000-0E00-000001000000}" name="MODE OPRERATOIR MR" dataDxfId="4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5F8C225-93CE-43FC-BE4E-87A8ACB95955}" name="Tableau2272" displayName="Tableau2272" ref="B2:B5" totalsRowShown="0" headerRowDxfId="45" dataDxfId="44" tableBorderDxfId="43">
  <autoFilter ref="B2:B5" xr:uid="{82133EED-7C03-4399-A6CE-3AA3FA52C13D}"/>
  <tableColumns count="1">
    <tableColumn id="1" xr3:uid="{DC9DC796-1AE5-434A-AE8C-FA5758AE309F}" name="TYPE INTERVENTION" dataDxfId="4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D8350CE-0872-44A6-B721-98C052AC9077}" name="Tableau22283" displayName="Tableau22283" ref="Z2:AE38" totalsRowShown="0" headerRowDxfId="41">
  <autoFilter ref="Z2:AE38" xr:uid="{BB8004B2-D6D1-4EDE-B74E-FEF08797C092}"/>
  <tableColumns count="6">
    <tableColumn id="1" xr3:uid="{01D32ABD-550F-4F88-9E7C-AF8F4C7399C5}" name="Equipement/MR"/>
    <tableColumn id="2" xr3:uid="{6F204E75-6A6C-4085-AF94-DB7AD6428965}" name="TEMPS PASSE"/>
    <tableColumn id="3" xr3:uid="{107B27DD-2D92-47E0-AB65-4DF188538898}" name="nombre"/>
    <tableColumn id="4" xr3:uid="{C1397F06-23DE-44CE-8179-B1A40A23AF39}" name="Temps estimer"/>
    <tableColumn id="5" xr3:uid="{25717954-3092-499A-8399-E69C374CD030}" name="Mode oopératoire Sytème"/>
    <tableColumn id="6" xr3:uid="{1EF2AD06-6B39-4C27-9E21-60BB1F63764D}" name="equiepemnt energi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1321FCB-33E5-4FA9-9585-56603A260C2E}" name="Tableau21294" displayName="Tableau21294" ref="Y2:Y4" totalsRowShown="0" headerRowDxfId="40">
  <autoFilter ref="Y2:Y4" xr:uid="{3A2A6DBC-F7BA-4339-9D2B-97DC43A5071C}"/>
  <tableColumns count="1">
    <tableColumn id="1" xr3:uid="{8D7F7474-9A91-415F-A332-EF7613E06F05}" name="Localisation/section…..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70489AE-ADE5-496E-BA4C-F017C8AF2951}" name="Tableau20305" displayName="Tableau20305" ref="X2:X15" totalsRowShown="0" headerRowDxfId="39">
  <autoFilter ref="X2:X15" xr:uid="{76D325C1-F781-4896-B022-92B90C57DF67}"/>
  <tableColumns count="1">
    <tableColumn id="1" xr3:uid="{6DE0E81F-E3BB-42D6-A277-CE3BADBBC3BD}" name="Section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37EFD29-672C-4F3E-AFF2-282241C29FAA}" name="Tableau19316" displayName="Tableau19316" ref="W2:W7" totalsRowShown="0" headerRowDxfId="38">
  <autoFilter ref="W2:W7" xr:uid="{A2BAB246-4CF7-4D12-8C12-A4A5769F6BC5}"/>
  <tableColumns count="1">
    <tableColumn id="1" xr3:uid="{F5976802-58A6-454A-8197-CE4D4093F050}" name="localisation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0D29A47-A549-49A7-91E5-63451632D8BF}" name="Tableau18327" displayName="Tableau18327" ref="V2:V22" totalsRowShown="0" headerRowDxfId="37">
  <autoFilter ref="V2:V22" xr:uid="{3FB9B216-2F98-454C-A476-3A83DAEB9FD1}"/>
  <tableColumns count="1">
    <tableColumn id="1" xr3:uid="{36DBFB6A-3BFB-4A25-B881-9C17A8D32C96}" name="MODE OPERATOIRE ESPACE VERT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FA1FC430-720A-468B-BE0A-96141AE2A75C}" name="Tableau17338" displayName="Tableau17338" ref="U2:U18" totalsRowShown="0" headerRowDxfId="36">
  <autoFilter ref="U2:U18" xr:uid="{EF9214ED-5C0E-4406-AF8D-26D7A3B5A372}"/>
  <tableColumns count="1">
    <tableColumn id="1" xr3:uid="{1B726FDE-6837-4165-9884-CA3EBF919D8F}" name="MODE OPERATOIRE BATIMENT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A540EF7F-CBE4-4082-B706-3A0759689156}" name="Tableau16349" displayName="Tableau16349" ref="T2:T18" totalsRowShown="0" headerRowDxfId="35">
  <autoFilter ref="T2:T18" xr:uid="{CD889DED-4553-4D5E-B5E6-F8FF7FAB97FE}"/>
  <tableColumns count="1">
    <tableColumn id="1" xr3:uid="{B1203470-9516-401C-875F-289A78A954EB}" name="MODE OPERATOIRE VOIE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6C1CDD15-3C9E-48DD-8E64-CCAB703890DD}" name="Tableau153510" displayName="Tableau153510" ref="Q2:S16" totalsRowShown="0" headerRowDxfId="34">
  <autoFilter ref="Q2:S16" xr:uid="{8ECAE205-5CA7-4C69-8AB0-083D4BF8689F}"/>
  <tableColumns count="3">
    <tableColumn id="1" xr3:uid="{3B106E4B-CEAB-446F-9C45-C64A867FCEEA}" name="MODE OPERATOIRE SIG"/>
    <tableColumn id="2" xr3:uid="{15FA4DC3-8206-48E6-917D-B3EA0D676AC7}" name="MODE OPERATOIRE LAC"/>
    <tableColumn id="3" xr3:uid="{C3C44161-55BB-4FD0-8A12-AEEFBEDC2C80}" name="MODE OPERATOIRE MACHINERIE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3ADBB8F-F709-4AA5-8B87-FC4E5965F9F3}" name="Tableau13611" displayName="Tableau13611" ref="P2:P16" totalsRowShown="0" headerRowDxfId="33" dataDxfId="32">
  <autoFilter ref="P2:P16" xr:uid="{2D6BA75B-7400-40BF-AD1C-B3CCC49D45CA}"/>
  <tableColumns count="1">
    <tableColumn id="1" xr3:uid="{9F3C399A-5C07-4169-AF24-23B325F566EA}" name="MODE OPERATOIRE ENERGIE" dataDxfId="31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95C4310-12F8-4C4A-B836-4C4D3A15D29E}" name="Tableau143712" displayName="Tableau143712" ref="M2:M5" totalsRowShown="0" headerRowDxfId="30" tableBorderDxfId="29">
  <autoFilter ref="M2:M5" xr:uid="{3B84F6A8-2029-447A-9442-57F9C1D80C50}"/>
  <tableColumns count="1">
    <tableColumn id="1" xr3:uid="{486AA664-CA97-41DB-999B-DCEC629C3CF3}" name="APPROBATEUR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A6D8-EB6F-4CC1-BBD0-1EE3400B05C4}" name="Tableau133813" displayName="Tableau133813" ref="K2:L19" totalsRowShown="0" headerRowDxfId="28" dataDxfId="27" tableBorderDxfId="26">
  <autoFilter ref="K2:L19" xr:uid="{5EB5E7B1-30F7-4A04-B34E-5DE219AD2CDB}"/>
  <tableColumns count="2">
    <tableColumn id="1" xr3:uid="{2CF5B804-1BF0-43BE-8099-E99DEC0AB03F}" name="AGENT" dataDxfId="25"/>
    <tableColumn id="2" xr3:uid="{0921115F-47F5-4DF3-9077-0264A79645AF}" name="Signature" dataDxfId="24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BB717E7F-B576-485A-A075-DA854D5B241C}" name="Tableau123914" displayName="Tableau123914" ref="N2:N6" totalsRowShown="0" headerRowDxfId="23" tableBorderDxfId="22">
  <autoFilter ref="N2:N6" xr:uid="{CC467E13-C3FC-4113-9CA5-E030FF7A484D}"/>
  <tableColumns count="1">
    <tableColumn id="1" xr3:uid="{130A619E-D792-4589-8E8E-5A5FB9E49294}" name="ETAT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7C315E9D-8480-46CC-A418-466C97329251}" name="Tableau114015" displayName="Tableau114015" ref="O2:O4" totalsRowShown="0" headerRowDxfId="21" tableBorderDxfId="20">
  <autoFilter ref="O2:O4" xr:uid="{CF5FF3EF-9AEC-4750-AAAB-E61D029F14BD}"/>
  <tableColumns count="1">
    <tableColumn id="1" xr3:uid="{BC6C3FCA-89C8-45C7-B3C4-E84E77E12C92}" name="IMPRESSION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FDB84541-BBB9-42CB-B671-B8718F8D9D76}" name="Tableau94216" displayName="Tableau94216" ref="I2:I6" totalsRowShown="0" headerRowDxfId="19" tableBorderDxfId="18">
  <autoFilter ref="I2:I6" xr:uid="{DC52DB68-F9BA-4292-BEDB-CDF02D962BA3}"/>
  <tableColumns count="1">
    <tableColumn id="1" xr3:uid="{6AA0729E-753E-49AC-A597-22700D2F7863}" name="OPERATIONS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8F46ECB4-8251-4687-9195-A4CC9EB51335}" name="Tableau84317" displayName="Tableau84317" ref="H2:H5" totalsRowShown="0" headerRowDxfId="17" tableBorderDxfId="16">
  <autoFilter ref="H2:H5" xr:uid="{1E566CFB-298A-4310-8472-6AC0D03F8D48}"/>
  <tableColumns count="1">
    <tableColumn id="1" xr3:uid="{F31918AC-648C-4A81-8C8F-CE67364CE094}" name="TRAVAUX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922B462E-9B77-4656-9585-B8C03C0091CF}" name="Tableau74418" displayName="Tableau74418" ref="G2:G12" totalsRowShown="0" headerRowDxfId="15" tableBorderDxfId="14">
  <autoFilter ref="G2:G12" xr:uid="{C6CEFC9F-4340-4A3E-896C-E9E58E29ED93}"/>
  <tableColumns count="1">
    <tableColumn id="1" xr3:uid="{3A4F8A0C-A975-4B85-B0D6-D914B0AEDA1E}" name="IMPUTATION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B21D341F-602F-4324-B989-EF0A27A8348C}" name="Tableau64519" displayName="Tableau64519" ref="F2:F12" totalsRowShown="0" headerRowDxfId="13" dataDxfId="12" tableBorderDxfId="11">
  <autoFilter ref="F2:F12" xr:uid="{FE87466B-548B-4B4F-B304-B56B13519BAB}"/>
  <tableColumns count="1">
    <tableColumn id="1" xr3:uid="{0AE7F178-323E-417A-B215-C397854F5474}" name="LOCALISATION" dataDxfId="10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647AA6DE-0524-446B-8FD8-FA732FA270EA}" name="Tableau54620" displayName="Tableau54620" ref="E2:E6" totalsRowShown="0" headerRowDxfId="9" tableBorderDxfId="8">
  <autoFilter ref="E2:E6" xr:uid="{87844B2B-3D08-433B-9A69-1781AEECDA1D}"/>
  <tableColumns count="1">
    <tableColumn id="1" xr3:uid="{0061BC1E-D808-47CD-813C-AE5602ACD0E5}" name="NATURE INTERVENTION"/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D1B33EC6-3580-467D-966B-67DA4230E1F8}" name="Tableau44721" displayName="Tableau44721" ref="D2:D14" totalsRowShown="0" headerRowDxfId="7" dataDxfId="6" tableBorderDxfId="5">
  <autoFilter ref="D2:D14" xr:uid="{7A12EF2E-AE02-4298-840C-650F73D8118E}"/>
  <tableColumns count="1">
    <tableColumn id="1" xr3:uid="{7D26EBF1-AAAC-4D4B-A559-E419C158955E}" name="PERIODICITE" dataDxfId="4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96623D93-CFA6-4D42-9C51-5A704FA2C6A4}" name="Tableau34822" displayName="Tableau34822" ref="C2:C7" totalsRowShown="0" headerRowDxfId="3" dataDxfId="2" tableBorderDxfId="1">
  <autoFilter ref="C2:C7" xr:uid="{142B1616-3E26-4ED2-BED5-4DA8B5BD059A}"/>
  <tableColumns count="1">
    <tableColumn id="1" xr3:uid="{0DA19BF5-9A9E-4D5A-90A8-691A565BC5F0}" name="NIVEAU INTERVEN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13" Type="http://schemas.openxmlformats.org/officeDocument/2006/relationships/table" Target="../tables/table11.xml"/><Relationship Id="rId18" Type="http://schemas.openxmlformats.org/officeDocument/2006/relationships/table" Target="../tables/table16.xml"/><Relationship Id="rId3" Type="http://schemas.openxmlformats.org/officeDocument/2006/relationships/table" Target="../tables/table1.xml"/><Relationship Id="rId21" Type="http://schemas.openxmlformats.org/officeDocument/2006/relationships/table" Target="../tables/table19.xml"/><Relationship Id="rId7" Type="http://schemas.openxmlformats.org/officeDocument/2006/relationships/table" Target="../tables/table5.xml"/><Relationship Id="rId12" Type="http://schemas.openxmlformats.org/officeDocument/2006/relationships/table" Target="../tables/table10.xml"/><Relationship Id="rId17" Type="http://schemas.openxmlformats.org/officeDocument/2006/relationships/table" Target="../tables/table15.xml"/><Relationship Id="rId2" Type="http://schemas.openxmlformats.org/officeDocument/2006/relationships/drawing" Target="../drawings/drawing4.xml"/><Relationship Id="rId16" Type="http://schemas.openxmlformats.org/officeDocument/2006/relationships/table" Target="../tables/table14.xml"/><Relationship Id="rId20" Type="http://schemas.openxmlformats.org/officeDocument/2006/relationships/table" Target="../tables/table18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4.xml"/><Relationship Id="rId11" Type="http://schemas.openxmlformats.org/officeDocument/2006/relationships/table" Target="../tables/table9.xml"/><Relationship Id="rId24" Type="http://schemas.openxmlformats.org/officeDocument/2006/relationships/table" Target="../tables/table22.xml"/><Relationship Id="rId5" Type="http://schemas.openxmlformats.org/officeDocument/2006/relationships/table" Target="../tables/table3.xml"/><Relationship Id="rId15" Type="http://schemas.openxmlformats.org/officeDocument/2006/relationships/table" Target="../tables/table13.xml"/><Relationship Id="rId23" Type="http://schemas.openxmlformats.org/officeDocument/2006/relationships/table" Target="../tables/table21.xml"/><Relationship Id="rId10" Type="http://schemas.openxmlformats.org/officeDocument/2006/relationships/table" Target="../tables/table8.xml"/><Relationship Id="rId19" Type="http://schemas.openxmlformats.org/officeDocument/2006/relationships/table" Target="../tables/table17.xml"/><Relationship Id="rId4" Type="http://schemas.openxmlformats.org/officeDocument/2006/relationships/table" Target="../tables/table2.xml"/><Relationship Id="rId9" Type="http://schemas.openxmlformats.org/officeDocument/2006/relationships/table" Target="../tables/table7.xml"/><Relationship Id="rId14" Type="http://schemas.openxmlformats.org/officeDocument/2006/relationships/table" Target="../tables/table12.xml"/><Relationship Id="rId22" Type="http://schemas.openxmlformats.org/officeDocument/2006/relationships/table" Target="../tables/table20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B14"/>
  <sheetViews>
    <sheetView workbookViewId="0">
      <selection activeCell="F13" sqref="F13"/>
    </sheetView>
  </sheetViews>
  <sheetFormatPr baseColWidth="10" defaultRowHeight="12.75" x14ac:dyDescent="0.2"/>
  <sheetData>
    <row r="1" spans="1:2" ht="15.75" thickBot="1" x14ac:dyDescent="0.3">
      <c r="A1" s="20">
        <v>2019</v>
      </c>
      <c r="B1" s="21"/>
    </row>
    <row r="2" spans="1:2" ht="15" x14ac:dyDescent="0.25">
      <c r="A2" s="21">
        <f>DATE(A1,1,1)</f>
        <v>43466</v>
      </c>
      <c r="B2" t="s">
        <v>49</v>
      </c>
    </row>
    <row r="3" spans="1:2" ht="15" x14ac:dyDescent="0.25">
      <c r="A3" s="21">
        <f>ROUND(DATE(A1,4,MOD(234-11*MOD(A1,19),30))/7,)*7-6</f>
        <v>43576</v>
      </c>
      <c r="B3" t="s">
        <v>50</v>
      </c>
    </row>
    <row r="4" spans="1:2" ht="15" x14ac:dyDescent="0.25">
      <c r="A4" s="21">
        <f>SUM(A3+1)</f>
        <v>43577</v>
      </c>
      <c r="B4" t="s">
        <v>51</v>
      </c>
    </row>
    <row r="5" spans="1:2" ht="15" x14ac:dyDescent="0.25">
      <c r="A5" s="21">
        <f>DATE(A1,5,1)</f>
        <v>43586</v>
      </c>
      <c r="B5" t="s">
        <v>52</v>
      </c>
    </row>
    <row r="6" spans="1:2" ht="15" x14ac:dyDescent="0.25">
      <c r="A6" s="21">
        <f>DATE(A1,5,8)</f>
        <v>43593</v>
      </c>
      <c r="B6" t="s">
        <v>53</v>
      </c>
    </row>
    <row r="7" spans="1:2" ht="15" x14ac:dyDescent="0.25">
      <c r="A7" s="21">
        <f>A3+39</f>
        <v>43615</v>
      </c>
      <c r="B7" t="s">
        <v>54</v>
      </c>
    </row>
    <row r="8" spans="1:2" ht="15" x14ac:dyDescent="0.25">
      <c r="A8" s="21">
        <f>A3+49</f>
        <v>43625</v>
      </c>
      <c r="B8" t="s">
        <v>55</v>
      </c>
    </row>
    <row r="9" spans="1:2" ht="15" x14ac:dyDescent="0.25">
      <c r="A9" s="21">
        <f>SUM(A8+1)</f>
        <v>43626</v>
      </c>
      <c r="B9" t="s">
        <v>56</v>
      </c>
    </row>
    <row r="10" spans="1:2" ht="15" x14ac:dyDescent="0.25">
      <c r="A10" s="21">
        <f>DATE(A1,7,14)</f>
        <v>43660</v>
      </c>
      <c r="B10" t="s">
        <v>57</v>
      </c>
    </row>
    <row r="11" spans="1:2" ht="15" x14ac:dyDescent="0.25">
      <c r="A11" s="21">
        <f>DATE(A1,8,15)</f>
        <v>43692</v>
      </c>
      <c r="B11" t="s">
        <v>58</v>
      </c>
    </row>
    <row r="12" spans="1:2" ht="15" x14ac:dyDescent="0.25">
      <c r="A12" s="21">
        <f>DATE(A1,11,1)</f>
        <v>43770</v>
      </c>
      <c r="B12" t="s">
        <v>59</v>
      </c>
    </row>
    <row r="13" spans="1:2" ht="15" x14ac:dyDescent="0.25">
      <c r="A13" s="21">
        <f>DATE(A1,11,11)</f>
        <v>43780</v>
      </c>
      <c r="B13" t="s">
        <v>60</v>
      </c>
    </row>
    <row r="14" spans="1:2" ht="15" x14ac:dyDescent="0.25">
      <c r="A14" s="21">
        <f>DATE(A1,12,25)</f>
        <v>43824</v>
      </c>
      <c r="B14" t="s">
        <v>61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9"/>
  <dimension ref="A1:T113"/>
  <sheetViews>
    <sheetView showGridLines="0" tabSelected="1" topLeftCell="A17" zoomScaleNormal="100" workbookViewId="0">
      <selection activeCell="W20" sqref="W20"/>
    </sheetView>
  </sheetViews>
  <sheetFormatPr baseColWidth="10" defaultColWidth="11.5703125" defaultRowHeight="15" x14ac:dyDescent="0.25"/>
  <cols>
    <col min="1" max="1" width="15.5703125" style="29" bestFit="1" customWidth="1"/>
    <col min="2" max="2" width="17.7109375" style="29" hidden="1" customWidth="1"/>
    <col min="3" max="3" width="22.42578125" style="29" hidden="1" customWidth="1"/>
    <col min="4" max="5" width="15.7109375" style="29" customWidth="1"/>
    <col min="6" max="13" width="11.5703125" style="29"/>
    <col min="14" max="14" width="12.85546875" style="29" customWidth="1"/>
    <col min="15" max="15" width="11.28515625" style="29" customWidth="1"/>
    <col min="16" max="16" width="18.7109375" style="29" customWidth="1"/>
    <col min="17" max="16384" width="11.5703125" style="29"/>
  </cols>
  <sheetData>
    <row r="1" spans="2:14" hidden="1" x14ac:dyDescent="0.25"/>
    <row r="2" spans="2:14" hidden="1" x14ac:dyDescent="0.25"/>
    <row r="3" spans="2:14" hidden="1" x14ac:dyDescent="0.25"/>
    <row r="4" spans="2:14" hidden="1" x14ac:dyDescent="0.25"/>
    <row r="5" spans="2:14" hidden="1" x14ac:dyDescent="0.25"/>
    <row r="6" spans="2:14" hidden="1" x14ac:dyDescent="0.25"/>
    <row r="7" spans="2:14" hidden="1" x14ac:dyDescent="0.25"/>
    <row r="8" spans="2:14" hidden="1" x14ac:dyDescent="0.25"/>
    <row r="9" spans="2:14" hidden="1" x14ac:dyDescent="0.25"/>
    <row r="10" spans="2:14" hidden="1" x14ac:dyDescent="0.25"/>
    <row r="11" spans="2:14" hidden="1" x14ac:dyDescent="0.25"/>
    <row r="12" spans="2:14" ht="15.75" hidden="1" thickBot="1" x14ac:dyDescent="0.3"/>
    <row r="13" spans="2:14" ht="15.75" hidden="1" thickTop="1" x14ac:dyDescent="0.25">
      <c r="B13" s="32"/>
      <c r="C13" s="32"/>
      <c r="D13" s="32"/>
      <c r="E13" s="32"/>
      <c r="F13" s="32"/>
      <c r="G13" s="32"/>
      <c r="H13" s="32"/>
      <c r="I13" s="32"/>
      <c r="J13" s="32"/>
      <c r="K13" s="32"/>
      <c r="L13" s="32"/>
      <c r="M13" s="32"/>
      <c r="N13" s="31"/>
    </row>
    <row r="14" spans="2:14" hidden="1" x14ac:dyDescent="0.25"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1"/>
    </row>
    <row r="15" spans="2:14" hidden="1" x14ac:dyDescent="0.25"/>
    <row r="16" spans="2:14" hidden="1" x14ac:dyDescent="0.25"/>
    <row r="17" spans="1:6" ht="45.75" customHeight="1" thickBot="1" x14ac:dyDescent="0.3"/>
    <row r="18" spans="1:6" ht="73.150000000000006" customHeight="1" thickTop="1" thickBot="1" x14ac:dyDescent="0.3">
      <c r="A18" s="128"/>
      <c r="B18" s="129"/>
      <c r="C18" s="129"/>
      <c r="D18" s="130"/>
      <c r="E18" s="139"/>
    </row>
    <row r="19" spans="1:6" ht="73.150000000000006" customHeight="1" thickTop="1" thickBot="1" x14ac:dyDescent="0.3">
      <c r="A19" s="131"/>
      <c r="B19" s="132"/>
      <c r="C19" s="132"/>
      <c r="D19" s="133"/>
      <c r="E19" s="134"/>
      <c r="F19" s="191" t="s">
        <v>139</v>
      </c>
    </row>
    <row r="20" spans="1:6" ht="34.9" customHeight="1" thickTop="1" thickBot="1" x14ac:dyDescent="0.6">
      <c r="A20" s="303"/>
      <c r="B20" s="306">
        <v>2020</v>
      </c>
      <c r="C20" s="180">
        <v>1</v>
      </c>
      <c r="D20" s="141"/>
      <c r="E20" s="188">
        <v>43831</v>
      </c>
      <c r="F20" s="192"/>
    </row>
    <row r="21" spans="1:6" ht="34.9" customHeight="1" thickBot="1" x14ac:dyDescent="0.6">
      <c r="A21" s="304"/>
      <c r="B21" s="307">
        <v>2020</v>
      </c>
      <c r="C21" s="182">
        <v>2</v>
      </c>
      <c r="D21" s="183"/>
      <c r="E21" s="189">
        <v>43862</v>
      </c>
      <c r="F21" s="193"/>
    </row>
    <row r="22" spans="1:6" ht="34.9" customHeight="1" thickBot="1" x14ac:dyDescent="0.6">
      <c r="A22" s="305"/>
      <c r="B22" s="308">
        <v>2020</v>
      </c>
      <c r="C22" s="185">
        <v>3</v>
      </c>
      <c r="D22" s="142"/>
      <c r="E22" s="190">
        <v>43891</v>
      </c>
      <c r="F22" s="194"/>
    </row>
    <row r="23" spans="1:6" ht="34.9" customHeight="1" thickBot="1" x14ac:dyDescent="0.6">
      <c r="A23" s="181"/>
      <c r="B23" s="307">
        <v>2020</v>
      </c>
      <c r="C23" s="182">
        <v>4</v>
      </c>
      <c r="D23" s="183"/>
      <c r="E23" s="189">
        <v>43922</v>
      </c>
      <c r="F23" s="193"/>
    </row>
    <row r="24" spans="1:6" ht="34.9" customHeight="1" thickBot="1" x14ac:dyDescent="0.6">
      <c r="A24" s="184"/>
      <c r="B24" s="308">
        <v>2020</v>
      </c>
      <c r="C24" s="185">
        <v>5</v>
      </c>
      <c r="D24" s="142"/>
      <c r="E24" s="190">
        <v>43952</v>
      </c>
      <c r="F24" s="193"/>
    </row>
    <row r="25" spans="1:6" ht="34.9" customHeight="1" thickBot="1" x14ac:dyDescent="0.6">
      <c r="A25" s="304"/>
      <c r="B25" s="307">
        <v>2020</v>
      </c>
      <c r="C25" s="182">
        <v>6</v>
      </c>
      <c r="D25" s="183"/>
      <c r="E25" s="189">
        <v>43983</v>
      </c>
      <c r="F25" s="193"/>
    </row>
    <row r="26" spans="1:6" ht="34.9" customHeight="1" thickBot="1" x14ac:dyDescent="0.6">
      <c r="A26" s="184"/>
      <c r="B26" s="308">
        <v>2020</v>
      </c>
      <c r="C26" s="185">
        <v>7</v>
      </c>
      <c r="D26" s="142"/>
      <c r="E26" s="190">
        <v>44013</v>
      </c>
      <c r="F26" s="193"/>
    </row>
    <row r="27" spans="1:6" ht="34.9" customHeight="1" thickBot="1" x14ac:dyDescent="0.6">
      <c r="A27" s="186"/>
      <c r="B27" s="307">
        <v>2020</v>
      </c>
      <c r="C27" s="182">
        <v>8</v>
      </c>
      <c r="D27" s="183"/>
      <c r="E27" s="189">
        <v>44044</v>
      </c>
      <c r="F27" s="193"/>
    </row>
    <row r="28" spans="1:6" ht="34.9" customHeight="1" thickBot="1" x14ac:dyDescent="0.6">
      <c r="A28" s="187"/>
      <c r="B28" s="308">
        <v>2020</v>
      </c>
      <c r="C28" s="185">
        <v>9</v>
      </c>
      <c r="D28" s="142"/>
      <c r="E28" s="190">
        <v>44075</v>
      </c>
      <c r="F28" s="193"/>
    </row>
    <row r="29" spans="1:6" ht="34.9" customHeight="1" thickBot="1" x14ac:dyDescent="0.6">
      <c r="A29" s="186"/>
      <c r="B29" s="307">
        <v>2020</v>
      </c>
      <c r="C29" s="182">
        <v>10</v>
      </c>
      <c r="D29" s="183"/>
      <c r="E29" s="189">
        <v>44105</v>
      </c>
      <c r="F29" s="193"/>
    </row>
    <row r="30" spans="1:6" ht="34.9" customHeight="1" thickBot="1" x14ac:dyDescent="0.6">
      <c r="A30" s="187"/>
      <c r="B30" s="308">
        <v>2020</v>
      </c>
      <c r="C30" s="185">
        <v>11</v>
      </c>
      <c r="D30" s="142"/>
      <c r="E30" s="190">
        <v>44136</v>
      </c>
      <c r="F30" s="193"/>
    </row>
    <row r="31" spans="1:6" ht="34.9" customHeight="1" thickBot="1" x14ac:dyDescent="0.6">
      <c r="A31" s="186"/>
      <c r="B31" s="307">
        <v>2020</v>
      </c>
      <c r="C31" s="182">
        <v>12</v>
      </c>
      <c r="D31" s="183"/>
      <c r="E31" s="189">
        <v>44166</v>
      </c>
      <c r="F31" s="195"/>
    </row>
    <row r="100" spans="1:20" ht="15.75" thickBot="1" x14ac:dyDescent="0.3"/>
    <row r="101" spans="1:20" ht="48" thickTop="1" thickBot="1" x14ac:dyDescent="0.3">
      <c r="A101" s="117"/>
      <c r="B101" s="140"/>
      <c r="C101" s="118"/>
      <c r="D101" s="118"/>
      <c r="E101" s="118"/>
      <c r="F101" s="118"/>
      <c r="G101" s="118"/>
      <c r="H101" s="118"/>
      <c r="I101" s="118"/>
      <c r="J101" s="118"/>
      <c r="K101" s="118"/>
      <c r="L101" s="118"/>
      <c r="M101" s="119"/>
      <c r="N101" s="196"/>
      <c r="O101" s="197"/>
      <c r="P101" s="197"/>
      <c r="Q101" s="197"/>
      <c r="R101" s="197"/>
      <c r="S101" s="197"/>
      <c r="T101" s="198"/>
    </row>
    <row r="102" spans="1:20" ht="39" thickTop="1" thickBot="1" x14ac:dyDescent="0.3">
      <c r="A102" s="124" t="s">
        <v>101</v>
      </c>
      <c r="B102" s="120" t="str">
        <f ca="1">IF($B$108="non effectué",$B$104,"")</f>
        <v/>
      </c>
      <c r="C102" s="120" t="str">
        <f ca="1">IF($C$108="non effectué",$C$104,"")</f>
        <v/>
      </c>
      <c r="D102" s="120" t="str">
        <f ca="1">IF($D$108="non effectué",$D$104,"")</f>
        <v/>
      </c>
      <c r="E102" s="120" t="str">
        <f ca="1">IF($E$108="non effectué",$E$104,"")</f>
        <v/>
      </c>
      <c r="F102" s="120" t="str">
        <f ca="1">IF($F$108="non effectué",$F$104,"")</f>
        <v/>
      </c>
      <c r="G102" s="120" t="str">
        <f ca="1">IF($G$108="non effectué",$G$104,"")</f>
        <v/>
      </c>
      <c r="H102" s="120" t="str">
        <f ca="1">IF($H$108="non effectué",$H$104,"")</f>
        <v/>
      </c>
      <c r="I102" s="120" t="str">
        <f ca="1">IF($I$108="non effectué",$I$104,"")</f>
        <v/>
      </c>
      <c r="J102" s="120" t="str">
        <f ca="1">IF($J$108="non effectué",$J$104,"")</f>
        <v/>
      </c>
      <c r="K102" s="120" t="str">
        <f ca="1">IF($K$108="non effectué",$K$104,"")</f>
        <v/>
      </c>
      <c r="L102" s="120" t="str">
        <f ca="1">IF($L$108="non effectué",$L$104,"")</f>
        <v/>
      </c>
      <c r="M102" s="120" t="str">
        <f ca="1">IF($M$108="non effectué",$M$104,"")</f>
        <v/>
      </c>
      <c r="N102" s="135" t="s">
        <v>5</v>
      </c>
      <c r="O102" s="136" t="s">
        <v>7</v>
      </c>
      <c r="P102" s="136" t="s">
        <v>44</v>
      </c>
      <c r="Q102" s="137" t="s">
        <v>46</v>
      </c>
      <c r="R102" s="137" t="s">
        <v>47</v>
      </c>
      <c r="S102" s="137" t="s">
        <v>66</v>
      </c>
      <c r="T102" s="138" t="s">
        <v>3</v>
      </c>
    </row>
    <row r="103" spans="1:20" ht="19.5" thickBot="1" x14ac:dyDescent="0.35">
      <c r="A103" s="47"/>
      <c r="B103" s="48" t="str">
        <f ca="1">IFERROR(INDIRECT("'"&amp;A$20&amp;"'!A1"),"")</f>
        <v/>
      </c>
      <c r="C103" s="48" t="str">
        <f ca="1">IFERROR(INDIRECT("'"&amp;A$21&amp;"'!A1"),"")</f>
        <v/>
      </c>
      <c r="D103" s="48" t="str">
        <f ca="1">IFERROR(INDIRECT("'"&amp;B$22&amp;"'!A1"),"")</f>
        <v/>
      </c>
      <c r="E103" s="48" t="str">
        <f ca="1">IFERROR(INDIRECT("'"&amp;B$23&amp;"'!A1"),"")</f>
        <v/>
      </c>
      <c r="F103" s="48" t="str">
        <f ca="1">IFERROR(INDIRECT("'"&amp;B$24&amp;"'!A1"),"")</f>
        <v/>
      </c>
      <c r="G103" s="48" t="str">
        <f ca="1">IFERROR(INDIRECT("'"&amp;B$25&amp;"'!A1"),"")</f>
        <v/>
      </c>
      <c r="H103" s="48" t="str">
        <f ca="1">IFERROR(INDIRECT("'"&amp;B$26&amp;"'!A1"),"")</f>
        <v/>
      </c>
      <c r="I103" s="48" t="str">
        <f ca="1">IFERROR(INDIRECT("'"&amp;B$27&amp;"'!A1"),"")</f>
        <v/>
      </c>
      <c r="J103" s="48" t="str">
        <f ca="1">IFERROR(INDIRECT("'"&amp;B$28&amp;"'!A1"),"")</f>
        <v/>
      </c>
      <c r="K103" s="48" t="str">
        <f ca="1">IFERROR(INDIRECT("'"&amp;B$29&amp;"'!A1"),"")</f>
        <v/>
      </c>
      <c r="L103" s="48" t="str">
        <f ca="1">IFERROR(INDIRECT("'"&amp;B$30&amp;"'!A1"),"")</f>
        <v/>
      </c>
      <c r="M103" s="48" t="str">
        <f ca="1">IFERROR(INDIRECT("'"&amp;B$31&amp;"'!A1"),"")</f>
        <v/>
      </c>
      <c r="N103" s="45">
        <f ca="1">SUM(N104)</f>
        <v>0</v>
      </c>
      <c r="O103" s="35">
        <f ca="1">SUM(N107)</f>
        <v>0</v>
      </c>
      <c r="P103" s="35">
        <f ca="1">SUM(N108)</f>
        <v>0</v>
      </c>
      <c r="Q103" s="36">
        <f ca="1">SUM(N109)</f>
        <v>0</v>
      </c>
      <c r="R103" s="36">
        <f ca="1">SUM(N110)</f>
        <v>0</v>
      </c>
      <c r="S103" s="36">
        <f ca="1">SUM(N111)</f>
        <v>0</v>
      </c>
      <c r="T103" s="37">
        <f ca="1">SUM(N112)</f>
        <v>0</v>
      </c>
    </row>
    <row r="104" spans="1:20" ht="18.75" x14ac:dyDescent="0.3">
      <c r="A104" s="121" t="s">
        <v>5</v>
      </c>
      <c r="B104" s="39" t="str">
        <f ca="1">IFERROR(INDIRECT("'"&amp;A$20&amp;"'!D5"),"")</f>
        <v/>
      </c>
      <c r="C104" s="39" t="str">
        <f ca="1">IFERROR(INDIRECT("'"&amp;A$21&amp;"'!D5"),"")</f>
        <v/>
      </c>
      <c r="D104" s="39" t="str">
        <f ca="1">IFERROR(INDIRECT("'"&amp;B$22&amp;"'!D5"),"")</f>
        <v/>
      </c>
      <c r="E104" s="39" t="str">
        <f ca="1">IFERROR(INDIRECT("'"&amp;B$23&amp;"'!D5"),"")</f>
        <v/>
      </c>
      <c r="F104" s="39" t="str">
        <f ca="1">IFERROR(INDIRECT("'"&amp;B$24&amp;"'!D5"),"")</f>
        <v/>
      </c>
      <c r="G104" s="39" t="str">
        <f ca="1">IFERROR(INDIRECT("'"&amp;B$25&amp;"'!D5"),"")</f>
        <v/>
      </c>
      <c r="H104" s="39" t="str">
        <f ca="1">IFERROR(INDIRECT("'"&amp;B$26&amp;"'!D5"),"")</f>
        <v/>
      </c>
      <c r="I104" s="39" t="str">
        <f ca="1">IFERROR(INDIRECT("'"&amp;B$27&amp;"'!D5"),"")</f>
        <v/>
      </c>
      <c r="J104" s="39" t="str">
        <f ca="1">IFERROR(INDIRECT("'"&amp;B$28&amp;"'!D5"),"")</f>
        <v/>
      </c>
      <c r="K104" s="39" t="str">
        <f ca="1">IFERROR(INDIRECT("'"&amp;B$29&amp;"'!D5"),"")</f>
        <v/>
      </c>
      <c r="L104" s="39" t="str">
        <f ca="1">IFERROR(INDIRECT("'"&amp;B$30&amp;"'!D5"),"")</f>
        <v/>
      </c>
      <c r="M104" s="39" t="str">
        <f ca="1">IFERROR(INDIRECT("'"&amp;B$31&amp;"'!D5"),"")</f>
        <v/>
      </c>
      <c r="N104" s="31">
        <f t="shared" ref="N104:N112" ca="1" si="0">SUM(B104:M104)</f>
        <v>0</v>
      </c>
      <c r="S104" s="30"/>
    </row>
    <row r="105" spans="1:20" ht="16.5" thickBot="1" x14ac:dyDescent="0.3">
      <c r="A105" s="122" t="s">
        <v>65</v>
      </c>
      <c r="B105" s="41" t="str">
        <f ca="1">IFERROR(INDIRECT("'"&amp;A$20&amp;"'!B10"),"")</f>
        <v/>
      </c>
      <c r="C105" s="41" t="str">
        <f ca="1">IFERROR(INDIRECT("'"&amp;A$21&amp;"'!B10"),"")</f>
        <v/>
      </c>
      <c r="D105" s="41" t="str">
        <f ca="1">IFERROR(INDIRECT("'"&amp;B$22&amp;"'!B10"),"")</f>
        <v/>
      </c>
      <c r="E105" s="41" t="str">
        <f ca="1">IFERROR(INDIRECT("'"&amp;B$23&amp;"'!B10"),"")</f>
        <v/>
      </c>
      <c r="F105" s="41" t="str">
        <f ca="1">IFERROR(INDIRECT("'"&amp;B$24&amp;"'!B10"),"")</f>
        <v/>
      </c>
      <c r="G105" s="41" t="str">
        <f ca="1">IFERROR(INDIRECT("'"&amp;B$25&amp;"'!B10"),"")</f>
        <v/>
      </c>
      <c r="H105" s="41" t="str">
        <f ca="1">IFERROR(INDIRECT("'"&amp;B$26&amp;"'!B10"),"")</f>
        <v/>
      </c>
      <c r="I105" s="41" t="str">
        <f ca="1">IFERROR(INDIRECT("'"&amp;B$27&amp;"'!B10"),"")</f>
        <v/>
      </c>
      <c r="J105" s="41" t="str">
        <f ca="1">IFERROR(INDIRECT("'"&amp;B$28&amp;"'!B10"),"")</f>
        <v/>
      </c>
      <c r="K105" s="41" t="str">
        <f ca="1">IFERROR(INDIRECT("'"&amp;B$29&amp;"'!B10"),"")</f>
        <v/>
      </c>
      <c r="L105" s="41" t="str">
        <f ca="1">IFERROR(INDIRECT("'"&amp;B$30&amp;"'!B10"),"")</f>
        <v/>
      </c>
      <c r="M105" s="41" t="str">
        <f ca="1">IFERROR(INDIRECT("'"&amp;B$31&amp;"'!B10"),"")</f>
        <v/>
      </c>
      <c r="N105" s="31"/>
    </row>
    <row r="106" spans="1:20" ht="31.5" x14ac:dyDescent="0.25">
      <c r="A106" s="121" t="s">
        <v>45</v>
      </c>
      <c r="B106" s="40" t="str">
        <f ca="1">IFERROR(INDIRECT("'"&amp;A$20&amp;"'!A18"),"")</f>
        <v/>
      </c>
      <c r="C106" s="40" t="str">
        <f ca="1">IFERROR(INDIRECT("'"&amp;A$21&amp;"'!A18"),"")</f>
        <v/>
      </c>
      <c r="D106" s="40" t="str">
        <f ca="1">IFERROR(INDIRECT("'"&amp;B$22&amp;"'!A18"),"")</f>
        <v/>
      </c>
      <c r="E106" s="40" t="str">
        <f ca="1">IFERROR(INDIRECT("'"&amp;B$23&amp;"'!A18"),"")</f>
        <v/>
      </c>
      <c r="F106" s="40" t="str">
        <f ca="1">IFERROR(INDIRECT("'"&amp;B$24&amp;"'!A18"),"")</f>
        <v/>
      </c>
      <c r="G106" s="40" t="str">
        <f ca="1">IFERROR(INDIRECT("'"&amp;B$25&amp;"'!A18"),"")</f>
        <v/>
      </c>
      <c r="H106" s="40" t="str">
        <f ca="1">IFERROR(INDIRECT("'"&amp;B$26&amp;"'!A18"),"")</f>
        <v/>
      </c>
      <c r="I106" s="40" t="str">
        <f ca="1">IFERROR(INDIRECT("'"&amp;B$27&amp;"'!A18"),"")</f>
        <v/>
      </c>
      <c r="J106" s="40" t="str">
        <f ca="1">IFERROR(INDIRECT("'"&amp;B$28&amp;"'!A18"),"")</f>
        <v/>
      </c>
      <c r="K106" s="40" t="str">
        <f ca="1">IFERROR(INDIRECT("'"&amp;B$29&amp;"'!A18"),"")</f>
        <v/>
      </c>
      <c r="L106" s="40" t="str">
        <f ca="1">IFERROR(INDIRECT("'"&amp;B$30&amp;"'!A18"),"")</f>
        <v/>
      </c>
      <c r="M106" s="40" t="str">
        <f ca="1">IFERROR(INDIRECT("'"&amp;B$31&amp;"'!A18"),"")</f>
        <v/>
      </c>
      <c r="N106" s="31"/>
    </row>
    <row r="107" spans="1:20" ht="16.5" thickBot="1" x14ac:dyDescent="0.3">
      <c r="A107" s="122" t="s">
        <v>7</v>
      </c>
      <c r="B107" s="42" t="str">
        <f ca="1">IFERROR(INDIRECT("'"&amp;A$20&amp;"'!D7"),"")</f>
        <v/>
      </c>
      <c r="C107" s="42" t="str">
        <f ca="1">IFERROR(INDIRECT("'"&amp;A$21&amp;"'!D7"),"")</f>
        <v/>
      </c>
      <c r="D107" s="42" t="str">
        <f ca="1">IFERROR(INDIRECT("'"&amp;B$22&amp;"'!D7"),"")</f>
        <v/>
      </c>
      <c r="E107" s="42" t="str">
        <f ca="1">IFERROR(INDIRECT("'"&amp;B$23&amp;"'!D7"),"")</f>
        <v/>
      </c>
      <c r="F107" s="42" t="str">
        <f ca="1">IFERROR(INDIRECT("'"&amp;B$24&amp;"'!D7"),"")</f>
        <v/>
      </c>
      <c r="G107" s="42" t="str">
        <f ca="1">IFERROR(INDIRECT("'"&amp;B$25&amp;"'!D7"),"")</f>
        <v/>
      </c>
      <c r="H107" s="42" t="str">
        <f ca="1">IFERROR(INDIRECT("'"&amp;B$26&amp;"'!D7"),"")</f>
        <v/>
      </c>
      <c r="I107" s="42" t="str">
        <f ca="1">IFERROR(INDIRECT("'"&amp;B$27&amp;"'!D7"),"")</f>
        <v/>
      </c>
      <c r="J107" s="42" t="str">
        <f ca="1">IFERROR(INDIRECT("'"&amp;B$28&amp;"'!D7"),"")</f>
        <v/>
      </c>
      <c r="K107" s="42" t="str">
        <f ca="1">IFERROR(INDIRECT("'"&amp;B$29&amp;"'!D7"),"")</f>
        <v/>
      </c>
      <c r="L107" s="42" t="str">
        <f ca="1">IFERROR(INDIRECT("'"&amp;B$30&amp;"'!D7"),"")</f>
        <v/>
      </c>
      <c r="M107" s="42" t="str">
        <f ca="1">IFERROR(INDIRECT("'"&amp;B$31&amp;"'!D7"),"")</f>
        <v/>
      </c>
      <c r="N107" s="31">
        <f t="shared" ca="1" si="0"/>
        <v>0</v>
      </c>
    </row>
    <row r="108" spans="1:20" ht="31.5" x14ac:dyDescent="0.25">
      <c r="A108" s="121" t="s">
        <v>44</v>
      </c>
      <c r="B108" s="39" t="str">
        <f ca="1">IFERROR(INDIRECT("'"&amp;A$20&amp;"'!D6"),"")</f>
        <v/>
      </c>
      <c r="C108" s="39" t="str">
        <f ca="1">IFERROR(INDIRECT("'"&amp;A$21&amp;"'!D6"),"")</f>
        <v/>
      </c>
      <c r="D108" s="39" t="str">
        <f ca="1">IFERROR(INDIRECT("'"&amp;B$22&amp;"'!D6"),"")</f>
        <v/>
      </c>
      <c r="E108" s="39" t="str">
        <f ca="1">IFERROR(INDIRECT("'"&amp;B$23&amp;"'!D6"),"")</f>
        <v/>
      </c>
      <c r="F108" s="39" t="str">
        <f ca="1">IFERROR(INDIRECT("'"&amp;B$24&amp;"'!D6"),"")</f>
        <v/>
      </c>
      <c r="G108" s="39" t="str">
        <f ca="1">IFERROR(INDIRECT("'"&amp;B$25&amp;"'!D6"),"")</f>
        <v/>
      </c>
      <c r="H108" s="39" t="str">
        <f ca="1">IFERROR(INDIRECT("'"&amp;B$26&amp;"'!D6"),"")</f>
        <v/>
      </c>
      <c r="I108" s="39" t="str">
        <f ca="1">IFERROR(INDIRECT("'"&amp;B$27&amp;"'!D6"),"")</f>
        <v/>
      </c>
      <c r="J108" s="39" t="str">
        <f ca="1">IFERROR(INDIRECT("'"&amp;B$28&amp;"'!D6"),"")</f>
        <v/>
      </c>
      <c r="K108" s="39" t="str">
        <f ca="1">IFERROR(INDIRECT("'"&amp;B$29&amp;"'!D6"),"")</f>
        <v/>
      </c>
      <c r="L108" s="39" t="str">
        <f ca="1">IFERROR(INDIRECT("'"&amp;B$30&amp;"'!D6"),"")</f>
        <v/>
      </c>
      <c r="M108" s="39" t="str">
        <f ca="1">IFERROR(INDIRECT("'"&amp;B$31&amp;"'!D6"),"")</f>
        <v/>
      </c>
      <c r="N108" s="31">
        <f t="shared" ca="1" si="0"/>
        <v>0</v>
      </c>
    </row>
    <row r="109" spans="1:20" ht="16.5" thickBot="1" x14ac:dyDescent="0.3">
      <c r="A109" s="122" t="s">
        <v>46</v>
      </c>
      <c r="B109" s="44" t="str">
        <f ca="1">IFERROR(INDIRECT("'"&amp;A$20&amp;"'!D8"),"")</f>
        <v/>
      </c>
      <c r="C109" s="44" t="str">
        <f ca="1">IFERROR(INDIRECT("'"&amp;A$21&amp;"'!D8"),"")</f>
        <v/>
      </c>
      <c r="D109" s="44" t="str">
        <f ca="1">IFERROR(INDIRECT("'"&amp;B$22&amp;"'!D8"),"")</f>
        <v/>
      </c>
      <c r="E109" s="44" t="str">
        <f ca="1">IFERROR(INDIRECT("'"&amp;B$23&amp;"'!D8"),"")</f>
        <v/>
      </c>
      <c r="F109" s="44" t="str">
        <f ca="1">IFERROR(INDIRECT("'"&amp;B$24&amp;"'!D8"),"")</f>
        <v/>
      </c>
      <c r="G109" s="44" t="str">
        <f ca="1">IFERROR(INDIRECT("'"&amp;B$25&amp;"'!D8"),"")</f>
        <v/>
      </c>
      <c r="H109" s="44" t="str">
        <f ca="1">IFERROR(INDIRECT("'"&amp;B$26&amp;"'!D8"),"")</f>
        <v/>
      </c>
      <c r="I109" s="44" t="str">
        <f ca="1">IFERROR(INDIRECT("'"&amp;B$27&amp;"'!D8"),"")</f>
        <v/>
      </c>
      <c r="J109" s="44" t="str">
        <f ca="1">IFERROR(INDIRECT("'"&amp;B$28&amp;"'!D8"),"")</f>
        <v/>
      </c>
      <c r="K109" s="44" t="str">
        <f ca="1">IFERROR(INDIRECT("'"&amp;B$29&amp;"'!D8"),"")</f>
        <v/>
      </c>
      <c r="L109" s="44" t="str">
        <f ca="1">IFERROR(INDIRECT("'"&amp;B$30&amp;"'!D8"),"")</f>
        <v/>
      </c>
      <c r="M109" s="44" t="str">
        <f ca="1">IFERROR(INDIRECT("'"&amp;B$31&amp;"'!D8"),"")</f>
        <v/>
      </c>
      <c r="N109" s="34">
        <f t="shared" ca="1" si="0"/>
        <v>0</v>
      </c>
    </row>
    <row r="110" spans="1:20" ht="15.75" x14ac:dyDescent="0.25">
      <c r="A110" s="121" t="s">
        <v>47</v>
      </c>
      <c r="B110" s="43" t="str">
        <f ca="1">IFERROR(INDIRECT("'"&amp;A$20&amp;"'!D11"),"")</f>
        <v/>
      </c>
      <c r="C110" s="43" t="str">
        <f ca="1">IFERROR(INDIRECT("'"&amp;A$21&amp;"'!D11"),"")</f>
        <v/>
      </c>
      <c r="D110" s="43" t="str">
        <f ca="1">IFERROR(INDIRECT("'"&amp;B$22&amp;"'!D11"),"")</f>
        <v/>
      </c>
      <c r="E110" s="43" t="str">
        <f ca="1">IFERROR(INDIRECT("'"&amp;B$23&amp;"'!D11"),"")</f>
        <v/>
      </c>
      <c r="F110" s="43" t="str">
        <f ca="1">IFERROR(INDIRECT("'"&amp;B$24&amp;"'!D11"),"")</f>
        <v/>
      </c>
      <c r="G110" s="43" t="str">
        <f ca="1">IFERROR(INDIRECT("'"&amp;B$25&amp;"'!D11"),"")</f>
        <v/>
      </c>
      <c r="H110" s="43" t="str">
        <f ca="1">IFERROR(INDIRECT("'"&amp;B$26&amp;"'!D11"),"")</f>
        <v/>
      </c>
      <c r="I110" s="43" t="str">
        <f ca="1">IFERROR(INDIRECT("'"&amp;B$27&amp;"'!D11"),"")</f>
        <v/>
      </c>
      <c r="J110" s="43" t="str">
        <f ca="1">IFERROR(INDIRECT("'"&amp;B$28&amp;"'!D11"),"")</f>
        <v/>
      </c>
      <c r="K110" s="43" t="str">
        <f ca="1">IFERROR(INDIRECT("'"&amp;B$29&amp;"'!D11"),"")</f>
        <v/>
      </c>
      <c r="L110" s="43" t="str">
        <f ca="1">IFERROR(INDIRECT("'"&amp;B$30&amp;"'!D11"),"")</f>
        <v/>
      </c>
      <c r="M110" s="43" t="str">
        <f ca="1">IFERROR(INDIRECT("'"&amp;B$31&amp;"'!D11"),"")</f>
        <v/>
      </c>
      <c r="N110" s="34">
        <f t="shared" ca="1" si="0"/>
        <v>0</v>
      </c>
    </row>
    <row r="111" spans="1:20" ht="32.25" thickBot="1" x14ac:dyDescent="0.3">
      <c r="A111" s="122" t="s">
        <v>2</v>
      </c>
      <c r="B111" s="44" t="str">
        <f ca="1">IFERROR(INDIRECT("'"&amp;A$20&amp;"'!D9"),"")</f>
        <v/>
      </c>
      <c r="C111" s="44" t="str">
        <f ca="1">IFERROR(INDIRECT("'"&amp;A$21&amp;"'!D9"),"")</f>
        <v/>
      </c>
      <c r="D111" s="44" t="str">
        <f ca="1">IFERROR(INDIRECT("'"&amp;B$22&amp;"'!D9"),"")</f>
        <v/>
      </c>
      <c r="E111" s="44" t="str">
        <f ca="1">IFERROR(INDIRECT("'"&amp;B$23&amp;"'!D9"),"")</f>
        <v/>
      </c>
      <c r="F111" s="44" t="str">
        <f ca="1">IFERROR(INDIRECT("'"&amp;B$24&amp;"'!D9"),"")</f>
        <v/>
      </c>
      <c r="G111" s="44" t="str">
        <f ca="1">IFERROR(INDIRECT("'"&amp;B$25&amp;"'!D9"),"")</f>
        <v/>
      </c>
      <c r="H111" s="44" t="str">
        <f ca="1">IFERROR(INDIRECT("'"&amp;B$26&amp;"'!D9"),"")</f>
        <v/>
      </c>
      <c r="I111" s="44" t="str">
        <f ca="1">IFERROR(INDIRECT("'"&amp;B$27&amp;"'!D9"),"")</f>
        <v/>
      </c>
      <c r="J111" s="44" t="str">
        <f ca="1">IFERROR(INDIRECT("'"&amp;B$28&amp;"'!D9"),"")</f>
        <v/>
      </c>
      <c r="K111" s="44" t="str">
        <f ca="1">IFERROR(INDIRECT("'"&amp;B$29&amp;"'!D9"),"")</f>
        <v/>
      </c>
      <c r="L111" s="44" t="str">
        <f ca="1">IFERROR(INDIRECT("'"&amp;B$30&amp;"'!D9"),"")</f>
        <v/>
      </c>
      <c r="M111" s="44" t="str">
        <f ca="1">IFERROR(INDIRECT("'"&amp;B$31&amp;"'!D9"),"")</f>
        <v/>
      </c>
      <c r="N111" s="34">
        <f t="shared" ca="1" si="0"/>
        <v>0</v>
      </c>
    </row>
    <row r="112" spans="1:20" ht="16.5" thickBot="1" x14ac:dyDescent="0.3">
      <c r="A112" s="123" t="s">
        <v>3</v>
      </c>
      <c r="B112" s="46" t="str">
        <f ca="1">IFERROR(INDIRECT("'"&amp;A$20&amp;"'!D10"),"")</f>
        <v/>
      </c>
      <c r="C112" s="46" t="str">
        <f ca="1">IFERROR(INDIRECT("'"&amp;A$21&amp;"'!D10"),"")</f>
        <v/>
      </c>
      <c r="D112" s="46" t="str">
        <f ca="1">IFERROR(INDIRECT("'"&amp;B$22&amp;"'!D10"),"")</f>
        <v/>
      </c>
      <c r="E112" s="46" t="str">
        <f ca="1">IFERROR(INDIRECT("'"&amp;B$23&amp;"'!D10"),"")</f>
        <v/>
      </c>
      <c r="F112" s="46" t="str">
        <f ca="1">IFERROR(INDIRECT("'"&amp;B$24&amp;"'!D10"),"")</f>
        <v/>
      </c>
      <c r="G112" s="46" t="str">
        <f ca="1">IFERROR(INDIRECT("'"&amp;B$25&amp;"'!D10"),"")</f>
        <v/>
      </c>
      <c r="H112" s="46" t="str">
        <f ca="1">IFERROR(INDIRECT("'"&amp;B$26&amp;"'!D10"),"")</f>
        <v/>
      </c>
      <c r="I112" s="46" t="str">
        <f ca="1">IFERROR(INDIRECT("'"&amp;B$27&amp;"'!D10"),"")</f>
        <v/>
      </c>
      <c r="J112" s="46" t="str">
        <f ca="1">IFERROR(INDIRECT("'"&amp;B$28&amp;"'!D10"),"")</f>
        <v/>
      </c>
      <c r="K112" s="46" t="str">
        <f ca="1">IFERROR(INDIRECT("'"&amp;B$29&amp;"'!D10"),"")</f>
        <v/>
      </c>
      <c r="L112" s="46" t="str">
        <f ca="1">IFERROR(INDIRECT("'"&amp;B$30&amp;"'!D10"),"")</f>
        <v/>
      </c>
      <c r="M112" s="46" t="str">
        <f ca="1">IFERROR(INDIRECT("'"&amp;B$31&amp;"'!D10"),"")</f>
        <v/>
      </c>
      <c r="N112" s="34">
        <f t="shared" ca="1" si="0"/>
        <v>0</v>
      </c>
    </row>
    <row r="113" ht="15.75" thickTop="1" x14ac:dyDescent="0.25"/>
  </sheetData>
  <mergeCells count="1">
    <mergeCell ref="N101:T101"/>
  </mergeCells>
  <phoneticPr fontId="74" type="noConversion"/>
  <conditionalFormatting sqref="A20">
    <cfRule type="expression" dxfId="75" priority="13">
      <formula>$D20="a"</formula>
    </cfRule>
  </conditionalFormatting>
  <conditionalFormatting sqref="A21">
    <cfRule type="expression" dxfId="74" priority="12">
      <formula>$D21="a"</formula>
    </cfRule>
  </conditionalFormatting>
  <conditionalFormatting sqref="A22">
    <cfRule type="expression" dxfId="73" priority="11">
      <formula>$D22="a"</formula>
    </cfRule>
  </conditionalFormatting>
  <conditionalFormatting sqref="A23">
    <cfRule type="expression" dxfId="72" priority="10">
      <formula>$D23="a"</formula>
    </cfRule>
  </conditionalFormatting>
  <conditionalFormatting sqref="A24">
    <cfRule type="expression" dxfId="71" priority="9">
      <formula>$D24="a"</formula>
    </cfRule>
  </conditionalFormatting>
  <conditionalFormatting sqref="A25">
    <cfRule type="expression" dxfId="70" priority="8">
      <formula>$D25="a"</formula>
    </cfRule>
  </conditionalFormatting>
  <conditionalFormatting sqref="A26">
    <cfRule type="expression" dxfId="69" priority="7">
      <formula>$D26="a"</formula>
    </cfRule>
  </conditionalFormatting>
  <conditionalFormatting sqref="A27">
    <cfRule type="expression" dxfId="68" priority="6">
      <formula>$D27="a"</formula>
    </cfRule>
  </conditionalFormatting>
  <conditionalFormatting sqref="A28">
    <cfRule type="expression" dxfId="67" priority="5">
      <formula>$D28="a"</formula>
    </cfRule>
  </conditionalFormatting>
  <conditionalFormatting sqref="A29">
    <cfRule type="expression" dxfId="66" priority="4">
      <formula>$D29="a"</formula>
    </cfRule>
  </conditionalFormatting>
  <conditionalFormatting sqref="A30">
    <cfRule type="expression" dxfId="65" priority="3">
      <formula>$D30="a"</formula>
    </cfRule>
  </conditionalFormatting>
  <conditionalFormatting sqref="A31">
    <cfRule type="expression" dxfId="64" priority="2">
      <formula>$D31="a"</formula>
    </cfRule>
  </conditionalFormatting>
  <conditionalFormatting sqref="E20:E31">
    <cfRule type="timePeriod" dxfId="63" priority="1" timePeriod="thisMonth">
      <formula>AND(MONTH(E20)=MONTH(TODAY()),YEAR(E20)=YEAR(TODAY()))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>
    <pageSetUpPr fitToPage="1"/>
  </sheetPr>
  <dimension ref="A1:R26"/>
  <sheetViews>
    <sheetView showZeros="0" zoomScale="70" zoomScaleNormal="70" workbookViewId="0">
      <pane ySplit="1" topLeftCell="A2" activePane="bottomLeft" state="frozen"/>
      <selection pane="bottomLeft" activeCell="B16" sqref="B16:B17"/>
    </sheetView>
  </sheetViews>
  <sheetFormatPr baseColWidth="10" defaultColWidth="11.5703125" defaultRowHeight="15" x14ac:dyDescent="0.25"/>
  <cols>
    <col min="1" max="1" width="22" style="61" customWidth="1"/>
    <col min="2" max="2" width="20.85546875" style="61" customWidth="1"/>
    <col min="3" max="3" width="21.7109375" style="61" customWidth="1"/>
    <col min="4" max="4" width="20.85546875" style="61" customWidth="1"/>
    <col min="5" max="6" width="21.7109375" style="61" customWidth="1"/>
    <col min="7" max="7" width="21.85546875" style="61" customWidth="1"/>
    <col min="8" max="8" width="20" style="61" customWidth="1"/>
    <col min="9" max="11" width="15.7109375" style="61" customWidth="1"/>
    <col min="12" max="13" width="18.28515625" style="61" customWidth="1"/>
    <col min="14" max="16384" width="11.5703125" style="61"/>
  </cols>
  <sheetData>
    <row r="1" spans="1:18" ht="61.9" customHeight="1" thickTop="1" thickBot="1" x14ac:dyDescent="0.5">
      <c r="A1" s="178"/>
      <c r="B1" s="179" t="str">
        <f>IF(B3="MR","MR.E",IF(B3="ENERGIE","ENERGIE.E",IF(B3="SYSTEME","SYSTÈME.E",IF(B3="VOIE","VOIE.E",IF(B3="LAC","LAC.E","0")))))</f>
        <v>MR.E</v>
      </c>
      <c r="C1" s="255" t="s">
        <v>138</v>
      </c>
      <c r="D1" s="255"/>
      <c r="E1" s="255"/>
      <c r="F1" s="255"/>
      <c r="G1" s="255"/>
      <c r="H1" s="255"/>
      <c r="I1" s="255"/>
      <c r="J1" s="256" t="s">
        <v>117</v>
      </c>
      <c r="K1" s="256"/>
      <c r="L1" s="175"/>
      <c r="M1" s="176">
        <v>20</v>
      </c>
      <c r="R1" s="62"/>
    </row>
    <row r="2" spans="1:18" ht="40.15" customHeight="1" thickBot="1" x14ac:dyDescent="0.3">
      <c r="A2" s="63" t="s">
        <v>92</v>
      </c>
      <c r="B2" s="127"/>
      <c r="C2" s="64" t="s">
        <v>0</v>
      </c>
      <c r="D2" s="65"/>
      <c r="E2" s="257" t="s">
        <v>102</v>
      </c>
      <c r="F2" s="258"/>
      <c r="G2" s="258"/>
      <c r="H2" s="259" t="s">
        <v>103</v>
      </c>
      <c r="I2" s="259"/>
      <c r="J2" s="259" t="s">
        <v>1</v>
      </c>
      <c r="K2" s="259"/>
      <c r="L2" s="259" t="s">
        <v>104</v>
      </c>
      <c r="M2" s="270"/>
      <c r="Q2" s="66"/>
    </row>
    <row r="3" spans="1:18" s="74" customFormat="1" ht="40.15" customHeight="1" thickBot="1" x14ac:dyDescent="0.3">
      <c r="A3" s="67" t="s">
        <v>93</v>
      </c>
      <c r="B3" s="68" t="s">
        <v>91</v>
      </c>
      <c r="C3" s="69" t="s">
        <v>4</v>
      </c>
      <c r="D3" s="70"/>
      <c r="E3" s="260" t="s">
        <v>105</v>
      </c>
      <c r="F3" s="261"/>
      <c r="G3" s="261" t="s">
        <v>106</v>
      </c>
      <c r="H3" s="261"/>
      <c r="I3" s="261"/>
      <c r="J3" s="71" t="s">
        <v>107</v>
      </c>
      <c r="K3" s="71" t="s">
        <v>108</v>
      </c>
      <c r="L3" s="72" t="s">
        <v>109</v>
      </c>
      <c r="M3" s="73" t="s">
        <v>110</v>
      </c>
    </row>
    <row r="4" spans="1:18" ht="40.15" customHeight="1" thickBot="1" x14ac:dyDescent="0.3">
      <c r="A4" s="75" t="s">
        <v>94</v>
      </c>
      <c r="B4" s="76"/>
      <c r="C4" s="77" t="s">
        <v>67</v>
      </c>
      <c r="D4" s="78"/>
      <c r="E4" s="208"/>
      <c r="F4" s="209"/>
      <c r="G4" s="209"/>
      <c r="H4" s="209"/>
      <c r="I4" s="209"/>
      <c r="J4" s="79"/>
      <c r="K4" s="80"/>
      <c r="L4" s="81"/>
      <c r="M4" s="82">
        <f>SUM(L4*J4)</f>
        <v>0</v>
      </c>
    </row>
    <row r="5" spans="1:18" ht="40.15" customHeight="1" thickBot="1" x14ac:dyDescent="0.3">
      <c r="A5" s="67" t="s">
        <v>95</v>
      </c>
      <c r="B5" s="83"/>
      <c r="C5" s="84" t="s">
        <v>68</v>
      </c>
      <c r="D5" s="85"/>
      <c r="E5" s="208"/>
      <c r="F5" s="209"/>
      <c r="G5" s="209"/>
      <c r="H5" s="209"/>
      <c r="I5" s="209"/>
      <c r="J5" s="79"/>
      <c r="K5" s="80"/>
      <c r="L5" s="80"/>
      <c r="M5" s="82">
        <f t="shared" ref="M5:M7" si="0">SUM(L5*J5)</f>
        <v>0</v>
      </c>
    </row>
    <row r="6" spans="1:18" ht="40.15" customHeight="1" thickBot="1" x14ac:dyDescent="0.3">
      <c r="A6" s="67" t="s">
        <v>96</v>
      </c>
      <c r="B6" s="116"/>
      <c r="C6" s="87" t="s">
        <v>69</v>
      </c>
      <c r="D6" s="88"/>
      <c r="E6" s="208"/>
      <c r="F6" s="209"/>
      <c r="G6" s="209"/>
      <c r="H6" s="209"/>
      <c r="I6" s="209"/>
      <c r="J6" s="79"/>
      <c r="K6" s="80"/>
      <c r="L6" s="80"/>
      <c r="M6" s="82">
        <f t="shared" si="0"/>
        <v>0</v>
      </c>
      <c r="Q6" s="66"/>
    </row>
    <row r="7" spans="1:18" ht="40.15" customHeight="1" x14ac:dyDescent="0.25">
      <c r="A7" s="67" t="s">
        <v>97</v>
      </c>
      <c r="B7" s="83"/>
      <c r="C7" s="89" t="s">
        <v>75</v>
      </c>
      <c r="D7" s="85">
        <v>0</v>
      </c>
      <c r="E7" s="208"/>
      <c r="F7" s="209"/>
      <c r="G7" s="209"/>
      <c r="H7" s="209"/>
      <c r="I7" s="209"/>
      <c r="J7" s="79"/>
      <c r="K7" s="80"/>
      <c r="L7" s="80"/>
      <c r="M7" s="82">
        <f t="shared" si="0"/>
        <v>0</v>
      </c>
    </row>
    <row r="8" spans="1:18" ht="40.15" customHeight="1" thickBot="1" x14ac:dyDescent="0.3">
      <c r="A8" s="90" t="s">
        <v>98</v>
      </c>
      <c r="B8" s="86"/>
      <c r="C8" s="91" t="s">
        <v>46</v>
      </c>
      <c r="D8" s="92"/>
      <c r="E8" s="271"/>
      <c r="F8" s="272"/>
      <c r="G8" s="272"/>
      <c r="H8" s="272"/>
      <c r="I8" s="272"/>
      <c r="J8" s="93"/>
      <c r="K8" s="94"/>
      <c r="L8" s="94"/>
      <c r="M8" s="95">
        <f t="shared" ref="M8" si="1">SUM(L8*J8)</f>
        <v>0</v>
      </c>
      <c r="Q8" s="66"/>
    </row>
    <row r="9" spans="1:18" ht="40.15" customHeight="1" x14ac:dyDescent="0.25">
      <c r="A9" s="67" t="s">
        <v>99</v>
      </c>
      <c r="B9" s="96"/>
      <c r="C9" s="91" t="s">
        <v>2</v>
      </c>
      <c r="D9" s="97"/>
      <c r="E9" s="98" t="s">
        <v>6</v>
      </c>
      <c r="F9" s="99" t="s">
        <v>7</v>
      </c>
      <c r="G9" s="100" t="s">
        <v>74</v>
      </c>
      <c r="H9" s="101" t="s">
        <v>8</v>
      </c>
      <c r="I9" s="199"/>
      <c r="J9" s="200"/>
      <c r="K9" s="200"/>
      <c r="L9" s="200"/>
      <c r="M9" s="201"/>
      <c r="Q9" s="66"/>
    </row>
    <row r="10" spans="1:18" ht="40.15" customHeight="1" thickBot="1" x14ac:dyDescent="0.3">
      <c r="A10" s="90" t="s">
        <v>100</v>
      </c>
      <c r="B10" s="102"/>
      <c r="C10" s="91" t="s">
        <v>3</v>
      </c>
      <c r="D10" s="92"/>
      <c r="E10" s="113"/>
      <c r="F10" s="114"/>
      <c r="G10" s="115"/>
      <c r="H10" s="52">
        <f>IF(ISTEXT(G10),1,)</f>
        <v>0</v>
      </c>
      <c r="I10" s="202"/>
      <c r="J10" s="203"/>
      <c r="K10" s="203"/>
      <c r="L10" s="203"/>
      <c r="M10" s="204"/>
      <c r="Q10" s="66"/>
    </row>
    <row r="11" spans="1:18" ht="40.15" customHeight="1" x14ac:dyDescent="0.25">
      <c r="A11" s="103"/>
      <c r="B11" s="104"/>
      <c r="C11" s="91" t="s">
        <v>48</v>
      </c>
      <c r="D11" s="105"/>
      <c r="E11" s="53"/>
      <c r="F11" s="54"/>
      <c r="G11" s="55"/>
      <c r="H11" s="56">
        <f>IF(ISTEXT(G11),1,)</f>
        <v>0</v>
      </c>
      <c r="I11" s="202"/>
      <c r="J11" s="203"/>
      <c r="K11" s="203"/>
      <c r="L11" s="203"/>
      <c r="M11" s="204"/>
    </row>
    <row r="12" spans="1:18" ht="40.15" customHeight="1" thickBot="1" x14ac:dyDescent="0.3">
      <c r="A12" s="103"/>
      <c r="B12" s="106"/>
      <c r="C12" s="91" t="s">
        <v>70</v>
      </c>
      <c r="D12" s="92"/>
      <c r="E12" s="49"/>
      <c r="F12" s="50"/>
      <c r="G12" s="51"/>
      <c r="H12" s="52">
        <f t="shared" ref="H12:H17" si="2">IF(ISTEXT(G12),1,)</f>
        <v>0</v>
      </c>
      <c r="I12" s="202"/>
      <c r="J12" s="203"/>
      <c r="K12" s="203"/>
      <c r="L12" s="203"/>
      <c r="M12" s="204"/>
      <c r="P12" s="170" t="s">
        <v>112</v>
      </c>
    </row>
    <row r="13" spans="1:18" ht="40.15" customHeight="1" x14ac:dyDescent="0.25">
      <c r="A13" s="103"/>
      <c r="B13" s="104"/>
      <c r="C13" s="107"/>
      <c r="D13" s="108"/>
      <c r="E13" s="53"/>
      <c r="F13" s="54"/>
      <c r="G13" s="55"/>
      <c r="H13" s="56">
        <f>IF(ISTEXT(G13),1,)</f>
        <v>0</v>
      </c>
      <c r="I13" s="202"/>
      <c r="J13" s="203"/>
      <c r="K13" s="203"/>
      <c r="L13" s="203"/>
      <c r="M13" s="204"/>
    </row>
    <row r="14" spans="1:18" ht="40.15" customHeight="1" thickBot="1" x14ac:dyDescent="0.3">
      <c r="A14" s="262"/>
      <c r="B14" s="264"/>
      <c r="C14" s="266"/>
      <c r="D14" s="268"/>
      <c r="E14" s="49"/>
      <c r="F14" s="50"/>
      <c r="G14" s="51"/>
      <c r="H14" s="52">
        <f t="shared" si="2"/>
        <v>0</v>
      </c>
      <c r="I14" s="202"/>
      <c r="J14" s="203"/>
      <c r="K14" s="203"/>
      <c r="L14" s="203"/>
      <c r="M14" s="204"/>
    </row>
    <row r="15" spans="1:18" ht="40.15" customHeight="1" x14ac:dyDescent="0.25">
      <c r="A15" s="263"/>
      <c r="B15" s="265"/>
      <c r="C15" s="267"/>
      <c r="D15" s="269"/>
      <c r="E15" s="57"/>
      <c r="F15" s="58"/>
      <c r="G15" s="59"/>
      <c r="H15" s="60">
        <f t="shared" si="2"/>
        <v>0</v>
      </c>
      <c r="I15" s="202"/>
      <c r="J15" s="203"/>
      <c r="K15" s="203"/>
      <c r="L15" s="203"/>
      <c r="M15" s="204"/>
    </row>
    <row r="16" spans="1:18" ht="40.15" customHeight="1" thickBot="1" x14ac:dyDescent="0.3">
      <c r="A16" s="249"/>
      <c r="B16" s="251" t="s">
        <v>140</v>
      </c>
      <c r="C16" s="253"/>
      <c r="D16" s="219"/>
      <c r="E16" s="49"/>
      <c r="F16" s="50"/>
      <c r="G16" s="51"/>
      <c r="H16" s="52">
        <f t="shared" si="2"/>
        <v>0</v>
      </c>
      <c r="I16" s="202"/>
      <c r="J16" s="203"/>
      <c r="K16" s="203"/>
      <c r="L16" s="203"/>
      <c r="M16" s="204"/>
    </row>
    <row r="17" spans="1:13" ht="40.15" customHeight="1" thickBot="1" x14ac:dyDescent="0.3">
      <c r="A17" s="250"/>
      <c r="B17" s="252"/>
      <c r="C17" s="254"/>
      <c r="D17" s="220"/>
      <c r="E17" s="57"/>
      <c r="F17" s="58"/>
      <c r="G17" s="59"/>
      <c r="H17" s="60">
        <f t="shared" si="2"/>
        <v>0</v>
      </c>
      <c r="I17" s="202"/>
      <c r="J17" s="203"/>
      <c r="K17" s="203"/>
      <c r="L17" s="203"/>
      <c r="M17" s="204"/>
    </row>
    <row r="18" spans="1:13" ht="40.15" customHeight="1" x14ac:dyDescent="0.25">
      <c r="A18" s="245"/>
      <c r="B18" s="247"/>
      <c r="C18" s="225" t="str">
        <f>IF(B3="MR","E:\Pro-logiciel-2-6112019\Final\Plan de maintenance préventif\2020\Archive scanner 2020\Matériel roulant",IF(B3="ENERGIE","E:\Méthode\Maintenance\Plan de maintenance préventif\Archive scanner 2020\Energie",IF(B3="SIG","E:\Méthode\Maintenance\Plan de maintenance préventif\Archive scanner 2020\SIG",IF(B3="VOIE","E:\Méthode\Maintenance\Plan de maintenance préventif\Archive scanner 2020\Voie",IF(B3="SYSTEME","E:\Méthode\Maintenance\Plan de maintenance préventif\Archive scanner 2020\Système",IF(B3="BATIMENT","E:\Méthode\Maintenance\Plan de maintenance préventif\Archive scanner 2020\Bâtiment",IF(B3="MACHINERIE","E:\Méthode\Maintenance\Plan de maintenance préventif\Archive scanner 2020\Machinerie",IF(B3="ESPACE.VERT","E:\Méthode\Maintenance\Plan de maintenance préventif\Archive scanner 2020\Espace vert",IF(B3="LAC","E:\Méthode\Maintenance\Plan de maintenance préventif\Archive scanner 2020\LAC",IF(B3="PDV","E:\Méthode\Maintenance\Plan de maintenance préventif\Archive scanner 2020\Plan de veille","0"))))))))))</f>
        <v>E:\Pro-logiciel-2-6112019\Final\Plan de maintenance préventif\2020\Archive scanner 2020\Matériel roulant</v>
      </c>
      <c r="D18" s="221"/>
      <c r="E18" s="109" t="s">
        <v>6</v>
      </c>
      <c r="F18" s="110" t="s">
        <v>71</v>
      </c>
      <c r="G18" s="215" t="s">
        <v>8</v>
      </c>
      <c r="H18" s="216"/>
      <c r="I18" s="202"/>
      <c r="J18" s="203"/>
      <c r="K18" s="203"/>
      <c r="L18" s="203"/>
      <c r="M18" s="204"/>
    </row>
    <row r="19" spans="1:13" ht="40.15" customHeight="1" thickBot="1" x14ac:dyDescent="0.3">
      <c r="A19" s="246"/>
      <c r="B19" s="248"/>
      <c r="C19" s="226"/>
      <c r="D19" s="222"/>
      <c r="E19" s="111"/>
      <c r="F19" s="112"/>
      <c r="G19" s="217">
        <f>IF(ISTEXT(F19),1,)</f>
        <v>0</v>
      </c>
      <c r="H19" s="218"/>
      <c r="I19" s="205"/>
      <c r="J19" s="206"/>
      <c r="K19" s="206"/>
      <c r="L19" s="206"/>
      <c r="M19" s="207"/>
    </row>
    <row r="20" spans="1:13" ht="60" customHeight="1" thickTop="1" x14ac:dyDescent="0.25">
      <c r="A20" s="227"/>
      <c r="B20" s="235" t="s">
        <v>72</v>
      </c>
      <c r="C20" s="235"/>
      <c r="D20" s="236"/>
      <c r="E20" s="239"/>
      <c r="F20" s="240"/>
      <c r="G20" s="241"/>
      <c r="H20" s="229" t="s">
        <v>10</v>
      </c>
      <c r="I20" s="231"/>
      <c r="J20" s="231"/>
      <c r="K20" s="231"/>
      <c r="L20" s="231"/>
      <c r="M20" s="232"/>
    </row>
    <row r="21" spans="1:13" ht="60" customHeight="1" thickBot="1" x14ac:dyDescent="0.3">
      <c r="A21" s="228"/>
      <c r="B21" s="237" t="s">
        <v>73</v>
      </c>
      <c r="C21" s="237"/>
      <c r="D21" s="238"/>
      <c r="E21" s="242"/>
      <c r="F21" s="243"/>
      <c r="G21" s="244"/>
      <c r="H21" s="230"/>
      <c r="I21" s="233"/>
      <c r="J21" s="233"/>
      <c r="K21" s="233"/>
      <c r="L21" s="233"/>
      <c r="M21" s="234"/>
    </row>
    <row r="22" spans="1:13" ht="105.75" customHeight="1" thickBot="1" x14ac:dyDescent="0.3">
      <c r="A22" s="171" t="s">
        <v>114</v>
      </c>
      <c r="B22" s="172" t="s">
        <v>115</v>
      </c>
      <c r="C22" s="173" t="s">
        <v>116</v>
      </c>
      <c r="D22" s="223"/>
      <c r="E22" s="223"/>
      <c r="F22" s="223"/>
      <c r="G22" s="224"/>
      <c r="H22" s="174" t="s">
        <v>1</v>
      </c>
      <c r="I22" s="210"/>
      <c r="J22" s="210"/>
      <c r="K22" s="210"/>
      <c r="L22" s="210"/>
      <c r="M22" s="211"/>
    </row>
    <row r="23" spans="1:13" ht="21.75" customHeight="1" thickBot="1" x14ac:dyDescent="0.3">
      <c r="A23" s="212"/>
      <c r="B23" s="213"/>
      <c r="C23" s="213"/>
      <c r="D23" s="213"/>
      <c r="E23" s="213"/>
      <c r="F23" s="213"/>
      <c r="G23" s="213"/>
      <c r="H23" s="213"/>
      <c r="I23" s="213"/>
      <c r="J23" s="213"/>
      <c r="K23" s="213"/>
      <c r="L23" s="213"/>
      <c r="M23" s="214"/>
    </row>
    <row r="24" spans="1:13" ht="15.75" thickTop="1" x14ac:dyDescent="0.25"/>
    <row r="26" spans="1:13" x14ac:dyDescent="0.25">
      <c r="A26" s="61" t="s">
        <v>113</v>
      </c>
    </row>
  </sheetData>
  <sheetProtection sheet="1" objects="1" scenarios="1" selectLockedCells="1"/>
  <mergeCells count="42">
    <mergeCell ref="A14:A15"/>
    <mergeCell ref="B14:B15"/>
    <mergeCell ref="C14:C15"/>
    <mergeCell ref="D14:D15"/>
    <mergeCell ref="L2:M2"/>
    <mergeCell ref="E5:F5"/>
    <mergeCell ref="G5:I5"/>
    <mergeCell ref="G3:I3"/>
    <mergeCell ref="E4:F4"/>
    <mergeCell ref="G4:I4"/>
    <mergeCell ref="J2:K2"/>
    <mergeCell ref="G6:I6"/>
    <mergeCell ref="E7:F7"/>
    <mergeCell ref="G7:I7"/>
    <mergeCell ref="E8:F8"/>
    <mergeCell ref="G8:I8"/>
    <mergeCell ref="C1:I1"/>
    <mergeCell ref="J1:K1"/>
    <mergeCell ref="E2:G2"/>
    <mergeCell ref="H2:I2"/>
    <mergeCell ref="E3:F3"/>
    <mergeCell ref="A18:A19"/>
    <mergeCell ref="B18:B19"/>
    <mergeCell ref="A16:A17"/>
    <mergeCell ref="B16:B17"/>
    <mergeCell ref="C16:C17"/>
    <mergeCell ref="I9:M19"/>
    <mergeCell ref="E6:F6"/>
    <mergeCell ref="I22:M22"/>
    <mergeCell ref="A23:M23"/>
    <mergeCell ref="G18:H18"/>
    <mergeCell ref="G19:H19"/>
    <mergeCell ref="D16:D17"/>
    <mergeCell ref="D18:D19"/>
    <mergeCell ref="D22:G22"/>
    <mergeCell ref="C18:C19"/>
    <mergeCell ref="A20:A21"/>
    <mergeCell ref="H20:H21"/>
    <mergeCell ref="I20:M21"/>
    <mergeCell ref="B20:D20"/>
    <mergeCell ref="B21:D21"/>
    <mergeCell ref="E20:G21"/>
  </mergeCells>
  <conditionalFormatting sqref="B3">
    <cfRule type="containsText" dxfId="62" priority="1" operator="containsText" text="PDV">
      <formula>NOT(ISERROR(SEARCH("PDV",B3)))</formula>
    </cfRule>
    <cfRule type="containsText" dxfId="61" priority="2" operator="containsText" text="VOIE">
      <formula>NOT(ISERROR(SEARCH("VOIE",B3)))</formula>
    </cfRule>
    <cfRule type="containsText" dxfId="60" priority="3" operator="containsText" text="ESPACE.VERT">
      <formula>NOT(ISERROR(SEARCH("ESPACE.VERT",B3)))</formula>
    </cfRule>
    <cfRule type="containsText" dxfId="59" priority="4" operator="containsText" text="SYSTEME">
      <formula>NOT(ISERROR(SEARCH("SYSTEME",B3)))</formula>
    </cfRule>
    <cfRule type="cellIs" dxfId="58" priority="9" operator="equal">
      <formula>"MR"</formula>
    </cfRule>
    <cfRule type="cellIs" dxfId="57" priority="10" operator="equal">
      <formula>"MACHINERIE"</formula>
    </cfRule>
    <cfRule type="cellIs" dxfId="56" priority="11" operator="equal">
      <formula>"LAC"</formula>
    </cfRule>
    <cfRule type="cellIs" dxfId="55" priority="12" operator="equal">
      <formula>"ESPACE VERT"</formula>
    </cfRule>
    <cfRule type="cellIs" dxfId="54" priority="13" operator="equal">
      <formula>"ENERGIE"</formula>
    </cfRule>
    <cfRule type="cellIs" dxfId="53" priority="14" operator="equal">
      <formula>"BATIMENT"</formula>
    </cfRule>
    <cfRule type="cellIs" dxfId="52" priority="15" operator="equal">
      <formula>"SIG"</formula>
    </cfRule>
  </conditionalFormatting>
  <conditionalFormatting sqref="B10">
    <cfRule type="containsText" dxfId="51" priority="5" operator="containsText" text="Jour">
      <formula>NOT(ISERROR(SEARCH("Jour",#REF!)))</formula>
    </cfRule>
    <cfRule type="containsText" dxfId="50" priority="6" operator="containsText" text="Nuit">
      <formula>NOT(ISERROR(SEARCH("Nuit",#REF!)))</formula>
    </cfRule>
  </conditionalFormatting>
  <dataValidations count="2">
    <dataValidation type="list" allowBlank="1" showInputMessage="1" showErrorMessage="1" sqref="G10:G17 E19:F19" xr:uid="{00000000-0002-0000-0300-000000000000}">
      <formula1>nom</formula1>
    </dataValidation>
    <dataValidation type="list" allowBlank="1" showInputMessage="1" showErrorMessage="1" sqref="B4" xr:uid="{00000000-0002-0000-0300-000001000000}">
      <formula1>INDIRECT(B1)</formula1>
    </dataValidation>
  </dataValidations>
  <printOptions horizontalCentered="1" verticalCentered="1"/>
  <pageMargins left="0" right="0" top="0" bottom="0" header="0" footer="0"/>
  <pageSetup paperSize="9" scale="39" fitToHeight="0" orientation="portrait" r:id="rId1"/>
  <ignoredErrors>
    <ignoredError sqref="H10:H17" unlockedFormula="1"/>
  </ignoredErrors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 xr:uid="{35B4818F-12DB-4820-A0AF-CE0768DBD753}">
          <x14:formula1>
            <xm:f>PARAM!$AB$3:$AB$13</xm:f>
          </x14:formula1>
          <xm:sqref>J4:J8 D3</xm:sqref>
        </x14:dataValidation>
        <x14:dataValidation type="list" allowBlank="1" showInputMessage="1" showErrorMessage="1" xr:uid="{8C8E83D0-C311-442F-B784-425F110A73C9}">
          <x14:formula1>
            <xm:f>PARAM!$N$3:$N$6</xm:f>
          </x14:formula1>
          <xm:sqref>D6</xm:sqref>
        </x14:dataValidation>
        <x14:dataValidation type="list" allowBlank="1" showInputMessage="1" showErrorMessage="1" xr:uid="{6814A8FF-8035-40BA-BE19-C81F213E46D1}">
          <x14:formula1>
            <xm:f>PARAM!$G$3:$G$12</xm:f>
          </x14:formula1>
          <xm:sqref>B3</xm:sqref>
        </x14:dataValidation>
        <x14:dataValidation type="list" allowBlank="1" showInputMessage="1" showErrorMessage="1" xr:uid="{2B82E526-FF50-426F-99A1-01ACDB1480DA}">
          <x14:formula1>
            <xm:f>PARAM!$AA$3:$AA$38</xm:f>
          </x14:formula1>
          <xm:sqref>E18 F10:F17 D4</xm:sqref>
        </x14:dataValidation>
        <x14:dataValidation type="list" allowBlank="1" showInputMessage="1" showErrorMessage="1" xr:uid="{FE511F71-EF2E-44A1-8DCB-EACA37911D6E}">
          <x14:formula1>
            <xm:f>PARAM!$E$3:$E$6</xm:f>
          </x14:formula1>
          <xm:sqref>B5</xm:sqref>
        </x14:dataValidation>
        <x14:dataValidation type="list" allowBlank="1" showInputMessage="1" showErrorMessage="1" xr:uid="{76BEE5A6-A30B-40CB-973E-2CB62329FB0B}">
          <x14:formula1>
            <xm:f>PARAM!$B$3:$B$5</xm:f>
          </x14:formula1>
          <xm:sqref>B6</xm:sqref>
        </x14:dataValidation>
        <x14:dataValidation type="list" allowBlank="1" showInputMessage="1" showErrorMessage="1" xr:uid="{15BC5205-071C-4D1E-8C5A-443642351FCA}">
          <x14:formula1>
            <xm:f>PARAM!$C$3:$C$7</xm:f>
          </x14:formula1>
          <xm:sqref>B7</xm:sqref>
        </x14:dataValidation>
        <x14:dataValidation type="list" allowBlank="1" showInputMessage="1" showErrorMessage="1" xr:uid="{2C74B31B-5C9E-4C69-BB6D-4FC4DAE8D816}">
          <x14:formula1>
            <xm:f>PARAM!$D$3:$D$14</xm:f>
          </x14:formula1>
          <xm:sqref>B8</xm:sqref>
        </x14:dataValidation>
        <x14:dataValidation type="list" allowBlank="1" showInputMessage="1" showErrorMessage="1" xr:uid="{1416C79F-3A2B-4DC1-8368-A6C0913A89D2}">
          <x14:formula1>
            <xm:f>PARAM!$I$3:$I$6</xm:f>
          </x14:formula1>
          <xm:sqref>B9</xm:sqref>
        </x14:dataValidation>
        <x14:dataValidation type="list" allowBlank="1" showInputMessage="1" showErrorMessage="1" xr:uid="{211F130C-BB71-47B6-BDBC-E06A9FF66A7F}">
          <x14:formula1>
            <xm:f>PARAM!$H$3:$H$5</xm:f>
          </x14:formula1>
          <xm:sqref>B10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>
    <tabColor indexed="10"/>
  </sheetPr>
  <dimension ref="A1:AE43"/>
  <sheetViews>
    <sheetView workbookViewId="0">
      <selection activeCell="X23" sqref="X23"/>
    </sheetView>
  </sheetViews>
  <sheetFormatPr baseColWidth="10" defaultRowHeight="15" x14ac:dyDescent="0.25"/>
  <cols>
    <col min="1" max="1" width="12" customWidth="1"/>
    <col min="2" max="2" width="22.140625" style="1" customWidth="1"/>
    <col min="3" max="3" width="26.5703125" style="1" customWidth="1"/>
    <col min="4" max="4" width="17.42578125" style="1" customWidth="1"/>
    <col min="5" max="5" width="26.5703125" style="1" customWidth="1"/>
    <col min="6" max="6" width="24.7109375" style="1" customWidth="1"/>
    <col min="7" max="7" width="14.85546875" style="1" customWidth="1"/>
    <col min="8" max="8" width="11.7109375" style="1" customWidth="1"/>
    <col min="9" max="9" width="14.5703125" style="1" customWidth="1"/>
    <col min="10" max="10" width="20.28515625" style="1" customWidth="1"/>
    <col min="11" max="11" width="21.85546875" style="1" customWidth="1"/>
    <col min="12" max="12" width="17.5703125" style="1" customWidth="1"/>
    <col min="13" max="13" width="17.28515625" style="1" customWidth="1"/>
    <col min="14" max="14" width="18.140625" style="1" customWidth="1"/>
    <col min="15" max="15" width="14.28515625" style="1" customWidth="1"/>
    <col min="16" max="16" width="32.7109375" style="1" customWidth="1"/>
    <col min="17" max="17" width="32.5703125" style="1" customWidth="1"/>
    <col min="18" max="18" width="27.140625" style="1" customWidth="1"/>
    <col min="19" max="19" width="31.42578125" style="1" customWidth="1"/>
    <col min="20" max="20" width="25.7109375" style="1" customWidth="1"/>
    <col min="21" max="21" width="43.85546875" style="1" customWidth="1"/>
    <col min="22" max="22" width="35" style="1" customWidth="1"/>
    <col min="23" max="23" width="23.7109375" style="1" customWidth="1"/>
    <col min="24" max="24" width="15.140625" style="1" customWidth="1"/>
    <col min="25" max="25" width="22.85546875" style="1" customWidth="1"/>
    <col min="26" max="26" width="27.140625" style="1" customWidth="1"/>
    <col min="27" max="32" width="11.5703125" customWidth="1"/>
  </cols>
  <sheetData>
    <row r="1" spans="1:31" ht="84" customHeight="1" x14ac:dyDescent="0.2">
      <c r="A1" s="273"/>
      <c r="B1" s="273"/>
      <c r="C1" s="273"/>
      <c r="D1" s="273"/>
      <c r="E1" s="273"/>
      <c r="F1" s="273"/>
      <c r="G1" s="273"/>
      <c r="H1" s="273"/>
      <c r="I1" s="273"/>
      <c r="J1" s="273"/>
      <c r="K1" s="273"/>
      <c r="L1" s="273"/>
      <c r="M1" s="273"/>
      <c r="N1" s="273"/>
      <c r="O1" s="273"/>
      <c r="P1" s="273"/>
      <c r="Q1" s="273"/>
      <c r="R1" s="273"/>
      <c r="S1" s="273"/>
      <c r="T1" s="273"/>
      <c r="U1" s="273"/>
      <c r="V1" s="273"/>
      <c r="W1" s="273"/>
      <c r="X1" s="273"/>
      <c r="Y1" s="273"/>
      <c r="Z1" s="273"/>
      <c r="AA1" s="273"/>
      <c r="AB1" s="273"/>
      <c r="AC1" s="273"/>
    </row>
    <row r="2" spans="1:31" x14ac:dyDescent="0.25">
      <c r="A2" s="27"/>
      <c r="B2" s="2" t="s">
        <v>18</v>
      </c>
      <c r="C2" s="2" t="s">
        <v>19</v>
      </c>
      <c r="D2" s="2" t="s">
        <v>20</v>
      </c>
      <c r="E2" s="2" t="s">
        <v>21</v>
      </c>
      <c r="F2" s="2" t="s">
        <v>22</v>
      </c>
      <c r="G2" s="2" t="s">
        <v>23</v>
      </c>
      <c r="H2" s="2" t="s">
        <v>24</v>
      </c>
      <c r="I2" s="2" t="s">
        <v>25</v>
      </c>
      <c r="J2" s="2" t="s">
        <v>26</v>
      </c>
      <c r="K2" s="2" t="s">
        <v>27</v>
      </c>
      <c r="L2" s="2" t="s">
        <v>9</v>
      </c>
      <c r="M2" s="2" t="s">
        <v>28</v>
      </c>
      <c r="N2" s="2" t="s">
        <v>29</v>
      </c>
      <c r="O2" s="2" t="s">
        <v>30</v>
      </c>
      <c r="P2" s="3" t="s">
        <v>31</v>
      </c>
      <c r="Q2" s="4" t="s">
        <v>32</v>
      </c>
      <c r="R2" s="4" t="s">
        <v>33</v>
      </c>
      <c r="S2" s="4" t="s">
        <v>34</v>
      </c>
      <c r="T2" s="4" t="s">
        <v>35</v>
      </c>
      <c r="U2" s="4" t="s">
        <v>36</v>
      </c>
      <c r="V2" s="4" t="s">
        <v>37</v>
      </c>
      <c r="W2" s="4" t="s">
        <v>38</v>
      </c>
      <c r="X2" s="4" t="s">
        <v>39</v>
      </c>
      <c r="Y2" s="4" t="s">
        <v>40</v>
      </c>
      <c r="Z2" s="4" t="s">
        <v>41</v>
      </c>
      <c r="AA2" s="22" t="s">
        <v>62</v>
      </c>
      <c r="AB2" s="24" t="s">
        <v>63</v>
      </c>
      <c r="AC2" s="24" t="s">
        <v>64</v>
      </c>
      <c r="AD2" s="22" t="s">
        <v>76</v>
      </c>
      <c r="AE2" s="24" t="s">
        <v>86</v>
      </c>
    </row>
    <row r="3" spans="1:31" x14ac:dyDescent="0.25">
      <c r="A3" s="25"/>
      <c r="B3" s="5"/>
      <c r="C3" s="5"/>
      <c r="D3" s="5"/>
      <c r="E3" s="5"/>
      <c r="F3" s="5"/>
      <c r="G3" s="6"/>
      <c r="H3" s="5"/>
      <c r="I3" s="5"/>
      <c r="J3" s="5"/>
      <c r="K3" s="5" t="s">
        <v>118</v>
      </c>
      <c r="L3" s="38">
        <v>111</v>
      </c>
      <c r="M3" s="5" t="s">
        <v>135</v>
      </c>
      <c r="N3" s="5" t="s">
        <v>87</v>
      </c>
      <c r="O3" s="5" t="s">
        <v>42</v>
      </c>
      <c r="P3" s="7"/>
      <c r="W3" s="177"/>
      <c r="Z3" s="125"/>
      <c r="AA3" s="23"/>
      <c r="AC3" s="23"/>
      <c r="AE3" s="126"/>
    </row>
    <row r="4" spans="1:31" x14ac:dyDescent="0.25">
      <c r="A4" s="25"/>
      <c r="B4" s="8"/>
      <c r="C4" s="8"/>
      <c r="D4" s="8"/>
      <c r="E4" s="8"/>
      <c r="F4" s="8"/>
      <c r="G4" s="9"/>
      <c r="H4" s="8"/>
      <c r="I4" s="8"/>
      <c r="J4" s="5"/>
      <c r="K4" s="5" t="s">
        <v>119</v>
      </c>
      <c r="L4" s="5">
        <v>222</v>
      </c>
      <c r="M4" s="5" t="s">
        <v>136</v>
      </c>
      <c r="N4" s="8" t="s">
        <v>88</v>
      </c>
      <c r="O4" s="8" t="s">
        <v>43</v>
      </c>
      <c r="P4" s="7"/>
      <c r="W4" s="177"/>
      <c r="Z4" s="125"/>
      <c r="AA4" s="23"/>
      <c r="AC4" s="23"/>
      <c r="AE4" s="126"/>
    </row>
    <row r="5" spans="1:31" x14ac:dyDescent="0.25">
      <c r="A5" s="25"/>
      <c r="B5" s="5"/>
      <c r="C5" s="5"/>
      <c r="D5" s="5"/>
      <c r="E5" s="5"/>
      <c r="F5" s="5"/>
      <c r="G5" s="10"/>
      <c r="H5" s="5"/>
      <c r="I5" s="5"/>
      <c r="J5" s="5"/>
      <c r="K5" s="5" t="s">
        <v>120</v>
      </c>
      <c r="L5" s="38">
        <v>333</v>
      </c>
      <c r="M5" s="5" t="s">
        <v>137</v>
      </c>
      <c r="N5" s="5" t="s">
        <v>89</v>
      </c>
      <c r="O5" s="11"/>
      <c r="P5" s="7"/>
      <c r="W5" s="177"/>
      <c r="Z5" s="125"/>
      <c r="AA5" s="23"/>
      <c r="AC5" s="23"/>
      <c r="AE5" s="126"/>
    </row>
    <row r="6" spans="1:31" x14ac:dyDescent="0.25">
      <c r="A6" s="27"/>
      <c r="B6" s="26"/>
      <c r="C6" s="8"/>
      <c r="D6" s="8"/>
      <c r="E6" s="8"/>
      <c r="F6" s="8"/>
      <c r="G6" s="12"/>
      <c r="H6" s="7"/>
      <c r="I6" s="8"/>
      <c r="J6" s="5"/>
      <c r="K6" s="5" t="s">
        <v>121</v>
      </c>
      <c r="L6" s="5">
        <v>444</v>
      </c>
      <c r="M6" s="8"/>
      <c r="N6" s="7" t="s">
        <v>90</v>
      </c>
      <c r="O6" s="13"/>
      <c r="P6" s="7"/>
      <c r="W6" s="177"/>
      <c r="Z6" s="125"/>
      <c r="AA6" s="23"/>
      <c r="AC6" s="23"/>
      <c r="AE6" s="126"/>
    </row>
    <row r="7" spans="1:31" x14ac:dyDescent="0.25">
      <c r="A7" s="27"/>
      <c r="B7" s="7"/>
      <c r="C7" s="5"/>
      <c r="D7" s="5"/>
      <c r="E7" s="7"/>
      <c r="F7" s="5"/>
      <c r="G7" s="14"/>
      <c r="H7" s="7"/>
      <c r="I7" s="7"/>
      <c r="J7" s="5"/>
      <c r="K7" s="5" t="s">
        <v>122</v>
      </c>
      <c r="L7" s="38">
        <v>555</v>
      </c>
      <c r="M7" s="5"/>
      <c r="N7" s="5"/>
      <c r="O7" s="15"/>
      <c r="P7" s="7"/>
      <c r="W7" s="177"/>
      <c r="AA7" s="23"/>
      <c r="AC7" s="23"/>
      <c r="AE7" s="126"/>
    </row>
    <row r="8" spans="1:31" x14ac:dyDescent="0.25">
      <c r="A8" s="27"/>
      <c r="B8" s="7"/>
      <c r="C8" s="7"/>
      <c r="D8" s="8"/>
      <c r="E8" s="7"/>
      <c r="F8" s="5"/>
      <c r="G8" s="16"/>
      <c r="H8" s="7"/>
      <c r="I8" s="7"/>
      <c r="J8" s="5"/>
      <c r="K8" s="5" t="s">
        <v>123</v>
      </c>
      <c r="L8" s="5">
        <v>666</v>
      </c>
      <c r="M8" s="8"/>
      <c r="N8" s="8"/>
      <c r="O8" s="13"/>
      <c r="P8" s="7"/>
      <c r="AA8" s="23"/>
      <c r="AC8" s="23"/>
      <c r="AE8" s="126"/>
    </row>
    <row r="9" spans="1:31" x14ac:dyDescent="0.25">
      <c r="A9" s="27"/>
      <c r="B9" s="7"/>
      <c r="C9" s="7"/>
      <c r="D9" s="5"/>
      <c r="E9" s="7"/>
      <c r="F9" s="5"/>
      <c r="G9" s="17"/>
      <c r="H9" s="7"/>
      <c r="I9" s="7"/>
      <c r="J9" s="5"/>
      <c r="K9" s="5" t="s">
        <v>124</v>
      </c>
      <c r="L9" s="38">
        <v>777</v>
      </c>
      <c r="M9" s="5"/>
      <c r="N9" s="5"/>
      <c r="O9" s="15"/>
      <c r="P9" s="7"/>
      <c r="AA9" s="23"/>
      <c r="AC9" s="23"/>
      <c r="AE9" s="126"/>
    </row>
    <row r="10" spans="1:31" x14ac:dyDescent="0.25">
      <c r="A10" s="27"/>
      <c r="C10" s="7"/>
      <c r="D10" s="8"/>
      <c r="E10" s="7"/>
      <c r="F10" s="5"/>
      <c r="G10" s="8"/>
      <c r="H10" s="7"/>
      <c r="I10" s="7"/>
      <c r="J10" s="5"/>
      <c r="K10" s="5" t="s">
        <v>125</v>
      </c>
      <c r="L10" s="5">
        <v>888</v>
      </c>
      <c r="M10" s="8"/>
      <c r="N10" s="8"/>
      <c r="O10" s="13"/>
      <c r="P10" s="7"/>
      <c r="AA10" s="23"/>
      <c r="AC10" s="23"/>
      <c r="AE10" s="126"/>
    </row>
    <row r="11" spans="1:31" x14ac:dyDescent="0.25">
      <c r="A11" s="27"/>
      <c r="C11" s="7"/>
      <c r="D11" s="5"/>
      <c r="E11" s="7"/>
      <c r="F11" s="5"/>
      <c r="G11" s="7"/>
      <c r="H11" s="7"/>
      <c r="I11" s="7"/>
      <c r="J11" s="5"/>
      <c r="K11" s="5" t="s">
        <v>126</v>
      </c>
      <c r="L11" s="38">
        <v>999</v>
      </c>
      <c r="M11" s="5"/>
      <c r="N11" s="5"/>
      <c r="O11" s="15"/>
      <c r="P11" s="7"/>
      <c r="AA11" s="23"/>
      <c r="AC11" s="23"/>
      <c r="AE11" s="126"/>
    </row>
    <row r="12" spans="1:31" x14ac:dyDescent="0.25">
      <c r="A12" s="27"/>
      <c r="C12" s="7"/>
      <c r="D12" s="8"/>
      <c r="E12" s="7"/>
      <c r="F12" s="5"/>
      <c r="G12" s="7"/>
      <c r="H12" s="7"/>
      <c r="I12" s="7"/>
      <c r="J12" s="5"/>
      <c r="K12" s="5" t="s">
        <v>127</v>
      </c>
      <c r="L12" s="5">
        <v>1111</v>
      </c>
      <c r="M12" s="8"/>
      <c r="N12" s="8"/>
      <c r="O12" s="13"/>
      <c r="P12" s="7"/>
      <c r="AA12" s="23"/>
      <c r="AC12" s="23"/>
      <c r="AE12" s="126"/>
    </row>
    <row r="13" spans="1:31" x14ac:dyDescent="0.25">
      <c r="A13" s="27"/>
      <c r="C13" s="7"/>
      <c r="D13" s="5"/>
      <c r="E13" s="7"/>
      <c r="F13" s="7"/>
      <c r="G13" s="7"/>
      <c r="H13" s="7"/>
      <c r="I13" s="7"/>
      <c r="J13" s="5"/>
      <c r="K13" s="5" t="s">
        <v>128</v>
      </c>
      <c r="L13" s="38">
        <v>2222</v>
      </c>
      <c r="M13" s="5"/>
      <c r="N13" s="5"/>
      <c r="O13" s="15"/>
      <c r="P13" s="7"/>
      <c r="AA13" s="23"/>
      <c r="AC13" s="23"/>
      <c r="AE13" s="126"/>
    </row>
    <row r="14" spans="1:31" x14ac:dyDescent="0.25">
      <c r="A14" s="27"/>
      <c r="C14" s="7"/>
      <c r="D14" s="8"/>
      <c r="E14" s="7"/>
      <c r="F14" s="7"/>
      <c r="G14" s="7"/>
      <c r="H14" s="7"/>
      <c r="I14" s="7"/>
      <c r="J14" s="5"/>
      <c r="K14" s="5" t="s">
        <v>129</v>
      </c>
      <c r="L14" s="5">
        <v>3333</v>
      </c>
      <c r="M14" s="8"/>
      <c r="N14" s="8"/>
      <c r="O14" s="13"/>
      <c r="P14" s="7"/>
      <c r="AA14" s="23"/>
      <c r="AC14" s="23"/>
      <c r="AE14" s="126"/>
    </row>
    <row r="15" spans="1:31" x14ac:dyDescent="0.25">
      <c r="A15" s="27"/>
      <c r="C15" s="7"/>
      <c r="D15" s="7"/>
      <c r="E15" s="7"/>
      <c r="F15" s="7"/>
      <c r="G15" s="7"/>
      <c r="H15" s="7"/>
      <c r="I15" s="7"/>
      <c r="J15" s="5"/>
      <c r="K15" s="5" t="s">
        <v>130</v>
      </c>
      <c r="L15" s="38">
        <v>4444</v>
      </c>
      <c r="M15" s="5"/>
      <c r="N15" s="5"/>
      <c r="O15" s="15"/>
      <c r="P15" s="7"/>
      <c r="AA15" s="23"/>
      <c r="AC15" s="23"/>
      <c r="AE15" s="126"/>
    </row>
    <row r="16" spans="1:31" x14ac:dyDescent="0.25">
      <c r="A16" s="27"/>
      <c r="C16" s="7"/>
      <c r="D16" s="7"/>
      <c r="E16" s="7"/>
      <c r="F16" s="7"/>
      <c r="G16" s="7"/>
      <c r="H16" s="7"/>
      <c r="I16" s="7"/>
      <c r="J16" s="5"/>
      <c r="K16" s="5" t="s">
        <v>131</v>
      </c>
      <c r="L16" s="5">
        <v>5555</v>
      </c>
      <c r="M16" s="18"/>
      <c r="N16" s="18"/>
      <c r="O16" s="19"/>
      <c r="P16" s="7"/>
      <c r="AA16" s="23"/>
      <c r="AC16" s="23"/>
      <c r="AE16" s="126"/>
    </row>
    <row r="17" spans="1:31" x14ac:dyDescent="0.25">
      <c r="A17" s="27"/>
      <c r="C17" s="7"/>
      <c r="D17" s="7"/>
      <c r="E17" s="7"/>
      <c r="F17" s="7"/>
      <c r="G17" s="7"/>
      <c r="H17" s="7"/>
      <c r="I17" s="7"/>
      <c r="J17" s="5"/>
      <c r="K17" s="5" t="s">
        <v>132</v>
      </c>
      <c r="L17" s="38">
        <v>6666</v>
      </c>
      <c r="M17" s="7"/>
      <c r="N17" s="7"/>
      <c r="O17" s="7"/>
      <c r="P17" s="7"/>
      <c r="AA17" s="23"/>
      <c r="AC17" s="23"/>
      <c r="AE17" s="126"/>
    </row>
    <row r="18" spans="1:31" x14ac:dyDescent="0.25">
      <c r="A18" s="28"/>
      <c r="C18" s="7"/>
      <c r="D18" s="7"/>
      <c r="E18" s="7"/>
      <c r="F18" s="7"/>
      <c r="G18" s="7"/>
      <c r="H18" s="7"/>
      <c r="I18" s="7"/>
      <c r="J18" s="5"/>
      <c r="K18" s="5" t="s">
        <v>133</v>
      </c>
      <c r="L18" s="5">
        <v>7777</v>
      </c>
      <c r="M18" s="7"/>
      <c r="N18" s="7"/>
      <c r="O18" s="7"/>
      <c r="P18" s="7"/>
      <c r="AA18" s="23"/>
      <c r="AC18" s="23"/>
      <c r="AE18" s="126"/>
    </row>
    <row r="19" spans="1:31" x14ac:dyDescent="0.25">
      <c r="A19" s="28"/>
      <c r="C19" s="7"/>
      <c r="D19" s="7"/>
      <c r="E19" s="7"/>
      <c r="F19" s="7"/>
      <c r="G19" s="7"/>
      <c r="H19" s="7"/>
      <c r="I19" s="7"/>
      <c r="J19" s="5"/>
      <c r="K19" s="5" t="s">
        <v>134</v>
      </c>
      <c r="L19" s="38">
        <v>8888</v>
      </c>
      <c r="M19" s="7"/>
      <c r="N19" s="7"/>
      <c r="O19" s="7"/>
      <c r="P19" s="7"/>
      <c r="AA19" s="23"/>
      <c r="AC19" s="23"/>
      <c r="AE19" s="126"/>
    </row>
    <row r="20" spans="1:31" x14ac:dyDescent="0.25">
      <c r="A20" s="28"/>
      <c r="J20" s="5"/>
      <c r="AA20" s="23"/>
      <c r="AC20" s="23"/>
      <c r="AE20" s="126"/>
    </row>
    <row r="21" spans="1:31" x14ac:dyDescent="0.25">
      <c r="A21" s="28"/>
      <c r="J21" s="5"/>
      <c r="AA21" s="23"/>
      <c r="AC21" s="23"/>
      <c r="AE21" s="126"/>
    </row>
    <row r="22" spans="1:31" x14ac:dyDescent="0.25">
      <c r="J22" s="5"/>
      <c r="AA22" s="23"/>
      <c r="AC22" s="23"/>
      <c r="AE22" s="126"/>
    </row>
    <row r="23" spans="1:31" x14ac:dyDescent="0.25">
      <c r="J23" s="5"/>
      <c r="AA23" s="23"/>
      <c r="AE23" s="126"/>
    </row>
    <row r="24" spans="1:31" x14ac:dyDescent="0.25">
      <c r="J24" s="5"/>
      <c r="AA24" s="23"/>
      <c r="AE24" s="126"/>
    </row>
    <row r="25" spans="1:31" x14ac:dyDescent="0.25">
      <c r="J25" s="5"/>
      <c r="AA25" s="23"/>
      <c r="AE25" s="126"/>
    </row>
    <row r="26" spans="1:31" x14ac:dyDescent="0.25">
      <c r="J26" s="5"/>
      <c r="AA26" s="23"/>
      <c r="AE26" s="126"/>
    </row>
    <row r="27" spans="1:31" x14ac:dyDescent="0.25">
      <c r="J27" s="5"/>
      <c r="AA27" s="23"/>
    </row>
    <row r="28" spans="1:31" x14ac:dyDescent="0.25">
      <c r="J28" s="5"/>
      <c r="AA28" s="23"/>
    </row>
    <row r="29" spans="1:31" x14ac:dyDescent="0.25">
      <c r="J29" s="5"/>
      <c r="AA29" s="23"/>
    </row>
    <row r="30" spans="1:31" x14ac:dyDescent="0.25">
      <c r="J30" s="5"/>
      <c r="AA30" s="23"/>
    </row>
    <row r="31" spans="1:31" x14ac:dyDescent="0.25">
      <c r="J31" s="5"/>
      <c r="AA31" s="23"/>
    </row>
    <row r="32" spans="1:31" x14ac:dyDescent="0.25">
      <c r="J32" s="5"/>
      <c r="AA32" s="23"/>
    </row>
    <row r="33" spans="10:27" x14ac:dyDescent="0.25">
      <c r="J33" s="5"/>
      <c r="AA33" s="23"/>
    </row>
    <row r="34" spans="10:27" x14ac:dyDescent="0.25">
      <c r="J34" s="5"/>
      <c r="AA34" s="23"/>
    </row>
    <row r="35" spans="10:27" x14ac:dyDescent="0.25">
      <c r="J35" s="5"/>
      <c r="AA35" s="23"/>
    </row>
    <row r="36" spans="10:27" x14ac:dyDescent="0.25">
      <c r="J36" s="5"/>
      <c r="AA36" s="23"/>
    </row>
    <row r="37" spans="10:27" x14ac:dyDescent="0.25">
      <c r="J37" s="5"/>
      <c r="AA37" s="23"/>
    </row>
    <row r="38" spans="10:27" x14ac:dyDescent="0.25">
      <c r="J38" s="5"/>
      <c r="AA38" s="23"/>
    </row>
    <row r="39" spans="10:27" x14ac:dyDescent="0.25">
      <c r="J39" s="5"/>
    </row>
    <row r="40" spans="10:27" x14ac:dyDescent="0.25">
      <c r="J40" s="5"/>
    </row>
    <row r="41" spans="10:27" x14ac:dyDescent="0.25">
      <c r="J41" s="5"/>
    </row>
    <row r="42" spans="10:27" x14ac:dyDescent="0.25">
      <c r="J42" s="5"/>
    </row>
    <row r="43" spans="10:27" x14ac:dyDescent="0.25">
      <c r="J43" s="5"/>
    </row>
  </sheetData>
  <mergeCells count="1">
    <mergeCell ref="A1:AC1"/>
  </mergeCells>
  <phoneticPr fontId="0" type="noConversion"/>
  <pageMargins left="0.78740157499999996" right="0.78740157499999996" top="1.534251969" bottom="0.984251969" header="0.4921259845" footer="0.4921259845"/>
  <pageSetup paperSize="9" scale="95" orientation="portrait" r:id="rId1"/>
  <headerFooter alignWithMargins="0"/>
  <drawing r:id="rId2"/>
  <tableParts count="22"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58E34A-2391-4A4B-BA78-58A99992692C}">
  <sheetPr codeName="Feuil3">
    <pageSetUpPr fitToPage="1"/>
  </sheetPr>
  <dimension ref="A1:M18"/>
  <sheetViews>
    <sheetView showGridLines="0" showZeros="0" topLeftCell="C8" zoomScale="92" zoomScaleNormal="92" workbookViewId="0">
      <selection activeCell="G16" sqref="G16:M16"/>
    </sheetView>
  </sheetViews>
  <sheetFormatPr baseColWidth="10" defaultColWidth="11.5703125" defaultRowHeight="15" x14ac:dyDescent="0.25"/>
  <cols>
    <col min="1" max="1" width="22" style="144" customWidth="1"/>
    <col min="2" max="2" width="20.85546875" style="144" customWidth="1"/>
    <col min="3" max="3" width="21.7109375" style="144" customWidth="1"/>
    <col min="4" max="4" width="20.85546875" style="144" customWidth="1"/>
    <col min="5" max="6" width="21.7109375" style="144" customWidth="1"/>
    <col min="7" max="7" width="21.85546875" style="144" customWidth="1"/>
    <col min="8" max="8" width="20" style="144" customWidth="1"/>
    <col min="9" max="11" width="15.7109375" style="144" customWidth="1"/>
    <col min="12" max="12" width="18.28515625" style="144" customWidth="1"/>
    <col min="13" max="13" width="15.7109375" style="144" customWidth="1"/>
    <col min="14" max="16384" width="11.5703125" style="144"/>
  </cols>
  <sheetData>
    <row r="1" spans="1:13" ht="30" customHeight="1" x14ac:dyDescent="0.25">
      <c r="A1" s="289"/>
      <c r="B1" s="290"/>
      <c r="C1" s="290"/>
      <c r="D1" s="143" t="s">
        <v>77</v>
      </c>
      <c r="E1" s="293"/>
      <c r="F1" s="293"/>
      <c r="G1" s="293"/>
      <c r="H1" s="293"/>
      <c r="I1" s="293"/>
      <c r="J1" s="293"/>
      <c r="K1" s="293"/>
      <c r="L1" s="293"/>
      <c r="M1" s="294"/>
    </row>
    <row r="2" spans="1:13" ht="30" customHeight="1" x14ac:dyDescent="0.25">
      <c r="A2" s="291"/>
      <c r="B2" s="292"/>
      <c r="C2" s="292"/>
      <c r="D2" s="145"/>
      <c r="E2" s="295"/>
      <c r="F2" s="295"/>
      <c r="G2" s="295"/>
      <c r="H2" s="295"/>
      <c r="I2" s="295"/>
      <c r="J2" s="295"/>
      <c r="K2" s="295"/>
      <c r="L2" s="295"/>
      <c r="M2" s="296"/>
    </row>
    <row r="3" spans="1:13" ht="9.9499999999999993" customHeight="1" x14ac:dyDescent="0.25">
      <c r="A3" s="299"/>
      <c r="B3" s="300"/>
      <c r="C3" s="300"/>
      <c r="D3" s="300"/>
      <c r="E3" s="295"/>
      <c r="F3" s="295"/>
      <c r="G3" s="295"/>
      <c r="H3" s="295"/>
      <c r="I3" s="295"/>
      <c r="J3" s="295"/>
      <c r="K3" s="295"/>
      <c r="L3" s="295"/>
      <c r="M3" s="296"/>
    </row>
    <row r="4" spans="1:13" ht="30" customHeight="1" x14ac:dyDescent="0.25">
      <c r="A4" s="291" t="s">
        <v>78</v>
      </c>
      <c r="B4" s="146" t="s">
        <v>79</v>
      </c>
      <c r="C4" s="146" t="s">
        <v>80</v>
      </c>
      <c r="D4" s="146" t="s">
        <v>81</v>
      </c>
      <c r="E4" s="295"/>
      <c r="F4" s="295"/>
      <c r="G4" s="295"/>
      <c r="H4" s="295"/>
      <c r="I4" s="295"/>
      <c r="J4" s="295"/>
      <c r="K4" s="295"/>
      <c r="L4" s="295"/>
      <c r="M4" s="296"/>
    </row>
    <row r="5" spans="1:13" ht="30" customHeight="1" x14ac:dyDescent="0.25">
      <c r="A5" s="291"/>
      <c r="B5" s="147"/>
      <c r="C5" s="147"/>
      <c r="D5" s="147"/>
      <c r="E5" s="295"/>
      <c r="F5" s="295"/>
      <c r="G5" s="295"/>
      <c r="H5" s="295"/>
      <c r="I5" s="295"/>
      <c r="J5" s="295"/>
      <c r="K5" s="295"/>
      <c r="L5" s="295"/>
      <c r="M5" s="296"/>
    </row>
    <row r="6" spans="1:13" ht="9.9499999999999993" customHeight="1" x14ac:dyDescent="0.25">
      <c r="A6" s="299"/>
      <c r="B6" s="300"/>
      <c r="C6" s="300"/>
      <c r="D6" s="300"/>
      <c r="E6" s="295"/>
      <c r="F6" s="295"/>
      <c r="G6" s="295"/>
      <c r="H6" s="295"/>
      <c r="I6" s="295"/>
      <c r="J6" s="295"/>
      <c r="K6" s="295"/>
      <c r="L6" s="295"/>
      <c r="M6" s="296"/>
    </row>
    <row r="7" spans="1:13" ht="30" customHeight="1" x14ac:dyDescent="0.25">
      <c r="A7" s="148" t="s">
        <v>82</v>
      </c>
      <c r="B7" s="149" t="s">
        <v>83</v>
      </c>
      <c r="C7" s="149" t="s">
        <v>84</v>
      </c>
      <c r="D7" s="150" t="s">
        <v>85</v>
      </c>
      <c r="E7" s="295"/>
      <c r="F7" s="295"/>
      <c r="G7" s="295"/>
      <c r="H7" s="295"/>
      <c r="I7" s="295"/>
      <c r="J7" s="295"/>
      <c r="K7" s="295"/>
      <c r="L7" s="295"/>
      <c r="M7" s="296"/>
    </row>
    <row r="8" spans="1:13" ht="30" customHeight="1" x14ac:dyDescent="0.25">
      <c r="A8" s="151"/>
      <c r="B8" s="146"/>
      <c r="C8" s="146"/>
      <c r="D8" s="146"/>
      <c r="E8" s="295"/>
      <c r="F8" s="295"/>
      <c r="G8" s="295"/>
      <c r="H8" s="295"/>
      <c r="I8" s="295"/>
      <c r="J8" s="295"/>
      <c r="K8" s="295"/>
      <c r="L8" s="295"/>
      <c r="M8" s="296"/>
    </row>
    <row r="9" spans="1:13" ht="9.9499999999999993" customHeight="1" x14ac:dyDescent="0.25">
      <c r="A9" s="299"/>
      <c r="B9" s="300"/>
      <c r="C9" s="300"/>
      <c r="D9" s="300"/>
      <c r="E9" s="295"/>
      <c r="F9" s="295"/>
      <c r="G9" s="295"/>
      <c r="H9" s="295"/>
      <c r="I9" s="295"/>
      <c r="J9" s="295"/>
      <c r="K9" s="295"/>
      <c r="L9" s="295"/>
      <c r="M9" s="296"/>
    </row>
    <row r="10" spans="1:13" ht="30" customHeight="1" x14ac:dyDescent="0.25">
      <c r="A10" s="291"/>
      <c r="B10" s="292"/>
      <c r="C10" s="292"/>
      <c r="D10" s="292"/>
      <c r="E10" s="295"/>
      <c r="F10" s="295"/>
      <c r="G10" s="295"/>
      <c r="H10" s="295"/>
      <c r="I10" s="295"/>
      <c r="J10" s="295"/>
      <c r="K10" s="295"/>
      <c r="L10" s="295"/>
      <c r="M10" s="296"/>
    </row>
    <row r="11" spans="1:13" ht="30" customHeight="1" thickBot="1" x14ac:dyDescent="0.3">
      <c r="A11" s="301"/>
      <c r="B11" s="302"/>
      <c r="C11" s="302"/>
      <c r="D11" s="302"/>
      <c r="E11" s="297"/>
      <c r="F11" s="297"/>
      <c r="G11" s="297"/>
      <c r="H11" s="297"/>
      <c r="I11" s="297"/>
      <c r="J11" s="297"/>
      <c r="K11" s="297"/>
      <c r="L11" s="297"/>
      <c r="M11" s="298"/>
    </row>
    <row r="12" spans="1:13" ht="30" customHeight="1" thickBot="1" x14ac:dyDescent="0.3">
      <c r="A12" s="152"/>
      <c r="B12" s="152"/>
      <c r="C12" s="152"/>
      <c r="D12" s="152"/>
      <c r="E12" s="152"/>
      <c r="F12" s="152"/>
      <c r="G12" s="152"/>
      <c r="H12" s="152"/>
      <c r="I12" s="152"/>
      <c r="J12" s="152"/>
      <c r="K12" s="152"/>
      <c r="L12" s="152"/>
      <c r="M12" s="152"/>
    </row>
    <row r="13" spans="1:13" ht="60" customHeight="1" x14ac:dyDescent="0.25">
      <c r="A13" s="277"/>
      <c r="B13" s="278"/>
      <c r="C13" s="278"/>
      <c r="D13" s="278"/>
      <c r="E13" s="153"/>
      <c r="F13" s="279"/>
      <c r="G13" s="279"/>
      <c r="H13" s="279"/>
      <c r="I13" s="279"/>
      <c r="J13" s="279"/>
      <c r="K13" s="279"/>
      <c r="L13" s="279"/>
      <c r="M13" s="280"/>
    </row>
    <row r="14" spans="1:13" ht="30" customHeight="1" x14ac:dyDescent="0.25">
      <c r="A14" s="154" t="s">
        <v>111</v>
      </c>
      <c r="B14" s="281" t="s">
        <v>11</v>
      </c>
      <c r="C14" s="281"/>
      <c r="D14" s="281"/>
      <c r="E14" s="155" t="s">
        <v>12</v>
      </c>
      <c r="F14" s="155" t="s">
        <v>13</v>
      </c>
      <c r="G14" s="282" t="s">
        <v>14</v>
      </c>
      <c r="H14" s="282"/>
      <c r="I14" s="282"/>
      <c r="J14" s="282"/>
      <c r="K14" s="282"/>
      <c r="L14" s="282"/>
      <c r="M14" s="283"/>
    </row>
    <row r="15" spans="1:13" ht="30" customHeight="1" x14ac:dyDescent="0.25">
      <c r="A15" s="156"/>
      <c r="B15" s="157"/>
      <c r="C15" s="157"/>
      <c r="D15" s="157"/>
      <c r="E15" s="158"/>
      <c r="F15" s="158"/>
      <c r="G15" s="158"/>
      <c r="H15" s="158"/>
      <c r="I15" s="158"/>
      <c r="J15" s="158"/>
      <c r="K15" s="158"/>
      <c r="L15" s="158"/>
      <c r="M15" s="158"/>
    </row>
    <row r="16" spans="1:13" ht="53.25" customHeight="1" x14ac:dyDescent="0.25">
      <c r="A16" s="159"/>
      <c r="B16" s="284"/>
      <c r="C16" s="285"/>
      <c r="D16" s="286"/>
      <c r="E16" s="160"/>
      <c r="F16" s="160"/>
      <c r="G16" s="287"/>
      <c r="H16" s="287"/>
      <c r="I16" s="287"/>
      <c r="J16" s="287"/>
      <c r="K16" s="287"/>
      <c r="L16" s="287"/>
      <c r="M16" s="288"/>
    </row>
    <row r="17" spans="1:13" ht="47.25" customHeight="1" thickBot="1" x14ac:dyDescent="0.3">
      <c r="A17" s="161"/>
      <c r="B17" s="162"/>
      <c r="C17" s="162"/>
      <c r="D17" s="162"/>
      <c r="E17" s="163"/>
      <c r="F17" s="163"/>
      <c r="G17" s="164"/>
      <c r="H17" s="164"/>
      <c r="I17" s="164"/>
      <c r="J17" s="164"/>
      <c r="K17" s="164"/>
      <c r="L17" s="164"/>
      <c r="M17" s="164"/>
    </row>
    <row r="18" spans="1:13" ht="47.45" customHeight="1" thickBot="1" x14ac:dyDescent="0.3">
      <c r="A18" s="165" t="s">
        <v>16</v>
      </c>
      <c r="B18" s="166"/>
      <c r="C18" s="167" t="s">
        <v>17</v>
      </c>
      <c r="D18" s="168"/>
      <c r="E18" s="169"/>
      <c r="F18" s="274" t="s">
        <v>15</v>
      </c>
      <c r="G18" s="275"/>
      <c r="H18" s="275"/>
      <c r="I18" s="275"/>
      <c r="J18" s="275"/>
      <c r="K18" s="275"/>
      <c r="L18" s="275"/>
      <c r="M18" s="276"/>
    </row>
  </sheetData>
  <sheetProtection selectLockedCells="1" pivotTables="0"/>
  <mergeCells count="14">
    <mergeCell ref="A1:C2"/>
    <mergeCell ref="E1:M11"/>
    <mergeCell ref="A3:D3"/>
    <mergeCell ref="A4:A5"/>
    <mergeCell ref="A6:D6"/>
    <mergeCell ref="A9:D9"/>
    <mergeCell ref="A10:D11"/>
    <mergeCell ref="F18:M18"/>
    <mergeCell ref="A13:D13"/>
    <mergeCell ref="F13:M13"/>
    <mergeCell ref="B14:D14"/>
    <mergeCell ref="G14:M14"/>
    <mergeCell ref="B16:D16"/>
    <mergeCell ref="G16:M16"/>
  </mergeCells>
  <dataValidations count="1">
    <dataValidation type="list" allowBlank="1" showInputMessage="1" showErrorMessage="1" sqref="D2" xr:uid="{B73C8A8F-4BF1-4DE7-B8EC-87DD4E5B9CB1}">
      <formula1>INDIRECT(#REF!)</formula1>
    </dataValidation>
  </dataValidations>
  <printOptions horizontalCentered="1" verticalCentered="1"/>
  <pageMargins left="0" right="0" top="0" bottom="0" header="0" footer="0"/>
  <pageSetup paperSize="9" scale="4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Check Box 1">
              <controlPr defaultSize="0" autoFill="0" autoLine="0" autoPict="0">
                <anchor moveWithCells="1">
                  <from>
                    <xdr:col>1</xdr:col>
                    <xdr:colOff>552450</xdr:colOff>
                    <xdr:row>3</xdr:row>
                    <xdr:rowOff>361950</xdr:rowOff>
                  </from>
                  <to>
                    <xdr:col>1</xdr:col>
                    <xdr:colOff>781050</xdr:colOff>
                    <xdr:row>4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Check Box 2">
              <controlPr defaultSize="0" autoFill="0" autoLine="0" autoPict="0">
                <anchor moveWithCells="1">
                  <from>
                    <xdr:col>2</xdr:col>
                    <xdr:colOff>590550</xdr:colOff>
                    <xdr:row>3</xdr:row>
                    <xdr:rowOff>371475</xdr:rowOff>
                  </from>
                  <to>
                    <xdr:col>2</xdr:col>
                    <xdr:colOff>838200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6" name="Check Box 3">
              <controlPr defaultSize="0" autoFill="0" autoLine="0" autoPict="0">
                <anchor moveWithCells="1">
                  <from>
                    <xdr:col>3</xdr:col>
                    <xdr:colOff>590550</xdr:colOff>
                    <xdr:row>3</xdr:row>
                    <xdr:rowOff>371475</xdr:rowOff>
                  </from>
                  <to>
                    <xdr:col>3</xdr:col>
                    <xdr:colOff>838200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7" name="Check Box 4">
              <controlPr defaultSize="0" autoFill="0" autoLine="0" autoPict="0">
                <anchor moveWithCells="1">
                  <from>
                    <xdr:col>4</xdr:col>
                    <xdr:colOff>666750</xdr:colOff>
                    <xdr:row>15</xdr:row>
                    <xdr:rowOff>38100</xdr:rowOff>
                  </from>
                  <to>
                    <xdr:col>4</xdr:col>
                    <xdr:colOff>1047750</xdr:colOff>
                    <xdr:row>15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8" name="Check Box 5">
              <controlPr defaultSize="0" autoFill="0" autoLine="0" autoPict="0">
                <anchor moveWithCells="1">
                  <from>
                    <xdr:col>5</xdr:col>
                    <xdr:colOff>657225</xdr:colOff>
                    <xdr:row>15</xdr:row>
                    <xdr:rowOff>38100</xdr:rowOff>
                  </from>
                  <to>
                    <xdr:col>5</xdr:col>
                    <xdr:colOff>1028700</xdr:colOff>
                    <xdr:row>15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9" name="Check Box 6">
              <controlPr defaultSize="0" autoFill="0" autoLine="0" autoPict="0">
                <anchor moveWithCells="1">
                  <from>
                    <xdr:col>3</xdr:col>
                    <xdr:colOff>638175</xdr:colOff>
                    <xdr:row>17</xdr:row>
                    <xdr:rowOff>57150</xdr:rowOff>
                  </from>
                  <to>
                    <xdr:col>3</xdr:col>
                    <xdr:colOff>1009650</xdr:colOff>
                    <xdr:row>17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10" name="Check Box 7">
              <controlPr defaultSize="0" autoFill="0" autoLine="0" autoPict="0">
                <anchor moveWithCells="1">
                  <from>
                    <xdr:col>1</xdr:col>
                    <xdr:colOff>666750</xdr:colOff>
                    <xdr:row>17</xdr:row>
                    <xdr:rowOff>76200</xdr:rowOff>
                  </from>
                  <to>
                    <xdr:col>1</xdr:col>
                    <xdr:colOff>1047750</xdr:colOff>
                    <xdr:row>17</xdr:row>
                    <xdr:rowOff>285750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Fériés</vt:lpstr>
      <vt:lpstr>Résultat</vt:lpstr>
      <vt:lpstr>Feuille_modèle</vt:lpstr>
      <vt:lpstr>PARAM</vt:lpstr>
      <vt:lpstr>LIGNE A COPIER</vt:lpstr>
      <vt:lpstr>mr</vt:lpstr>
      <vt:lpstr>MR.E</vt:lpstr>
      <vt:lpstr>SYSTEME</vt:lpstr>
      <vt:lpstr>Feuille_modèle!Zone_d_impression</vt:lpstr>
      <vt:lpstr>'LIGNE A COPIER'!Zone_d_impression</vt:lpstr>
      <vt:lpstr>Zone1</vt:lpstr>
      <vt:lpstr>Zone2</vt:lpstr>
      <vt:lpstr>Zone3</vt:lpstr>
      <vt:lpstr>Zone4</vt:lpstr>
    </vt:vector>
  </TitlesOfParts>
  <Company>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évaluations compétences</dc:title>
  <dc:creator>Dany</dc:creator>
  <cp:lastModifiedBy>TEMAGOULT, Farid</cp:lastModifiedBy>
  <cp:lastPrinted>2020-02-15T11:16:24Z</cp:lastPrinted>
  <dcterms:created xsi:type="dcterms:W3CDTF">2010-01-17T13:16:34Z</dcterms:created>
  <dcterms:modified xsi:type="dcterms:W3CDTF">2020-02-15T12:38:12Z</dcterms:modified>
</cp:coreProperties>
</file>