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4720" windowHeight="11820"/>
  </bookViews>
  <sheets>
    <sheet name="liste appareils" sheetId="2" r:id="rId1"/>
    <sheet name="Intitutlés" sheetId="3" r:id="rId2"/>
  </sheets>
  <externalReferences>
    <externalReference r:id="rId3"/>
    <externalReference r:id="rId4"/>
  </externalReferences>
  <definedNames>
    <definedName name="A_laver">Intitutlés!$G$4:$G$13</definedName>
    <definedName name="Atelier">Intitutlés!$D$4:$D$14</definedName>
    <definedName name="En_lavage">Intitutlés!$E$4:$E$14</definedName>
    <definedName name="ETAT">Intitutlés!$B$3:$G$4</definedName>
    <definedName name="Fabrication">Intitutlés!$C$4:$C$17</definedName>
    <definedName name="Propre">Intitutlés!$B$4:$B$16</definedName>
    <definedName name="Q_A">Intitutlés!$F$4:$F$13</definedName>
  </definedNames>
  <calcPr calcId="145621"/>
</workbook>
</file>

<file path=xl/calcChain.xml><?xml version="1.0" encoding="utf-8"?>
<calcChain xmlns="http://schemas.openxmlformats.org/spreadsheetml/2006/main">
  <c r="B29" i="2" l="1"/>
  <c r="E26" i="2" l="1"/>
  <c r="C2" i="3"/>
  <c r="B24" i="2" l="1"/>
</calcChain>
</file>

<file path=xl/sharedStrings.xml><?xml version="1.0" encoding="utf-8"?>
<sst xmlns="http://schemas.openxmlformats.org/spreadsheetml/2006/main" count="94" uniqueCount="92">
  <si>
    <t>Réacteurs</t>
  </si>
  <si>
    <t>Réservoirs</t>
  </si>
  <si>
    <t>Filtres</t>
  </si>
  <si>
    <t>Essoreuses</t>
  </si>
  <si>
    <t>Vanne d'amorce</t>
  </si>
  <si>
    <t>Radar</t>
  </si>
  <si>
    <t>Décanteurs</t>
  </si>
  <si>
    <t>Bossets mobiles</t>
  </si>
  <si>
    <t>débimetre</t>
  </si>
  <si>
    <t>phmètre</t>
  </si>
  <si>
    <t>LISTES DES APPAREILS DISPONIBLES</t>
  </si>
  <si>
    <t>etats</t>
  </si>
  <si>
    <t>Propre</t>
  </si>
  <si>
    <t>Fabrication</t>
  </si>
  <si>
    <t>Atelier</t>
  </si>
  <si>
    <t>En_lavage</t>
  </si>
  <si>
    <t>Q_A</t>
  </si>
  <si>
    <t>A_laver</t>
  </si>
  <si>
    <t>OUF_75</t>
  </si>
  <si>
    <t xml:space="preserve">Analyse </t>
  </si>
  <si>
    <t>O_T</t>
  </si>
  <si>
    <t>Réservé</t>
  </si>
  <si>
    <t>Contôle périodique</t>
  </si>
  <si>
    <t>Qualification</t>
  </si>
  <si>
    <t>A laver in_process</t>
  </si>
  <si>
    <t>OUF-75 oui</t>
  </si>
  <si>
    <t>En cours d'analyse</t>
  </si>
  <si>
    <t>Avis créé</t>
  </si>
  <si>
    <t>Réservé pour nous</t>
  </si>
  <si>
    <t>Dégazé vacances</t>
  </si>
  <si>
    <t>Attente remontage</t>
  </si>
  <si>
    <t>Calibration</t>
  </si>
  <si>
    <t>A laver GMP</t>
  </si>
  <si>
    <t>OUF-75 non</t>
  </si>
  <si>
    <t>Analyse conforme</t>
  </si>
  <si>
    <t>Avis à faire</t>
  </si>
  <si>
    <t>En cours de remontage</t>
  </si>
  <si>
    <r>
      <t xml:space="preserve">A laver GMP avec </t>
    </r>
    <r>
      <rPr>
        <sz val="11"/>
        <color rgb="FFFF0000"/>
        <rFont val="Calibri"/>
        <family val="2"/>
        <scheme val="minor"/>
      </rPr>
      <t>swabs</t>
    </r>
  </si>
  <si>
    <t>Analyse non-conforme</t>
  </si>
  <si>
    <t>En cours de réparation</t>
  </si>
  <si>
    <t>A laver début campagne</t>
  </si>
  <si>
    <t>Swab à faire</t>
  </si>
  <si>
    <t>A laver LP 99 997</t>
  </si>
  <si>
    <t>Swab conforme</t>
  </si>
  <si>
    <t>A laver LP 99 998</t>
  </si>
  <si>
    <t>Swab non conforme</t>
  </si>
  <si>
    <t>A laver LP 99 999</t>
  </si>
  <si>
    <t>GMP = E.O. à swabé</t>
  </si>
  <si>
    <t>Swab en cours</t>
  </si>
  <si>
    <r>
      <t xml:space="preserve">En </t>
    </r>
    <r>
      <rPr>
        <sz val="10"/>
        <color theme="1"/>
        <rFont val="Calibri"/>
        <family val="2"/>
        <scheme val="minor"/>
      </rPr>
      <t>distillation</t>
    </r>
  </si>
  <si>
    <r>
      <t xml:space="preserve">En </t>
    </r>
    <r>
      <rPr>
        <sz val="10"/>
        <color theme="1"/>
        <rFont val="Calibri"/>
        <family val="2"/>
        <scheme val="minor"/>
      </rPr>
      <t>brassage</t>
    </r>
  </si>
  <si>
    <r>
      <t xml:space="preserve">En </t>
    </r>
    <r>
      <rPr>
        <sz val="10"/>
        <color theme="1"/>
        <rFont val="Calibri"/>
        <family val="2"/>
        <scheme val="minor"/>
      </rPr>
      <t>essorage</t>
    </r>
  </si>
  <si>
    <r>
      <t xml:space="preserve">En </t>
    </r>
    <r>
      <rPr>
        <sz val="10"/>
        <color theme="1"/>
        <rFont val="Calibri"/>
        <family val="2"/>
        <scheme val="minor"/>
      </rPr>
      <t>chauffage</t>
    </r>
  </si>
  <si>
    <r>
      <t>A</t>
    </r>
    <r>
      <rPr>
        <sz val="10"/>
        <color theme="1"/>
        <rFont val="Calibri"/>
        <family val="2"/>
        <scheme val="minor"/>
      </rPr>
      <t>u reflux</t>
    </r>
  </si>
  <si>
    <r>
      <t xml:space="preserve">En </t>
    </r>
    <r>
      <rPr>
        <sz val="10"/>
        <color theme="1"/>
        <rFont val="Calibri"/>
        <family val="2"/>
        <scheme val="minor"/>
      </rPr>
      <t>refroidissement</t>
    </r>
  </si>
  <si>
    <r>
      <t xml:space="preserve">En </t>
    </r>
    <r>
      <rPr>
        <sz val="10"/>
        <color theme="1"/>
        <rFont val="Calibri"/>
        <family val="2"/>
        <scheme val="minor"/>
      </rPr>
      <t>décantation</t>
    </r>
  </si>
  <si>
    <r>
      <t>E</t>
    </r>
    <r>
      <rPr>
        <sz val="10"/>
        <color theme="1"/>
        <rFont val="Calibri"/>
        <family val="2"/>
        <scheme val="minor"/>
      </rPr>
      <t>n dosage</t>
    </r>
  </si>
  <si>
    <r>
      <t xml:space="preserve"> </t>
    </r>
    <r>
      <rPr>
        <sz val="10"/>
        <color theme="1"/>
        <rFont val="Calibri"/>
        <family val="2"/>
        <scheme val="minor"/>
      </rPr>
      <t>préparente</t>
    </r>
  </si>
  <si>
    <t xml:space="preserve"> vide</t>
  </si>
  <si>
    <t>En analyse</t>
  </si>
  <si>
    <r>
      <t>E</t>
    </r>
    <r>
      <rPr>
        <sz val="11"/>
        <color theme="1"/>
        <rFont val="Calibri"/>
        <family val="2"/>
        <scheme val="minor"/>
      </rPr>
      <t>n séchage</t>
    </r>
  </si>
  <si>
    <t>lavage in_process</t>
  </si>
  <si>
    <t>lavage LP99999</t>
  </si>
  <si>
    <r>
      <t xml:space="preserve"> lavage GMP avec </t>
    </r>
    <r>
      <rPr>
        <sz val="11"/>
        <color rgb="FFFF0000"/>
        <rFont val="Calibri"/>
        <family val="2"/>
        <scheme val="minor"/>
      </rPr>
      <t>swabs</t>
    </r>
  </si>
  <si>
    <t xml:space="preserve"> lavage GMP</t>
  </si>
  <si>
    <t>lavage LP99997</t>
  </si>
  <si>
    <t>lavage LP99998</t>
  </si>
  <si>
    <t>Appareil vide</t>
  </si>
  <si>
    <t>En attente sur l'atelier</t>
  </si>
  <si>
    <t>Lavage début de camp.</t>
  </si>
  <si>
    <t>En brassage</t>
  </si>
  <si>
    <t>Mes Besoins</t>
  </si>
  <si>
    <t>Pour la fabrication de produits A, B ou C, j'ai besoin d'utiliser des appareils qui sont listés dans le tableau</t>
  </si>
  <si>
    <t>Dans la colonne A sous l'intitulé Produit A, je vais mettre tous les appareils utilisés pour sa production</t>
  </si>
  <si>
    <t>En colonne C, il y a un complément d'information sur l'état; liste déroulante en cascade en fonction de la colonne B</t>
  </si>
  <si>
    <t>Mes souhaits</t>
  </si>
  <si>
    <t>Impossible d'effacer la ligne 26</t>
  </si>
  <si>
    <t>Quand je change la sélection dans la cellule B26 par exemple, la cellule C26 s'efface automatiquement, comme actuellement, a reproduire sur les autres lignes</t>
  </si>
  <si>
    <t>Ensuite à droite, de chaque appareil, (colonne B ) il y a une liste déroulante pour savoir l'état de l'appareil</t>
  </si>
  <si>
    <t>Quand un appareil est sélectionné pour la production d'un produit ( produit A,B,C…., son numéro disparait dans le tableau automatiquement ( actuellement en MFC )</t>
  </si>
  <si>
    <t>Prise échantillons</t>
  </si>
  <si>
    <t>Séchoirs</t>
  </si>
  <si>
    <t>Empateurs</t>
  </si>
  <si>
    <t>Seringues</t>
  </si>
  <si>
    <t>Nutschs</t>
  </si>
  <si>
    <t>Tamiseuses</t>
  </si>
  <si>
    <t>que je puisse avoir la même chose que pour le produit A</t>
  </si>
  <si>
    <t xml:space="preserve">Comme je peux avoir 5 ou 6 produits différents en production en même temps, si je copie les lignes:24 et que je le colle en dessous, </t>
  </si>
  <si>
    <t>Remarques:</t>
  </si>
  <si>
    <t xml:space="preserve">Quand dans la cellule A26 il y a une valeur, une copie des lignes 26 et 27 se creer et se colle en dessous de la ligne 27  et ainsi de suite </t>
  </si>
  <si>
    <t>Par contre si j'efface les valeurs dans les celulles de la colonne A ( exemple: A26, A28, A30….), il me reste plus que la ligne 26 et 27 comme actuellement</t>
  </si>
  <si>
    <t>Que les cellules C26 et D26 ont la même couleur que la B26,   cellules C28 et D28 ont la même couleur que la B28 et ainsi de suite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</si>
</sst>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3" x14ac:knownFonts="1"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7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auto="1"/>
      </top>
      <bottom/>
      <diagonal/>
    </border>
    <border>
      <left/>
      <right style="hair">
        <color indexed="64"/>
      </right>
      <top style="hair">
        <color auto="1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164" fontId="6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7" borderId="3" xfId="0" applyFont="1" applyFill="1" applyBorder="1" applyAlignment="1">
      <alignment horizontal="center" vertical="center" wrapText="1"/>
    </xf>
    <xf numFmtId="0" fontId="8" fillId="8" borderId="3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8" borderId="3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0" fillId="7" borderId="4" xfId="0" applyFill="1" applyBorder="1" applyAlignment="1">
      <alignment horizontal="center" vertical="center" wrapText="1"/>
    </xf>
    <xf numFmtId="0" fontId="0" fillId="8" borderId="5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7" fillId="6" borderId="0" xfId="0" applyFont="1" applyFill="1" applyAlignment="1">
      <alignment horizontal="center"/>
    </xf>
    <xf numFmtId="0" fontId="12" fillId="4" borderId="0" xfId="0" applyFont="1" applyFill="1" applyAlignment="1">
      <alignment vertical="center"/>
    </xf>
    <xf numFmtId="0" fontId="0" fillId="6" borderId="0" xfId="0" applyFill="1"/>
    <xf numFmtId="0" fontId="0" fillId="3" borderId="0" xfId="0" applyFill="1"/>
    <xf numFmtId="164" fontId="1" fillId="0" borderId="7" xfId="0" applyNumberFormat="1" applyFont="1" applyBorder="1" applyAlignment="1">
      <alignment horizontal="center" vertical="center"/>
    </xf>
    <xf numFmtId="0" fontId="0" fillId="0" borderId="8" xfId="0" applyBorder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/>
    <xf numFmtId="0" fontId="0" fillId="0" borderId="10" xfId="0" applyBorder="1"/>
    <xf numFmtId="0" fontId="1" fillId="0" borderId="10" xfId="0" applyFont="1" applyBorder="1"/>
    <xf numFmtId="0" fontId="0" fillId="0" borderId="11" xfId="0" applyBorder="1"/>
    <xf numFmtId="0" fontId="0" fillId="0" borderId="0" xfId="0" applyBorder="1"/>
    <xf numFmtId="0" fontId="6" fillId="0" borderId="6" xfId="0" applyFont="1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</cellXfs>
  <cellStyles count="2">
    <cellStyle name="Normal" xfId="0" builtinId="0"/>
    <cellStyle name="Normal 2" xfId="1"/>
  </cellStyles>
  <dxfs count="13">
    <dxf>
      <font>
        <color theme="0"/>
      </font>
      <fill>
        <patternFill>
          <bgColor theme="0"/>
        </patternFill>
      </fill>
    </dxf>
    <dxf>
      <fill>
        <patternFill>
          <bgColor theme="6" tint="0.39994506668294322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00FF00"/>
        </patternFill>
      </fill>
    </dxf>
    <dxf>
      <fill>
        <patternFill>
          <bgColor rgb="FF00FFFF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auto="1"/>
      </font>
      <fill>
        <patternFill>
          <bgColor theme="8" tint="0.59996337778862885"/>
        </patternFill>
      </fill>
    </dxf>
  </dxfs>
  <tableStyles count="0" defaultTableStyle="TableStyleMedium2" defaultPivotStyle="PivotStyleLight16"/>
  <colors>
    <mruColors>
      <color rgb="FF00FFFF"/>
      <color rgb="FF00FF00"/>
      <color rgb="FFC8FEF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DUITS/Liste%20produits%20et%20code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onn&#233;e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e et article"/>
      <sheetName val="Feuil2"/>
      <sheetName val="Feuil3"/>
    </sheetNames>
    <sheetDataSet>
      <sheetData sheetId="0">
        <row r="1">
          <cell r="A1" t="str">
            <v>Ancien</v>
          </cell>
          <cell r="B1" t="str">
            <v>Siegfried</v>
          </cell>
          <cell r="C1"/>
        </row>
        <row r="2">
          <cell r="A2">
            <v>10024</v>
          </cell>
          <cell r="B2">
            <v>100340</v>
          </cell>
          <cell r="C2" t="str">
            <v>Bupivacaine base</v>
          </cell>
        </row>
        <row r="3">
          <cell r="A3">
            <v>10220</v>
          </cell>
          <cell r="B3"/>
          <cell r="C3" t="str">
            <v>Levonordefrin</v>
          </cell>
        </row>
        <row r="4">
          <cell r="A4">
            <v>11031</v>
          </cell>
          <cell r="B4">
            <v>701835</v>
          </cell>
          <cell r="C4" t="str">
            <v>BMS-29-entecavir</v>
          </cell>
        </row>
        <row r="5">
          <cell r="A5">
            <v>11619</v>
          </cell>
          <cell r="B5">
            <v>100255</v>
          </cell>
          <cell r="C5" t="str">
            <v>INC-12-pyrimidine HCl</v>
          </cell>
        </row>
        <row r="6">
          <cell r="A6">
            <v>20347</v>
          </cell>
          <cell r="B6">
            <v>700099</v>
          </cell>
          <cell r="C6" t="str">
            <v>Lévopropionyle</v>
          </cell>
        </row>
        <row r="7">
          <cell r="A7">
            <v>20351</v>
          </cell>
          <cell r="B7">
            <v>700100</v>
          </cell>
          <cell r="C7" t="str">
            <v>Levoamino racémate</v>
          </cell>
        </row>
        <row r="8">
          <cell r="A8">
            <v>20386</v>
          </cell>
          <cell r="B8">
            <v>700101</v>
          </cell>
          <cell r="C8" t="str">
            <v>Levoamino ®</v>
          </cell>
        </row>
        <row r="9">
          <cell r="A9">
            <v>20613</v>
          </cell>
          <cell r="B9">
            <v>700124</v>
          </cell>
          <cell r="C9" t="str">
            <v>ACA-11-fluoramine</v>
          </cell>
        </row>
        <row r="10">
          <cell r="A10">
            <v>22202</v>
          </cell>
          <cell r="B10">
            <v>100092</v>
          </cell>
          <cell r="C10" t="str">
            <v>INC-12-ethylidène</v>
          </cell>
        </row>
        <row r="11">
          <cell r="A11">
            <v>22204</v>
          </cell>
          <cell r="B11">
            <v>100093</v>
          </cell>
          <cell r="C11" t="str">
            <v>INC-12-pyrazole</v>
          </cell>
        </row>
        <row r="12">
          <cell r="A12">
            <v>22206</v>
          </cell>
          <cell r="B12">
            <v>100091</v>
          </cell>
          <cell r="C12" t="str">
            <v>INC-12-pyrimidine</v>
          </cell>
        </row>
        <row r="13">
          <cell r="A13">
            <v>30373</v>
          </cell>
          <cell r="B13">
            <v>700396</v>
          </cell>
          <cell r="C13" t="str">
            <v xml:space="preserve">Nitrite de tert-butyle </v>
          </cell>
        </row>
        <row r="14">
          <cell r="A14">
            <v>30420</v>
          </cell>
          <cell r="B14">
            <v>700408</v>
          </cell>
          <cell r="C14" t="str">
            <v>Acide chlorhydrique gazeux</v>
          </cell>
        </row>
        <row r="15">
          <cell r="A15">
            <v>31583</v>
          </cell>
          <cell r="B15">
            <v>700626</v>
          </cell>
          <cell r="C15" t="str">
            <v>®-1-(3-hydroxyphenyl)-éthylamine</v>
          </cell>
        </row>
        <row r="16">
          <cell r="A16">
            <v>34970</v>
          </cell>
          <cell r="B16">
            <v>700793</v>
          </cell>
          <cell r="C16" t="str">
            <v>Hydroxyde de sodium 30</v>
          </cell>
        </row>
        <row r="17">
          <cell r="A17">
            <v>38410</v>
          </cell>
          <cell r="B17">
            <v>700855</v>
          </cell>
          <cell r="C17" t="str">
            <v>tert-Butylméthyléther</v>
          </cell>
        </row>
        <row r="18">
          <cell r="A18" t="str">
            <v>10024H</v>
          </cell>
          <cell r="B18">
            <v>100355</v>
          </cell>
          <cell r="C18" t="str">
            <v>Bupivacaine base humide</v>
          </cell>
        </row>
        <row r="19">
          <cell r="A19" t="str">
            <v>11031 B</v>
          </cell>
          <cell r="B19">
            <v>701837</v>
          </cell>
          <cell r="C19" t="str">
            <v>BMS-29-entecavir brut</v>
          </cell>
        </row>
        <row r="20">
          <cell r="A20" t="str">
            <v>11031 INT</v>
          </cell>
          <cell r="B20">
            <v>299899</v>
          </cell>
          <cell r="C20" t="str">
            <v>BMS-29-entecavir intermédiaire</v>
          </cell>
        </row>
        <row r="21">
          <cell r="A21" t="str">
            <v>20613 B</v>
          </cell>
          <cell r="B21">
            <v>702629</v>
          </cell>
          <cell r="C21" t="str">
            <v>ACA-11-fluoramine brut</v>
          </cell>
        </row>
        <row r="22">
          <cell r="A22" t="str">
            <v>22206R</v>
          </cell>
          <cell r="B22">
            <v>100510</v>
          </cell>
          <cell r="C22" t="str">
            <v>INC-12-pyrimidine récupérée</v>
          </cell>
        </row>
        <row r="23">
          <cell r="A23" t="str">
            <v>32239PA</v>
          </cell>
          <cell r="B23">
            <v>100270</v>
          </cell>
          <cell r="C23" t="str">
            <v>INC-12-pyrrilidinone delayé</v>
          </cell>
        </row>
        <row r="24">
          <cell r="A24">
            <v>10024</v>
          </cell>
          <cell r="B24">
            <v>100340</v>
          </cell>
          <cell r="C24" t="str">
            <v>Bupivacaine base</v>
          </cell>
        </row>
        <row r="25">
          <cell r="A25" t="str">
            <v>10803 H</v>
          </cell>
          <cell r="B25">
            <v>700037</v>
          </cell>
          <cell r="C25" t="str">
            <v>ITI-11-tosylate humide</v>
          </cell>
        </row>
        <row r="26">
          <cell r="A26">
            <v>10803</v>
          </cell>
          <cell r="B26">
            <v>700037</v>
          </cell>
          <cell r="C26" t="str">
            <v xml:space="preserve">ITI-11-tosylate </v>
          </cell>
        </row>
        <row r="27">
          <cell r="A27" t="str">
            <v>10803 HB</v>
          </cell>
          <cell r="B27">
            <v>100571</v>
          </cell>
          <cell r="C27" t="str">
            <v>ITI-11-tosylate brut humide</v>
          </cell>
        </row>
        <row r="28">
          <cell r="A28" t="str">
            <v>10803 B</v>
          </cell>
          <cell r="B28">
            <v>701633</v>
          </cell>
          <cell r="C28" t="str">
            <v xml:space="preserve">ITI-11-tosylate brut </v>
          </cell>
        </row>
        <row r="29">
          <cell r="A29">
            <v>20595</v>
          </cell>
          <cell r="B29">
            <v>700123</v>
          </cell>
          <cell r="C29" t="str">
            <v>Néramexane base</v>
          </cell>
        </row>
        <row r="30">
          <cell r="A30" t="str">
            <v>10286 H</v>
          </cell>
          <cell r="B30">
            <v>701415</v>
          </cell>
          <cell r="C30" t="str">
            <v>Néramexane mésylate humide</v>
          </cell>
        </row>
        <row r="31">
          <cell r="A31">
            <v>10286</v>
          </cell>
          <cell r="B31">
            <v>701411</v>
          </cell>
          <cell r="C31" t="str">
            <v>Néramexane mésylate</v>
          </cell>
        </row>
        <row r="32">
          <cell r="A32">
            <v>21212</v>
          </cell>
          <cell r="B32">
            <v>700204</v>
          </cell>
          <cell r="C32" t="str">
            <v>ITI-11-acetamide</v>
          </cell>
        </row>
        <row r="33">
          <cell r="A33">
            <v>20548</v>
          </cell>
          <cell r="B33">
            <v>700119</v>
          </cell>
          <cell r="C33" t="str">
            <v>levonitroso</v>
          </cell>
        </row>
        <row r="34">
          <cell r="A34">
            <v>20386</v>
          </cell>
          <cell r="B34">
            <v>702525</v>
          </cell>
          <cell r="C34" t="str">
            <v>levoamino ®</v>
          </cell>
        </row>
        <row r="35">
          <cell r="A35" t="str">
            <v>20386 H</v>
          </cell>
          <cell r="B35">
            <v>702525</v>
          </cell>
          <cell r="C35" t="str">
            <v>levoamino ® humide</v>
          </cell>
        </row>
        <row r="36">
          <cell r="A36" t="str">
            <v>10803HB</v>
          </cell>
          <cell r="B36">
            <v>100571</v>
          </cell>
          <cell r="C36" t="str">
            <v>ITI-11-tosylate brut humide</v>
          </cell>
        </row>
        <row r="37">
          <cell r="A37" t="str">
            <v>10803B</v>
          </cell>
          <cell r="B37">
            <v>701633</v>
          </cell>
          <cell r="C37" t="str">
            <v>ITI-11-tosylate brut humide</v>
          </cell>
        </row>
        <row r="38">
          <cell r="A38">
            <v>20786</v>
          </cell>
          <cell r="B38">
            <v>700149</v>
          </cell>
          <cell r="C38" t="str">
            <v>Pizohydroxy</v>
          </cell>
        </row>
        <row r="39">
          <cell r="A39" t="str">
            <v>20786H</v>
          </cell>
          <cell r="B39">
            <v>103016</v>
          </cell>
          <cell r="C39" t="str">
            <v>Pizohydroxy humide</v>
          </cell>
        </row>
        <row r="40">
          <cell r="A40" t="str">
            <v>20786HB</v>
          </cell>
          <cell r="B40">
            <v>702819</v>
          </cell>
          <cell r="C40" t="str">
            <v>Pizohydroxy brut humide</v>
          </cell>
        </row>
        <row r="41">
          <cell r="A41" t="str">
            <v>20786HPA</v>
          </cell>
          <cell r="B41">
            <v>102704</v>
          </cell>
          <cell r="C41" t="str">
            <v>Pizohydroxy délayé humide</v>
          </cell>
        </row>
        <row r="42">
          <cell r="A42" t="str">
            <v>20786PA</v>
          </cell>
          <cell r="B42">
            <v>702820</v>
          </cell>
          <cell r="C42" t="str">
            <v>Pizohydroxy délayé</v>
          </cell>
        </row>
        <row r="43">
          <cell r="A43">
            <v>21576</v>
          </cell>
          <cell r="B43">
            <v>700248</v>
          </cell>
          <cell r="C43" t="str">
            <v>AT-11-aminosel</v>
          </cell>
        </row>
        <row r="44">
          <cell r="A44">
            <v>31240</v>
          </cell>
          <cell r="C44" t="str">
            <v>Alcool 100 dénaturé à l'isol</v>
          </cell>
        </row>
        <row r="45">
          <cell r="A45" t="str">
            <v>10803A</v>
          </cell>
          <cell r="C45" t="str">
            <v>ITI-11-tosylate (amorce)</v>
          </cell>
        </row>
        <row r="46">
          <cell r="A46">
            <v>10803</v>
          </cell>
          <cell r="C46" t="str">
            <v xml:space="preserve">ITI-11-tosylate </v>
          </cell>
        </row>
        <row r="47">
          <cell r="A47" t="str">
            <v>20787H</v>
          </cell>
          <cell r="B47">
            <v>103060</v>
          </cell>
          <cell r="C47" t="str">
            <v>Pizotifen base humide</v>
          </cell>
        </row>
        <row r="48">
          <cell r="A48">
            <v>20787</v>
          </cell>
          <cell r="B48">
            <v>700150</v>
          </cell>
          <cell r="C48" t="str">
            <v>Pizotifen base</v>
          </cell>
        </row>
        <row r="49">
          <cell r="A49">
            <v>31538</v>
          </cell>
          <cell r="C49" t="str">
            <v>Acide 3-methyl-2-phénylbutyrique</v>
          </cell>
        </row>
        <row r="50">
          <cell r="A50">
            <v>30392</v>
          </cell>
          <cell r="C50" t="str">
            <v>(S)-phényléthylamine</v>
          </cell>
        </row>
        <row r="51">
          <cell r="A51">
            <v>38490</v>
          </cell>
          <cell r="C51" t="str">
            <v>Tetrahydrofurane</v>
          </cell>
        </row>
        <row r="52">
          <cell r="A52">
            <v>32750</v>
          </cell>
          <cell r="C52" t="str">
            <v>Celtroxe</v>
          </cell>
        </row>
        <row r="53">
          <cell r="A53">
            <v>39550</v>
          </cell>
          <cell r="C53" t="str">
            <v>Xylène</v>
          </cell>
        </row>
        <row r="54">
          <cell r="A54">
            <v>31248</v>
          </cell>
          <cell r="B54">
            <v>700574</v>
          </cell>
          <cell r="C54" t="str">
            <v>Tetrahydrofurane anhydre</v>
          </cell>
        </row>
        <row r="55">
          <cell r="A55" t="str">
            <v>10492H</v>
          </cell>
          <cell r="C55" t="str">
            <v>pizotifen humide</v>
          </cell>
        </row>
        <row r="56">
          <cell r="A56">
            <v>10000</v>
          </cell>
          <cell r="B56"/>
          <cell r="C56" t="str">
            <v>Produit A</v>
          </cell>
        </row>
        <row r="57">
          <cell r="A57">
            <v>10001</v>
          </cell>
          <cell r="B57"/>
          <cell r="C57" t="str">
            <v>Produit B</v>
          </cell>
        </row>
        <row r="58">
          <cell r="A58">
            <v>10002</v>
          </cell>
          <cell r="B58"/>
          <cell r="C58" t="str">
            <v>Produit C</v>
          </cell>
        </row>
        <row r="59">
          <cell r="A59">
            <v>10003</v>
          </cell>
          <cell r="B59"/>
          <cell r="C59" t="str">
            <v>Produit D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6"/>
  <sheetViews>
    <sheetView tabSelected="1" zoomScale="90" zoomScaleNormal="90" workbookViewId="0">
      <selection activeCell="K21" sqref="K21"/>
    </sheetView>
  </sheetViews>
  <sheetFormatPr baseColWidth="10" defaultRowHeight="15.75" x14ac:dyDescent="0.25"/>
  <cols>
    <col min="1" max="1" width="8.125" customWidth="1"/>
    <col min="2" max="9" width="8.875" customWidth="1"/>
  </cols>
  <sheetData>
    <row r="1" spans="2:11" x14ac:dyDescent="0.25">
      <c r="B1" s="28" t="s">
        <v>10</v>
      </c>
      <c r="C1" s="28"/>
      <c r="D1" s="28"/>
      <c r="E1" s="28"/>
      <c r="F1" s="28"/>
      <c r="G1" s="28"/>
      <c r="H1" s="28"/>
      <c r="I1" s="28"/>
    </row>
    <row r="2" spans="2:11" ht="10.5" customHeight="1" x14ac:dyDescent="0.25">
      <c r="B2" s="2"/>
      <c r="C2" s="2"/>
      <c r="D2" s="2"/>
      <c r="E2" s="2"/>
      <c r="F2" s="2"/>
      <c r="G2" s="2"/>
      <c r="H2" s="2"/>
      <c r="I2" s="2"/>
    </row>
    <row r="3" spans="2:11" s="1" customFormat="1" ht="30" customHeight="1" x14ac:dyDescent="0.25">
      <c r="B3" s="4" t="s">
        <v>0</v>
      </c>
      <c r="C3" s="4" t="s">
        <v>2</v>
      </c>
      <c r="D3" s="4" t="s">
        <v>1</v>
      </c>
      <c r="E3" s="4" t="s">
        <v>3</v>
      </c>
      <c r="F3" s="4" t="s">
        <v>7</v>
      </c>
      <c r="G3" s="4" t="s">
        <v>4</v>
      </c>
      <c r="H3" s="4" t="s">
        <v>5</v>
      </c>
      <c r="I3" s="4" t="s">
        <v>80</v>
      </c>
    </row>
    <row r="4" spans="2:11" x14ac:dyDescent="0.25">
      <c r="B4" s="3">
        <v>115.011</v>
      </c>
      <c r="C4" s="3">
        <v>115.40300000000001</v>
      </c>
      <c r="D4" s="3">
        <v>115.01300000000001</v>
      </c>
      <c r="E4" s="3">
        <v>115.1</v>
      </c>
      <c r="F4" s="3">
        <v>116.3</v>
      </c>
      <c r="G4" s="3">
        <v>115.93</v>
      </c>
      <c r="H4" s="3">
        <v>115.65</v>
      </c>
      <c r="I4" s="3">
        <v>115.747</v>
      </c>
    </row>
    <row r="5" spans="2:11" x14ac:dyDescent="0.25">
      <c r="B5" s="3">
        <v>115.012</v>
      </c>
      <c r="C5" s="3">
        <v>115.405</v>
      </c>
      <c r="D5" s="3">
        <v>115.042</v>
      </c>
      <c r="E5" s="3">
        <v>115.102</v>
      </c>
      <c r="F5" s="3">
        <v>116.301</v>
      </c>
      <c r="G5" s="3">
        <v>115.931</v>
      </c>
      <c r="H5" s="3"/>
      <c r="I5" s="3">
        <v>115.74</v>
      </c>
    </row>
    <row r="6" spans="2:11" x14ac:dyDescent="0.25">
      <c r="B6" s="3">
        <v>115.015</v>
      </c>
      <c r="C6" s="3">
        <v>115.407</v>
      </c>
      <c r="D6" s="3">
        <v>115.062</v>
      </c>
      <c r="E6" s="3">
        <v>116.178</v>
      </c>
      <c r="F6" s="3">
        <v>116.30200000000001</v>
      </c>
      <c r="G6" s="3">
        <v>115.932</v>
      </c>
      <c r="H6" s="3"/>
      <c r="I6" s="3">
        <v>115.741</v>
      </c>
    </row>
    <row r="7" spans="2:11" x14ac:dyDescent="0.25">
      <c r="B7" s="3">
        <v>115.021</v>
      </c>
      <c r="C7" s="3">
        <v>115.41</v>
      </c>
      <c r="D7" s="3">
        <v>115.092</v>
      </c>
      <c r="E7" s="3"/>
      <c r="F7" s="3">
        <v>115.02</v>
      </c>
      <c r="G7" s="3"/>
      <c r="H7" s="3"/>
      <c r="I7" s="3">
        <v>115.742</v>
      </c>
    </row>
    <row r="8" spans="2:11" x14ac:dyDescent="0.25">
      <c r="B8" s="3">
        <v>115.03100000000001</v>
      </c>
      <c r="C8" s="3">
        <v>115.41200000000001</v>
      </c>
      <c r="D8" s="3">
        <v>115.11199999999999</v>
      </c>
      <c r="E8" s="3"/>
      <c r="F8" s="3"/>
      <c r="G8" s="3"/>
      <c r="H8" s="3"/>
      <c r="I8" s="3"/>
      <c r="K8" s="31" t="s">
        <v>71</v>
      </c>
    </row>
    <row r="9" spans="2:11" x14ac:dyDescent="0.25">
      <c r="B9" s="3">
        <v>115.041</v>
      </c>
      <c r="C9" s="3">
        <v>115.413</v>
      </c>
      <c r="D9" s="3">
        <v>115.122</v>
      </c>
      <c r="E9" s="3"/>
      <c r="F9" s="3"/>
      <c r="G9" s="3"/>
      <c r="H9" s="3"/>
      <c r="I9" s="3"/>
    </row>
    <row r="10" spans="2:11" x14ac:dyDescent="0.25">
      <c r="B10" s="3">
        <v>115.051</v>
      </c>
      <c r="C10" s="3">
        <v>115.414</v>
      </c>
      <c r="D10" s="3"/>
      <c r="E10" s="3"/>
      <c r="F10" s="3"/>
      <c r="G10" s="3"/>
      <c r="H10" s="3"/>
      <c r="I10" s="3"/>
      <c r="K10" t="s">
        <v>72</v>
      </c>
    </row>
    <row r="11" spans="2:11" x14ac:dyDescent="0.25">
      <c r="B11" s="3">
        <v>115.06100000000001</v>
      </c>
      <c r="C11" s="3">
        <v>115.41500000000001</v>
      </c>
      <c r="D11" s="3"/>
      <c r="E11" s="3"/>
      <c r="F11" s="3"/>
      <c r="G11" s="3"/>
      <c r="H11" s="3"/>
      <c r="I11" s="3"/>
      <c r="K11" t="s">
        <v>73</v>
      </c>
    </row>
    <row r="12" spans="2:11" x14ac:dyDescent="0.25">
      <c r="B12" s="3">
        <v>115.071</v>
      </c>
      <c r="C12" s="3">
        <v>115.416</v>
      </c>
      <c r="D12" s="3"/>
      <c r="E12" s="5" t="s">
        <v>85</v>
      </c>
      <c r="F12" s="4" t="s">
        <v>84</v>
      </c>
      <c r="G12" s="4" t="s">
        <v>6</v>
      </c>
      <c r="H12" s="5" t="s">
        <v>8</v>
      </c>
      <c r="I12" s="3"/>
      <c r="K12" t="s">
        <v>78</v>
      </c>
    </row>
    <row r="13" spans="2:11" x14ac:dyDescent="0.25">
      <c r="B13" s="3">
        <v>115.081</v>
      </c>
      <c r="C13" s="3">
        <v>115.417</v>
      </c>
      <c r="D13" s="3"/>
      <c r="E13" s="3">
        <v>115.52</v>
      </c>
      <c r="F13" s="3">
        <v>115.19499999999999</v>
      </c>
      <c r="G13" s="3">
        <v>115.96</v>
      </c>
      <c r="H13" s="3">
        <v>115.91800000000001</v>
      </c>
      <c r="I13" s="3"/>
      <c r="K13" t="s">
        <v>74</v>
      </c>
    </row>
    <row r="14" spans="2:11" x14ac:dyDescent="0.25">
      <c r="B14" s="3">
        <v>115.09099999999999</v>
      </c>
      <c r="C14" s="3">
        <v>115.41800000000001</v>
      </c>
      <c r="D14" s="3"/>
      <c r="E14" s="3">
        <v>101.52500000000001</v>
      </c>
      <c r="F14" s="3">
        <v>115.295</v>
      </c>
      <c r="G14" s="3">
        <v>116.3</v>
      </c>
      <c r="H14" s="3"/>
      <c r="I14" s="3"/>
    </row>
    <row r="15" spans="2:11" x14ac:dyDescent="0.25">
      <c r="B15" s="3">
        <v>115.111</v>
      </c>
      <c r="C15" s="3">
        <v>115.419</v>
      </c>
      <c r="D15" s="3"/>
      <c r="E15" s="3"/>
      <c r="F15" s="3"/>
      <c r="G15" s="3"/>
      <c r="H15" s="3"/>
      <c r="I15" s="3"/>
    </row>
    <row r="16" spans="2:11" x14ac:dyDescent="0.25">
      <c r="B16" s="3">
        <v>115.121</v>
      </c>
      <c r="C16" s="3">
        <v>116.34</v>
      </c>
      <c r="D16" s="3"/>
      <c r="E16" s="3"/>
      <c r="F16" s="3"/>
      <c r="G16" s="3"/>
      <c r="H16" s="3"/>
      <c r="I16" s="3"/>
      <c r="K16" s="30" t="s">
        <v>75</v>
      </c>
    </row>
    <row r="17" spans="1:11" x14ac:dyDescent="0.25">
      <c r="B17" s="3">
        <v>116.01</v>
      </c>
      <c r="C17" s="3">
        <v>103.43600000000001</v>
      </c>
      <c r="D17" s="3"/>
      <c r="E17" s="3"/>
      <c r="F17" s="3"/>
      <c r="G17" s="3"/>
      <c r="H17" s="3"/>
      <c r="I17" s="3"/>
    </row>
    <row r="18" spans="1:11" x14ac:dyDescent="0.25">
      <c r="B18" s="3">
        <v>116.011</v>
      </c>
      <c r="C18" s="3">
        <v>116.35</v>
      </c>
      <c r="D18" s="3"/>
      <c r="E18" s="4" t="s">
        <v>83</v>
      </c>
      <c r="F18" s="5" t="s">
        <v>82</v>
      </c>
      <c r="G18" s="5" t="s">
        <v>9</v>
      </c>
      <c r="H18" s="5" t="s">
        <v>81</v>
      </c>
      <c r="I18" s="3"/>
      <c r="K18" t="s">
        <v>79</v>
      </c>
    </row>
    <row r="19" spans="1:11" x14ac:dyDescent="0.25">
      <c r="B19" s="3">
        <v>116.02</v>
      </c>
      <c r="C19" s="3">
        <v>116.351</v>
      </c>
      <c r="D19" s="3"/>
      <c r="E19" s="3">
        <v>115.745</v>
      </c>
      <c r="F19" s="3">
        <v>115.01</v>
      </c>
      <c r="G19" s="3"/>
      <c r="H19" s="3">
        <v>115.901</v>
      </c>
      <c r="I19" s="3"/>
      <c r="K19" t="s">
        <v>76</v>
      </c>
    </row>
    <row r="20" spans="1:11" x14ac:dyDescent="0.25">
      <c r="B20" s="3">
        <v>116.03</v>
      </c>
      <c r="C20" s="3"/>
      <c r="D20" s="3"/>
      <c r="E20" s="3">
        <v>115.746</v>
      </c>
      <c r="F20" s="3">
        <v>115.96</v>
      </c>
      <c r="G20" s="3"/>
      <c r="H20" s="3">
        <v>115.916</v>
      </c>
      <c r="I20" s="3"/>
      <c r="K20" t="s">
        <v>77</v>
      </c>
    </row>
    <row r="21" spans="1:11" x14ac:dyDescent="0.25">
      <c r="B21" s="3">
        <v>116.06</v>
      </c>
      <c r="C21" s="3"/>
      <c r="D21" s="3"/>
      <c r="E21" s="3"/>
      <c r="F21" s="3">
        <v>116.2</v>
      </c>
      <c r="G21" s="3"/>
      <c r="H21" s="3">
        <v>116.25</v>
      </c>
      <c r="I21" s="3"/>
      <c r="K21" t="s">
        <v>91</v>
      </c>
    </row>
    <row r="22" spans="1:11" x14ac:dyDescent="0.25">
      <c r="B22" s="3">
        <v>116.1</v>
      </c>
      <c r="C22" s="3"/>
      <c r="D22" s="3"/>
      <c r="E22" s="3"/>
      <c r="F22" s="3"/>
      <c r="G22" s="3"/>
      <c r="H22" s="3"/>
      <c r="I22" s="3"/>
      <c r="K22" t="s">
        <v>89</v>
      </c>
    </row>
    <row r="23" spans="1:11" ht="17.25" customHeight="1" x14ac:dyDescent="0.25">
      <c r="K23" t="s">
        <v>90</v>
      </c>
    </row>
    <row r="24" spans="1:11" ht="19.5" customHeight="1" x14ac:dyDescent="0.25">
      <c r="A24" s="6">
        <v>10000</v>
      </c>
      <c r="B24" s="29" t="str">
        <f>VLOOKUP(A24,'[1]code et article'!$A:$C,3,0)</f>
        <v>Produit A</v>
      </c>
      <c r="C24" s="29"/>
      <c r="D24" s="29"/>
      <c r="E24" s="29"/>
      <c r="F24" s="29"/>
      <c r="G24" s="29"/>
      <c r="H24" s="29"/>
      <c r="I24" s="29"/>
      <c r="K24" t="s">
        <v>87</v>
      </c>
    </row>
    <row r="25" spans="1:11" ht="7.5" customHeight="1" x14ac:dyDescent="0.25"/>
    <row r="26" spans="1:11" x14ac:dyDescent="0.25">
      <c r="A26" s="32">
        <v>115.081</v>
      </c>
      <c r="B26" s="34" t="s">
        <v>13</v>
      </c>
      <c r="C26" s="35" t="s">
        <v>70</v>
      </c>
      <c r="D26" s="36"/>
      <c r="E26" s="37" t="str">
        <f>IF(B26="Fabrication","Opération:",0)</f>
        <v>Opération:</v>
      </c>
      <c r="F26" s="36"/>
      <c r="G26" s="36"/>
      <c r="H26" s="36"/>
      <c r="I26" s="38"/>
      <c r="K26" t="s">
        <v>86</v>
      </c>
    </row>
    <row r="27" spans="1:11" x14ac:dyDescent="0.25">
      <c r="A27" s="33"/>
      <c r="B27" s="40" t="s">
        <v>88</v>
      </c>
      <c r="C27" s="41"/>
      <c r="D27" s="41"/>
      <c r="E27" s="41"/>
      <c r="F27" s="41"/>
      <c r="G27" s="41"/>
      <c r="H27" s="41"/>
      <c r="I27" s="42"/>
    </row>
    <row r="28" spans="1:11" ht="7.5" customHeight="1" x14ac:dyDescent="0.25"/>
    <row r="29" spans="1:11" ht="18.75" x14ac:dyDescent="0.25">
      <c r="A29" s="6">
        <v>10001</v>
      </c>
      <c r="B29" s="29" t="str">
        <f>VLOOKUP(A29,'[1]code et article'!$A:$C,3,0)</f>
        <v>Produit B</v>
      </c>
      <c r="C29" s="29"/>
      <c r="D29" s="29"/>
      <c r="E29" s="29"/>
      <c r="F29" s="29"/>
      <c r="G29" s="29"/>
      <c r="H29" s="29"/>
      <c r="I29" s="29"/>
    </row>
    <row r="36" spans="3:3" x14ac:dyDescent="0.25">
      <c r="C36" s="39"/>
    </row>
  </sheetData>
  <mergeCells count="2">
    <mergeCell ref="B1:I1"/>
    <mergeCell ref="C27:I27"/>
  </mergeCells>
  <conditionalFormatting sqref="B21:B22 B3:B19 C3:I22">
    <cfRule type="containsText" dxfId="12" priority="82" operator="containsText" text="116.">
      <formula>NOT(ISERROR(SEARCH("116.",B3)))</formula>
    </cfRule>
    <cfRule type="containsText" dxfId="11" priority="83" operator="containsText" text="115.">
      <formula>NOT(ISERROR(SEARCH("115.",B3)))</formula>
    </cfRule>
  </conditionalFormatting>
  <conditionalFormatting sqref="B20">
    <cfRule type="containsText" dxfId="10" priority="77" operator="containsText" text="116.">
      <formula>NOT(ISERROR(SEARCH("116.",B20)))</formula>
    </cfRule>
    <cfRule type="containsText" dxfId="9" priority="78" operator="containsText" text="115.">
      <formula>NOT(ISERROR(SEARCH("115.",B20)))</formula>
    </cfRule>
  </conditionalFormatting>
  <conditionalFormatting sqref="B26">
    <cfRule type="containsText" dxfId="8" priority="68" operator="containsText" text="Q_A">
      <formula>NOT(ISERROR(SEARCH("Q_A",B26)))</formula>
    </cfRule>
    <cfRule type="containsText" dxfId="7" priority="69" operator="containsText" text="A_laver">
      <formula>NOT(ISERROR(SEARCH("A_laver",B26)))</formula>
    </cfRule>
    <cfRule type="containsText" dxfId="6" priority="70" operator="containsText" text="Atelier">
      <formula>NOT(ISERROR(SEARCH("Atelier",B26)))</formula>
    </cfRule>
    <cfRule type="containsText" dxfId="5" priority="71" operator="containsText" text="Fabrication">
      <formula>NOT(ISERROR(SEARCH("Fabrication",B26)))</formula>
    </cfRule>
    <cfRule type="containsText" dxfId="4" priority="72" operator="containsText" text="propre">
      <formula>NOT(ISERROR(SEARCH("propre",B26)))</formula>
    </cfRule>
    <cfRule type="containsText" dxfId="3" priority="74" operator="containsText" text="En_lavage">
      <formula>NOT(ISERROR(SEARCH("En_lavage",B26)))</formula>
    </cfRule>
  </conditionalFormatting>
  <conditionalFormatting sqref="E26">
    <cfRule type="cellIs" dxfId="2" priority="65" operator="equal">
      <formula>0</formula>
    </cfRule>
  </conditionalFormatting>
  <conditionalFormatting sqref="E19:I22 I18 B4:I11 E13:I17 I12:I13 B12:D22">
    <cfRule type="cellIs" dxfId="1" priority="57" operator="between">
      <formula>1</formula>
      <formula>115</formula>
    </cfRule>
  </conditionalFormatting>
  <conditionalFormatting sqref="B4:I11 B12:D18 B19:I22 E13:I17 I12 I18">
    <cfRule type="cellIs" dxfId="0" priority="29" operator="equal">
      <formula>$A$26</formula>
    </cfRule>
  </conditionalFormatting>
  <dataValidations count="1">
    <dataValidation type="list" allowBlank="1" showInputMessage="1" showErrorMessage="1" sqref="C26">
      <formula1>INDIRECT($B$26)</formula1>
    </dataValidation>
  </dataValidations>
  <printOptions horizontalCentered="1"/>
  <pageMargins left="0.23622047244094491" right="0.11811023622047245" top="0.74803149606299213" bottom="0.74803149606299213" header="0.31496062992125984" footer="0.31496062992125984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Intitutlés!$B$3:$G$3</xm:f>
          </x14:formula1>
          <xm:sqref>B26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7"/>
  <sheetViews>
    <sheetView workbookViewId="0">
      <selection activeCell="C26" sqref="C26"/>
    </sheetView>
  </sheetViews>
  <sheetFormatPr baseColWidth="10" defaultColWidth="11" defaultRowHeight="15.75" x14ac:dyDescent="0.25"/>
  <cols>
    <col min="1" max="1" width="8.5" customWidth="1"/>
    <col min="2" max="2" width="12.25" style="7" customWidth="1"/>
    <col min="3" max="3" width="17.375" style="7" customWidth="1"/>
    <col min="4" max="4" width="14.875" style="7" customWidth="1"/>
    <col min="5" max="5" width="16.375" style="7" customWidth="1"/>
    <col min="6" max="6" width="15.625" style="7" customWidth="1"/>
    <col min="7" max="7" width="13.875" style="7" customWidth="1"/>
    <col min="8" max="8" width="18.5" style="7" customWidth="1"/>
    <col min="9" max="9" width="13.125" style="2" customWidth="1"/>
    <col min="10" max="10" width="14.125" style="2" customWidth="1"/>
    <col min="11" max="11" width="11" style="2"/>
  </cols>
  <sheetData>
    <row r="1" spans="1:11" ht="16.5" thickBot="1" x14ac:dyDescent="0.3"/>
    <row r="2" spans="1:11" x14ac:dyDescent="0.25">
      <c r="C2" s="8" t="str">
        <f ca="1">IFERROR(IF(ROWS($1:1)&lt;=COUNTA([2]Données!$B$19:$B$32),INDEX([2]Données!$B$19:$B$32,SMALL(IF([2]Données!$B$19:$B$32&lt;&gt;"",ROW(INDIRECT("1:"&amp;ROWS([2]Données!$B$19:$B$32)))),ROWS($1:1))),""),"")</f>
        <v/>
      </c>
    </row>
    <row r="3" spans="1:11" s="9" customFormat="1" ht="18.75" x14ac:dyDescent="0.25">
      <c r="A3" s="9" t="s">
        <v>11</v>
      </c>
      <c r="B3" s="10" t="s">
        <v>12</v>
      </c>
      <c r="C3" s="11" t="s">
        <v>13</v>
      </c>
      <c r="D3" s="12" t="s">
        <v>14</v>
      </c>
      <c r="E3" s="13" t="s">
        <v>15</v>
      </c>
      <c r="F3" s="26" t="s">
        <v>16</v>
      </c>
      <c r="G3" s="15" t="s">
        <v>17</v>
      </c>
      <c r="H3" s="14" t="s">
        <v>18</v>
      </c>
      <c r="I3" s="14" t="s">
        <v>19</v>
      </c>
      <c r="J3" s="14" t="s">
        <v>20</v>
      </c>
      <c r="K3" s="10" t="s">
        <v>21</v>
      </c>
    </row>
    <row r="4" spans="1:11" ht="31.5" customHeight="1" x14ac:dyDescent="0.25">
      <c r="B4" s="16"/>
      <c r="C4" s="17" t="s">
        <v>49</v>
      </c>
      <c r="D4" s="18" t="s">
        <v>22</v>
      </c>
      <c r="E4" s="19" t="s">
        <v>61</v>
      </c>
      <c r="F4" s="20" t="s">
        <v>23</v>
      </c>
      <c r="G4" s="21" t="s">
        <v>24</v>
      </c>
      <c r="H4" s="20" t="s">
        <v>25</v>
      </c>
      <c r="I4" s="22" t="s">
        <v>26</v>
      </c>
      <c r="J4" s="22" t="s">
        <v>27</v>
      </c>
      <c r="K4" s="2" t="s">
        <v>28</v>
      </c>
    </row>
    <row r="5" spans="1:11" ht="30" x14ac:dyDescent="0.25">
      <c r="B5" s="16" t="s">
        <v>12</v>
      </c>
      <c r="C5" s="17" t="s">
        <v>50</v>
      </c>
      <c r="D5" s="18" t="s">
        <v>30</v>
      </c>
      <c r="E5" s="19" t="s">
        <v>64</v>
      </c>
      <c r="F5" s="20" t="s">
        <v>31</v>
      </c>
      <c r="G5" s="21" t="s">
        <v>32</v>
      </c>
      <c r="H5" s="20" t="s">
        <v>33</v>
      </c>
      <c r="I5" s="22" t="s">
        <v>34</v>
      </c>
      <c r="J5" s="22" t="s">
        <v>35</v>
      </c>
    </row>
    <row r="6" spans="1:11" ht="30" x14ac:dyDescent="0.25">
      <c r="B6" s="16" t="s">
        <v>29</v>
      </c>
      <c r="C6" s="17" t="s">
        <v>51</v>
      </c>
      <c r="D6" s="18" t="s">
        <v>36</v>
      </c>
      <c r="E6" s="19" t="s">
        <v>65</v>
      </c>
      <c r="F6" s="20"/>
      <c r="G6" s="21" t="s">
        <v>37</v>
      </c>
      <c r="H6" s="20"/>
      <c r="I6" s="22" t="s">
        <v>38</v>
      </c>
      <c r="J6" s="22"/>
    </row>
    <row r="7" spans="1:11" ht="30" x14ac:dyDescent="0.25">
      <c r="B7" s="16"/>
      <c r="C7" s="17" t="s">
        <v>52</v>
      </c>
      <c r="D7" s="18" t="s">
        <v>39</v>
      </c>
      <c r="E7" s="19" t="s">
        <v>66</v>
      </c>
      <c r="F7" s="20"/>
      <c r="G7" s="21" t="s">
        <v>40</v>
      </c>
      <c r="H7" s="20"/>
      <c r="I7" s="22" t="s">
        <v>41</v>
      </c>
      <c r="J7" s="22"/>
    </row>
    <row r="8" spans="1:11" x14ac:dyDescent="0.25">
      <c r="B8" s="16"/>
      <c r="C8" s="17" t="s">
        <v>53</v>
      </c>
      <c r="D8" s="18"/>
      <c r="E8" s="19" t="s">
        <v>62</v>
      </c>
      <c r="F8" s="20"/>
      <c r="G8" s="21" t="s">
        <v>42</v>
      </c>
      <c r="H8" s="20"/>
      <c r="I8" s="22" t="s">
        <v>43</v>
      </c>
      <c r="J8" s="22"/>
    </row>
    <row r="9" spans="1:11" ht="30" x14ac:dyDescent="0.25">
      <c r="B9" s="16"/>
      <c r="C9" s="17" t="s">
        <v>54</v>
      </c>
      <c r="D9" s="18"/>
      <c r="E9" s="19" t="s">
        <v>63</v>
      </c>
      <c r="F9" s="20"/>
      <c r="G9" s="21" t="s">
        <v>44</v>
      </c>
      <c r="H9" s="20"/>
      <c r="I9" s="22" t="s">
        <v>45</v>
      </c>
      <c r="J9" s="22"/>
    </row>
    <row r="10" spans="1:11" ht="30" x14ac:dyDescent="0.25">
      <c r="B10" s="16"/>
      <c r="C10" s="17" t="s">
        <v>55</v>
      </c>
      <c r="D10" s="18"/>
      <c r="E10" s="19" t="s">
        <v>68</v>
      </c>
      <c r="F10" s="20"/>
      <c r="G10" s="21" t="s">
        <v>46</v>
      </c>
      <c r="H10" s="20"/>
      <c r="I10" s="22" t="s">
        <v>47</v>
      </c>
      <c r="J10" s="22"/>
    </row>
    <row r="11" spans="1:11" x14ac:dyDescent="0.25">
      <c r="B11" s="16"/>
      <c r="C11" s="17" t="s">
        <v>56</v>
      </c>
      <c r="D11" s="18"/>
      <c r="E11" s="19"/>
      <c r="F11" s="20"/>
      <c r="G11" s="21"/>
      <c r="H11" s="20"/>
      <c r="I11" s="22" t="s">
        <v>48</v>
      </c>
      <c r="J11" s="22"/>
    </row>
    <row r="12" spans="1:11" ht="30" x14ac:dyDescent="0.25">
      <c r="B12" s="16"/>
      <c r="C12" s="17" t="s">
        <v>69</v>
      </c>
      <c r="D12" s="18"/>
      <c r="E12" s="19"/>
      <c r="F12" s="20"/>
      <c r="G12" s="21"/>
      <c r="H12" s="20"/>
      <c r="I12" s="22"/>
      <c r="J12" s="22"/>
    </row>
    <row r="13" spans="1:11" x14ac:dyDescent="0.25">
      <c r="B13" s="16"/>
      <c r="C13" s="17" t="s">
        <v>57</v>
      </c>
      <c r="D13" s="18"/>
      <c r="E13" s="19"/>
      <c r="F13" s="20"/>
      <c r="G13" s="21"/>
      <c r="H13" s="20"/>
      <c r="I13" s="22"/>
      <c r="J13" s="22"/>
    </row>
    <row r="14" spans="1:11" x14ac:dyDescent="0.25">
      <c r="B14" s="23"/>
      <c r="C14" s="17" t="s">
        <v>58</v>
      </c>
      <c r="D14" s="18"/>
      <c r="E14" s="19"/>
    </row>
    <row r="15" spans="1:11" x14ac:dyDescent="0.25">
      <c r="B15" s="23"/>
      <c r="C15" s="27" t="s">
        <v>59</v>
      </c>
    </row>
    <row r="16" spans="1:11" x14ac:dyDescent="0.25">
      <c r="B16" s="25"/>
      <c r="C16" s="24" t="s">
        <v>60</v>
      </c>
    </row>
    <row r="17" spans="3:3" x14ac:dyDescent="0.25">
      <c r="C17" s="24" t="s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liste appareils</vt:lpstr>
      <vt:lpstr>Intitutlés</vt:lpstr>
      <vt:lpstr>A_laver</vt:lpstr>
      <vt:lpstr>Atelier</vt:lpstr>
      <vt:lpstr>En_lavage</vt:lpstr>
      <vt:lpstr>ETAT</vt:lpstr>
      <vt:lpstr>Fabrication</vt:lpstr>
      <vt:lpstr>Propre</vt:lpstr>
      <vt:lpstr>Q_A</vt:lpstr>
    </vt:vector>
  </TitlesOfParts>
  <Company>Siegfried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Nellen Laurent</dc:creator>
  <cp:lastModifiedBy>Nellen Laurent</cp:lastModifiedBy>
  <cp:lastPrinted>2019-08-22T08:08:29Z</cp:lastPrinted>
  <dcterms:created xsi:type="dcterms:W3CDTF">2019-07-04T12:42:42Z</dcterms:created>
  <dcterms:modified xsi:type="dcterms:W3CDTF">2019-08-27T08:52:35Z</dcterms:modified>
</cp:coreProperties>
</file>