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1840" windowHeight="13140"/>
  </bookViews>
  <sheets>
    <sheet name="STOCKAGE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51" i="1" l="1"/>
  <c r="M51" i="1" s="1"/>
  <c r="F51" i="1"/>
  <c r="G51" i="1"/>
  <c r="I51" i="1"/>
  <c r="J51" i="1"/>
  <c r="K51" i="1"/>
  <c r="E52" i="1"/>
  <c r="M52" i="1" s="1"/>
  <c r="F52" i="1"/>
  <c r="G52" i="1"/>
  <c r="I52" i="1"/>
  <c r="J52" i="1"/>
  <c r="K52" i="1"/>
  <c r="E53" i="1"/>
  <c r="F53" i="1"/>
  <c r="G53" i="1"/>
  <c r="I53" i="1"/>
  <c r="J53" i="1"/>
  <c r="K53" i="1"/>
  <c r="E54" i="1"/>
  <c r="F54" i="1"/>
  <c r="G54" i="1"/>
  <c r="I54" i="1"/>
  <c r="J54" i="1"/>
  <c r="K54" i="1"/>
  <c r="E55" i="1"/>
  <c r="F55" i="1"/>
  <c r="G55" i="1"/>
  <c r="I55" i="1"/>
  <c r="J55" i="1"/>
  <c r="K55" i="1"/>
  <c r="E57" i="1"/>
  <c r="F57" i="1"/>
  <c r="G57" i="1"/>
  <c r="I57" i="1"/>
  <c r="J57" i="1"/>
  <c r="K57" i="1"/>
  <c r="E58" i="1"/>
  <c r="M58" i="1" s="1"/>
  <c r="F58" i="1"/>
  <c r="G58" i="1"/>
  <c r="I58" i="1"/>
  <c r="J58" i="1"/>
  <c r="K58" i="1"/>
  <c r="E59" i="1"/>
  <c r="F59" i="1"/>
  <c r="G59" i="1"/>
  <c r="I59" i="1"/>
  <c r="J59" i="1"/>
  <c r="K59" i="1"/>
  <c r="E60" i="1"/>
  <c r="M60" i="1" s="1"/>
  <c r="F60" i="1"/>
  <c r="G60" i="1"/>
  <c r="I60" i="1"/>
  <c r="J60" i="1"/>
  <c r="K60" i="1"/>
  <c r="E62" i="1"/>
  <c r="F62" i="1"/>
  <c r="G62" i="1"/>
  <c r="I62" i="1"/>
  <c r="J62" i="1"/>
  <c r="K62" i="1"/>
  <c r="E63" i="1"/>
  <c r="M63" i="1" s="1"/>
  <c r="F63" i="1"/>
  <c r="G63" i="1"/>
  <c r="I63" i="1"/>
  <c r="J63" i="1"/>
  <c r="K63" i="1"/>
  <c r="E64" i="1"/>
  <c r="F64" i="1"/>
  <c r="G64" i="1"/>
  <c r="I64" i="1"/>
  <c r="J64" i="1"/>
  <c r="K64" i="1"/>
  <c r="E65" i="1"/>
  <c r="M65" i="1" s="1"/>
  <c r="F65" i="1"/>
  <c r="G65" i="1"/>
  <c r="I65" i="1"/>
  <c r="J65" i="1"/>
  <c r="K65" i="1"/>
  <c r="E3" i="1"/>
  <c r="F3" i="1"/>
  <c r="G3" i="1"/>
  <c r="I3" i="1"/>
  <c r="J3" i="1"/>
  <c r="K3" i="1"/>
  <c r="E4" i="1"/>
  <c r="F4" i="1"/>
  <c r="G4" i="1"/>
  <c r="I4" i="1"/>
  <c r="J4" i="1"/>
  <c r="K4" i="1"/>
  <c r="E5" i="1"/>
  <c r="F5" i="1"/>
  <c r="G5" i="1"/>
  <c r="I5" i="1"/>
  <c r="J5" i="1"/>
  <c r="K5" i="1"/>
  <c r="E6" i="1"/>
  <c r="M6" i="1" s="1"/>
  <c r="F6" i="1"/>
  <c r="G6" i="1"/>
  <c r="I6" i="1"/>
  <c r="J6" i="1"/>
  <c r="K6" i="1"/>
  <c r="E7" i="1"/>
  <c r="F7" i="1"/>
  <c r="G7" i="1"/>
  <c r="I7" i="1"/>
  <c r="J7" i="1"/>
  <c r="K7" i="1"/>
  <c r="E9" i="1"/>
  <c r="M9" i="1" s="1"/>
  <c r="F9" i="1"/>
  <c r="G9" i="1"/>
  <c r="I9" i="1"/>
  <c r="J9" i="1"/>
  <c r="K9" i="1"/>
  <c r="E10" i="1"/>
  <c r="F10" i="1"/>
  <c r="G10" i="1"/>
  <c r="I10" i="1"/>
  <c r="J10" i="1"/>
  <c r="K10" i="1"/>
  <c r="E11" i="1"/>
  <c r="F11" i="1"/>
  <c r="G11" i="1"/>
  <c r="I11" i="1"/>
  <c r="J11" i="1"/>
  <c r="K11" i="1"/>
  <c r="E12" i="1"/>
  <c r="F12" i="1"/>
  <c r="G12" i="1"/>
  <c r="I12" i="1"/>
  <c r="J12" i="1"/>
  <c r="K12" i="1"/>
  <c r="E14" i="1"/>
  <c r="F14" i="1"/>
  <c r="G14" i="1"/>
  <c r="I14" i="1"/>
  <c r="J14" i="1"/>
  <c r="K14" i="1"/>
  <c r="E15" i="1"/>
  <c r="F15" i="1"/>
  <c r="G15" i="1"/>
  <c r="I15" i="1"/>
  <c r="J15" i="1"/>
  <c r="K15" i="1"/>
  <c r="E16" i="1"/>
  <c r="F16" i="1"/>
  <c r="G16" i="1"/>
  <c r="I16" i="1"/>
  <c r="J16" i="1"/>
  <c r="K16" i="1"/>
  <c r="E17" i="1"/>
  <c r="F17" i="1"/>
  <c r="G17" i="1"/>
  <c r="I17" i="1"/>
  <c r="J17" i="1"/>
  <c r="K17" i="1"/>
  <c r="J24" i="1"/>
  <c r="I24" i="1"/>
  <c r="J25" i="1"/>
  <c r="J26" i="1"/>
  <c r="J27" i="1"/>
  <c r="J28" i="1"/>
  <c r="J19" i="1"/>
  <c r="J20" i="1"/>
  <c r="J21" i="1"/>
  <c r="J22" i="1"/>
  <c r="K24" i="1"/>
  <c r="E19" i="1"/>
  <c r="I25" i="1"/>
  <c r="M14" i="1" l="1"/>
  <c r="M11" i="1"/>
  <c r="M4" i="1"/>
  <c r="M53" i="1"/>
  <c r="M15" i="1"/>
  <c r="M7" i="1"/>
  <c r="M57" i="1"/>
  <c r="N57" i="1" s="1"/>
  <c r="M17" i="1"/>
  <c r="M12" i="1"/>
  <c r="N9" i="1" s="1"/>
  <c r="M10" i="1"/>
  <c r="M5" i="1"/>
  <c r="M3" i="1"/>
  <c r="M64" i="1"/>
  <c r="N62" i="1" s="1"/>
  <c r="M62" i="1"/>
  <c r="M59" i="1"/>
  <c r="M54" i="1"/>
  <c r="M16" i="1"/>
  <c r="M55" i="1"/>
  <c r="N14" i="1"/>
  <c r="E24" i="1"/>
  <c r="F24" i="1"/>
  <c r="G24" i="1"/>
  <c r="E25" i="1"/>
  <c r="F25" i="1"/>
  <c r="G25" i="1"/>
  <c r="E26" i="1"/>
  <c r="F26" i="1"/>
  <c r="G26" i="1"/>
  <c r="E27" i="1"/>
  <c r="F27" i="1"/>
  <c r="G27" i="1"/>
  <c r="E28" i="1"/>
  <c r="F28" i="1"/>
  <c r="G28" i="1"/>
  <c r="E30" i="1"/>
  <c r="F30" i="1"/>
  <c r="G30" i="1"/>
  <c r="E31" i="1"/>
  <c r="F31" i="1"/>
  <c r="G31" i="1"/>
  <c r="E32" i="1"/>
  <c r="F32" i="1"/>
  <c r="G32" i="1"/>
  <c r="E33" i="1"/>
  <c r="F33" i="1"/>
  <c r="G33" i="1"/>
  <c r="E35" i="1"/>
  <c r="F35" i="1"/>
  <c r="G35" i="1"/>
  <c r="E36" i="1"/>
  <c r="F36" i="1"/>
  <c r="G36" i="1"/>
  <c r="E37" i="1"/>
  <c r="F37" i="1"/>
  <c r="G37" i="1"/>
  <c r="E38" i="1"/>
  <c r="F38" i="1"/>
  <c r="G38" i="1"/>
  <c r="E39" i="1"/>
  <c r="F39" i="1"/>
  <c r="G39" i="1"/>
  <c r="E41" i="1"/>
  <c r="F41" i="1"/>
  <c r="G41" i="1"/>
  <c r="E42" i="1"/>
  <c r="F42" i="1"/>
  <c r="G42" i="1"/>
  <c r="E43" i="1"/>
  <c r="F43" i="1"/>
  <c r="G43" i="1"/>
  <c r="E44" i="1"/>
  <c r="F44" i="1"/>
  <c r="G44" i="1"/>
  <c r="E46" i="1"/>
  <c r="F46" i="1"/>
  <c r="G46" i="1"/>
  <c r="E47" i="1"/>
  <c r="F47" i="1"/>
  <c r="G47" i="1"/>
  <c r="E48" i="1"/>
  <c r="F48" i="1"/>
  <c r="G48" i="1"/>
  <c r="E49" i="1"/>
  <c r="F49" i="1"/>
  <c r="G49" i="1"/>
  <c r="I20" i="1"/>
  <c r="K20" i="1"/>
  <c r="I21" i="1"/>
  <c r="K21" i="1"/>
  <c r="I22" i="1"/>
  <c r="K22" i="1"/>
  <c r="K25" i="1"/>
  <c r="I26" i="1"/>
  <c r="K26" i="1"/>
  <c r="I27" i="1"/>
  <c r="K27" i="1"/>
  <c r="I28" i="1"/>
  <c r="K28" i="1"/>
  <c r="I30" i="1"/>
  <c r="J30" i="1"/>
  <c r="K30" i="1"/>
  <c r="I31" i="1"/>
  <c r="J31" i="1"/>
  <c r="K31" i="1"/>
  <c r="I32" i="1"/>
  <c r="J32" i="1"/>
  <c r="K32" i="1"/>
  <c r="I33" i="1"/>
  <c r="J33" i="1"/>
  <c r="K33" i="1"/>
  <c r="I35" i="1"/>
  <c r="J35" i="1"/>
  <c r="K35" i="1"/>
  <c r="I36" i="1"/>
  <c r="J36" i="1"/>
  <c r="K36" i="1"/>
  <c r="I37" i="1"/>
  <c r="J37" i="1"/>
  <c r="K37" i="1"/>
  <c r="I38" i="1"/>
  <c r="J38" i="1"/>
  <c r="K38" i="1"/>
  <c r="I39" i="1"/>
  <c r="J39" i="1"/>
  <c r="K39" i="1"/>
  <c r="I41" i="1"/>
  <c r="J41" i="1"/>
  <c r="K41" i="1"/>
  <c r="I42" i="1"/>
  <c r="J42" i="1"/>
  <c r="K42" i="1"/>
  <c r="I43" i="1"/>
  <c r="J43" i="1"/>
  <c r="K43" i="1"/>
  <c r="I44" i="1"/>
  <c r="J44" i="1"/>
  <c r="K44" i="1"/>
  <c r="I46" i="1"/>
  <c r="J46" i="1"/>
  <c r="K46" i="1"/>
  <c r="I47" i="1"/>
  <c r="J47" i="1"/>
  <c r="K47" i="1"/>
  <c r="I48" i="1"/>
  <c r="J48" i="1"/>
  <c r="K48" i="1"/>
  <c r="I49" i="1"/>
  <c r="J49" i="1"/>
  <c r="K49" i="1"/>
  <c r="K19" i="1"/>
  <c r="I19" i="1"/>
  <c r="E20" i="1"/>
  <c r="F20" i="1"/>
  <c r="G20" i="1"/>
  <c r="E21" i="1"/>
  <c r="F21" i="1"/>
  <c r="G21" i="1"/>
  <c r="E22" i="1"/>
  <c r="F22" i="1"/>
  <c r="G22" i="1"/>
  <c r="G19" i="1"/>
  <c r="F19" i="1"/>
  <c r="M19" i="1" s="1"/>
  <c r="M27" i="1" l="1"/>
  <c r="M42" i="1"/>
  <c r="M22" i="1"/>
  <c r="M46" i="1"/>
  <c r="M41" i="1"/>
  <c r="M36" i="1"/>
  <c r="M31" i="1"/>
  <c r="N30" i="1" s="1"/>
  <c r="M26" i="1"/>
  <c r="M47" i="1"/>
  <c r="M32" i="1"/>
  <c r="M20" i="1"/>
  <c r="M48" i="1"/>
  <c r="M43" i="1"/>
  <c r="M38" i="1"/>
  <c r="M33" i="1"/>
  <c r="M28" i="1"/>
  <c r="M24" i="1"/>
  <c r="M37" i="1"/>
  <c r="M21" i="1"/>
  <c r="M49" i="1"/>
  <c r="M44" i="1"/>
  <c r="M39" i="1"/>
  <c r="M35" i="1"/>
  <c r="M30" i="1"/>
  <c r="M25" i="1"/>
  <c r="N3" i="1"/>
  <c r="N51" i="1"/>
  <c r="N46" i="1" l="1"/>
  <c r="N41" i="1"/>
  <c r="N19" i="1"/>
  <c r="N24" i="1"/>
  <c r="N35" i="1" l="1"/>
</calcChain>
</file>

<file path=xl/sharedStrings.xml><?xml version="1.0" encoding="utf-8"?>
<sst xmlns="http://schemas.openxmlformats.org/spreadsheetml/2006/main" count="9" uniqueCount="7">
  <si>
    <t>EXCERCICE 2019</t>
  </si>
  <si>
    <t>N° SEMAINE</t>
  </si>
  <si>
    <t>PAL (80*120)</t>
  </si>
  <si>
    <t>PAL (100*145)</t>
  </si>
  <si>
    <t>de 0 à 25</t>
  </si>
  <si>
    <t>de 26 à 50</t>
  </si>
  <si>
    <t>de 51 à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</si>
</sst>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.00\ &quot;€&quot;"/>
  </numFmts>
  <fonts count="6" x14ac:knownFonts="1"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sz val="14"/>
      <color rgb="FFFF0000"/>
      <name val="Arial"/>
      <family val="2"/>
    </font>
    <font>
      <i/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 vertical="center" wrapText="1"/>
    </xf>
    <xf numFmtId="0" fontId="1" fillId="5" borderId="6" xfId="0" applyFont="1" applyFill="1" applyBorder="1" applyAlignment="1">
      <alignment horizontal="center"/>
    </xf>
    <xf numFmtId="164" fontId="0" fillId="0" borderId="0" xfId="0" applyNumberFormat="1"/>
    <xf numFmtId="0" fontId="1" fillId="5" borderId="5" xfId="0" applyFont="1" applyFill="1" applyBorder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 vertical="center" wrapText="1"/>
    </xf>
    <xf numFmtId="165" fontId="4" fillId="0" borderId="0" xfId="0" applyNumberFormat="1" applyFont="1" applyAlignment="1">
      <alignment horizontal="center" vertical="center" wrapText="1"/>
    </xf>
    <xf numFmtId="165" fontId="3" fillId="6" borderId="1" xfId="0" applyNumberFormat="1" applyFont="1" applyFill="1" applyBorder="1" applyAlignment="1">
      <alignment horizontal="center" vertical="center" wrapText="1"/>
    </xf>
    <xf numFmtId="165" fontId="3" fillId="6" borderId="5" xfId="0" applyNumberFormat="1" applyFont="1" applyFill="1" applyBorder="1" applyAlignment="1">
      <alignment horizontal="center" vertical="center" wrapText="1"/>
    </xf>
    <xf numFmtId="165" fontId="3" fillId="6" borderId="10" xfId="0" applyNumberFormat="1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1" fillId="3" borderId="21" xfId="0" applyFont="1" applyFill="1" applyBorder="1" applyAlignment="1">
      <alignment horizontal="center" vertical="center" wrapText="1"/>
    </xf>
    <xf numFmtId="0" fontId="1" fillId="5" borderId="1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1" fillId="5" borderId="24" xfId="0" applyFont="1" applyFill="1" applyBorder="1" applyAlignment="1">
      <alignment horizontal="center"/>
    </xf>
    <xf numFmtId="0" fontId="1" fillId="5" borderId="21" xfId="0" applyFont="1" applyFill="1" applyBorder="1" applyAlignment="1">
      <alignment horizontal="center"/>
    </xf>
    <xf numFmtId="0" fontId="1" fillId="3" borderId="25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 wrapText="1"/>
    </xf>
    <xf numFmtId="2" fontId="5" fillId="0" borderId="0" xfId="0" applyNumberFormat="1" applyFont="1" applyAlignment="1">
      <alignment horizontal="center"/>
    </xf>
    <xf numFmtId="0" fontId="1" fillId="4" borderId="1" xfId="0" applyFont="1" applyFill="1" applyBorder="1" applyAlignment="1">
      <alignment horizontal="center" vertical="center" wrapText="1"/>
    </xf>
    <xf numFmtId="164" fontId="0" fillId="0" borderId="3" xfId="0" applyNumberFormat="1" applyBorder="1" applyAlignment="1">
      <alignment horizontal="center"/>
    </xf>
    <xf numFmtId="164" fontId="0" fillId="0" borderId="19" xfId="0" applyNumberFormat="1" applyBorder="1" applyAlignment="1">
      <alignment horizontal="center"/>
    </xf>
    <xf numFmtId="164" fontId="0" fillId="0" borderId="20" xfId="0" applyNumberFormat="1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0" fillId="0" borderId="2" xfId="0" applyBorder="1"/>
    <xf numFmtId="0" fontId="0" fillId="0" borderId="4" xfId="0" applyBorder="1"/>
    <xf numFmtId="0" fontId="0" fillId="0" borderId="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R65"/>
  <sheetViews>
    <sheetView tabSelected="1" workbookViewId="0">
      <selection sqref="A1:C1"/>
    </sheetView>
  </sheetViews>
  <sheetFormatPr baseColWidth="10" defaultRowHeight="18" x14ac:dyDescent="0.2"/>
  <cols>
    <col min="1" max="1" width="9.28515625" bestFit="1" customWidth="1"/>
    <col min="2" max="2" width="7.85546875" bestFit="1" customWidth="1"/>
    <col min="3" max="3" width="8.85546875" bestFit="1" customWidth="1"/>
    <col min="5" max="5" width="11.42578125" style="5"/>
    <col min="6" max="7" width="11.42578125" style="5" customWidth="1"/>
    <col min="8" max="8" width="6.28515625" style="35" customWidth="1"/>
    <col min="9" max="11" width="11.42578125" style="5"/>
    <col min="12" max="12" width="6.28515625" style="35" customWidth="1"/>
    <col min="13" max="13" width="11.42578125" style="8"/>
    <col min="14" max="14" width="13.7109375" style="10" bestFit="1" customWidth="1"/>
    <col min="231" max="231" width="3.28515625" bestFit="1" customWidth="1"/>
    <col min="232" max="232" width="9.28515625" bestFit="1" customWidth="1"/>
    <col min="233" max="233" width="7.85546875" bestFit="1" customWidth="1"/>
    <col min="234" max="234" width="7.42578125" customWidth="1"/>
    <col min="235" max="235" width="8.7109375" customWidth="1"/>
    <col min="236" max="238" width="8.140625" bestFit="1" customWidth="1"/>
    <col min="239" max="239" width="2.28515625" customWidth="1"/>
    <col min="240" max="240" width="9.28515625" bestFit="1" customWidth="1"/>
    <col min="241" max="241" width="7.85546875" bestFit="1" customWidth="1"/>
    <col min="242" max="242" width="7.28515625" bestFit="1" customWidth="1"/>
    <col min="243" max="243" width="8.85546875" bestFit="1" customWidth="1"/>
    <col min="244" max="246" width="8.140625" bestFit="1" customWidth="1"/>
    <col min="247" max="247" width="3" customWidth="1"/>
    <col min="248" max="248" width="9.28515625" bestFit="1" customWidth="1"/>
    <col min="249" max="249" width="7.85546875" bestFit="1" customWidth="1"/>
    <col min="250" max="250" width="8.140625" bestFit="1" customWidth="1"/>
    <col min="251" max="251" width="8.85546875" bestFit="1" customWidth="1"/>
    <col min="252" max="253" width="8.140625" bestFit="1" customWidth="1"/>
    <col min="254" max="254" width="9.7109375" bestFit="1" customWidth="1"/>
    <col min="487" max="487" width="3.28515625" bestFit="1" customWidth="1"/>
    <col min="488" max="488" width="9.28515625" bestFit="1" customWidth="1"/>
    <col min="489" max="489" width="7.85546875" bestFit="1" customWidth="1"/>
    <col min="490" max="490" width="7.42578125" customWidth="1"/>
    <col min="491" max="491" width="8.7109375" customWidth="1"/>
    <col min="492" max="494" width="8.140625" bestFit="1" customWidth="1"/>
    <col min="495" max="495" width="2.28515625" customWidth="1"/>
    <col min="496" max="496" width="9.28515625" bestFit="1" customWidth="1"/>
    <col min="497" max="497" width="7.85546875" bestFit="1" customWidth="1"/>
    <col min="498" max="498" width="7.28515625" bestFit="1" customWidth="1"/>
    <col min="499" max="499" width="8.85546875" bestFit="1" customWidth="1"/>
    <col min="500" max="502" width="8.140625" bestFit="1" customWidth="1"/>
    <col min="503" max="503" width="3" customWidth="1"/>
    <col min="504" max="504" width="9.28515625" bestFit="1" customWidth="1"/>
    <col min="505" max="505" width="7.85546875" bestFit="1" customWidth="1"/>
    <col min="506" max="506" width="8.140625" bestFit="1" customWidth="1"/>
    <col min="507" max="507" width="8.85546875" bestFit="1" customWidth="1"/>
    <col min="508" max="509" width="8.140625" bestFit="1" customWidth="1"/>
    <col min="510" max="510" width="9.7109375" bestFit="1" customWidth="1"/>
    <col min="743" max="743" width="3.28515625" bestFit="1" customWidth="1"/>
    <col min="744" max="744" width="9.28515625" bestFit="1" customWidth="1"/>
    <col min="745" max="745" width="7.85546875" bestFit="1" customWidth="1"/>
    <col min="746" max="746" width="7.42578125" customWidth="1"/>
    <col min="747" max="747" width="8.7109375" customWidth="1"/>
    <col min="748" max="750" width="8.140625" bestFit="1" customWidth="1"/>
    <col min="751" max="751" width="2.28515625" customWidth="1"/>
    <col min="752" max="752" width="9.28515625" bestFit="1" customWidth="1"/>
    <col min="753" max="753" width="7.85546875" bestFit="1" customWidth="1"/>
    <col min="754" max="754" width="7.28515625" bestFit="1" customWidth="1"/>
    <col min="755" max="755" width="8.85546875" bestFit="1" customWidth="1"/>
    <col min="756" max="758" width="8.140625" bestFit="1" customWidth="1"/>
    <col min="759" max="759" width="3" customWidth="1"/>
    <col min="760" max="760" width="9.28515625" bestFit="1" customWidth="1"/>
    <col min="761" max="761" width="7.85546875" bestFit="1" customWidth="1"/>
    <col min="762" max="762" width="8.140625" bestFit="1" customWidth="1"/>
    <col min="763" max="763" width="8.85546875" bestFit="1" customWidth="1"/>
    <col min="764" max="765" width="8.140625" bestFit="1" customWidth="1"/>
    <col min="766" max="766" width="9.7109375" bestFit="1" customWidth="1"/>
    <col min="999" max="999" width="3.28515625" bestFit="1" customWidth="1"/>
    <col min="1000" max="1000" width="9.28515625" bestFit="1" customWidth="1"/>
    <col min="1001" max="1001" width="7.85546875" bestFit="1" customWidth="1"/>
    <col min="1002" max="1002" width="7.42578125" customWidth="1"/>
    <col min="1003" max="1003" width="8.7109375" customWidth="1"/>
    <col min="1004" max="1006" width="8.140625" bestFit="1" customWidth="1"/>
    <col min="1007" max="1007" width="2.28515625" customWidth="1"/>
    <col min="1008" max="1008" width="9.28515625" bestFit="1" customWidth="1"/>
    <col min="1009" max="1009" width="7.85546875" bestFit="1" customWidth="1"/>
    <col min="1010" max="1010" width="7.28515625" bestFit="1" customWidth="1"/>
    <col min="1011" max="1011" width="8.85546875" bestFit="1" customWidth="1"/>
    <col min="1012" max="1014" width="8.140625" bestFit="1" customWidth="1"/>
    <col min="1015" max="1015" width="3" customWidth="1"/>
    <col min="1016" max="1016" width="9.28515625" bestFit="1" customWidth="1"/>
    <col min="1017" max="1017" width="7.85546875" bestFit="1" customWidth="1"/>
    <col min="1018" max="1018" width="8.140625" bestFit="1" customWidth="1"/>
    <col min="1019" max="1019" width="8.85546875" bestFit="1" customWidth="1"/>
    <col min="1020" max="1021" width="8.140625" bestFit="1" customWidth="1"/>
    <col min="1022" max="1022" width="9.7109375" bestFit="1" customWidth="1"/>
    <col min="1255" max="1255" width="3.28515625" bestFit="1" customWidth="1"/>
    <col min="1256" max="1256" width="9.28515625" bestFit="1" customWidth="1"/>
    <col min="1257" max="1257" width="7.85546875" bestFit="1" customWidth="1"/>
    <col min="1258" max="1258" width="7.42578125" customWidth="1"/>
    <col min="1259" max="1259" width="8.7109375" customWidth="1"/>
    <col min="1260" max="1262" width="8.140625" bestFit="1" customWidth="1"/>
    <col min="1263" max="1263" width="2.28515625" customWidth="1"/>
    <col min="1264" max="1264" width="9.28515625" bestFit="1" customWidth="1"/>
    <col min="1265" max="1265" width="7.85546875" bestFit="1" customWidth="1"/>
    <col min="1266" max="1266" width="7.28515625" bestFit="1" customWidth="1"/>
    <col min="1267" max="1267" width="8.85546875" bestFit="1" customWidth="1"/>
    <col min="1268" max="1270" width="8.140625" bestFit="1" customWidth="1"/>
    <col min="1271" max="1271" width="3" customWidth="1"/>
    <col min="1272" max="1272" width="9.28515625" bestFit="1" customWidth="1"/>
    <col min="1273" max="1273" width="7.85546875" bestFit="1" customWidth="1"/>
    <col min="1274" max="1274" width="8.140625" bestFit="1" customWidth="1"/>
    <col min="1275" max="1275" width="8.85546875" bestFit="1" customWidth="1"/>
    <col min="1276" max="1277" width="8.140625" bestFit="1" customWidth="1"/>
    <col min="1278" max="1278" width="9.7109375" bestFit="1" customWidth="1"/>
    <col min="1511" max="1511" width="3.28515625" bestFit="1" customWidth="1"/>
    <col min="1512" max="1512" width="9.28515625" bestFit="1" customWidth="1"/>
    <col min="1513" max="1513" width="7.85546875" bestFit="1" customWidth="1"/>
    <col min="1514" max="1514" width="7.42578125" customWidth="1"/>
    <col min="1515" max="1515" width="8.7109375" customWidth="1"/>
    <col min="1516" max="1518" width="8.140625" bestFit="1" customWidth="1"/>
    <col min="1519" max="1519" width="2.28515625" customWidth="1"/>
    <col min="1520" max="1520" width="9.28515625" bestFit="1" customWidth="1"/>
    <col min="1521" max="1521" width="7.85546875" bestFit="1" customWidth="1"/>
    <col min="1522" max="1522" width="7.28515625" bestFit="1" customWidth="1"/>
    <col min="1523" max="1523" width="8.85546875" bestFit="1" customWidth="1"/>
    <col min="1524" max="1526" width="8.140625" bestFit="1" customWidth="1"/>
    <col min="1527" max="1527" width="3" customWidth="1"/>
    <col min="1528" max="1528" width="9.28515625" bestFit="1" customWidth="1"/>
    <col min="1529" max="1529" width="7.85546875" bestFit="1" customWidth="1"/>
    <col min="1530" max="1530" width="8.140625" bestFit="1" customWidth="1"/>
    <col min="1531" max="1531" width="8.85546875" bestFit="1" customWidth="1"/>
    <col min="1532" max="1533" width="8.140625" bestFit="1" customWidth="1"/>
    <col min="1534" max="1534" width="9.7109375" bestFit="1" customWidth="1"/>
    <col min="1767" max="1767" width="3.28515625" bestFit="1" customWidth="1"/>
    <col min="1768" max="1768" width="9.28515625" bestFit="1" customWidth="1"/>
    <col min="1769" max="1769" width="7.85546875" bestFit="1" customWidth="1"/>
    <col min="1770" max="1770" width="7.42578125" customWidth="1"/>
    <col min="1771" max="1771" width="8.7109375" customWidth="1"/>
    <col min="1772" max="1774" width="8.140625" bestFit="1" customWidth="1"/>
    <col min="1775" max="1775" width="2.28515625" customWidth="1"/>
    <col min="1776" max="1776" width="9.28515625" bestFit="1" customWidth="1"/>
    <col min="1777" max="1777" width="7.85546875" bestFit="1" customWidth="1"/>
    <col min="1778" max="1778" width="7.28515625" bestFit="1" customWidth="1"/>
    <col min="1779" max="1779" width="8.85546875" bestFit="1" customWidth="1"/>
    <col min="1780" max="1782" width="8.140625" bestFit="1" customWidth="1"/>
    <col min="1783" max="1783" width="3" customWidth="1"/>
    <col min="1784" max="1784" width="9.28515625" bestFit="1" customWidth="1"/>
    <col min="1785" max="1785" width="7.85546875" bestFit="1" customWidth="1"/>
    <col min="1786" max="1786" width="8.140625" bestFit="1" customWidth="1"/>
    <col min="1787" max="1787" width="8.85546875" bestFit="1" customWidth="1"/>
    <col min="1788" max="1789" width="8.140625" bestFit="1" customWidth="1"/>
    <col min="1790" max="1790" width="9.7109375" bestFit="1" customWidth="1"/>
    <col min="2023" max="2023" width="3.28515625" bestFit="1" customWidth="1"/>
    <col min="2024" max="2024" width="9.28515625" bestFit="1" customWidth="1"/>
    <col min="2025" max="2025" width="7.85546875" bestFit="1" customWidth="1"/>
    <col min="2026" max="2026" width="7.42578125" customWidth="1"/>
    <col min="2027" max="2027" width="8.7109375" customWidth="1"/>
    <col min="2028" max="2030" width="8.140625" bestFit="1" customWidth="1"/>
    <col min="2031" max="2031" width="2.28515625" customWidth="1"/>
    <col min="2032" max="2032" width="9.28515625" bestFit="1" customWidth="1"/>
    <col min="2033" max="2033" width="7.85546875" bestFit="1" customWidth="1"/>
    <col min="2034" max="2034" width="7.28515625" bestFit="1" customWidth="1"/>
    <col min="2035" max="2035" width="8.85546875" bestFit="1" customWidth="1"/>
    <col min="2036" max="2038" width="8.140625" bestFit="1" customWidth="1"/>
    <col min="2039" max="2039" width="3" customWidth="1"/>
    <col min="2040" max="2040" width="9.28515625" bestFit="1" customWidth="1"/>
    <col min="2041" max="2041" width="7.85546875" bestFit="1" customWidth="1"/>
    <col min="2042" max="2042" width="8.140625" bestFit="1" customWidth="1"/>
    <col min="2043" max="2043" width="8.85546875" bestFit="1" customWidth="1"/>
    <col min="2044" max="2045" width="8.140625" bestFit="1" customWidth="1"/>
    <col min="2046" max="2046" width="9.7109375" bestFit="1" customWidth="1"/>
    <col min="2279" max="2279" width="3.28515625" bestFit="1" customWidth="1"/>
    <col min="2280" max="2280" width="9.28515625" bestFit="1" customWidth="1"/>
    <col min="2281" max="2281" width="7.85546875" bestFit="1" customWidth="1"/>
    <col min="2282" max="2282" width="7.42578125" customWidth="1"/>
    <col min="2283" max="2283" width="8.7109375" customWidth="1"/>
    <col min="2284" max="2286" width="8.140625" bestFit="1" customWidth="1"/>
    <col min="2287" max="2287" width="2.28515625" customWidth="1"/>
    <col min="2288" max="2288" width="9.28515625" bestFit="1" customWidth="1"/>
    <col min="2289" max="2289" width="7.85546875" bestFit="1" customWidth="1"/>
    <col min="2290" max="2290" width="7.28515625" bestFit="1" customWidth="1"/>
    <col min="2291" max="2291" width="8.85546875" bestFit="1" customWidth="1"/>
    <col min="2292" max="2294" width="8.140625" bestFit="1" customWidth="1"/>
    <col min="2295" max="2295" width="3" customWidth="1"/>
    <col min="2296" max="2296" width="9.28515625" bestFit="1" customWidth="1"/>
    <col min="2297" max="2297" width="7.85546875" bestFit="1" customWidth="1"/>
    <col min="2298" max="2298" width="8.140625" bestFit="1" customWidth="1"/>
    <col min="2299" max="2299" width="8.85546875" bestFit="1" customWidth="1"/>
    <col min="2300" max="2301" width="8.140625" bestFit="1" customWidth="1"/>
    <col min="2302" max="2302" width="9.7109375" bestFit="1" customWidth="1"/>
    <col min="2535" max="2535" width="3.28515625" bestFit="1" customWidth="1"/>
    <col min="2536" max="2536" width="9.28515625" bestFit="1" customWidth="1"/>
    <col min="2537" max="2537" width="7.85546875" bestFit="1" customWidth="1"/>
    <col min="2538" max="2538" width="7.42578125" customWidth="1"/>
    <col min="2539" max="2539" width="8.7109375" customWidth="1"/>
    <col min="2540" max="2542" width="8.140625" bestFit="1" customWidth="1"/>
    <col min="2543" max="2543" width="2.28515625" customWidth="1"/>
    <col min="2544" max="2544" width="9.28515625" bestFit="1" customWidth="1"/>
    <col min="2545" max="2545" width="7.85546875" bestFit="1" customWidth="1"/>
    <col min="2546" max="2546" width="7.28515625" bestFit="1" customWidth="1"/>
    <col min="2547" max="2547" width="8.85546875" bestFit="1" customWidth="1"/>
    <col min="2548" max="2550" width="8.140625" bestFit="1" customWidth="1"/>
    <col min="2551" max="2551" width="3" customWidth="1"/>
    <col min="2552" max="2552" width="9.28515625" bestFit="1" customWidth="1"/>
    <col min="2553" max="2553" width="7.85546875" bestFit="1" customWidth="1"/>
    <col min="2554" max="2554" width="8.140625" bestFit="1" customWidth="1"/>
    <col min="2555" max="2555" width="8.85546875" bestFit="1" customWidth="1"/>
    <col min="2556" max="2557" width="8.140625" bestFit="1" customWidth="1"/>
    <col min="2558" max="2558" width="9.7109375" bestFit="1" customWidth="1"/>
    <col min="2791" max="2791" width="3.28515625" bestFit="1" customWidth="1"/>
    <col min="2792" max="2792" width="9.28515625" bestFit="1" customWidth="1"/>
    <col min="2793" max="2793" width="7.85546875" bestFit="1" customWidth="1"/>
    <col min="2794" max="2794" width="7.42578125" customWidth="1"/>
    <col min="2795" max="2795" width="8.7109375" customWidth="1"/>
    <col min="2796" max="2798" width="8.140625" bestFit="1" customWidth="1"/>
    <col min="2799" max="2799" width="2.28515625" customWidth="1"/>
    <col min="2800" max="2800" width="9.28515625" bestFit="1" customWidth="1"/>
    <col min="2801" max="2801" width="7.85546875" bestFit="1" customWidth="1"/>
    <col min="2802" max="2802" width="7.28515625" bestFit="1" customWidth="1"/>
    <col min="2803" max="2803" width="8.85546875" bestFit="1" customWidth="1"/>
    <col min="2804" max="2806" width="8.140625" bestFit="1" customWidth="1"/>
    <col min="2807" max="2807" width="3" customWidth="1"/>
    <col min="2808" max="2808" width="9.28515625" bestFit="1" customWidth="1"/>
    <col min="2809" max="2809" width="7.85546875" bestFit="1" customWidth="1"/>
    <col min="2810" max="2810" width="8.140625" bestFit="1" customWidth="1"/>
    <col min="2811" max="2811" width="8.85546875" bestFit="1" customWidth="1"/>
    <col min="2812" max="2813" width="8.140625" bestFit="1" customWidth="1"/>
    <col min="2814" max="2814" width="9.7109375" bestFit="1" customWidth="1"/>
    <col min="3047" max="3047" width="3.28515625" bestFit="1" customWidth="1"/>
    <col min="3048" max="3048" width="9.28515625" bestFit="1" customWidth="1"/>
    <col min="3049" max="3049" width="7.85546875" bestFit="1" customWidth="1"/>
    <col min="3050" max="3050" width="7.42578125" customWidth="1"/>
    <col min="3051" max="3051" width="8.7109375" customWidth="1"/>
    <col min="3052" max="3054" width="8.140625" bestFit="1" customWidth="1"/>
    <col min="3055" max="3055" width="2.28515625" customWidth="1"/>
    <col min="3056" max="3056" width="9.28515625" bestFit="1" customWidth="1"/>
    <col min="3057" max="3057" width="7.85546875" bestFit="1" customWidth="1"/>
    <col min="3058" max="3058" width="7.28515625" bestFit="1" customWidth="1"/>
    <col min="3059" max="3059" width="8.85546875" bestFit="1" customWidth="1"/>
    <col min="3060" max="3062" width="8.140625" bestFit="1" customWidth="1"/>
    <col min="3063" max="3063" width="3" customWidth="1"/>
    <col min="3064" max="3064" width="9.28515625" bestFit="1" customWidth="1"/>
    <col min="3065" max="3065" width="7.85546875" bestFit="1" customWidth="1"/>
    <col min="3066" max="3066" width="8.140625" bestFit="1" customWidth="1"/>
    <col min="3067" max="3067" width="8.85546875" bestFit="1" customWidth="1"/>
    <col min="3068" max="3069" width="8.140625" bestFit="1" customWidth="1"/>
    <col min="3070" max="3070" width="9.7109375" bestFit="1" customWidth="1"/>
    <col min="3303" max="3303" width="3.28515625" bestFit="1" customWidth="1"/>
    <col min="3304" max="3304" width="9.28515625" bestFit="1" customWidth="1"/>
    <col min="3305" max="3305" width="7.85546875" bestFit="1" customWidth="1"/>
    <col min="3306" max="3306" width="7.42578125" customWidth="1"/>
    <col min="3307" max="3307" width="8.7109375" customWidth="1"/>
    <col min="3308" max="3310" width="8.140625" bestFit="1" customWidth="1"/>
    <col min="3311" max="3311" width="2.28515625" customWidth="1"/>
    <col min="3312" max="3312" width="9.28515625" bestFit="1" customWidth="1"/>
    <col min="3313" max="3313" width="7.85546875" bestFit="1" customWidth="1"/>
    <col min="3314" max="3314" width="7.28515625" bestFit="1" customWidth="1"/>
    <col min="3315" max="3315" width="8.85546875" bestFit="1" customWidth="1"/>
    <col min="3316" max="3318" width="8.140625" bestFit="1" customWidth="1"/>
    <col min="3319" max="3319" width="3" customWidth="1"/>
    <col min="3320" max="3320" width="9.28515625" bestFit="1" customWidth="1"/>
    <col min="3321" max="3321" width="7.85546875" bestFit="1" customWidth="1"/>
    <col min="3322" max="3322" width="8.140625" bestFit="1" customWidth="1"/>
    <col min="3323" max="3323" width="8.85546875" bestFit="1" customWidth="1"/>
    <col min="3324" max="3325" width="8.140625" bestFit="1" customWidth="1"/>
    <col min="3326" max="3326" width="9.7109375" bestFit="1" customWidth="1"/>
    <col min="3559" max="3559" width="3.28515625" bestFit="1" customWidth="1"/>
    <col min="3560" max="3560" width="9.28515625" bestFit="1" customWidth="1"/>
    <col min="3561" max="3561" width="7.85546875" bestFit="1" customWidth="1"/>
    <col min="3562" max="3562" width="7.42578125" customWidth="1"/>
    <col min="3563" max="3563" width="8.7109375" customWidth="1"/>
    <col min="3564" max="3566" width="8.140625" bestFit="1" customWidth="1"/>
    <col min="3567" max="3567" width="2.28515625" customWidth="1"/>
    <col min="3568" max="3568" width="9.28515625" bestFit="1" customWidth="1"/>
    <col min="3569" max="3569" width="7.85546875" bestFit="1" customWidth="1"/>
    <col min="3570" max="3570" width="7.28515625" bestFit="1" customWidth="1"/>
    <col min="3571" max="3571" width="8.85546875" bestFit="1" customWidth="1"/>
    <col min="3572" max="3574" width="8.140625" bestFit="1" customWidth="1"/>
    <col min="3575" max="3575" width="3" customWidth="1"/>
    <col min="3576" max="3576" width="9.28515625" bestFit="1" customWidth="1"/>
    <col min="3577" max="3577" width="7.85546875" bestFit="1" customWidth="1"/>
    <col min="3578" max="3578" width="8.140625" bestFit="1" customWidth="1"/>
    <col min="3579" max="3579" width="8.85546875" bestFit="1" customWidth="1"/>
    <col min="3580" max="3581" width="8.140625" bestFit="1" customWidth="1"/>
    <col min="3582" max="3582" width="9.7109375" bestFit="1" customWidth="1"/>
    <col min="3815" max="3815" width="3.28515625" bestFit="1" customWidth="1"/>
    <col min="3816" max="3816" width="9.28515625" bestFit="1" customWidth="1"/>
    <col min="3817" max="3817" width="7.85546875" bestFit="1" customWidth="1"/>
    <col min="3818" max="3818" width="7.42578125" customWidth="1"/>
    <col min="3819" max="3819" width="8.7109375" customWidth="1"/>
    <col min="3820" max="3822" width="8.140625" bestFit="1" customWidth="1"/>
    <col min="3823" max="3823" width="2.28515625" customWidth="1"/>
    <col min="3824" max="3824" width="9.28515625" bestFit="1" customWidth="1"/>
    <col min="3825" max="3825" width="7.85546875" bestFit="1" customWidth="1"/>
    <col min="3826" max="3826" width="7.28515625" bestFit="1" customWidth="1"/>
    <col min="3827" max="3827" width="8.85546875" bestFit="1" customWidth="1"/>
    <col min="3828" max="3830" width="8.140625" bestFit="1" customWidth="1"/>
    <col min="3831" max="3831" width="3" customWidth="1"/>
    <col min="3832" max="3832" width="9.28515625" bestFit="1" customWidth="1"/>
    <col min="3833" max="3833" width="7.85546875" bestFit="1" customWidth="1"/>
    <col min="3834" max="3834" width="8.140625" bestFit="1" customWidth="1"/>
    <col min="3835" max="3835" width="8.85546875" bestFit="1" customWidth="1"/>
    <col min="3836" max="3837" width="8.140625" bestFit="1" customWidth="1"/>
    <col min="3838" max="3838" width="9.7109375" bestFit="1" customWidth="1"/>
    <col min="4071" max="4071" width="3.28515625" bestFit="1" customWidth="1"/>
    <col min="4072" max="4072" width="9.28515625" bestFit="1" customWidth="1"/>
    <col min="4073" max="4073" width="7.85546875" bestFit="1" customWidth="1"/>
    <col min="4074" max="4074" width="7.42578125" customWidth="1"/>
    <col min="4075" max="4075" width="8.7109375" customWidth="1"/>
    <col min="4076" max="4078" width="8.140625" bestFit="1" customWidth="1"/>
    <col min="4079" max="4079" width="2.28515625" customWidth="1"/>
    <col min="4080" max="4080" width="9.28515625" bestFit="1" customWidth="1"/>
    <col min="4081" max="4081" width="7.85546875" bestFit="1" customWidth="1"/>
    <col min="4082" max="4082" width="7.28515625" bestFit="1" customWidth="1"/>
    <col min="4083" max="4083" width="8.85546875" bestFit="1" customWidth="1"/>
    <col min="4084" max="4086" width="8.140625" bestFit="1" customWidth="1"/>
    <col min="4087" max="4087" width="3" customWidth="1"/>
    <col min="4088" max="4088" width="9.28515625" bestFit="1" customWidth="1"/>
    <col min="4089" max="4089" width="7.85546875" bestFit="1" customWidth="1"/>
    <col min="4090" max="4090" width="8.140625" bestFit="1" customWidth="1"/>
    <col min="4091" max="4091" width="8.85546875" bestFit="1" customWidth="1"/>
    <col min="4092" max="4093" width="8.140625" bestFit="1" customWidth="1"/>
    <col min="4094" max="4094" width="9.7109375" bestFit="1" customWidth="1"/>
    <col min="4327" max="4327" width="3.28515625" bestFit="1" customWidth="1"/>
    <col min="4328" max="4328" width="9.28515625" bestFit="1" customWidth="1"/>
    <col min="4329" max="4329" width="7.85546875" bestFit="1" customWidth="1"/>
    <col min="4330" max="4330" width="7.42578125" customWidth="1"/>
    <col min="4331" max="4331" width="8.7109375" customWidth="1"/>
    <col min="4332" max="4334" width="8.140625" bestFit="1" customWidth="1"/>
    <col min="4335" max="4335" width="2.28515625" customWidth="1"/>
    <col min="4336" max="4336" width="9.28515625" bestFit="1" customWidth="1"/>
    <col min="4337" max="4337" width="7.85546875" bestFit="1" customWidth="1"/>
    <col min="4338" max="4338" width="7.28515625" bestFit="1" customWidth="1"/>
    <col min="4339" max="4339" width="8.85546875" bestFit="1" customWidth="1"/>
    <col min="4340" max="4342" width="8.140625" bestFit="1" customWidth="1"/>
    <col min="4343" max="4343" width="3" customWidth="1"/>
    <col min="4344" max="4344" width="9.28515625" bestFit="1" customWidth="1"/>
    <col min="4345" max="4345" width="7.85546875" bestFit="1" customWidth="1"/>
    <col min="4346" max="4346" width="8.140625" bestFit="1" customWidth="1"/>
    <col min="4347" max="4347" width="8.85546875" bestFit="1" customWidth="1"/>
    <col min="4348" max="4349" width="8.140625" bestFit="1" customWidth="1"/>
    <col min="4350" max="4350" width="9.7109375" bestFit="1" customWidth="1"/>
    <col min="4583" max="4583" width="3.28515625" bestFit="1" customWidth="1"/>
    <col min="4584" max="4584" width="9.28515625" bestFit="1" customWidth="1"/>
    <col min="4585" max="4585" width="7.85546875" bestFit="1" customWidth="1"/>
    <col min="4586" max="4586" width="7.42578125" customWidth="1"/>
    <col min="4587" max="4587" width="8.7109375" customWidth="1"/>
    <col min="4588" max="4590" width="8.140625" bestFit="1" customWidth="1"/>
    <col min="4591" max="4591" width="2.28515625" customWidth="1"/>
    <col min="4592" max="4592" width="9.28515625" bestFit="1" customWidth="1"/>
    <col min="4593" max="4593" width="7.85546875" bestFit="1" customWidth="1"/>
    <col min="4594" max="4594" width="7.28515625" bestFit="1" customWidth="1"/>
    <col min="4595" max="4595" width="8.85546875" bestFit="1" customWidth="1"/>
    <col min="4596" max="4598" width="8.140625" bestFit="1" customWidth="1"/>
    <col min="4599" max="4599" width="3" customWidth="1"/>
    <col min="4600" max="4600" width="9.28515625" bestFit="1" customWidth="1"/>
    <col min="4601" max="4601" width="7.85546875" bestFit="1" customWidth="1"/>
    <col min="4602" max="4602" width="8.140625" bestFit="1" customWidth="1"/>
    <col min="4603" max="4603" width="8.85546875" bestFit="1" customWidth="1"/>
    <col min="4604" max="4605" width="8.140625" bestFit="1" customWidth="1"/>
    <col min="4606" max="4606" width="9.7109375" bestFit="1" customWidth="1"/>
    <col min="4839" max="4839" width="3.28515625" bestFit="1" customWidth="1"/>
    <col min="4840" max="4840" width="9.28515625" bestFit="1" customWidth="1"/>
    <col min="4841" max="4841" width="7.85546875" bestFit="1" customWidth="1"/>
    <col min="4842" max="4842" width="7.42578125" customWidth="1"/>
    <col min="4843" max="4843" width="8.7109375" customWidth="1"/>
    <col min="4844" max="4846" width="8.140625" bestFit="1" customWidth="1"/>
    <col min="4847" max="4847" width="2.28515625" customWidth="1"/>
    <col min="4848" max="4848" width="9.28515625" bestFit="1" customWidth="1"/>
    <col min="4849" max="4849" width="7.85546875" bestFit="1" customWidth="1"/>
    <col min="4850" max="4850" width="7.28515625" bestFit="1" customWidth="1"/>
    <col min="4851" max="4851" width="8.85546875" bestFit="1" customWidth="1"/>
    <col min="4852" max="4854" width="8.140625" bestFit="1" customWidth="1"/>
    <col min="4855" max="4855" width="3" customWidth="1"/>
    <col min="4856" max="4856" width="9.28515625" bestFit="1" customWidth="1"/>
    <col min="4857" max="4857" width="7.85546875" bestFit="1" customWidth="1"/>
    <col min="4858" max="4858" width="8.140625" bestFit="1" customWidth="1"/>
    <col min="4859" max="4859" width="8.85546875" bestFit="1" customWidth="1"/>
    <col min="4860" max="4861" width="8.140625" bestFit="1" customWidth="1"/>
    <col min="4862" max="4862" width="9.7109375" bestFit="1" customWidth="1"/>
    <col min="5095" max="5095" width="3.28515625" bestFit="1" customWidth="1"/>
    <col min="5096" max="5096" width="9.28515625" bestFit="1" customWidth="1"/>
    <col min="5097" max="5097" width="7.85546875" bestFit="1" customWidth="1"/>
    <col min="5098" max="5098" width="7.42578125" customWidth="1"/>
    <col min="5099" max="5099" width="8.7109375" customWidth="1"/>
    <col min="5100" max="5102" width="8.140625" bestFit="1" customWidth="1"/>
    <col min="5103" max="5103" width="2.28515625" customWidth="1"/>
    <col min="5104" max="5104" width="9.28515625" bestFit="1" customWidth="1"/>
    <col min="5105" max="5105" width="7.85546875" bestFit="1" customWidth="1"/>
    <col min="5106" max="5106" width="7.28515625" bestFit="1" customWidth="1"/>
    <col min="5107" max="5107" width="8.85546875" bestFit="1" customWidth="1"/>
    <col min="5108" max="5110" width="8.140625" bestFit="1" customWidth="1"/>
    <col min="5111" max="5111" width="3" customWidth="1"/>
    <col min="5112" max="5112" width="9.28515625" bestFit="1" customWidth="1"/>
    <col min="5113" max="5113" width="7.85546875" bestFit="1" customWidth="1"/>
    <col min="5114" max="5114" width="8.140625" bestFit="1" customWidth="1"/>
    <col min="5115" max="5115" width="8.85546875" bestFit="1" customWidth="1"/>
    <col min="5116" max="5117" width="8.140625" bestFit="1" customWidth="1"/>
    <col min="5118" max="5118" width="9.7109375" bestFit="1" customWidth="1"/>
    <col min="5351" max="5351" width="3.28515625" bestFit="1" customWidth="1"/>
    <col min="5352" max="5352" width="9.28515625" bestFit="1" customWidth="1"/>
    <col min="5353" max="5353" width="7.85546875" bestFit="1" customWidth="1"/>
    <col min="5354" max="5354" width="7.42578125" customWidth="1"/>
    <col min="5355" max="5355" width="8.7109375" customWidth="1"/>
    <col min="5356" max="5358" width="8.140625" bestFit="1" customWidth="1"/>
    <col min="5359" max="5359" width="2.28515625" customWidth="1"/>
    <col min="5360" max="5360" width="9.28515625" bestFit="1" customWidth="1"/>
    <col min="5361" max="5361" width="7.85546875" bestFit="1" customWidth="1"/>
    <col min="5362" max="5362" width="7.28515625" bestFit="1" customWidth="1"/>
    <col min="5363" max="5363" width="8.85546875" bestFit="1" customWidth="1"/>
    <col min="5364" max="5366" width="8.140625" bestFit="1" customWidth="1"/>
    <col min="5367" max="5367" width="3" customWidth="1"/>
    <col min="5368" max="5368" width="9.28515625" bestFit="1" customWidth="1"/>
    <col min="5369" max="5369" width="7.85546875" bestFit="1" customWidth="1"/>
    <col min="5370" max="5370" width="8.140625" bestFit="1" customWidth="1"/>
    <col min="5371" max="5371" width="8.85546875" bestFit="1" customWidth="1"/>
    <col min="5372" max="5373" width="8.140625" bestFit="1" customWidth="1"/>
    <col min="5374" max="5374" width="9.7109375" bestFit="1" customWidth="1"/>
    <col min="5607" max="5607" width="3.28515625" bestFit="1" customWidth="1"/>
    <col min="5608" max="5608" width="9.28515625" bestFit="1" customWidth="1"/>
    <col min="5609" max="5609" width="7.85546875" bestFit="1" customWidth="1"/>
    <col min="5610" max="5610" width="7.42578125" customWidth="1"/>
    <col min="5611" max="5611" width="8.7109375" customWidth="1"/>
    <col min="5612" max="5614" width="8.140625" bestFit="1" customWidth="1"/>
    <col min="5615" max="5615" width="2.28515625" customWidth="1"/>
    <col min="5616" max="5616" width="9.28515625" bestFit="1" customWidth="1"/>
    <col min="5617" max="5617" width="7.85546875" bestFit="1" customWidth="1"/>
    <col min="5618" max="5618" width="7.28515625" bestFit="1" customWidth="1"/>
    <col min="5619" max="5619" width="8.85546875" bestFit="1" customWidth="1"/>
    <col min="5620" max="5622" width="8.140625" bestFit="1" customWidth="1"/>
    <col min="5623" max="5623" width="3" customWidth="1"/>
    <col min="5624" max="5624" width="9.28515625" bestFit="1" customWidth="1"/>
    <col min="5625" max="5625" width="7.85546875" bestFit="1" customWidth="1"/>
    <col min="5626" max="5626" width="8.140625" bestFit="1" customWidth="1"/>
    <col min="5627" max="5627" width="8.85546875" bestFit="1" customWidth="1"/>
    <col min="5628" max="5629" width="8.140625" bestFit="1" customWidth="1"/>
    <col min="5630" max="5630" width="9.7109375" bestFit="1" customWidth="1"/>
    <col min="5863" max="5863" width="3.28515625" bestFit="1" customWidth="1"/>
    <col min="5864" max="5864" width="9.28515625" bestFit="1" customWidth="1"/>
    <col min="5865" max="5865" width="7.85546875" bestFit="1" customWidth="1"/>
    <col min="5866" max="5866" width="7.42578125" customWidth="1"/>
    <col min="5867" max="5867" width="8.7109375" customWidth="1"/>
    <col min="5868" max="5870" width="8.140625" bestFit="1" customWidth="1"/>
    <col min="5871" max="5871" width="2.28515625" customWidth="1"/>
    <col min="5872" max="5872" width="9.28515625" bestFit="1" customWidth="1"/>
    <col min="5873" max="5873" width="7.85546875" bestFit="1" customWidth="1"/>
    <col min="5874" max="5874" width="7.28515625" bestFit="1" customWidth="1"/>
    <col min="5875" max="5875" width="8.85546875" bestFit="1" customWidth="1"/>
    <col min="5876" max="5878" width="8.140625" bestFit="1" customWidth="1"/>
    <col min="5879" max="5879" width="3" customWidth="1"/>
    <col min="5880" max="5880" width="9.28515625" bestFit="1" customWidth="1"/>
    <col min="5881" max="5881" width="7.85546875" bestFit="1" customWidth="1"/>
    <col min="5882" max="5882" width="8.140625" bestFit="1" customWidth="1"/>
    <col min="5883" max="5883" width="8.85546875" bestFit="1" customWidth="1"/>
    <col min="5884" max="5885" width="8.140625" bestFit="1" customWidth="1"/>
    <col min="5886" max="5886" width="9.7109375" bestFit="1" customWidth="1"/>
    <col min="6119" max="6119" width="3.28515625" bestFit="1" customWidth="1"/>
    <col min="6120" max="6120" width="9.28515625" bestFit="1" customWidth="1"/>
    <col min="6121" max="6121" width="7.85546875" bestFit="1" customWidth="1"/>
    <col min="6122" max="6122" width="7.42578125" customWidth="1"/>
    <col min="6123" max="6123" width="8.7109375" customWidth="1"/>
    <col min="6124" max="6126" width="8.140625" bestFit="1" customWidth="1"/>
    <col min="6127" max="6127" width="2.28515625" customWidth="1"/>
    <col min="6128" max="6128" width="9.28515625" bestFit="1" customWidth="1"/>
    <col min="6129" max="6129" width="7.85546875" bestFit="1" customWidth="1"/>
    <col min="6130" max="6130" width="7.28515625" bestFit="1" customWidth="1"/>
    <col min="6131" max="6131" width="8.85546875" bestFit="1" customWidth="1"/>
    <col min="6132" max="6134" width="8.140625" bestFit="1" customWidth="1"/>
    <col min="6135" max="6135" width="3" customWidth="1"/>
    <col min="6136" max="6136" width="9.28515625" bestFit="1" customWidth="1"/>
    <col min="6137" max="6137" width="7.85546875" bestFit="1" customWidth="1"/>
    <col min="6138" max="6138" width="8.140625" bestFit="1" customWidth="1"/>
    <col min="6139" max="6139" width="8.85546875" bestFit="1" customWidth="1"/>
    <col min="6140" max="6141" width="8.140625" bestFit="1" customWidth="1"/>
    <col min="6142" max="6142" width="9.7109375" bestFit="1" customWidth="1"/>
    <col min="6375" max="6375" width="3.28515625" bestFit="1" customWidth="1"/>
    <col min="6376" max="6376" width="9.28515625" bestFit="1" customWidth="1"/>
    <col min="6377" max="6377" width="7.85546875" bestFit="1" customWidth="1"/>
    <col min="6378" max="6378" width="7.42578125" customWidth="1"/>
    <col min="6379" max="6379" width="8.7109375" customWidth="1"/>
    <col min="6380" max="6382" width="8.140625" bestFit="1" customWidth="1"/>
    <col min="6383" max="6383" width="2.28515625" customWidth="1"/>
    <col min="6384" max="6384" width="9.28515625" bestFit="1" customWidth="1"/>
    <col min="6385" max="6385" width="7.85546875" bestFit="1" customWidth="1"/>
    <col min="6386" max="6386" width="7.28515625" bestFit="1" customWidth="1"/>
    <col min="6387" max="6387" width="8.85546875" bestFit="1" customWidth="1"/>
    <col min="6388" max="6390" width="8.140625" bestFit="1" customWidth="1"/>
    <col min="6391" max="6391" width="3" customWidth="1"/>
    <col min="6392" max="6392" width="9.28515625" bestFit="1" customWidth="1"/>
    <col min="6393" max="6393" width="7.85546875" bestFit="1" customWidth="1"/>
    <col min="6394" max="6394" width="8.140625" bestFit="1" customWidth="1"/>
    <col min="6395" max="6395" width="8.85546875" bestFit="1" customWidth="1"/>
    <col min="6396" max="6397" width="8.140625" bestFit="1" customWidth="1"/>
    <col min="6398" max="6398" width="9.7109375" bestFit="1" customWidth="1"/>
    <col min="6631" max="6631" width="3.28515625" bestFit="1" customWidth="1"/>
    <col min="6632" max="6632" width="9.28515625" bestFit="1" customWidth="1"/>
    <col min="6633" max="6633" width="7.85546875" bestFit="1" customWidth="1"/>
    <col min="6634" max="6634" width="7.42578125" customWidth="1"/>
    <col min="6635" max="6635" width="8.7109375" customWidth="1"/>
    <col min="6636" max="6638" width="8.140625" bestFit="1" customWidth="1"/>
    <col min="6639" max="6639" width="2.28515625" customWidth="1"/>
    <col min="6640" max="6640" width="9.28515625" bestFit="1" customWidth="1"/>
    <col min="6641" max="6641" width="7.85546875" bestFit="1" customWidth="1"/>
    <col min="6642" max="6642" width="7.28515625" bestFit="1" customWidth="1"/>
    <col min="6643" max="6643" width="8.85546875" bestFit="1" customWidth="1"/>
    <col min="6644" max="6646" width="8.140625" bestFit="1" customWidth="1"/>
    <col min="6647" max="6647" width="3" customWidth="1"/>
    <col min="6648" max="6648" width="9.28515625" bestFit="1" customWidth="1"/>
    <col min="6649" max="6649" width="7.85546875" bestFit="1" customWidth="1"/>
    <col min="6650" max="6650" width="8.140625" bestFit="1" customWidth="1"/>
    <col min="6651" max="6651" width="8.85546875" bestFit="1" customWidth="1"/>
    <col min="6652" max="6653" width="8.140625" bestFit="1" customWidth="1"/>
    <col min="6654" max="6654" width="9.7109375" bestFit="1" customWidth="1"/>
    <col min="6887" max="6887" width="3.28515625" bestFit="1" customWidth="1"/>
    <col min="6888" max="6888" width="9.28515625" bestFit="1" customWidth="1"/>
    <col min="6889" max="6889" width="7.85546875" bestFit="1" customWidth="1"/>
    <col min="6890" max="6890" width="7.42578125" customWidth="1"/>
    <col min="6891" max="6891" width="8.7109375" customWidth="1"/>
    <col min="6892" max="6894" width="8.140625" bestFit="1" customWidth="1"/>
    <col min="6895" max="6895" width="2.28515625" customWidth="1"/>
    <col min="6896" max="6896" width="9.28515625" bestFit="1" customWidth="1"/>
    <col min="6897" max="6897" width="7.85546875" bestFit="1" customWidth="1"/>
    <col min="6898" max="6898" width="7.28515625" bestFit="1" customWidth="1"/>
    <col min="6899" max="6899" width="8.85546875" bestFit="1" customWidth="1"/>
    <col min="6900" max="6902" width="8.140625" bestFit="1" customWidth="1"/>
    <col min="6903" max="6903" width="3" customWidth="1"/>
    <col min="6904" max="6904" width="9.28515625" bestFit="1" customWidth="1"/>
    <col min="6905" max="6905" width="7.85546875" bestFit="1" customWidth="1"/>
    <col min="6906" max="6906" width="8.140625" bestFit="1" customWidth="1"/>
    <col min="6907" max="6907" width="8.85546875" bestFit="1" customWidth="1"/>
    <col min="6908" max="6909" width="8.140625" bestFit="1" customWidth="1"/>
    <col min="6910" max="6910" width="9.7109375" bestFit="1" customWidth="1"/>
    <col min="7143" max="7143" width="3.28515625" bestFit="1" customWidth="1"/>
    <col min="7144" max="7144" width="9.28515625" bestFit="1" customWidth="1"/>
    <col min="7145" max="7145" width="7.85546875" bestFit="1" customWidth="1"/>
    <col min="7146" max="7146" width="7.42578125" customWidth="1"/>
    <col min="7147" max="7147" width="8.7109375" customWidth="1"/>
    <col min="7148" max="7150" width="8.140625" bestFit="1" customWidth="1"/>
    <col min="7151" max="7151" width="2.28515625" customWidth="1"/>
    <col min="7152" max="7152" width="9.28515625" bestFit="1" customWidth="1"/>
    <col min="7153" max="7153" width="7.85546875" bestFit="1" customWidth="1"/>
    <col min="7154" max="7154" width="7.28515625" bestFit="1" customWidth="1"/>
    <col min="7155" max="7155" width="8.85546875" bestFit="1" customWidth="1"/>
    <col min="7156" max="7158" width="8.140625" bestFit="1" customWidth="1"/>
    <col min="7159" max="7159" width="3" customWidth="1"/>
    <col min="7160" max="7160" width="9.28515625" bestFit="1" customWidth="1"/>
    <col min="7161" max="7161" width="7.85546875" bestFit="1" customWidth="1"/>
    <col min="7162" max="7162" width="8.140625" bestFit="1" customWidth="1"/>
    <col min="7163" max="7163" width="8.85546875" bestFit="1" customWidth="1"/>
    <col min="7164" max="7165" width="8.140625" bestFit="1" customWidth="1"/>
    <col min="7166" max="7166" width="9.7109375" bestFit="1" customWidth="1"/>
    <col min="7399" max="7399" width="3.28515625" bestFit="1" customWidth="1"/>
    <col min="7400" max="7400" width="9.28515625" bestFit="1" customWidth="1"/>
    <col min="7401" max="7401" width="7.85546875" bestFit="1" customWidth="1"/>
    <col min="7402" max="7402" width="7.42578125" customWidth="1"/>
    <col min="7403" max="7403" width="8.7109375" customWidth="1"/>
    <col min="7404" max="7406" width="8.140625" bestFit="1" customWidth="1"/>
    <col min="7407" max="7407" width="2.28515625" customWidth="1"/>
    <col min="7408" max="7408" width="9.28515625" bestFit="1" customWidth="1"/>
    <col min="7409" max="7409" width="7.85546875" bestFit="1" customWidth="1"/>
    <col min="7410" max="7410" width="7.28515625" bestFit="1" customWidth="1"/>
    <col min="7411" max="7411" width="8.85546875" bestFit="1" customWidth="1"/>
    <col min="7412" max="7414" width="8.140625" bestFit="1" customWidth="1"/>
    <col min="7415" max="7415" width="3" customWidth="1"/>
    <col min="7416" max="7416" width="9.28515625" bestFit="1" customWidth="1"/>
    <col min="7417" max="7417" width="7.85546875" bestFit="1" customWidth="1"/>
    <col min="7418" max="7418" width="8.140625" bestFit="1" customWidth="1"/>
    <col min="7419" max="7419" width="8.85546875" bestFit="1" customWidth="1"/>
    <col min="7420" max="7421" width="8.140625" bestFit="1" customWidth="1"/>
    <col min="7422" max="7422" width="9.7109375" bestFit="1" customWidth="1"/>
    <col min="7655" max="7655" width="3.28515625" bestFit="1" customWidth="1"/>
    <col min="7656" max="7656" width="9.28515625" bestFit="1" customWidth="1"/>
    <col min="7657" max="7657" width="7.85546875" bestFit="1" customWidth="1"/>
    <col min="7658" max="7658" width="7.42578125" customWidth="1"/>
    <col min="7659" max="7659" width="8.7109375" customWidth="1"/>
    <col min="7660" max="7662" width="8.140625" bestFit="1" customWidth="1"/>
    <col min="7663" max="7663" width="2.28515625" customWidth="1"/>
    <col min="7664" max="7664" width="9.28515625" bestFit="1" customWidth="1"/>
    <col min="7665" max="7665" width="7.85546875" bestFit="1" customWidth="1"/>
    <col min="7666" max="7666" width="7.28515625" bestFit="1" customWidth="1"/>
    <col min="7667" max="7667" width="8.85546875" bestFit="1" customWidth="1"/>
    <col min="7668" max="7670" width="8.140625" bestFit="1" customWidth="1"/>
    <col min="7671" max="7671" width="3" customWidth="1"/>
    <col min="7672" max="7672" width="9.28515625" bestFit="1" customWidth="1"/>
    <col min="7673" max="7673" width="7.85546875" bestFit="1" customWidth="1"/>
    <col min="7674" max="7674" width="8.140625" bestFit="1" customWidth="1"/>
    <col min="7675" max="7675" width="8.85546875" bestFit="1" customWidth="1"/>
    <col min="7676" max="7677" width="8.140625" bestFit="1" customWidth="1"/>
    <col min="7678" max="7678" width="9.7109375" bestFit="1" customWidth="1"/>
    <col min="7911" max="7911" width="3.28515625" bestFit="1" customWidth="1"/>
    <col min="7912" max="7912" width="9.28515625" bestFit="1" customWidth="1"/>
    <col min="7913" max="7913" width="7.85546875" bestFit="1" customWidth="1"/>
    <col min="7914" max="7914" width="7.42578125" customWidth="1"/>
    <col min="7915" max="7915" width="8.7109375" customWidth="1"/>
    <col min="7916" max="7918" width="8.140625" bestFit="1" customWidth="1"/>
    <col min="7919" max="7919" width="2.28515625" customWidth="1"/>
    <col min="7920" max="7920" width="9.28515625" bestFit="1" customWidth="1"/>
    <col min="7921" max="7921" width="7.85546875" bestFit="1" customWidth="1"/>
    <col min="7922" max="7922" width="7.28515625" bestFit="1" customWidth="1"/>
    <col min="7923" max="7923" width="8.85546875" bestFit="1" customWidth="1"/>
    <col min="7924" max="7926" width="8.140625" bestFit="1" customWidth="1"/>
    <col min="7927" max="7927" width="3" customWidth="1"/>
    <col min="7928" max="7928" width="9.28515625" bestFit="1" customWidth="1"/>
    <col min="7929" max="7929" width="7.85546875" bestFit="1" customWidth="1"/>
    <col min="7930" max="7930" width="8.140625" bestFit="1" customWidth="1"/>
    <col min="7931" max="7931" width="8.85546875" bestFit="1" customWidth="1"/>
    <col min="7932" max="7933" width="8.140625" bestFit="1" customWidth="1"/>
    <col min="7934" max="7934" width="9.7109375" bestFit="1" customWidth="1"/>
    <col min="8167" max="8167" width="3.28515625" bestFit="1" customWidth="1"/>
    <col min="8168" max="8168" width="9.28515625" bestFit="1" customWidth="1"/>
    <col min="8169" max="8169" width="7.85546875" bestFit="1" customWidth="1"/>
    <col min="8170" max="8170" width="7.42578125" customWidth="1"/>
    <col min="8171" max="8171" width="8.7109375" customWidth="1"/>
    <col min="8172" max="8174" width="8.140625" bestFit="1" customWidth="1"/>
    <col min="8175" max="8175" width="2.28515625" customWidth="1"/>
    <col min="8176" max="8176" width="9.28515625" bestFit="1" customWidth="1"/>
    <col min="8177" max="8177" width="7.85546875" bestFit="1" customWidth="1"/>
    <col min="8178" max="8178" width="7.28515625" bestFit="1" customWidth="1"/>
    <col min="8179" max="8179" width="8.85546875" bestFit="1" customWidth="1"/>
    <col min="8180" max="8182" width="8.140625" bestFit="1" customWidth="1"/>
    <col min="8183" max="8183" width="3" customWidth="1"/>
    <col min="8184" max="8184" width="9.28515625" bestFit="1" customWidth="1"/>
    <col min="8185" max="8185" width="7.85546875" bestFit="1" customWidth="1"/>
    <col min="8186" max="8186" width="8.140625" bestFit="1" customWidth="1"/>
    <col min="8187" max="8187" width="8.85546875" bestFit="1" customWidth="1"/>
    <col min="8188" max="8189" width="8.140625" bestFit="1" customWidth="1"/>
    <col min="8190" max="8190" width="9.7109375" bestFit="1" customWidth="1"/>
    <col min="8423" max="8423" width="3.28515625" bestFit="1" customWidth="1"/>
    <col min="8424" max="8424" width="9.28515625" bestFit="1" customWidth="1"/>
    <col min="8425" max="8425" width="7.85546875" bestFit="1" customWidth="1"/>
    <col min="8426" max="8426" width="7.42578125" customWidth="1"/>
    <col min="8427" max="8427" width="8.7109375" customWidth="1"/>
    <col min="8428" max="8430" width="8.140625" bestFit="1" customWidth="1"/>
    <col min="8431" max="8431" width="2.28515625" customWidth="1"/>
    <col min="8432" max="8432" width="9.28515625" bestFit="1" customWidth="1"/>
    <col min="8433" max="8433" width="7.85546875" bestFit="1" customWidth="1"/>
    <col min="8434" max="8434" width="7.28515625" bestFit="1" customWidth="1"/>
    <col min="8435" max="8435" width="8.85546875" bestFit="1" customWidth="1"/>
    <col min="8436" max="8438" width="8.140625" bestFit="1" customWidth="1"/>
    <col min="8439" max="8439" width="3" customWidth="1"/>
    <col min="8440" max="8440" width="9.28515625" bestFit="1" customWidth="1"/>
    <col min="8441" max="8441" width="7.85546875" bestFit="1" customWidth="1"/>
    <col min="8442" max="8442" width="8.140625" bestFit="1" customWidth="1"/>
    <col min="8443" max="8443" width="8.85546875" bestFit="1" customWidth="1"/>
    <col min="8444" max="8445" width="8.140625" bestFit="1" customWidth="1"/>
    <col min="8446" max="8446" width="9.7109375" bestFit="1" customWidth="1"/>
    <col min="8679" max="8679" width="3.28515625" bestFit="1" customWidth="1"/>
    <col min="8680" max="8680" width="9.28515625" bestFit="1" customWidth="1"/>
    <col min="8681" max="8681" width="7.85546875" bestFit="1" customWidth="1"/>
    <col min="8682" max="8682" width="7.42578125" customWidth="1"/>
    <col min="8683" max="8683" width="8.7109375" customWidth="1"/>
    <col min="8684" max="8686" width="8.140625" bestFit="1" customWidth="1"/>
    <col min="8687" max="8687" width="2.28515625" customWidth="1"/>
    <col min="8688" max="8688" width="9.28515625" bestFit="1" customWidth="1"/>
    <col min="8689" max="8689" width="7.85546875" bestFit="1" customWidth="1"/>
    <col min="8690" max="8690" width="7.28515625" bestFit="1" customWidth="1"/>
    <col min="8691" max="8691" width="8.85546875" bestFit="1" customWidth="1"/>
    <col min="8692" max="8694" width="8.140625" bestFit="1" customWidth="1"/>
    <col min="8695" max="8695" width="3" customWidth="1"/>
    <col min="8696" max="8696" width="9.28515625" bestFit="1" customWidth="1"/>
    <col min="8697" max="8697" width="7.85546875" bestFit="1" customWidth="1"/>
    <col min="8698" max="8698" width="8.140625" bestFit="1" customWidth="1"/>
    <col min="8699" max="8699" width="8.85546875" bestFit="1" customWidth="1"/>
    <col min="8700" max="8701" width="8.140625" bestFit="1" customWidth="1"/>
    <col min="8702" max="8702" width="9.7109375" bestFit="1" customWidth="1"/>
    <col min="8935" max="8935" width="3.28515625" bestFit="1" customWidth="1"/>
    <col min="8936" max="8936" width="9.28515625" bestFit="1" customWidth="1"/>
    <col min="8937" max="8937" width="7.85546875" bestFit="1" customWidth="1"/>
    <col min="8938" max="8938" width="7.42578125" customWidth="1"/>
    <col min="8939" max="8939" width="8.7109375" customWidth="1"/>
    <col min="8940" max="8942" width="8.140625" bestFit="1" customWidth="1"/>
    <col min="8943" max="8943" width="2.28515625" customWidth="1"/>
    <col min="8944" max="8944" width="9.28515625" bestFit="1" customWidth="1"/>
    <col min="8945" max="8945" width="7.85546875" bestFit="1" customWidth="1"/>
    <col min="8946" max="8946" width="7.28515625" bestFit="1" customWidth="1"/>
    <col min="8947" max="8947" width="8.85546875" bestFit="1" customWidth="1"/>
    <col min="8948" max="8950" width="8.140625" bestFit="1" customWidth="1"/>
    <col min="8951" max="8951" width="3" customWidth="1"/>
    <col min="8952" max="8952" width="9.28515625" bestFit="1" customWidth="1"/>
    <col min="8953" max="8953" width="7.85546875" bestFit="1" customWidth="1"/>
    <col min="8954" max="8954" width="8.140625" bestFit="1" customWidth="1"/>
    <col min="8955" max="8955" width="8.85546875" bestFit="1" customWidth="1"/>
    <col min="8956" max="8957" width="8.140625" bestFit="1" customWidth="1"/>
    <col min="8958" max="8958" width="9.7109375" bestFit="1" customWidth="1"/>
    <col min="9191" max="9191" width="3.28515625" bestFit="1" customWidth="1"/>
    <col min="9192" max="9192" width="9.28515625" bestFit="1" customWidth="1"/>
    <col min="9193" max="9193" width="7.85546875" bestFit="1" customWidth="1"/>
    <col min="9194" max="9194" width="7.42578125" customWidth="1"/>
    <col min="9195" max="9195" width="8.7109375" customWidth="1"/>
    <col min="9196" max="9198" width="8.140625" bestFit="1" customWidth="1"/>
    <col min="9199" max="9199" width="2.28515625" customWidth="1"/>
    <col min="9200" max="9200" width="9.28515625" bestFit="1" customWidth="1"/>
    <col min="9201" max="9201" width="7.85546875" bestFit="1" customWidth="1"/>
    <col min="9202" max="9202" width="7.28515625" bestFit="1" customWidth="1"/>
    <col min="9203" max="9203" width="8.85546875" bestFit="1" customWidth="1"/>
    <col min="9204" max="9206" width="8.140625" bestFit="1" customWidth="1"/>
    <col min="9207" max="9207" width="3" customWidth="1"/>
    <col min="9208" max="9208" width="9.28515625" bestFit="1" customWidth="1"/>
    <col min="9209" max="9209" width="7.85546875" bestFit="1" customWidth="1"/>
    <col min="9210" max="9210" width="8.140625" bestFit="1" customWidth="1"/>
    <col min="9211" max="9211" width="8.85546875" bestFit="1" customWidth="1"/>
    <col min="9212" max="9213" width="8.140625" bestFit="1" customWidth="1"/>
    <col min="9214" max="9214" width="9.7109375" bestFit="1" customWidth="1"/>
    <col min="9447" max="9447" width="3.28515625" bestFit="1" customWidth="1"/>
    <col min="9448" max="9448" width="9.28515625" bestFit="1" customWidth="1"/>
    <col min="9449" max="9449" width="7.85546875" bestFit="1" customWidth="1"/>
    <col min="9450" max="9450" width="7.42578125" customWidth="1"/>
    <col min="9451" max="9451" width="8.7109375" customWidth="1"/>
    <col min="9452" max="9454" width="8.140625" bestFit="1" customWidth="1"/>
    <col min="9455" max="9455" width="2.28515625" customWidth="1"/>
    <col min="9456" max="9456" width="9.28515625" bestFit="1" customWidth="1"/>
    <col min="9457" max="9457" width="7.85546875" bestFit="1" customWidth="1"/>
    <col min="9458" max="9458" width="7.28515625" bestFit="1" customWidth="1"/>
    <col min="9459" max="9459" width="8.85546875" bestFit="1" customWidth="1"/>
    <col min="9460" max="9462" width="8.140625" bestFit="1" customWidth="1"/>
    <col min="9463" max="9463" width="3" customWidth="1"/>
    <col min="9464" max="9464" width="9.28515625" bestFit="1" customWidth="1"/>
    <col min="9465" max="9465" width="7.85546875" bestFit="1" customWidth="1"/>
    <col min="9466" max="9466" width="8.140625" bestFit="1" customWidth="1"/>
    <col min="9467" max="9467" width="8.85546875" bestFit="1" customWidth="1"/>
    <col min="9468" max="9469" width="8.140625" bestFit="1" customWidth="1"/>
    <col min="9470" max="9470" width="9.7109375" bestFit="1" customWidth="1"/>
    <col min="9703" max="9703" width="3.28515625" bestFit="1" customWidth="1"/>
    <col min="9704" max="9704" width="9.28515625" bestFit="1" customWidth="1"/>
    <col min="9705" max="9705" width="7.85546875" bestFit="1" customWidth="1"/>
    <col min="9706" max="9706" width="7.42578125" customWidth="1"/>
    <col min="9707" max="9707" width="8.7109375" customWidth="1"/>
    <col min="9708" max="9710" width="8.140625" bestFit="1" customWidth="1"/>
    <col min="9711" max="9711" width="2.28515625" customWidth="1"/>
    <col min="9712" max="9712" width="9.28515625" bestFit="1" customWidth="1"/>
    <col min="9713" max="9713" width="7.85546875" bestFit="1" customWidth="1"/>
    <col min="9714" max="9714" width="7.28515625" bestFit="1" customWidth="1"/>
    <col min="9715" max="9715" width="8.85546875" bestFit="1" customWidth="1"/>
    <col min="9716" max="9718" width="8.140625" bestFit="1" customWidth="1"/>
    <col min="9719" max="9719" width="3" customWidth="1"/>
    <col min="9720" max="9720" width="9.28515625" bestFit="1" customWidth="1"/>
    <col min="9721" max="9721" width="7.85546875" bestFit="1" customWidth="1"/>
    <col min="9722" max="9722" width="8.140625" bestFit="1" customWidth="1"/>
    <col min="9723" max="9723" width="8.85546875" bestFit="1" customWidth="1"/>
    <col min="9724" max="9725" width="8.140625" bestFit="1" customWidth="1"/>
    <col min="9726" max="9726" width="9.7109375" bestFit="1" customWidth="1"/>
    <col min="9959" max="9959" width="3.28515625" bestFit="1" customWidth="1"/>
    <col min="9960" max="9960" width="9.28515625" bestFit="1" customWidth="1"/>
    <col min="9961" max="9961" width="7.85546875" bestFit="1" customWidth="1"/>
    <col min="9962" max="9962" width="7.42578125" customWidth="1"/>
    <col min="9963" max="9963" width="8.7109375" customWidth="1"/>
    <col min="9964" max="9966" width="8.140625" bestFit="1" customWidth="1"/>
    <col min="9967" max="9967" width="2.28515625" customWidth="1"/>
    <col min="9968" max="9968" width="9.28515625" bestFit="1" customWidth="1"/>
    <col min="9969" max="9969" width="7.85546875" bestFit="1" customWidth="1"/>
    <col min="9970" max="9970" width="7.28515625" bestFit="1" customWidth="1"/>
    <col min="9971" max="9971" width="8.85546875" bestFit="1" customWidth="1"/>
    <col min="9972" max="9974" width="8.140625" bestFit="1" customWidth="1"/>
    <col min="9975" max="9975" width="3" customWidth="1"/>
    <col min="9976" max="9976" width="9.28515625" bestFit="1" customWidth="1"/>
    <col min="9977" max="9977" width="7.85546875" bestFit="1" customWidth="1"/>
    <col min="9978" max="9978" width="8.140625" bestFit="1" customWidth="1"/>
    <col min="9979" max="9979" width="8.85546875" bestFit="1" customWidth="1"/>
    <col min="9980" max="9981" width="8.140625" bestFit="1" customWidth="1"/>
    <col min="9982" max="9982" width="9.7109375" bestFit="1" customWidth="1"/>
    <col min="10215" max="10215" width="3.28515625" bestFit="1" customWidth="1"/>
    <col min="10216" max="10216" width="9.28515625" bestFit="1" customWidth="1"/>
    <col min="10217" max="10217" width="7.85546875" bestFit="1" customWidth="1"/>
    <col min="10218" max="10218" width="7.42578125" customWidth="1"/>
    <col min="10219" max="10219" width="8.7109375" customWidth="1"/>
    <col min="10220" max="10222" width="8.140625" bestFit="1" customWidth="1"/>
    <col min="10223" max="10223" width="2.28515625" customWidth="1"/>
    <col min="10224" max="10224" width="9.28515625" bestFit="1" customWidth="1"/>
    <col min="10225" max="10225" width="7.85546875" bestFit="1" customWidth="1"/>
    <col min="10226" max="10226" width="7.28515625" bestFit="1" customWidth="1"/>
    <col min="10227" max="10227" width="8.85546875" bestFit="1" customWidth="1"/>
    <col min="10228" max="10230" width="8.140625" bestFit="1" customWidth="1"/>
    <col min="10231" max="10231" width="3" customWidth="1"/>
    <col min="10232" max="10232" width="9.28515625" bestFit="1" customWidth="1"/>
    <col min="10233" max="10233" width="7.85546875" bestFit="1" customWidth="1"/>
    <col min="10234" max="10234" width="8.140625" bestFit="1" customWidth="1"/>
    <col min="10235" max="10235" width="8.85546875" bestFit="1" customWidth="1"/>
    <col min="10236" max="10237" width="8.140625" bestFit="1" customWidth="1"/>
    <col min="10238" max="10238" width="9.7109375" bestFit="1" customWidth="1"/>
    <col min="10471" max="10471" width="3.28515625" bestFit="1" customWidth="1"/>
    <col min="10472" max="10472" width="9.28515625" bestFit="1" customWidth="1"/>
    <col min="10473" max="10473" width="7.85546875" bestFit="1" customWidth="1"/>
    <col min="10474" max="10474" width="7.42578125" customWidth="1"/>
    <col min="10475" max="10475" width="8.7109375" customWidth="1"/>
    <col min="10476" max="10478" width="8.140625" bestFit="1" customWidth="1"/>
    <col min="10479" max="10479" width="2.28515625" customWidth="1"/>
    <col min="10480" max="10480" width="9.28515625" bestFit="1" customWidth="1"/>
    <col min="10481" max="10481" width="7.85546875" bestFit="1" customWidth="1"/>
    <col min="10482" max="10482" width="7.28515625" bestFit="1" customWidth="1"/>
    <col min="10483" max="10483" width="8.85546875" bestFit="1" customWidth="1"/>
    <col min="10484" max="10486" width="8.140625" bestFit="1" customWidth="1"/>
    <col min="10487" max="10487" width="3" customWidth="1"/>
    <col min="10488" max="10488" width="9.28515625" bestFit="1" customWidth="1"/>
    <col min="10489" max="10489" width="7.85546875" bestFit="1" customWidth="1"/>
    <col min="10490" max="10490" width="8.140625" bestFit="1" customWidth="1"/>
    <col min="10491" max="10491" width="8.85546875" bestFit="1" customWidth="1"/>
    <col min="10492" max="10493" width="8.140625" bestFit="1" customWidth="1"/>
    <col min="10494" max="10494" width="9.7109375" bestFit="1" customWidth="1"/>
    <col min="10727" max="10727" width="3.28515625" bestFit="1" customWidth="1"/>
    <col min="10728" max="10728" width="9.28515625" bestFit="1" customWidth="1"/>
    <col min="10729" max="10729" width="7.85546875" bestFit="1" customWidth="1"/>
    <col min="10730" max="10730" width="7.42578125" customWidth="1"/>
    <col min="10731" max="10731" width="8.7109375" customWidth="1"/>
    <col min="10732" max="10734" width="8.140625" bestFit="1" customWidth="1"/>
    <col min="10735" max="10735" width="2.28515625" customWidth="1"/>
    <col min="10736" max="10736" width="9.28515625" bestFit="1" customWidth="1"/>
    <col min="10737" max="10737" width="7.85546875" bestFit="1" customWidth="1"/>
    <col min="10738" max="10738" width="7.28515625" bestFit="1" customWidth="1"/>
    <col min="10739" max="10739" width="8.85546875" bestFit="1" customWidth="1"/>
    <col min="10740" max="10742" width="8.140625" bestFit="1" customWidth="1"/>
    <col min="10743" max="10743" width="3" customWidth="1"/>
    <col min="10744" max="10744" width="9.28515625" bestFit="1" customWidth="1"/>
    <col min="10745" max="10745" width="7.85546875" bestFit="1" customWidth="1"/>
    <col min="10746" max="10746" width="8.140625" bestFit="1" customWidth="1"/>
    <col min="10747" max="10747" width="8.85546875" bestFit="1" customWidth="1"/>
    <col min="10748" max="10749" width="8.140625" bestFit="1" customWidth="1"/>
    <col min="10750" max="10750" width="9.7109375" bestFit="1" customWidth="1"/>
    <col min="10983" max="10983" width="3.28515625" bestFit="1" customWidth="1"/>
    <col min="10984" max="10984" width="9.28515625" bestFit="1" customWidth="1"/>
    <col min="10985" max="10985" width="7.85546875" bestFit="1" customWidth="1"/>
    <col min="10986" max="10986" width="7.42578125" customWidth="1"/>
    <col min="10987" max="10987" width="8.7109375" customWidth="1"/>
    <col min="10988" max="10990" width="8.140625" bestFit="1" customWidth="1"/>
    <col min="10991" max="10991" width="2.28515625" customWidth="1"/>
    <col min="10992" max="10992" width="9.28515625" bestFit="1" customWidth="1"/>
    <col min="10993" max="10993" width="7.85546875" bestFit="1" customWidth="1"/>
    <col min="10994" max="10994" width="7.28515625" bestFit="1" customWidth="1"/>
    <col min="10995" max="10995" width="8.85546875" bestFit="1" customWidth="1"/>
    <col min="10996" max="10998" width="8.140625" bestFit="1" customWidth="1"/>
    <col min="10999" max="10999" width="3" customWidth="1"/>
    <col min="11000" max="11000" width="9.28515625" bestFit="1" customWidth="1"/>
    <col min="11001" max="11001" width="7.85546875" bestFit="1" customWidth="1"/>
    <col min="11002" max="11002" width="8.140625" bestFit="1" customWidth="1"/>
    <col min="11003" max="11003" width="8.85546875" bestFit="1" customWidth="1"/>
    <col min="11004" max="11005" width="8.140625" bestFit="1" customWidth="1"/>
    <col min="11006" max="11006" width="9.7109375" bestFit="1" customWidth="1"/>
    <col min="11239" max="11239" width="3.28515625" bestFit="1" customWidth="1"/>
    <col min="11240" max="11240" width="9.28515625" bestFit="1" customWidth="1"/>
    <col min="11241" max="11241" width="7.85546875" bestFit="1" customWidth="1"/>
    <col min="11242" max="11242" width="7.42578125" customWidth="1"/>
    <col min="11243" max="11243" width="8.7109375" customWidth="1"/>
    <col min="11244" max="11246" width="8.140625" bestFit="1" customWidth="1"/>
    <col min="11247" max="11247" width="2.28515625" customWidth="1"/>
    <col min="11248" max="11248" width="9.28515625" bestFit="1" customWidth="1"/>
    <col min="11249" max="11249" width="7.85546875" bestFit="1" customWidth="1"/>
    <col min="11250" max="11250" width="7.28515625" bestFit="1" customWidth="1"/>
    <col min="11251" max="11251" width="8.85546875" bestFit="1" customWidth="1"/>
    <col min="11252" max="11254" width="8.140625" bestFit="1" customWidth="1"/>
    <col min="11255" max="11255" width="3" customWidth="1"/>
    <col min="11256" max="11256" width="9.28515625" bestFit="1" customWidth="1"/>
    <col min="11257" max="11257" width="7.85546875" bestFit="1" customWidth="1"/>
    <col min="11258" max="11258" width="8.140625" bestFit="1" customWidth="1"/>
    <col min="11259" max="11259" width="8.85546875" bestFit="1" customWidth="1"/>
    <col min="11260" max="11261" width="8.140625" bestFit="1" customWidth="1"/>
    <col min="11262" max="11262" width="9.7109375" bestFit="1" customWidth="1"/>
    <col min="11495" max="11495" width="3.28515625" bestFit="1" customWidth="1"/>
    <col min="11496" max="11496" width="9.28515625" bestFit="1" customWidth="1"/>
    <col min="11497" max="11497" width="7.85546875" bestFit="1" customWidth="1"/>
    <col min="11498" max="11498" width="7.42578125" customWidth="1"/>
    <col min="11499" max="11499" width="8.7109375" customWidth="1"/>
    <col min="11500" max="11502" width="8.140625" bestFit="1" customWidth="1"/>
    <col min="11503" max="11503" width="2.28515625" customWidth="1"/>
    <col min="11504" max="11504" width="9.28515625" bestFit="1" customWidth="1"/>
    <col min="11505" max="11505" width="7.85546875" bestFit="1" customWidth="1"/>
    <col min="11506" max="11506" width="7.28515625" bestFit="1" customWidth="1"/>
    <col min="11507" max="11507" width="8.85546875" bestFit="1" customWidth="1"/>
    <col min="11508" max="11510" width="8.140625" bestFit="1" customWidth="1"/>
    <col min="11511" max="11511" width="3" customWidth="1"/>
    <col min="11512" max="11512" width="9.28515625" bestFit="1" customWidth="1"/>
    <col min="11513" max="11513" width="7.85546875" bestFit="1" customWidth="1"/>
    <col min="11514" max="11514" width="8.140625" bestFit="1" customWidth="1"/>
    <col min="11515" max="11515" width="8.85546875" bestFit="1" customWidth="1"/>
    <col min="11516" max="11517" width="8.140625" bestFit="1" customWidth="1"/>
    <col min="11518" max="11518" width="9.7109375" bestFit="1" customWidth="1"/>
    <col min="11751" max="11751" width="3.28515625" bestFit="1" customWidth="1"/>
    <col min="11752" max="11752" width="9.28515625" bestFit="1" customWidth="1"/>
    <col min="11753" max="11753" width="7.85546875" bestFit="1" customWidth="1"/>
    <col min="11754" max="11754" width="7.42578125" customWidth="1"/>
    <col min="11755" max="11755" width="8.7109375" customWidth="1"/>
    <col min="11756" max="11758" width="8.140625" bestFit="1" customWidth="1"/>
    <col min="11759" max="11759" width="2.28515625" customWidth="1"/>
    <col min="11760" max="11760" width="9.28515625" bestFit="1" customWidth="1"/>
    <col min="11761" max="11761" width="7.85546875" bestFit="1" customWidth="1"/>
    <col min="11762" max="11762" width="7.28515625" bestFit="1" customWidth="1"/>
    <col min="11763" max="11763" width="8.85546875" bestFit="1" customWidth="1"/>
    <col min="11764" max="11766" width="8.140625" bestFit="1" customWidth="1"/>
    <col min="11767" max="11767" width="3" customWidth="1"/>
    <col min="11768" max="11768" width="9.28515625" bestFit="1" customWidth="1"/>
    <col min="11769" max="11769" width="7.85546875" bestFit="1" customWidth="1"/>
    <col min="11770" max="11770" width="8.140625" bestFit="1" customWidth="1"/>
    <col min="11771" max="11771" width="8.85546875" bestFit="1" customWidth="1"/>
    <col min="11772" max="11773" width="8.140625" bestFit="1" customWidth="1"/>
    <col min="11774" max="11774" width="9.7109375" bestFit="1" customWidth="1"/>
    <col min="12007" max="12007" width="3.28515625" bestFit="1" customWidth="1"/>
    <col min="12008" max="12008" width="9.28515625" bestFit="1" customWidth="1"/>
    <col min="12009" max="12009" width="7.85546875" bestFit="1" customWidth="1"/>
    <col min="12010" max="12010" width="7.42578125" customWidth="1"/>
    <col min="12011" max="12011" width="8.7109375" customWidth="1"/>
    <col min="12012" max="12014" width="8.140625" bestFit="1" customWidth="1"/>
    <col min="12015" max="12015" width="2.28515625" customWidth="1"/>
    <col min="12016" max="12016" width="9.28515625" bestFit="1" customWidth="1"/>
    <col min="12017" max="12017" width="7.85546875" bestFit="1" customWidth="1"/>
    <col min="12018" max="12018" width="7.28515625" bestFit="1" customWidth="1"/>
    <col min="12019" max="12019" width="8.85546875" bestFit="1" customWidth="1"/>
    <col min="12020" max="12022" width="8.140625" bestFit="1" customWidth="1"/>
    <col min="12023" max="12023" width="3" customWidth="1"/>
    <col min="12024" max="12024" width="9.28515625" bestFit="1" customWidth="1"/>
    <col min="12025" max="12025" width="7.85546875" bestFit="1" customWidth="1"/>
    <col min="12026" max="12026" width="8.140625" bestFit="1" customWidth="1"/>
    <col min="12027" max="12027" width="8.85546875" bestFit="1" customWidth="1"/>
    <col min="12028" max="12029" width="8.140625" bestFit="1" customWidth="1"/>
    <col min="12030" max="12030" width="9.7109375" bestFit="1" customWidth="1"/>
    <col min="12263" max="12263" width="3.28515625" bestFit="1" customWidth="1"/>
    <col min="12264" max="12264" width="9.28515625" bestFit="1" customWidth="1"/>
    <col min="12265" max="12265" width="7.85546875" bestFit="1" customWidth="1"/>
    <col min="12266" max="12266" width="7.42578125" customWidth="1"/>
    <col min="12267" max="12267" width="8.7109375" customWidth="1"/>
    <col min="12268" max="12270" width="8.140625" bestFit="1" customWidth="1"/>
    <col min="12271" max="12271" width="2.28515625" customWidth="1"/>
    <col min="12272" max="12272" width="9.28515625" bestFit="1" customWidth="1"/>
    <col min="12273" max="12273" width="7.85546875" bestFit="1" customWidth="1"/>
    <col min="12274" max="12274" width="7.28515625" bestFit="1" customWidth="1"/>
    <col min="12275" max="12275" width="8.85546875" bestFit="1" customWidth="1"/>
    <col min="12276" max="12278" width="8.140625" bestFit="1" customWidth="1"/>
    <col min="12279" max="12279" width="3" customWidth="1"/>
    <col min="12280" max="12280" width="9.28515625" bestFit="1" customWidth="1"/>
    <col min="12281" max="12281" width="7.85546875" bestFit="1" customWidth="1"/>
    <col min="12282" max="12282" width="8.140625" bestFit="1" customWidth="1"/>
    <col min="12283" max="12283" width="8.85546875" bestFit="1" customWidth="1"/>
    <col min="12284" max="12285" width="8.140625" bestFit="1" customWidth="1"/>
    <col min="12286" max="12286" width="9.7109375" bestFit="1" customWidth="1"/>
    <col min="12519" max="12519" width="3.28515625" bestFit="1" customWidth="1"/>
    <col min="12520" max="12520" width="9.28515625" bestFit="1" customWidth="1"/>
    <col min="12521" max="12521" width="7.85546875" bestFit="1" customWidth="1"/>
    <col min="12522" max="12522" width="7.42578125" customWidth="1"/>
    <col min="12523" max="12523" width="8.7109375" customWidth="1"/>
    <col min="12524" max="12526" width="8.140625" bestFit="1" customWidth="1"/>
    <col min="12527" max="12527" width="2.28515625" customWidth="1"/>
    <col min="12528" max="12528" width="9.28515625" bestFit="1" customWidth="1"/>
    <col min="12529" max="12529" width="7.85546875" bestFit="1" customWidth="1"/>
    <col min="12530" max="12530" width="7.28515625" bestFit="1" customWidth="1"/>
    <col min="12531" max="12531" width="8.85546875" bestFit="1" customWidth="1"/>
    <col min="12532" max="12534" width="8.140625" bestFit="1" customWidth="1"/>
    <col min="12535" max="12535" width="3" customWidth="1"/>
    <col min="12536" max="12536" width="9.28515625" bestFit="1" customWidth="1"/>
    <col min="12537" max="12537" width="7.85546875" bestFit="1" customWidth="1"/>
    <col min="12538" max="12538" width="8.140625" bestFit="1" customWidth="1"/>
    <col min="12539" max="12539" width="8.85546875" bestFit="1" customWidth="1"/>
    <col min="12540" max="12541" width="8.140625" bestFit="1" customWidth="1"/>
    <col min="12542" max="12542" width="9.7109375" bestFit="1" customWidth="1"/>
    <col min="12775" max="12775" width="3.28515625" bestFit="1" customWidth="1"/>
    <col min="12776" max="12776" width="9.28515625" bestFit="1" customWidth="1"/>
    <col min="12777" max="12777" width="7.85546875" bestFit="1" customWidth="1"/>
    <col min="12778" max="12778" width="7.42578125" customWidth="1"/>
    <col min="12779" max="12779" width="8.7109375" customWidth="1"/>
    <col min="12780" max="12782" width="8.140625" bestFit="1" customWidth="1"/>
    <col min="12783" max="12783" width="2.28515625" customWidth="1"/>
    <col min="12784" max="12784" width="9.28515625" bestFit="1" customWidth="1"/>
    <col min="12785" max="12785" width="7.85546875" bestFit="1" customWidth="1"/>
    <col min="12786" max="12786" width="7.28515625" bestFit="1" customWidth="1"/>
    <col min="12787" max="12787" width="8.85546875" bestFit="1" customWidth="1"/>
    <col min="12788" max="12790" width="8.140625" bestFit="1" customWidth="1"/>
    <col min="12791" max="12791" width="3" customWidth="1"/>
    <col min="12792" max="12792" width="9.28515625" bestFit="1" customWidth="1"/>
    <col min="12793" max="12793" width="7.85546875" bestFit="1" customWidth="1"/>
    <col min="12794" max="12794" width="8.140625" bestFit="1" customWidth="1"/>
    <col min="12795" max="12795" width="8.85546875" bestFit="1" customWidth="1"/>
    <col min="12796" max="12797" width="8.140625" bestFit="1" customWidth="1"/>
    <col min="12798" max="12798" width="9.7109375" bestFit="1" customWidth="1"/>
    <col min="13031" max="13031" width="3.28515625" bestFit="1" customWidth="1"/>
    <col min="13032" max="13032" width="9.28515625" bestFit="1" customWidth="1"/>
    <col min="13033" max="13033" width="7.85546875" bestFit="1" customWidth="1"/>
    <col min="13034" max="13034" width="7.42578125" customWidth="1"/>
    <col min="13035" max="13035" width="8.7109375" customWidth="1"/>
    <col min="13036" max="13038" width="8.140625" bestFit="1" customWidth="1"/>
    <col min="13039" max="13039" width="2.28515625" customWidth="1"/>
    <col min="13040" max="13040" width="9.28515625" bestFit="1" customWidth="1"/>
    <col min="13041" max="13041" width="7.85546875" bestFit="1" customWidth="1"/>
    <col min="13042" max="13042" width="7.28515625" bestFit="1" customWidth="1"/>
    <col min="13043" max="13043" width="8.85546875" bestFit="1" customWidth="1"/>
    <col min="13044" max="13046" width="8.140625" bestFit="1" customWidth="1"/>
    <col min="13047" max="13047" width="3" customWidth="1"/>
    <col min="13048" max="13048" width="9.28515625" bestFit="1" customWidth="1"/>
    <col min="13049" max="13049" width="7.85546875" bestFit="1" customWidth="1"/>
    <col min="13050" max="13050" width="8.140625" bestFit="1" customWidth="1"/>
    <col min="13051" max="13051" width="8.85546875" bestFit="1" customWidth="1"/>
    <col min="13052" max="13053" width="8.140625" bestFit="1" customWidth="1"/>
    <col min="13054" max="13054" width="9.7109375" bestFit="1" customWidth="1"/>
    <col min="13287" max="13287" width="3.28515625" bestFit="1" customWidth="1"/>
    <col min="13288" max="13288" width="9.28515625" bestFit="1" customWidth="1"/>
    <col min="13289" max="13289" width="7.85546875" bestFit="1" customWidth="1"/>
    <col min="13290" max="13290" width="7.42578125" customWidth="1"/>
    <col min="13291" max="13291" width="8.7109375" customWidth="1"/>
    <col min="13292" max="13294" width="8.140625" bestFit="1" customWidth="1"/>
    <col min="13295" max="13295" width="2.28515625" customWidth="1"/>
    <col min="13296" max="13296" width="9.28515625" bestFit="1" customWidth="1"/>
    <col min="13297" max="13297" width="7.85546875" bestFit="1" customWidth="1"/>
    <col min="13298" max="13298" width="7.28515625" bestFit="1" customWidth="1"/>
    <col min="13299" max="13299" width="8.85546875" bestFit="1" customWidth="1"/>
    <col min="13300" max="13302" width="8.140625" bestFit="1" customWidth="1"/>
    <col min="13303" max="13303" width="3" customWidth="1"/>
    <col min="13304" max="13304" width="9.28515625" bestFit="1" customWidth="1"/>
    <col min="13305" max="13305" width="7.85546875" bestFit="1" customWidth="1"/>
    <col min="13306" max="13306" width="8.140625" bestFit="1" customWidth="1"/>
    <col min="13307" max="13307" width="8.85546875" bestFit="1" customWidth="1"/>
    <col min="13308" max="13309" width="8.140625" bestFit="1" customWidth="1"/>
    <col min="13310" max="13310" width="9.7109375" bestFit="1" customWidth="1"/>
    <col min="13543" max="13543" width="3.28515625" bestFit="1" customWidth="1"/>
    <col min="13544" max="13544" width="9.28515625" bestFit="1" customWidth="1"/>
    <col min="13545" max="13545" width="7.85546875" bestFit="1" customWidth="1"/>
    <col min="13546" max="13546" width="7.42578125" customWidth="1"/>
    <col min="13547" max="13547" width="8.7109375" customWidth="1"/>
    <col min="13548" max="13550" width="8.140625" bestFit="1" customWidth="1"/>
    <col min="13551" max="13551" width="2.28515625" customWidth="1"/>
    <col min="13552" max="13552" width="9.28515625" bestFit="1" customWidth="1"/>
    <col min="13553" max="13553" width="7.85546875" bestFit="1" customWidth="1"/>
    <col min="13554" max="13554" width="7.28515625" bestFit="1" customWidth="1"/>
    <col min="13555" max="13555" width="8.85546875" bestFit="1" customWidth="1"/>
    <col min="13556" max="13558" width="8.140625" bestFit="1" customWidth="1"/>
    <col min="13559" max="13559" width="3" customWidth="1"/>
    <col min="13560" max="13560" width="9.28515625" bestFit="1" customWidth="1"/>
    <col min="13561" max="13561" width="7.85546875" bestFit="1" customWidth="1"/>
    <col min="13562" max="13562" width="8.140625" bestFit="1" customWidth="1"/>
    <col min="13563" max="13563" width="8.85546875" bestFit="1" customWidth="1"/>
    <col min="13564" max="13565" width="8.140625" bestFit="1" customWidth="1"/>
    <col min="13566" max="13566" width="9.7109375" bestFit="1" customWidth="1"/>
    <col min="13799" max="13799" width="3.28515625" bestFit="1" customWidth="1"/>
    <col min="13800" max="13800" width="9.28515625" bestFit="1" customWidth="1"/>
    <col min="13801" max="13801" width="7.85546875" bestFit="1" customWidth="1"/>
    <col min="13802" max="13802" width="7.42578125" customWidth="1"/>
    <col min="13803" max="13803" width="8.7109375" customWidth="1"/>
    <col min="13804" max="13806" width="8.140625" bestFit="1" customWidth="1"/>
    <col min="13807" max="13807" width="2.28515625" customWidth="1"/>
    <col min="13808" max="13808" width="9.28515625" bestFit="1" customWidth="1"/>
    <col min="13809" max="13809" width="7.85546875" bestFit="1" customWidth="1"/>
    <col min="13810" max="13810" width="7.28515625" bestFit="1" customWidth="1"/>
    <col min="13811" max="13811" width="8.85546875" bestFit="1" customWidth="1"/>
    <col min="13812" max="13814" width="8.140625" bestFit="1" customWidth="1"/>
    <col min="13815" max="13815" width="3" customWidth="1"/>
    <col min="13816" max="13816" width="9.28515625" bestFit="1" customWidth="1"/>
    <col min="13817" max="13817" width="7.85546875" bestFit="1" customWidth="1"/>
    <col min="13818" max="13818" width="8.140625" bestFit="1" customWidth="1"/>
    <col min="13819" max="13819" width="8.85546875" bestFit="1" customWidth="1"/>
    <col min="13820" max="13821" width="8.140625" bestFit="1" customWidth="1"/>
    <col min="13822" max="13822" width="9.7109375" bestFit="1" customWidth="1"/>
    <col min="14055" max="14055" width="3.28515625" bestFit="1" customWidth="1"/>
    <col min="14056" max="14056" width="9.28515625" bestFit="1" customWidth="1"/>
    <col min="14057" max="14057" width="7.85546875" bestFit="1" customWidth="1"/>
    <col min="14058" max="14058" width="7.42578125" customWidth="1"/>
    <col min="14059" max="14059" width="8.7109375" customWidth="1"/>
    <col min="14060" max="14062" width="8.140625" bestFit="1" customWidth="1"/>
    <col min="14063" max="14063" width="2.28515625" customWidth="1"/>
    <col min="14064" max="14064" width="9.28515625" bestFit="1" customWidth="1"/>
    <col min="14065" max="14065" width="7.85546875" bestFit="1" customWidth="1"/>
    <col min="14066" max="14066" width="7.28515625" bestFit="1" customWidth="1"/>
    <col min="14067" max="14067" width="8.85546875" bestFit="1" customWidth="1"/>
    <col min="14068" max="14070" width="8.140625" bestFit="1" customWidth="1"/>
    <col min="14071" max="14071" width="3" customWidth="1"/>
    <col min="14072" max="14072" width="9.28515625" bestFit="1" customWidth="1"/>
    <col min="14073" max="14073" width="7.85546875" bestFit="1" customWidth="1"/>
    <col min="14074" max="14074" width="8.140625" bestFit="1" customWidth="1"/>
    <col min="14075" max="14075" width="8.85546875" bestFit="1" customWidth="1"/>
    <col min="14076" max="14077" width="8.140625" bestFit="1" customWidth="1"/>
    <col min="14078" max="14078" width="9.7109375" bestFit="1" customWidth="1"/>
    <col min="14311" max="14311" width="3.28515625" bestFit="1" customWidth="1"/>
    <col min="14312" max="14312" width="9.28515625" bestFit="1" customWidth="1"/>
    <col min="14313" max="14313" width="7.85546875" bestFit="1" customWidth="1"/>
    <col min="14314" max="14314" width="7.42578125" customWidth="1"/>
    <col min="14315" max="14315" width="8.7109375" customWidth="1"/>
    <col min="14316" max="14318" width="8.140625" bestFit="1" customWidth="1"/>
    <col min="14319" max="14319" width="2.28515625" customWidth="1"/>
    <col min="14320" max="14320" width="9.28515625" bestFit="1" customWidth="1"/>
    <col min="14321" max="14321" width="7.85546875" bestFit="1" customWidth="1"/>
    <col min="14322" max="14322" width="7.28515625" bestFit="1" customWidth="1"/>
    <col min="14323" max="14323" width="8.85546875" bestFit="1" customWidth="1"/>
    <col min="14324" max="14326" width="8.140625" bestFit="1" customWidth="1"/>
    <col min="14327" max="14327" width="3" customWidth="1"/>
    <col min="14328" max="14328" width="9.28515625" bestFit="1" customWidth="1"/>
    <col min="14329" max="14329" width="7.85546875" bestFit="1" customWidth="1"/>
    <col min="14330" max="14330" width="8.140625" bestFit="1" customWidth="1"/>
    <col min="14331" max="14331" width="8.85546875" bestFit="1" customWidth="1"/>
    <col min="14332" max="14333" width="8.140625" bestFit="1" customWidth="1"/>
    <col min="14334" max="14334" width="9.7109375" bestFit="1" customWidth="1"/>
    <col min="14567" max="14567" width="3.28515625" bestFit="1" customWidth="1"/>
    <col min="14568" max="14568" width="9.28515625" bestFit="1" customWidth="1"/>
    <col min="14569" max="14569" width="7.85546875" bestFit="1" customWidth="1"/>
    <col min="14570" max="14570" width="7.42578125" customWidth="1"/>
    <col min="14571" max="14571" width="8.7109375" customWidth="1"/>
    <col min="14572" max="14574" width="8.140625" bestFit="1" customWidth="1"/>
    <col min="14575" max="14575" width="2.28515625" customWidth="1"/>
    <col min="14576" max="14576" width="9.28515625" bestFit="1" customWidth="1"/>
    <col min="14577" max="14577" width="7.85546875" bestFit="1" customWidth="1"/>
    <col min="14578" max="14578" width="7.28515625" bestFit="1" customWidth="1"/>
    <col min="14579" max="14579" width="8.85546875" bestFit="1" customWidth="1"/>
    <col min="14580" max="14582" width="8.140625" bestFit="1" customWidth="1"/>
    <col min="14583" max="14583" width="3" customWidth="1"/>
    <col min="14584" max="14584" width="9.28515625" bestFit="1" customWidth="1"/>
    <col min="14585" max="14585" width="7.85546875" bestFit="1" customWidth="1"/>
    <col min="14586" max="14586" width="8.140625" bestFit="1" customWidth="1"/>
    <col min="14587" max="14587" width="8.85546875" bestFit="1" customWidth="1"/>
    <col min="14588" max="14589" width="8.140625" bestFit="1" customWidth="1"/>
    <col min="14590" max="14590" width="9.7109375" bestFit="1" customWidth="1"/>
    <col min="14823" max="14823" width="3.28515625" bestFit="1" customWidth="1"/>
    <col min="14824" max="14824" width="9.28515625" bestFit="1" customWidth="1"/>
    <col min="14825" max="14825" width="7.85546875" bestFit="1" customWidth="1"/>
    <col min="14826" max="14826" width="7.42578125" customWidth="1"/>
    <col min="14827" max="14827" width="8.7109375" customWidth="1"/>
    <col min="14828" max="14830" width="8.140625" bestFit="1" customWidth="1"/>
    <col min="14831" max="14831" width="2.28515625" customWidth="1"/>
    <col min="14832" max="14832" width="9.28515625" bestFit="1" customWidth="1"/>
    <col min="14833" max="14833" width="7.85546875" bestFit="1" customWidth="1"/>
    <col min="14834" max="14834" width="7.28515625" bestFit="1" customWidth="1"/>
    <col min="14835" max="14835" width="8.85546875" bestFit="1" customWidth="1"/>
    <col min="14836" max="14838" width="8.140625" bestFit="1" customWidth="1"/>
    <col min="14839" max="14839" width="3" customWidth="1"/>
    <col min="14840" max="14840" width="9.28515625" bestFit="1" customWidth="1"/>
    <col min="14841" max="14841" width="7.85546875" bestFit="1" customWidth="1"/>
    <col min="14842" max="14842" width="8.140625" bestFit="1" customWidth="1"/>
    <col min="14843" max="14843" width="8.85546875" bestFit="1" customWidth="1"/>
    <col min="14844" max="14845" width="8.140625" bestFit="1" customWidth="1"/>
    <col min="14846" max="14846" width="9.7109375" bestFit="1" customWidth="1"/>
    <col min="15079" max="15079" width="3.28515625" bestFit="1" customWidth="1"/>
    <col min="15080" max="15080" width="9.28515625" bestFit="1" customWidth="1"/>
    <col min="15081" max="15081" width="7.85546875" bestFit="1" customWidth="1"/>
    <col min="15082" max="15082" width="7.42578125" customWidth="1"/>
    <col min="15083" max="15083" width="8.7109375" customWidth="1"/>
    <col min="15084" max="15086" width="8.140625" bestFit="1" customWidth="1"/>
    <col min="15087" max="15087" width="2.28515625" customWidth="1"/>
    <col min="15088" max="15088" width="9.28515625" bestFit="1" customWidth="1"/>
    <col min="15089" max="15089" width="7.85546875" bestFit="1" customWidth="1"/>
    <col min="15090" max="15090" width="7.28515625" bestFit="1" customWidth="1"/>
    <col min="15091" max="15091" width="8.85546875" bestFit="1" customWidth="1"/>
    <col min="15092" max="15094" width="8.140625" bestFit="1" customWidth="1"/>
    <col min="15095" max="15095" width="3" customWidth="1"/>
    <col min="15096" max="15096" width="9.28515625" bestFit="1" customWidth="1"/>
    <col min="15097" max="15097" width="7.85546875" bestFit="1" customWidth="1"/>
    <col min="15098" max="15098" width="8.140625" bestFit="1" customWidth="1"/>
    <col min="15099" max="15099" width="8.85546875" bestFit="1" customWidth="1"/>
    <col min="15100" max="15101" width="8.140625" bestFit="1" customWidth="1"/>
    <col min="15102" max="15102" width="9.7109375" bestFit="1" customWidth="1"/>
    <col min="15335" max="15335" width="3.28515625" bestFit="1" customWidth="1"/>
    <col min="15336" max="15336" width="9.28515625" bestFit="1" customWidth="1"/>
    <col min="15337" max="15337" width="7.85546875" bestFit="1" customWidth="1"/>
    <col min="15338" max="15338" width="7.42578125" customWidth="1"/>
    <col min="15339" max="15339" width="8.7109375" customWidth="1"/>
    <col min="15340" max="15342" width="8.140625" bestFit="1" customWidth="1"/>
    <col min="15343" max="15343" width="2.28515625" customWidth="1"/>
    <col min="15344" max="15344" width="9.28515625" bestFit="1" customWidth="1"/>
    <col min="15345" max="15345" width="7.85546875" bestFit="1" customWidth="1"/>
    <col min="15346" max="15346" width="7.28515625" bestFit="1" customWidth="1"/>
    <col min="15347" max="15347" width="8.85546875" bestFit="1" customWidth="1"/>
    <col min="15348" max="15350" width="8.140625" bestFit="1" customWidth="1"/>
    <col min="15351" max="15351" width="3" customWidth="1"/>
    <col min="15352" max="15352" width="9.28515625" bestFit="1" customWidth="1"/>
    <col min="15353" max="15353" width="7.85546875" bestFit="1" customWidth="1"/>
    <col min="15354" max="15354" width="8.140625" bestFit="1" customWidth="1"/>
    <col min="15355" max="15355" width="8.85546875" bestFit="1" customWidth="1"/>
    <col min="15356" max="15357" width="8.140625" bestFit="1" customWidth="1"/>
    <col min="15358" max="15358" width="9.7109375" bestFit="1" customWidth="1"/>
    <col min="15591" max="15591" width="3.28515625" bestFit="1" customWidth="1"/>
    <col min="15592" max="15592" width="9.28515625" bestFit="1" customWidth="1"/>
    <col min="15593" max="15593" width="7.85546875" bestFit="1" customWidth="1"/>
    <col min="15594" max="15594" width="7.42578125" customWidth="1"/>
    <col min="15595" max="15595" width="8.7109375" customWidth="1"/>
    <col min="15596" max="15598" width="8.140625" bestFit="1" customWidth="1"/>
    <col min="15599" max="15599" width="2.28515625" customWidth="1"/>
    <col min="15600" max="15600" width="9.28515625" bestFit="1" customWidth="1"/>
    <col min="15601" max="15601" width="7.85546875" bestFit="1" customWidth="1"/>
    <col min="15602" max="15602" width="7.28515625" bestFit="1" customWidth="1"/>
    <col min="15603" max="15603" width="8.85546875" bestFit="1" customWidth="1"/>
    <col min="15604" max="15606" width="8.140625" bestFit="1" customWidth="1"/>
    <col min="15607" max="15607" width="3" customWidth="1"/>
    <col min="15608" max="15608" width="9.28515625" bestFit="1" customWidth="1"/>
    <col min="15609" max="15609" width="7.85546875" bestFit="1" customWidth="1"/>
    <col min="15610" max="15610" width="8.140625" bestFit="1" customWidth="1"/>
    <col min="15611" max="15611" width="8.85546875" bestFit="1" customWidth="1"/>
    <col min="15612" max="15613" width="8.140625" bestFit="1" customWidth="1"/>
    <col min="15614" max="15614" width="9.7109375" bestFit="1" customWidth="1"/>
    <col min="15847" max="15847" width="3.28515625" bestFit="1" customWidth="1"/>
    <col min="15848" max="15848" width="9.28515625" bestFit="1" customWidth="1"/>
    <col min="15849" max="15849" width="7.85546875" bestFit="1" customWidth="1"/>
    <col min="15850" max="15850" width="7.42578125" customWidth="1"/>
    <col min="15851" max="15851" width="8.7109375" customWidth="1"/>
    <col min="15852" max="15854" width="8.140625" bestFit="1" customWidth="1"/>
    <col min="15855" max="15855" width="2.28515625" customWidth="1"/>
    <col min="15856" max="15856" width="9.28515625" bestFit="1" customWidth="1"/>
    <col min="15857" max="15857" width="7.85546875" bestFit="1" customWidth="1"/>
    <col min="15858" max="15858" width="7.28515625" bestFit="1" customWidth="1"/>
    <col min="15859" max="15859" width="8.85546875" bestFit="1" customWidth="1"/>
    <col min="15860" max="15862" width="8.140625" bestFit="1" customWidth="1"/>
    <col min="15863" max="15863" width="3" customWidth="1"/>
    <col min="15864" max="15864" width="9.28515625" bestFit="1" customWidth="1"/>
    <col min="15865" max="15865" width="7.85546875" bestFit="1" customWidth="1"/>
    <col min="15866" max="15866" width="8.140625" bestFit="1" customWidth="1"/>
    <col min="15867" max="15867" width="8.85546875" bestFit="1" customWidth="1"/>
    <col min="15868" max="15869" width="8.140625" bestFit="1" customWidth="1"/>
    <col min="15870" max="15870" width="9.7109375" bestFit="1" customWidth="1"/>
    <col min="16103" max="16103" width="3.28515625" bestFit="1" customWidth="1"/>
    <col min="16104" max="16104" width="9.28515625" bestFit="1" customWidth="1"/>
    <col min="16105" max="16105" width="7.85546875" bestFit="1" customWidth="1"/>
    <col min="16106" max="16106" width="7.42578125" customWidth="1"/>
    <col min="16107" max="16107" width="8.7109375" customWidth="1"/>
    <col min="16108" max="16110" width="8.140625" bestFit="1" customWidth="1"/>
    <col min="16111" max="16111" width="2.28515625" customWidth="1"/>
    <col min="16112" max="16112" width="9.28515625" bestFit="1" customWidth="1"/>
    <col min="16113" max="16113" width="7.85546875" bestFit="1" customWidth="1"/>
    <col min="16114" max="16114" width="7.28515625" bestFit="1" customWidth="1"/>
    <col min="16115" max="16115" width="8.85546875" bestFit="1" customWidth="1"/>
    <col min="16116" max="16118" width="8.140625" bestFit="1" customWidth="1"/>
    <col min="16119" max="16119" width="3" customWidth="1"/>
    <col min="16120" max="16120" width="9.28515625" bestFit="1" customWidth="1"/>
    <col min="16121" max="16121" width="7.85546875" bestFit="1" customWidth="1"/>
    <col min="16122" max="16122" width="8.140625" bestFit="1" customWidth="1"/>
    <col min="16123" max="16123" width="8.85546875" bestFit="1" customWidth="1"/>
    <col min="16124" max="16125" width="8.140625" bestFit="1" customWidth="1"/>
    <col min="16126" max="16126" width="9.7109375" bestFit="1" customWidth="1"/>
  </cols>
  <sheetData>
    <row r="1" spans="1:18" ht="18.75" thickBot="1" x14ac:dyDescent="0.3">
      <c r="A1" s="17" t="s">
        <v>0</v>
      </c>
      <c r="B1" s="18"/>
      <c r="C1" s="19"/>
    </row>
    <row r="2" spans="1:18" s="1" customFormat="1" ht="26.25" thickBot="1" x14ac:dyDescent="0.25">
      <c r="A2" s="28" t="s">
        <v>1</v>
      </c>
      <c r="B2" s="20" t="s">
        <v>2</v>
      </c>
      <c r="C2" s="20" t="s">
        <v>3</v>
      </c>
      <c r="H2" s="36"/>
      <c r="L2" s="36"/>
      <c r="M2" s="9"/>
      <c r="N2" s="10"/>
      <c r="Q2" s="38" t="s">
        <v>2</v>
      </c>
      <c r="R2" s="38" t="s">
        <v>3</v>
      </c>
    </row>
    <row r="3" spans="1:18" ht="17.45" customHeight="1" x14ac:dyDescent="0.2">
      <c r="A3" s="14">
        <v>1</v>
      </c>
      <c r="B3" s="21">
        <v>20</v>
      </c>
      <c r="C3" s="21">
        <v>6</v>
      </c>
      <c r="E3" s="6">
        <f t="shared" ref="E3:E17" si="0">IF(B3&gt;25,25*4.15,B3*4.15)</f>
        <v>83</v>
      </c>
      <c r="F3" s="6">
        <f t="shared" ref="F3:F17" si="1">IF(B3&lt;25,0,IF(B3&gt;50,B3*3.95,(B3-25)*3.95))</f>
        <v>0</v>
      </c>
      <c r="G3" s="7">
        <f t="shared" ref="G3:G17" si="2">IF(B3&lt;50,0,IF(B3&gt;100,B3*3.75,(B3-50)*3.75))</f>
        <v>0</v>
      </c>
      <c r="H3" s="37"/>
      <c r="I3" s="6">
        <f>IF(C3&gt;25,25*6.7,C3*6.7)</f>
        <v>40.200000000000003</v>
      </c>
      <c r="J3" s="6">
        <f>IF(C3&lt;25,0,IF(C3&gt;50,C3*6.35,(C3-25)*6.35))</f>
        <v>0</v>
      </c>
      <c r="K3" s="7">
        <f>IF(C3&lt;50,0,IF(C3&gt;100,C3*6,(C3-50)*6))</f>
        <v>0</v>
      </c>
      <c r="L3" s="37"/>
      <c r="M3" s="8">
        <f>SUM(E3:L3)</f>
        <v>123.2</v>
      </c>
      <c r="N3" s="11">
        <f>SUM(M3:M7)</f>
        <v>553.75</v>
      </c>
      <c r="P3" s="45" t="s">
        <v>4</v>
      </c>
      <c r="Q3" s="42">
        <v>4.1500000000000004</v>
      </c>
      <c r="R3" s="39">
        <v>6.7</v>
      </c>
    </row>
    <row r="4" spans="1:18" ht="17.45" customHeight="1" x14ac:dyDescent="0.2">
      <c r="A4" s="15">
        <v>2</v>
      </c>
      <c r="B4" s="22">
        <v>20</v>
      </c>
      <c r="C4" s="22">
        <v>6</v>
      </c>
      <c r="E4" s="6">
        <f t="shared" si="0"/>
        <v>83</v>
      </c>
      <c r="F4" s="6">
        <f t="shared" si="1"/>
        <v>0</v>
      </c>
      <c r="G4" s="7">
        <f t="shared" si="2"/>
        <v>0</v>
      </c>
      <c r="H4" s="37"/>
      <c r="I4" s="6">
        <f>IF(C4&gt;25,25*6.7,C4*6.7)</f>
        <v>40.200000000000003</v>
      </c>
      <c r="J4" s="6">
        <f>IF(C4&lt;25,0,IF(C4&gt;50,C4*6.35,(C4-25)*6.35))</f>
        <v>0</v>
      </c>
      <c r="K4" s="7">
        <f>IF(C4&lt;50,0,IF(C4&gt;100,C4*6,(C4-50)*6))</f>
        <v>0</v>
      </c>
      <c r="L4" s="37"/>
      <c r="M4" s="8">
        <f>SUM(E4:L4)</f>
        <v>123.2</v>
      </c>
      <c r="N4" s="12"/>
      <c r="P4" s="46" t="s">
        <v>5</v>
      </c>
      <c r="Q4" s="43">
        <v>3.95</v>
      </c>
      <c r="R4" s="40">
        <v>6.35</v>
      </c>
    </row>
    <row r="5" spans="1:18" ht="17.45" customHeight="1" thickBot="1" x14ac:dyDescent="0.25">
      <c r="A5" s="15">
        <v>3</v>
      </c>
      <c r="B5" s="22">
        <v>19</v>
      </c>
      <c r="C5" s="22">
        <v>6</v>
      </c>
      <c r="E5" s="6">
        <f t="shared" si="0"/>
        <v>78.850000000000009</v>
      </c>
      <c r="F5" s="6">
        <f t="shared" si="1"/>
        <v>0</v>
      </c>
      <c r="G5" s="7">
        <f t="shared" si="2"/>
        <v>0</v>
      </c>
      <c r="H5" s="37"/>
      <c r="I5" s="6">
        <f>IF(C5&gt;25,25*6.7,C5*6.7)</f>
        <v>40.200000000000003</v>
      </c>
      <c r="J5" s="6">
        <f>IF(C5&lt;25,0,IF(C5&gt;50,C5*6.35,(C5-25)*6.35))</f>
        <v>0</v>
      </c>
      <c r="K5" s="7">
        <f>IF(C5&lt;50,0,IF(C5&gt;100,C5*6,(C5-50)*6))</f>
        <v>0</v>
      </c>
      <c r="L5" s="37"/>
      <c r="M5" s="8">
        <f>SUM(E5:L5)</f>
        <v>119.05000000000001</v>
      </c>
      <c r="N5" s="12"/>
      <c r="P5" s="47" t="s">
        <v>6</v>
      </c>
      <c r="Q5" s="44">
        <v>3.75</v>
      </c>
      <c r="R5" s="41">
        <v>6</v>
      </c>
    </row>
    <row r="6" spans="1:18" ht="17.45" customHeight="1" x14ac:dyDescent="0.2">
      <c r="A6" s="15">
        <v>4</v>
      </c>
      <c r="B6" s="22">
        <v>13</v>
      </c>
      <c r="C6" s="22">
        <v>6</v>
      </c>
      <c r="E6" s="6">
        <f t="shared" si="0"/>
        <v>53.95</v>
      </c>
      <c r="F6" s="6">
        <f t="shared" si="1"/>
        <v>0</v>
      </c>
      <c r="G6" s="7">
        <f t="shared" si="2"/>
        <v>0</v>
      </c>
      <c r="H6" s="37"/>
      <c r="I6" s="6">
        <f>IF(C6&gt;25,25*6.7,C6*6.7)</f>
        <v>40.200000000000003</v>
      </c>
      <c r="J6" s="6">
        <f>IF(C6&lt;25,0,IF(C6&gt;50,C6*6.35,(C6-25)*6.35))</f>
        <v>0</v>
      </c>
      <c r="K6" s="7">
        <f>IF(C6&lt;50,0,IF(C6&gt;100,C6*6,(C6-50)*6))</f>
        <v>0</v>
      </c>
      <c r="L6" s="37"/>
      <c r="M6" s="8">
        <f>SUM(E6:L6)</f>
        <v>94.15</v>
      </c>
      <c r="N6" s="12"/>
    </row>
    <row r="7" spans="1:18" ht="17.45" customHeight="1" thickBot="1" x14ac:dyDescent="0.25">
      <c r="A7" s="16">
        <v>5</v>
      </c>
      <c r="B7" s="23">
        <v>13</v>
      </c>
      <c r="C7" s="23">
        <v>6</v>
      </c>
      <c r="E7" s="6">
        <f t="shared" si="0"/>
        <v>53.95</v>
      </c>
      <c r="F7" s="6">
        <f t="shared" si="1"/>
        <v>0</v>
      </c>
      <c r="G7" s="7">
        <f t="shared" si="2"/>
        <v>0</v>
      </c>
      <c r="H7" s="37"/>
      <c r="I7" s="6">
        <f>IF(C7&gt;25,25*6.7,C7*6.7)</f>
        <v>40.200000000000003</v>
      </c>
      <c r="J7" s="6">
        <f>IF(C7&lt;25,0,IF(C7&gt;50,C7*6.35,(C7-25)*6.35))</f>
        <v>0</v>
      </c>
      <c r="K7" s="7">
        <f>IF(C7&lt;50,0,IF(C7&gt;100,C7*6,(C7-50)*6))</f>
        <v>0</v>
      </c>
      <c r="L7" s="37"/>
      <c r="M7" s="8">
        <f>SUM(E7:L7)</f>
        <v>94.15</v>
      </c>
      <c r="N7" s="13"/>
    </row>
    <row r="8" spans="1:18" ht="17.45" customHeight="1" thickBot="1" x14ac:dyDescent="0.25">
      <c r="A8" s="29"/>
      <c r="B8" s="24"/>
      <c r="C8" s="24"/>
      <c r="E8" s="6"/>
      <c r="F8" s="6"/>
      <c r="G8" s="7"/>
      <c r="H8" s="37"/>
      <c r="I8" s="6"/>
      <c r="J8" s="6"/>
      <c r="K8" s="7"/>
      <c r="L8" s="37"/>
    </row>
    <row r="9" spans="1:18" ht="17.45" customHeight="1" x14ac:dyDescent="0.2">
      <c r="A9" s="30">
        <v>6</v>
      </c>
      <c r="B9" s="22">
        <v>6</v>
      </c>
      <c r="C9" s="22">
        <v>13</v>
      </c>
      <c r="E9" s="6">
        <f t="shared" si="0"/>
        <v>24.900000000000002</v>
      </c>
      <c r="F9" s="6">
        <f t="shared" si="1"/>
        <v>0</v>
      </c>
      <c r="G9" s="7">
        <f t="shared" si="2"/>
        <v>0</v>
      </c>
      <c r="H9" s="37"/>
      <c r="I9" s="6">
        <f>IF(C9&gt;25,25*6.7,C9*6.7)</f>
        <v>87.100000000000009</v>
      </c>
      <c r="J9" s="6">
        <f>IF(C9&lt;25,0,IF(C9&gt;50,C9*6.35,(C9-25)*6.35))</f>
        <v>0</v>
      </c>
      <c r="K9" s="7">
        <f>IF(C9&lt;50,0,IF(C9&gt;100,C9*6,(C9-50)*6))</f>
        <v>0</v>
      </c>
      <c r="L9" s="37"/>
      <c r="M9" s="8">
        <f>SUM(E9:L9)</f>
        <v>112.00000000000001</v>
      </c>
      <c r="N9" s="11">
        <f>SUM(M9:M12)</f>
        <v>443.85000000000008</v>
      </c>
    </row>
    <row r="10" spans="1:18" ht="17.45" customHeight="1" x14ac:dyDescent="0.2">
      <c r="A10" s="30">
        <v>7</v>
      </c>
      <c r="B10" s="22">
        <v>6</v>
      </c>
      <c r="C10" s="22">
        <v>13</v>
      </c>
      <c r="D10" s="3"/>
      <c r="E10" s="6">
        <f t="shared" si="0"/>
        <v>24.900000000000002</v>
      </c>
      <c r="F10" s="6">
        <f t="shared" si="1"/>
        <v>0</v>
      </c>
      <c r="G10" s="7">
        <f t="shared" si="2"/>
        <v>0</v>
      </c>
      <c r="H10" s="37"/>
      <c r="I10" s="6">
        <f>IF(C10&gt;25,25*6.7,C10*6.7)</f>
        <v>87.100000000000009</v>
      </c>
      <c r="J10" s="6">
        <f>IF(C10&lt;25,0,IF(C10&gt;50,C10*6.35,(C10-25)*6.35))</f>
        <v>0</v>
      </c>
      <c r="K10" s="7">
        <f>IF(C10&lt;50,0,IF(C10&gt;100,C10*6,(C10-50)*6))</f>
        <v>0</v>
      </c>
      <c r="L10" s="37"/>
      <c r="M10" s="8">
        <f>SUM(E10:L10)</f>
        <v>112.00000000000001</v>
      </c>
      <c r="N10" s="12"/>
    </row>
    <row r="11" spans="1:18" ht="17.45" customHeight="1" x14ac:dyDescent="0.2">
      <c r="A11" s="30">
        <v>8</v>
      </c>
      <c r="B11" s="22">
        <v>6</v>
      </c>
      <c r="C11" s="22">
        <v>13</v>
      </c>
      <c r="E11" s="6">
        <f t="shared" si="0"/>
        <v>24.900000000000002</v>
      </c>
      <c r="F11" s="6">
        <f t="shared" si="1"/>
        <v>0</v>
      </c>
      <c r="G11" s="7">
        <f t="shared" si="2"/>
        <v>0</v>
      </c>
      <c r="H11" s="37"/>
      <c r="I11" s="6">
        <f>IF(C11&gt;25,25*6.7,C11*6.7)</f>
        <v>87.100000000000009</v>
      </c>
      <c r="J11" s="6">
        <f>IF(C11&lt;25,0,IF(C11&gt;50,C11*6.35,(C11-25)*6.35))</f>
        <v>0</v>
      </c>
      <c r="K11" s="7">
        <f>IF(C11&lt;50,0,IF(C11&gt;100,C11*6,(C11-50)*6))</f>
        <v>0</v>
      </c>
      <c r="L11" s="37"/>
      <c r="M11" s="8">
        <f>SUM(E11:L11)</f>
        <v>112.00000000000001</v>
      </c>
      <c r="N11" s="12"/>
    </row>
    <row r="12" spans="1:18" ht="17.45" customHeight="1" thickBot="1" x14ac:dyDescent="0.25">
      <c r="A12" s="30">
        <v>9</v>
      </c>
      <c r="B12" s="22">
        <v>5</v>
      </c>
      <c r="C12" s="22">
        <v>13</v>
      </c>
      <c r="E12" s="6">
        <f t="shared" si="0"/>
        <v>20.75</v>
      </c>
      <c r="F12" s="6">
        <f t="shared" si="1"/>
        <v>0</v>
      </c>
      <c r="G12" s="7">
        <f t="shared" si="2"/>
        <v>0</v>
      </c>
      <c r="H12" s="37"/>
      <c r="I12" s="6">
        <f>IF(C12&gt;25,25*6.7,C12*6.7)</f>
        <v>87.100000000000009</v>
      </c>
      <c r="J12" s="6">
        <f>IF(C12&lt;25,0,IF(C12&gt;50,C12*6.35,(C12-25)*6.35))</f>
        <v>0</v>
      </c>
      <c r="K12" s="7">
        <f>IF(C12&lt;50,0,IF(C12&gt;100,C12*6,(C12-50)*6))</f>
        <v>0</v>
      </c>
      <c r="L12" s="37"/>
      <c r="M12" s="8">
        <f>SUM(E12:L12)</f>
        <v>107.85000000000001</v>
      </c>
      <c r="N12" s="13"/>
    </row>
    <row r="13" spans="1:18" ht="17.45" customHeight="1" thickBot="1" x14ac:dyDescent="0.25">
      <c r="A13" s="29"/>
      <c r="B13" s="25"/>
      <c r="C13" s="25"/>
      <c r="E13" s="6"/>
      <c r="F13" s="6"/>
      <c r="G13" s="7"/>
      <c r="H13" s="37"/>
      <c r="I13" s="6"/>
      <c r="J13" s="6"/>
      <c r="K13" s="7"/>
      <c r="L13" s="37"/>
    </row>
    <row r="14" spans="1:18" ht="17.45" customHeight="1" x14ac:dyDescent="0.2">
      <c r="A14" s="30">
        <v>10</v>
      </c>
      <c r="B14" s="22">
        <v>5</v>
      </c>
      <c r="C14" s="22">
        <v>13</v>
      </c>
      <c r="E14" s="6">
        <f t="shared" si="0"/>
        <v>20.75</v>
      </c>
      <c r="F14" s="6">
        <f t="shared" si="1"/>
        <v>0</v>
      </c>
      <c r="G14" s="7">
        <f t="shared" si="2"/>
        <v>0</v>
      </c>
      <c r="H14" s="37"/>
      <c r="I14" s="6">
        <f>IF(C14&gt;25,25*6.7,C14*6.7)</f>
        <v>87.100000000000009</v>
      </c>
      <c r="J14" s="6">
        <f>IF(C14&lt;25,0,IF(C14&gt;50,C14*6.35,(C14-25)*6.35))</f>
        <v>0</v>
      </c>
      <c r="K14" s="7">
        <f>IF(C14&lt;50,0,IF(C14&gt;100,C14*6,(C14-50)*6))</f>
        <v>0</v>
      </c>
      <c r="L14" s="37"/>
      <c r="M14" s="8">
        <f>SUM(E14:L14)</f>
        <v>107.85000000000001</v>
      </c>
      <c r="N14" s="11">
        <f>SUM(M14:M17)</f>
        <v>641.1</v>
      </c>
    </row>
    <row r="15" spans="1:18" ht="17.45" customHeight="1" x14ac:dyDescent="0.2">
      <c r="A15" s="30">
        <v>11</v>
      </c>
      <c r="B15" s="22">
        <v>18</v>
      </c>
      <c r="C15" s="22">
        <v>16</v>
      </c>
      <c r="E15" s="6">
        <f t="shared" si="0"/>
        <v>74.7</v>
      </c>
      <c r="F15" s="6">
        <f t="shared" si="1"/>
        <v>0</v>
      </c>
      <c r="G15" s="7">
        <f t="shared" si="2"/>
        <v>0</v>
      </c>
      <c r="H15" s="37"/>
      <c r="I15" s="6">
        <f>IF(C15&gt;25,25*6.7,C15*6.7)</f>
        <v>107.2</v>
      </c>
      <c r="J15" s="6">
        <f>IF(C15&lt;25,0,IF(C15&gt;50,C15*6.35,(C15-25)*6.35))</f>
        <v>0</v>
      </c>
      <c r="K15" s="7">
        <f>IF(C15&lt;50,0,IF(C15&gt;100,C15*6,(C15-50)*6))</f>
        <v>0</v>
      </c>
      <c r="L15" s="37"/>
      <c r="M15" s="8">
        <f>SUM(E15:L15)</f>
        <v>181.9</v>
      </c>
      <c r="N15" s="12"/>
    </row>
    <row r="16" spans="1:18" ht="17.45" customHeight="1" x14ac:dyDescent="0.2">
      <c r="A16" s="30">
        <v>12</v>
      </c>
      <c r="B16" s="22">
        <v>18</v>
      </c>
      <c r="C16" s="22">
        <v>16</v>
      </c>
      <c r="E16" s="6">
        <f t="shared" si="0"/>
        <v>74.7</v>
      </c>
      <c r="F16" s="6">
        <f t="shared" si="1"/>
        <v>0</v>
      </c>
      <c r="G16" s="7">
        <f t="shared" si="2"/>
        <v>0</v>
      </c>
      <c r="H16" s="37"/>
      <c r="I16" s="6">
        <f>IF(C16&gt;25,25*6.7,C16*6.7)</f>
        <v>107.2</v>
      </c>
      <c r="J16" s="6">
        <f>IF(C16&lt;25,0,IF(C16&gt;50,C16*6.35,(C16-25)*6.35))</f>
        <v>0</v>
      </c>
      <c r="K16" s="7">
        <f>IF(C16&lt;50,0,IF(C16&gt;100,C16*6,(C16-50)*6))</f>
        <v>0</v>
      </c>
      <c r="L16" s="37"/>
      <c r="M16" s="8">
        <f>SUM(E16:L16)</f>
        <v>181.9</v>
      </c>
      <c r="N16" s="12"/>
    </row>
    <row r="17" spans="1:14" ht="17.45" customHeight="1" thickBot="1" x14ac:dyDescent="0.25">
      <c r="A17" s="30">
        <v>13</v>
      </c>
      <c r="B17" s="22">
        <v>15</v>
      </c>
      <c r="C17" s="22">
        <v>16</v>
      </c>
      <c r="E17" s="6">
        <f t="shared" si="0"/>
        <v>62.250000000000007</v>
      </c>
      <c r="F17" s="6">
        <f t="shared" si="1"/>
        <v>0</v>
      </c>
      <c r="G17" s="7">
        <f t="shared" si="2"/>
        <v>0</v>
      </c>
      <c r="H17" s="37"/>
      <c r="I17" s="6">
        <f>IF(C17&gt;25,25*6.7,C17*6.7)</f>
        <v>107.2</v>
      </c>
      <c r="J17" s="6">
        <f>IF(C17&lt;25,0,IF(C17&gt;50,C17*6.35,(C17-25)*6.35))</f>
        <v>0</v>
      </c>
      <c r="K17" s="7">
        <f>IF(C17&lt;50,0,IF(C17&gt;100,C17*6,(C17-50)*6))</f>
        <v>0</v>
      </c>
      <c r="L17" s="37"/>
      <c r="M17" s="8">
        <f>SUM(E17:L17)</f>
        <v>169.45000000000002</v>
      </c>
      <c r="N17" s="13"/>
    </row>
    <row r="18" spans="1:14" ht="17.45" customHeight="1" thickBot="1" x14ac:dyDescent="0.25">
      <c r="A18" s="29"/>
      <c r="B18" s="25"/>
      <c r="C18" s="25"/>
      <c r="E18" s="6"/>
      <c r="F18" s="6"/>
      <c r="G18" s="7"/>
      <c r="H18" s="37"/>
      <c r="I18" s="6"/>
      <c r="J18" s="6"/>
      <c r="K18" s="7"/>
      <c r="L18" s="37"/>
    </row>
    <row r="19" spans="1:14" ht="17.45" customHeight="1" x14ac:dyDescent="0.2">
      <c r="A19" s="14">
        <v>14</v>
      </c>
      <c r="B19" s="21">
        <v>28</v>
      </c>
      <c r="C19" s="21">
        <v>22</v>
      </c>
      <c r="E19" s="6">
        <f>IF(B19&gt;25,25*4.15,B19*4.15)</f>
        <v>103.75000000000001</v>
      </c>
      <c r="F19" s="6">
        <f>IF(B19&lt;25,0,IF(B19&gt;50,B19*3.95,(B19-25)*3.95))</f>
        <v>11.850000000000001</v>
      </c>
      <c r="G19" s="7">
        <f>IF(B19&lt;50,0,IF(B19&gt;100,B19*3.75,(B19-50)*3.75))</f>
        <v>0</v>
      </c>
      <c r="H19" s="37"/>
      <c r="I19" s="6">
        <f>IF(C19&gt;25,25*6.7,C19*6.7)</f>
        <v>147.4</v>
      </c>
      <c r="J19" s="6">
        <f>IF(C19&lt;25,0,IF(C19&gt;50,C19*6.35,(C19-25)*6.35))</f>
        <v>0</v>
      </c>
      <c r="K19" s="7">
        <f>IF(C19&lt;50,0,IF(C19&gt;100,C19*6,(C19-50)*6))</f>
        <v>0</v>
      </c>
      <c r="L19" s="37"/>
      <c r="M19" s="8">
        <f>SUM(E19:L19)</f>
        <v>263</v>
      </c>
      <c r="N19" s="11">
        <f>SUM(M19, M22)</f>
        <v>505.2</v>
      </c>
    </row>
    <row r="20" spans="1:14" ht="17.45" customHeight="1" x14ac:dyDescent="0.2">
      <c r="A20" s="15">
        <v>15</v>
      </c>
      <c r="B20" s="22">
        <v>25</v>
      </c>
      <c r="C20" s="22">
        <v>21</v>
      </c>
      <c r="E20" s="6">
        <f>IF(B20&gt;25,25*4.15,B20*4.15)</f>
        <v>103.75000000000001</v>
      </c>
      <c r="F20" s="6">
        <f>IF(B20&lt;25,0,IF(B20&gt;50,B20*3.95,(B20-25)*3.95))</f>
        <v>0</v>
      </c>
      <c r="G20" s="7">
        <f>IF(B20&lt;50,0,IF(B20&gt;100,B20*3.75,(B20-50)*3.75))</f>
        <v>0</v>
      </c>
      <c r="H20" s="37"/>
      <c r="I20" s="6">
        <f>IF(C20&gt;25,25*6.7,C20*6.7)</f>
        <v>140.70000000000002</v>
      </c>
      <c r="J20" s="6">
        <f>IF(C20&lt;25,0,IF(C20&gt;50,C20*6.35,(C20-25)*6.35))</f>
        <v>0</v>
      </c>
      <c r="K20" s="7">
        <f>IF(C20&lt;50,0,IF(C20&gt;100,C20*6,(C20-50)*6))</f>
        <v>0</v>
      </c>
      <c r="L20" s="37"/>
      <c r="M20" s="8">
        <f>SUM(E20:L20)</f>
        <v>244.45000000000005</v>
      </c>
      <c r="N20" s="12"/>
    </row>
    <row r="21" spans="1:14" ht="17.45" customHeight="1" x14ac:dyDescent="0.2">
      <c r="A21" s="15">
        <v>16</v>
      </c>
      <c r="B21" s="22">
        <v>22</v>
      </c>
      <c r="C21" s="22">
        <v>23</v>
      </c>
      <c r="E21" s="6">
        <f>IF(B21&gt;25,25*4.15,B21*4.15)</f>
        <v>91.300000000000011</v>
      </c>
      <c r="F21" s="6">
        <f>IF(B21&lt;25,0,IF(B21&gt;50,B21*3.95,(B21-25)*3.95))</f>
        <v>0</v>
      </c>
      <c r="G21" s="7">
        <f>IF(B21&lt;50,0,IF(B21&gt;100,B21*3.75,(B21-50)*3.75))</f>
        <v>0</v>
      </c>
      <c r="H21" s="37"/>
      <c r="I21" s="6">
        <f>IF(C21&gt;25,25*6.7,C21*6.7)</f>
        <v>154.1</v>
      </c>
      <c r="J21" s="6">
        <f>IF(C21&lt;25,0,IF(C21&gt;50,C21*6.35,(C21-25)*6.35))</f>
        <v>0</v>
      </c>
      <c r="K21" s="7">
        <f>IF(C21&lt;50,0,IF(C21&gt;100,C21*6,(C21-50)*6))</f>
        <v>0</v>
      </c>
      <c r="L21" s="37"/>
      <c r="M21" s="8">
        <f>SUM(E21:L21)</f>
        <v>245.4</v>
      </c>
      <c r="N21" s="12"/>
    </row>
    <row r="22" spans="1:14" ht="17.45" customHeight="1" thickBot="1" x14ac:dyDescent="0.25">
      <c r="A22" s="31">
        <v>17</v>
      </c>
      <c r="B22" s="23">
        <v>18</v>
      </c>
      <c r="C22" s="23">
        <v>25</v>
      </c>
      <c r="E22" s="6">
        <f>IF(B22&gt;25,25*4.15,B22*4.15)</f>
        <v>74.7</v>
      </c>
      <c r="F22" s="6">
        <f>IF(B22&lt;25,0,IF(B22&gt;50,B22*3.95,(B22-25)*3.95))</f>
        <v>0</v>
      </c>
      <c r="G22" s="7">
        <f>IF(B22&lt;50,0,IF(B22&gt;100,B22*3.75,(B22-50)*3.75))</f>
        <v>0</v>
      </c>
      <c r="H22" s="37"/>
      <c r="I22" s="6">
        <f>IF(C22&gt;25,25*6.7,C22*6.7)</f>
        <v>167.5</v>
      </c>
      <c r="J22" s="6">
        <f>IF(C22&lt;25,0,IF(C22&gt;50,C22*6.35,(C22-25)*6.35))</f>
        <v>0</v>
      </c>
      <c r="K22" s="7">
        <f>IF(C22&lt;50,0,IF(C22&gt;100,C22*6,(C22-50)*6))</f>
        <v>0</v>
      </c>
      <c r="L22" s="37"/>
      <c r="M22" s="8">
        <f>SUM(E22:L22)</f>
        <v>242.2</v>
      </c>
      <c r="N22" s="13"/>
    </row>
    <row r="23" spans="1:14" ht="17.45" customHeight="1" thickBot="1" x14ac:dyDescent="0.25">
      <c r="A23" s="32"/>
      <c r="B23" s="4"/>
      <c r="C23" s="4"/>
      <c r="E23" s="6"/>
      <c r="F23" s="6"/>
      <c r="G23" s="7"/>
      <c r="H23" s="37"/>
      <c r="I23" s="6"/>
      <c r="J23" s="6"/>
      <c r="K23" s="7"/>
      <c r="L23" s="37"/>
    </row>
    <row r="24" spans="1:14" ht="17.45" customHeight="1" x14ac:dyDescent="0.2">
      <c r="A24" s="14">
        <v>18</v>
      </c>
      <c r="B24" s="21">
        <v>18</v>
      </c>
      <c r="C24" s="21">
        <v>27</v>
      </c>
      <c r="E24" s="6">
        <f>IF(B24&gt;25,25*4.15,B24*4.15)</f>
        <v>74.7</v>
      </c>
      <c r="F24" s="6">
        <f>IF(B24&lt;25,0,IF(B24&gt;50,B24*3.95,(B24-25)*3.95))</f>
        <v>0</v>
      </c>
      <c r="G24" s="7">
        <f>IF(B24&lt;50,0,IF(B24&gt;100,B24*3.75,(B24-50)*3.75))</f>
        <v>0</v>
      </c>
      <c r="H24" s="37"/>
      <c r="I24" s="6">
        <f>IF(C24&gt;25,25*6.7,C24*6.7)</f>
        <v>167.5</v>
      </c>
      <c r="J24" s="6">
        <f>IF(C24&lt;25,0,IF(C24&gt;50,C24*6.35,(C24-25)*6.35))</f>
        <v>12.7</v>
      </c>
      <c r="K24" s="7">
        <f>IF(C24&lt;50,0,IF(C24&gt;100,C24*6,(C24-50)*6))</f>
        <v>0</v>
      </c>
      <c r="L24" s="37"/>
      <c r="M24" s="8">
        <f>SUM(E24:L24)</f>
        <v>254.89999999999998</v>
      </c>
      <c r="N24" s="11">
        <f>SUM(M24:M28)</f>
        <v>2987.5999999999995</v>
      </c>
    </row>
    <row r="25" spans="1:14" ht="17.45" customHeight="1" x14ac:dyDescent="0.2">
      <c r="A25" s="15">
        <v>19</v>
      </c>
      <c r="B25" s="22">
        <v>18</v>
      </c>
      <c r="C25" s="22">
        <v>52</v>
      </c>
      <c r="E25" s="6">
        <f>IF(B25&gt;25,25*4.15,B25*4.15)</f>
        <v>74.7</v>
      </c>
      <c r="F25" s="6">
        <f>IF(B25&lt;25,0,IF(B25&gt;50,B25*3.95,(B25-25)*3.95))</f>
        <v>0</v>
      </c>
      <c r="G25" s="7">
        <f>IF(B25&lt;50,0,IF(B25&gt;100,B25*3.75,(B25-50)*3.75))</f>
        <v>0</v>
      </c>
      <c r="H25" s="37"/>
      <c r="I25" s="6">
        <f>IF(C25&gt;25,25*6.7,C25*6.7)</f>
        <v>167.5</v>
      </c>
      <c r="J25" s="6">
        <f>IF(C25&lt;25,0,IF(C25&gt;50,C25*6.35,(C25-25)*6.35))</f>
        <v>330.2</v>
      </c>
      <c r="K25" s="7">
        <f>IF(C25&lt;50,0,IF(C25&gt;100,C25*6,(C25-50)*6))</f>
        <v>12</v>
      </c>
      <c r="L25" s="37"/>
      <c r="M25" s="8">
        <f>SUM(E25:L25)</f>
        <v>584.4</v>
      </c>
      <c r="N25" s="12"/>
    </row>
    <row r="26" spans="1:14" ht="17.45" customHeight="1" x14ac:dyDescent="0.2">
      <c r="A26" s="15">
        <v>20</v>
      </c>
      <c r="B26" s="22">
        <v>18</v>
      </c>
      <c r="C26" s="22">
        <v>56</v>
      </c>
      <c r="E26" s="6">
        <f>IF(B26&gt;25,25*4.15,B26*4.15)</f>
        <v>74.7</v>
      </c>
      <c r="F26" s="6">
        <f>IF(B26&lt;25,0,IF(B26&gt;50,B26*3.95,(B26-25)*3.95))</f>
        <v>0</v>
      </c>
      <c r="G26" s="7">
        <f>IF(B26&lt;50,0,IF(B26&gt;100,B26*3.75,(B26-50)*3.75))</f>
        <v>0</v>
      </c>
      <c r="H26" s="37"/>
      <c r="I26" s="6">
        <f>IF(C26&gt;25,25*6.7,C26*6.7)</f>
        <v>167.5</v>
      </c>
      <c r="J26" s="6">
        <f>IF(C26&lt;25,0,IF(C26&gt;50,C26*6.35,(C26-25)*6.35))</f>
        <v>355.59999999999997</v>
      </c>
      <c r="K26" s="7">
        <f>IF(C26&lt;50,0,IF(C26&gt;100,C26*6,(C26-50)*6))</f>
        <v>36</v>
      </c>
      <c r="L26" s="37"/>
      <c r="M26" s="8">
        <f>SUM(E26:L26)</f>
        <v>633.79999999999995</v>
      </c>
      <c r="N26" s="12"/>
    </row>
    <row r="27" spans="1:14" ht="17.45" customHeight="1" x14ac:dyDescent="0.2">
      <c r="A27" s="15">
        <v>21</v>
      </c>
      <c r="B27" s="22">
        <v>17</v>
      </c>
      <c r="C27" s="22">
        <v>65</v>
      </c>
      <c r="E27" s="6">
        <f>IF(B27&gt;25,25*4.15,B27*4.15)</f>
        <v>70.550000000000011</v>
      </c>
      <c r="F27" s="6">
        <f>IF(B27&lt;25,0,IF(B27&gt;50,B27*3.95,(B27-25)*3.95))</f>
        <v>0</v>
      </c>
      <c r="G27" s="7">
        <f>IF(B27&lt;50,0,IF(B27&gt;100,B27*3.75,(B27-50)*3.75))</f>
        <v>0</v>
      </c>
      <c r="H27" s="37"/>
      <c r="I27" s="6">
        <f>IF(C27&gt;25,25*6.7,C27*6.7)</f>
        <v>167.5</v>
      </c>
      <c r="J27" s="6">
        <f>IF(C27&lt;25,0,IF(C27&gt;50,C27*6.35,(C27-25)*6.35))</f>
        <v>412.75</v>
      </c>
      <c r="K27" s="7">
        <f>IF(C27&lt;50,0,IF(C27&gt;100,C27*6,(C27-50)*6))</f>
        <v>90</v>
      </c>
      <c r="L27" s="37"/>
      <c r="M27" s="8">
        <f>SUM(E27:L27)</f>
        <v>740.8</v>
      </c>
      <c r="N27" s="12"/>
    </row>
    <row r="28" spans="1:14" ht="17.45" customHeight="1" thickBot="1" x14ac:dyDescent="0.25">
      <c r="A28" s="31">
        <v>22</v>
      </c>
      <c r="B28" s="23">
        <v>16</v>
      </c>
      <c r="C28" s="23">
        <v>68</v>
      </c>
      <c r="E28" s="6">
        <f>IF(B28&gt;25,25*4.15,B28*4.15)</f>
        <v>66.400000000000006</v>
      </c>
      <c r="F28" s="6">
        <f>IF(B28&lt;25,0,IF(B28&gt;50,B28*3.95,(B28-25)*3.95))</f>
        <v>0</v>
      </c>
      <c r="G28" s="7">
        <f>IF(B28&lt;50,0,IF(B28&gt;100,B28*3.75,(B28-50)*3.75))</f>
        <v>0</v>
      </c>
      <c r="H28" s="37"/>
      <c r="I28" s="6">
        <f>IF(C28&gt;25,25*6.7,C28*6.7)</f>
        <v>167.5</v>
      </c>
      <c r="J28" s="6">
        <f>IF(C28&lt;25,0,IF(C28&gt;50,C28*6.35,(C28-25)*6.35))</f>
        <v>431.79999999999995</v>
      </c>
      <c r="K28" s="7">
        <f>IF(C28&lt;50,0,IF(C28&gt;100,C28*6,(C28-50)*6))</f>
        <v>108</v>
      </c>
      <c r="L28" s="37"/>
      <c r="M28" s="8">
        <f>SUM(E28:L28)</f>
        <v>773.69999999999993</v>
      </c>
      <c r="N28" s="13"/>
    </row>
    <row r="29" spans="1:14" ht="17.45" customHeight="1" thickBot="1" x14ac:dyDescent="0.25">
      <c r="A29" s="32"/>
      <c r="B29" s="4"/>
      <c r="C29" s="4"/>
      <c r="E29" s="6"/>
      <c r="F29" s="6"/>
      <c r="G29" s="7"/>
      <c r="H29" s="37"/>
      <c r="I29" s="6"/>
      <c r="J29" s="6"/>
      <c r="K29" s="7"/>
      <c r="L29" s="37"/>
    </row>
    <row r="30" spans="1:14" ht="17.45" customHeight="1" x14ac:dyDescent="0.2">
      <c r="A30" s="14">
        <v>23</v>
      </c>
      <c r="B30" s="21">
        <v>15</v>
      </c>
      <c r="C30" s="21">
        <v>68</v>
      </c>
      <c r="E30" s="6">
        <f>IF(B30&gt;25,25*4.15,B30*4.15)</f>
        <v>62.250000000000007</v>
      </c>
      <c r="F30" s="6">
        <f>IF(B30&lt;25,0,IF(B30&gt;50,B30*3.95,(B30-25)*3.95))</f>
        <v>0</v>
      </c>
      <c r="G30" s="7">
        <f>IF(B30&lt;50,0,IF(B30&gt;100,B30*3.75,(B30-50)*3.75))</f>
        <v>0</v>
      </c>
      <c r="H30" s="37"/>
      <c r="I30" s="6">
        <f>IF(C30&gt;25,25*6.7,C30*6.7)</f>
        <v>167.5</v>
      </c>
      <c r="J30" s="6">
        <f>IF(C30&lt;25,0,IF(C30&gt;50,C30*6.35,(C30-25)*6.35))</f>
        <v>431.79999999999995</v>
      </c>
      <c r="K30" s="7">
        <f>IF(C30&lt;50,0,IF(C30&gt;100,C30*6,(C30-50)*6))</f>
        <v>108</v>
      </c>
      <c r="L30" s="37"/>
      <c r="M30" s="8">
        <f>SUM(E30:L30)</f>
        <v>769.55</v>
      </c>
      <c r="N30" s="11">
        <f>SUM(M30:M33)</f>
        <v>769.55</v>
      </c>
    </row>
    <row r="31" spans="1:14" ht="17.45" customHeight="1" x14ac:dyDescent="0.2">
      <c r="A31" s="15">
        <v>24</v>
      </c>
      <c r="B31" s="22"/>
      <c r="C31" s="22"/>
      <c r="E31" s="6">
        <f>IF(B31&gt;25,25*4.15,B31*4.15)</f>
        <v>0</v>
      </c>
      <c r="F31" s="6">
        <f>IF(B31&lt;25,0,IF(B31&gt;50,B31*3.95,(B31-25)*3.95))</f>
        <v>0</v>
      </c>
      <c r="G31" s="7">
        <f>IF(B31&lt;50,0,IF(B31&gt;100,B31*3.75,(B31-50)*3.75))</f>
        <v>0</v>
      </c>
      <c r="H31" s="37"/>
      <c r="I31" s="6">
        <f>IF(C31&gt;25,25*6.7,C31*6.7)</f>
        <v>0</v>
      </c>
      <c r="J31" s="6">
        <f>IF(C31&lt;25,0,IF(C31&gt;50,C31*6.35,(C31-25)*6.35))</f>
        <v>0</v>
      </c>
      <c r="K31" s="7">
        <f>IF(C31&lt;50,0,IF(C31&gt;100,C31*6,(C31-50)*6))</f>
        <v>0</v>
      </c>
      <c r="L31" s="37"/>
      <c r="M31" s="8">
        <f>SUM(E31:L31)</f>
        <v>0</v>
      </c>
      <c r="N31" s="12"/>
    </row>
    <row r="32" spans="1:14" ht="17.45" customHeight="1" x14ac:dyDescent="0.2">
      <c r="A32" s="15">
        <v>25</v>
      </c>
      <c r="B32" s="22"/>
      <c r="C32" s="22"/>
      <c r="E32" s="6">
        <f>IF(B32&gt;25,25*4.15,B32*4.15)</f>
        <v>0</v>
      </c>
      <c r="F32" s="6">
        <f>IF(B32&lt;25,0,IF(B32&gt;50,B32*3.95,(B32-25)*3.95))</f>
        <v>0</v>
      </c>
      <c r="G32" s="7">
        <f>IF(B32&lt;50,0,IF(B32&gt;100,B32*3.75,(B32-50)*3.75))</f>
        <v>0</v>
      </c>
      <c r="H32" s="37"/>
      <c r="I32" s="6">
        <f>IF(C32&gt;25,25*6.7,C32*6.7)</f>
        <v>0</v>
      </c>
      <c r="J32" s="6">
        <f>IF(C32&lt;25,0,IF(C32&gt;50,C32*6.35,(C32-25)*6.35))</f>
        <v>0</v>
      </c>
      <c r="K32" s="7">
        <f>IF(C32&lt;50,0,IF(C32&gt;100,C32*6,(C32-50)*6))</f>
        <v>0</v>
      </c>
      <c r="L32" s="37"/>
      <c r="M32" s="8">
        <f>SUM(E32:L32)</f>
        <v>0</v>
      </c>
      <c r="N32" s="12"/>
    </row>
    <row r="33" spans="1:14" ht="17.45" customHeight="1" thickBot="1" x14ac:dyDescent="0.25">
      <c r="A33" s="31">
        <v>26</v>
      </c>
      <c r="B33" s="23"/>
      <c r="C33" s="23"/>
      <c r="E33" s="6">
        <f>IF(B33&gt;25,25*4.15,B33*4.15)</f>
        <v>0</v>
      </c>
      <c r="F33" s="6">
        <f>IF(B33&lt;25,0,IF(B33&gt;50,B33*3.95,(B33-25)*3.95))</f>
        <v>0</v>
      </c>
      <c r="G33" s="7">
        <f>IF(B33&lt;50,0,IF(B33&gt;100,B33*3.75,(B33-50)*3.75))</f>
        <v>0</v>
      </c>
      <c r="H33" s="37"/>
      <c r="I33" s="6">
        <f>IF(C33&gt;25,25*6.7,C33*6.7)</f>
        <v>0</v>
      </c>
      <c r="J33" s="6">
        <f>IF(C33&lt;25,0,IF(C33&gt;50,C33*6.35,(C33-25)*6.35))</f>
        <v>0</v>
      </c>
      <c r="K33" s="7">
        <f>IF(C33&lt;50,0,IF(C33&gt;100,C33*6,(C33-50)*6))</f>
        <v>0</v>
      </c>
      <c r="L33" s="37"/>
      <c r="M33" s="8">
        <f>SUM(E33:L33)</f>
        <v>0</v>
      </c>
      <c r="N33" s="13"/>
    </row>
    <row r="34" spans="1:14" ht="17.45" customHeight="1" thickBot="1" x14ac:dyDescent="0.25">
      <c r="A34" s="33"/>
      <c r="B34" s="26"/>
      <c r="C34" s="26"/>
      <c r="E34" s="6"/>
      <c r="F34" s="6"/>
      <c r="G34" s="7"/>
      <c r="H34" s="37"/>
      <c r="I34" s="6"/>
      <c r="J34" s="6"/>
      <c r="K34" s="7"/>
      <c r="L34" s="37"/>
    </row>
    <row r="35" spans="1:14" ht="17.45" customHeight="1" x14ac:dyDescent="0.2">
      <c r="A35" s="34">
        <v>27</v>
      </c>
      <c r="B35" s="27"/>
      <c r="C35" s="27"/>
      <c r="E35" s="6">
        <f>IF(B35&gt;25,25*4.15,B35*4.15)</f>
        <v>0</v>
      </c>
      <c r="F35" s="6">
        <f>IF(B35&lt;25,0,IF(B35&gt;50,B35*3.95,(B35-25)*3.95))</f>
        <v>0</v>
      </c>
      <c r="G35" s="7">
        <f>IF(B35&lt;50,0,IF(B35&gt;100,B35*3.75,(B35-50)*3.75))</f>
        <v>0</v>
      </c>
      <c r="H35" s="37"/>
      <c r="I35" s="6">
        <f>IF(C35&gt;25,25*6.7,C35*6.7)</f>
        <v>0</v>
      </c>
      <c r="J35" s="6">
        <f>IF(C35&lt;25,0,IF(C35&gt;50,C35*6.35,(C35-25)*6.35))</f>
        <v>0</v>
      </c>
      <c r="K35" s="7">
        <f>IF(C35&lt;50,0,IF(C35&gt;100,C35*6,(C35-50)*6))</f>
        <v>0</v>
      </c>
      <c r="L35" s="37"/>
      <c r="M35" s="8">
        <f>SUM(E35:L35)</f>
        <v>0</v>
      </c>
      <c r="N35" s="11">
        <f>SUM(M35:M39)</f>
        <v>0</v>
      </c>
    </row>
    <row r="36" spans="1:14" ht="17.45" customHeight="1" x14ac:dyDescent="0.2">
      <c r="A36" s="15">
        <v>28</v>
      </c>
      <c r="B36" s="22"/>
      <c r="C36" s="22"/>
      <c r="E36" s="6">
        <f>IF(B36&gt;25,25*4.15,B36*4.15)</f>
        <v>0</v>
      </c>
      <c r="F36" s="6">
        <f>IF(B36&lt;25,0,IF(B36&gt;50,B36*3.95,(B36-25)*3.95))</f>
        <v>0</v>
      </c>
      <c r="G36" s="7">
        <f>IF(B36&lt;50,0,IF(B36&gt;100,B36*3.75,(B36-50)*3.75))</f>
        <v>0</v>
      </c>
      <c r="H36" s="37"/>
      <c r="I36" s="6">
        <f>IF(C36&gt;25,25*6.7,C36*6.7)</f>
        <v>0</v>
      </c>
      <c r="J36" s="6">
        <f>IF(C36&lt;25,0,IF(C36&gt;50,C36*6.35,(C36-25)*6.35))</f>
        <v>0</v>
      </c>
      <c r="K36" s="7">
        <f>IF(C36&lt;50,0,IF(C36&gt;100,C36*6,(C36-50)*6))</f>
        <v>0</v>
      </c>
      <c r="L36" s="37"/>
      <c r="M36" s="8">
        <f>SUM(E36:L36)</f>
        <v>0</v>
      </c>
      <c r="N36" s="12"/>
    </row>
    <row r="37" spans="1:14" ht="17.45" customHeight="1" x14ac:dyDescent="0.2">
      <c r="A37" s="15">
        <v>29</v>
      </c>
      <c r="B37" s="22"/>
      <c r="C37" s="22"/>
      <c r="E37" s="6">
        <f>IF(B37&gt;25,25*4.15,B37*4.15)</f>
        <v>0</v>
      </c>
      <c r="F37" s="6">
        <f>IF(B37&lt;25,0,IF(B37&gt;50,B37*3.95,(B37-25)*3.95))</f>
        <v>0</v>
      </c>
      <c r="G37" s="7">
        <f>IF(B37&lt;50,0,IF(B37&gt;100,B37*3.75,(B37-50)*3.75))</f>
        <v>0</v>
      </c>
      <c r="H37" s="37"/>
      <c r="I37" s="6">
        <f>IF(C37&gt;25,25*6.7,C37*6.7)</f>
        <v>0</v>
      </c>
      <c r="J37" s="6">
        <f>IF(C37&lt;25,0,IF(C37&gt;50,C37*6.35,(C37-25)*6.35))</f>
        <v>0</v>
      </c>
      <c r="K37" s="7">
        <f>IF(C37&lt;50,0,IF(C37&gt;100,C37*6,(C37-50)*6))</f>
        <v>0</v>
      </c>
      <c r="L37" s="37"/>
      <c r="M37" s="8">
        <f>SUM(E37:L37)</f>
        <v>0</v>
      </c>
      <c r="N37" s="12"/>
    </row>
    <row r="38" spans="1:14" ht="17.45" customHeight="1" x14ac:dyDescent="0.2">
      <c r="A38" s="15">
        <v>30</v>
      </c>
      <c r="B38" s="22"/>
      <c r="C38" s="22"/>
      <c r="E38" s="6">
        <f>IF(B38&gt;25,25*4.15,B38*4.15)</f>
        <v>0</v>
      </c>
      <c r="F38" s="6">
        <f>IF(B38&lt;25,0,IF(B38&gt;50,B38*3.95,(B38-25)*3.95))</f>
        <v>0</v>
      </c>
      <c r="G38" s="7">
        <f>IF(B38&lt;50,0,IF(B38&gt;100,B38*3.75,(B38-50)*3.75))</f>
        <v>0</v>
      </c>
      <c r="H38" s="37"/>
      <c r="I38" s="6">
        <f>IF(C38&gt;25,25*6.7,C38*6.7)</f>
        <v>0</v>
      </c>
      <c r="J38" s="6">
        <f>IF(C38&lt;25,0,IF(C38&gt;50,C38*6.35,(C38-25)*6.35))</f>
        <v>0</v>
      </c>
      <c r="K38" s="7">
        <f>IF(C38&lt;50,0,IF(C38&gt;100,C38*6,(C38-50)*6))</f>
        <v>0</v>
      </c>
      <c r="L38" s="37"/>
      <c r="M38" s="8">
        <f>SUM(E38:L38)</f>
        <v>0</v>
      </c>
      <c r="N38" s="12"/>
    </row>
    <row r="39" spans="1:14" ht="17.45" customHeight="1" thickBot="1" x14ac:dyDescent="0.25">
      <c r="A39" s="15">
        <v>31</v>
      </c>
      <c r="B39" s="22"/>
      <c r="C39" s="22"/>
      <c r="E39" s="6">
        <f>IF(B39&gt;25,25*4.15,B39*4.15)</f>
        <v>0</v>
      </c>
      <c r="F39" s="6">
        <f>IF(B39&lt;25,0,IF(B39&gt;50,B39*3.95,(B39-25)*3.95))</f>
        <v>0</v>
      </c>
      <c r="G39" s="7">
        <f>IF(B39&lt;50,0,IF(B39&gt;100,B39*3.75,(B39-50)*3.75))</f>
        <v>0</v>
      </c>
      <c r="H39" s="37"/>
      <c r="I39" s="6">
        <f>IF(C39&gt;25,25*6.7,C39*6.7)</f>
        <v>0</v>
      </c>
      <c r="J39" s="6">
        <f>IF(C39&lt;25,0,IF(C39&gt;50,C39*6.35,(C39-25)*6.35))</f>
        <v>0</v>
      </c>
      <c r="K39" s="7">
        <f>IF(C39&lt;50,0,IF(C39&gt;100,C39*6,(C39-50)*6))</f>
        <v>0</v>
      </c>
      <c r="L39" s="37"/>
      <c r="M39" s="8">
        <f>SUM(E39:L39)</f>
        <v>0</v>
      </c>
      <c r="N39" s="13"/>
    </row>
    <row r="40" spans="1:14" ht="17.45" customHeight="1" thickBot="1" x14ac:dyDescent="0.25">
      <c r="A40" s="29"/>
      <c r="B40" s="2"/>
      <c r="C40" s="2"/>
      <c r="E40" s="6"/>
      <c r="F40" s="6"/>
      <c r="G40" s="7"/>
      <c r="H40" s="37"/>
      <c r="I40" s="6"/>
      <c r="J40" s="6"/>
      <c r="K40" s="7"/>
      <c r="L40" s="37"/>
    </row>
    <row r="41" spans="1:14" ht="17.45" customHeight="1" x14ac:dyDescent="0.2">
      <c r="A41" s="15">
        <v>32</v>
      </c>
      <c r="B41" s="22"/>
      <c r="C41" s="22"/>
      <c r="E41" s="6">
        <f>IF(B41&gt;25,25*4.15,B41*4.15)</f>
        <v>0</v>
      </c>
      <c r="F41" s="6">
        <f>IF(B41&lt;25,0,IF(B41&gt;50,B41*3.95,(B41-25)*3.95))</f>
        <v>0</v>
      </c>
      <c r="G41" s="7">
        <f>IF(B41&lt;50,0,IF(B41&gt;100,B41*3.75,(B41-50)*3.75))</f>
        <v>0</v>
      </c>
      <c r="H41" s="37"/>
      <c r="I41" s="6">
        <f>IF(C41&gt;25,25*6.7,C41*6.7)</f>
        <v>0</v>
      </c>
      <c r="J41" s="6">
        <f>IF(C41&lt;25,0,IF(C41&gt;50,C41*6.35,(C41-25)*6.35))</f>
        <v>0</v>
      </c>
      <c r="K41" s="7">
        <f>IF(C41&lt;50,0,IF(C41&gt;100,C41*6,(C41-50)*6))</f>
        <v>0</v>
      </c>
      <c r="L41" s="37"/>
      <c r="M41" s="8">
        <f>SUM(E41:L41)</f>
        <v>0</v>
      </c>
      <c r="N41" s="11">
        <f>SUM(M41:M44)</f>
        <v>0</v>
      </c>
    </row>
    <row r="42" spans="1:14" ht="17.45" customHeight="1" x14ac:dyDescent="0.2">
      <c r="A42" s="15">
        <v>33</v>
      </c>
      <c r="B42" s="22"/>
      <c r="C42" s="22"/>
      <c r="E42" s="6">
        <f>IF(B42&gt;25,25*4.15,B42*4.15)</f>
        <v>0</v>
      </c>
      <c r="F42" s="6">
        <f>IF(B42&lt;25,0,IF(B42&gt;50,B42*3.95,(B42-25)*3.95))</f>
        <v>0</v>
      </c>
      <c r="G42" s="7">
        <f>IF(B42&lt;50,0,IF(B42&gt;100,B42*3.75,(B42-50)*3.75))</f>
        <v>0</v>
      </c>
      <c r="H42" s="37"/>
      <c r="I42" s="6">
        <f>IF(C42&gt;25,25*6.7,C42*6.7)</f>
        <v>0</v>
      </c>
      <c r="J42" s="6">
        <f>IF(C42&lt;25,0,IF(C42&gt;50,C42*6.35,(C42-25)*6.35))</f>
        <v>0</v>
      </c>
      <c r="K42" s="7">
        <f>IF(C42&lt;50,0,IF(C42&gt;100,C42*6,(C42-50)*6))</f>
        <v>0</v>
      </c>
      <c r="L42" s="37"/>
      <c r="M42" s="8">
        <f>SUM(E42:L42)</f>
        <v>0</v>
      </c>
      <c r="N42" s="12"/>
    </row>
    <row r="43" spans="1:14" ht="17.45" customHeight="1" x14ac:dyDescent="0.2">
      <c r="A43" s="15">
        <v>34</v>
      </c>
      <c r="B43" s="22"/>
      <c r="C43" s="22"/>
      <c r="E43" s="6">
        <f>IF(B43&gt;25,25*4.15,B43*4.15)</f>
        <v>0</v>
      </c>
      <c r="F43" s="6">
        <f>IF(B43&lt;25,0,IF(B43&gt;50,B43*3.95,(B43-25)*3.95))</f>
        <v>0</v>
      </c>
      <c r="G43" s="7">
        <f>IF(B43&lt;50,0,IF(B43&gt;100,B43*3.75,(B43-50)*3.75))</f>
        <v>0</v>
      </c>
      <c r="H43" s="37"/>
      <c r="I43" s="6">
        <f>IF(C43&gt;25,25*6.7,C43*6.7)</f>
        <v>0</v>
      </c>
      <c r="J43" s="6">
        <f>IF(C43&lt;25,0,IF(C43&gt;50,C43*6.35,(C43-25)*6.35))</f>
        <v>0</v>
      </c>
      <c r="K43" s="7">
        <f>IF(C43&lt;50,0,IF(C43&gt;100,C43*6,(C43-50)*6))</f>
        <v>0</v>
      </c>
      <c r="L43" s="37"/>
      <c r="M43" s="8">
        <f>SUM(E43:L43)</f>
        <v>0</v>
      </c>
      <c r="N43" s="12"/>
    </row>
    <row r="44" spans="1:14" ht="17.45" customHeight="1" thickBot="1" x14ac:dyDescent="0.25">
      <c r="A44" s="15">
        <v>35</v>
      </c>
      <c r="B44" s="22"/>
      <c r="C44" s="22"/>
      <c r="E44" s="6">
        <f>IF(B44&gt;25,25*4.15,B44*4.15)</f>
        <v>0</v>
      </c>
      <c r="F44" s="6">
        <f>IF(B44&lt;25,0,IF(B44&gt;50,B44*3.95,(B44-25)*3.95))</f>
        <v>0</v>
      </c>
      <c r="G44" s="7">
        <f>IF(B44&lt;50,0,IF(B44&gt;100,B44*3.75,(B44-50)*3.75))</f>
        <v>0</v>
      </c>
      <c r="H44" s="37"/>
      <c r="I44" s="6">
        <f>IF(C44&gt;25,25*6.7,C44*6.7)</f>
        <v>0</v>
      </c>
      <c r="J44" s="6">
        <f>IF(C44&lt;25,0,IF(C44&gt;50,C44*6.35,(C44-25)*6.35))</f>
        <v>0</v>
      </c>
      <c r="K44" s="7">
        <f>IF(C44&lt;50,0,IF(C44&gt;100,C44*6,(C44-50)*6))</f>
        <v>0</v>
      </c>
      <c r="L44" s="37"/>
      <c r="M44" s="8">
        <f>SUM(E44:L44)</f>
        <v>0</v>
      </c>
      <c r="N44" s="13"/>
    </row>
    <row r="45" spans="1:14" ht="17.45" customHeight="1" thickBot="1" x14ac:dyDescent="0.25">
      <c r="A45" s="29"/>
      <c r="B45" s="25"/>
      <c r="C45" s="25"/>
      <c r="E45" s="6"/>
      <c r="F45" s="6"/>
      <c r="G45" s="7"/>
      <c r="H45" s="37"/>
      <c r="I45" s="6"/>
      <c r="J45" s="6"/>
      <c r="K45" s="7"/>
      <c r="L45" s="37"/>
    </row>
    <row r="46" spans="1:14" ht="17.45" customHeight="1" x14ac:dyDescent="0.2">
      <c r="A46" s="15">
        <v>36</v>
      </c>
      <c r="B46" s="22"/>
      <c r="C46" s="22"/>
      <c r="E46" s="6">
        <f>IF(B46&gt;25,25*4.15,B46*4.15)</f>
        <v>0</v>
      </c>
      <c r="F46" s="6">
        <f>IF(B46&lt;25,0,IF(B46&gt;50,B46*3.95,(B46-25)*3.95))</f>
        <v>0</v>
      </c>
      <c r="G46" s="7">
        <f>IF(B46&lt;50,0,IF(B46&gt;100,B46*3.75,(B46-50)*3.75))</f>
        <v>0</v>
      </c>
      <c r="H46" s="37"/>
      <c r="I46" s="6">
        <f>IF(C46&gt;25,25*6.7,C46*6.7)</f>
        <v>0</v>
      </c>
      <c r="J46" s="6">
        <f>IF(C46&lt;25,0,IF(C46&gt;50,C46*6.35,(C46-25)*6.35))</f>
        <v>0</v>
      </c>
      <c r="K46" s="7">
        <f>IF(C46&lt;50,0,IF(C46&gt;100,C46*6,(C46-50)*6))</f>
        <v>0</v>
      </c>
      <c r="L46" s="37"/>
      <c r="M46" s="8">
        <f>SUM(E46:L46)</f>
        <v>0</v>
      </c>
      <c r="N46" s="11">
        <f>SUM(M46:M49)</f>
        <v>0</v>
      </c>
    </row>
    <row r="47" spans="1:14" ht="17.45" customHeight="1" x14ac:dyDescent="0.2">
      <c r="A47" s="15">
        <v>37</v>
      </c>
      <c r="B47" s="22"/>
      <c r="C47" s="22"/>
      <c r="E47" s="6">
        <f>IF(B47&gt;25,25*4.15,B47*4.15)</f>
        <v>0</v>
      </c>
      <c r="F47" s="6">
        <f>IF(B47&lt;25,0,IF(B47&gt;50,B47*3.95,(B47-25)*3.95))</f>
        <v>0</v>
      </c>
      <c r="G47" s="7">
        <f>IF(B47&lt;50,0,IF(B47&gt;100,B47*3.75,(B47-50)*3.75))</f>
        <v>0</v>
      </c>
      <c r="H47" s="37"/>
      <c r="I47" s="6">
        <f>IF(C47&gt;25,25*6.7,C47*6.7)</f>
        <v>0</v>
      </c>
      <c r="J47" s="6">
        <f>IF(C47&lt;25,0,IF(C47&gt;50,C47*6.35,(C47-25)*6.35))</f>
        <v>0</v>
      </c>
      <c r="K47" s="7">
        <f>IF(C47&lt;50,0,IF(C47&gt;100,C47*6,(C47-50)*6))</f>
        <v>0</v>
      </c>
      <c r="L47" s="37"/>
      <c r="M47" s="8">
        <f>SUM(E47:L47)</f>
        <v>0</v>
      </c>
      <c r="N47" s="12"/>
    </row>
    <row r="48" spans="1:14" ht="17.45" customHeight="1" x14ac:dyDescent="0.2">
      <c r="A48" s="15">
        <v>38</v>
      </c>
      <c r="B48" s="22"/>
      <c r="C48" s="22"/>
      <c r="E48" s="6">
        <f>IF(B48&gt;25,25*4.15,B48*4.15)</f>
        <v>0</v>
      </c>
      <c r="F48" s="6">
        <f>IF(B48&lt;25,0,IF(B48&gt;50,B48*3.95,(B48-25)*3.95))</f>
        <v>0</v>
      </c>
      <c r="G48" s="7">
        <f>IF(B48&lt;50,0,IF(B48&gt;100,B48*3.75,(B48-50)*3.75))</f>
        <v>0</v>
      </c>
      <c r="H48" s="37"/>
      <c r="I48" s="6">
        <f>IF(C48&gt;25,25*6.7,C48*6.7)</f>
        <v>0</v>
      </c>
      <c r="J48" s="6">
        <f>IF(C48&lt;25,0,IF(C48&gt;50,C48*6.35,(C48-25)*6.35))</f>
        <v>0</v>
      </c>
      <c r="K48" s="7">
        <f>IF(C48&lt;50,0,IF(C48&gt;100,C48*6,(C48-50)*6))</f>
        <v>0</v>
      </c>
      <c r="L48" s="37"/>
      <c r="M48" s="8">
        <f>SUM(E48:L48)</f>
        <v>0</v>
      </c>
      <c r="N48" s="12"/>
    </row>
    <row r="49" spans="1:14" ht="17.45" customHeight="1" thickBot="1" x14ac:dyDescent="0.25">
      <c r="A49" s="15">
        <v>39</v>
      </c>
      <c r="B49" s="22"/>
      <c r="C49" s="22"/>
      <c r="E49" s="6">
        <f>IF(B49&gt;25,25*4.15,B49*4.15)</f>
        <v>0</v>
      </c>
      <c r="F49" s="6">
        <f>IF(B49&lt;25,0,IF(B49&gt;50,B49*3.95,(B49-25)*3.95))</f>
        <v>0</v>
      </c>
      <c r="G49" s="7">
        <f>IF(B49&lt;50,0,IF(B49&gt;100,B49*3.75,(B49-50)*3.75))</f>
        <v>0</v>
      </c>
      <c r="H49" s="37"/>
      <c r="I49" s="6">
        <f>IF(C49&gt;25,25*6.7,C49*6.7)</f>
        <v>0</v>
      </c>
      <c r="J49" s="6">
        <f>IF(C49&lt;25,0,IF(C49&gt;50,C49*6.35,(C49-25)*6.35))</f>
        <v>0</v>
      </c>
      <c r="K49" s="7">
        <f>IF(C49&lt;50,0,IF(C49&gt;100,C49*6,(C49-50)*6))</f>
        <v>0</v>
      </c>
      <c r="L49" s="37"/>
      <c r="M49" s="8">
        <f>SUM(E49:L49)</f>
        <v>0</v>
      </c>
      <c r="N49" s="13"/>
    </row>
    <row r="50" spans="1:14" ht="17.45" customHeight="1" thickBot="1" x14ac:dyDescent="0.25">
      <c r="A50" s="29"/>
      <c r="B50" s="25"/>
      <c r="C50" s="25"/>
      <c r="E50" s="6"/>
      <c r="F50" s="6"/>
      <c r="G50" s="7"/>
      <c r="H50" s="37"/>
      <c r="I50" s="6"/>
      <c r="J50" s="6"/>
      <c r="K50" s="7"/>
      <c r="L50" s="37"/>
    </row>
    <row r="51" spans="1:14" ht="17.45" customHeight="1" x14ac:dyDescent="0.2">
      <c r="A51" s="15">
        <v>40</v>
      </c>
      <c r="B51" s="22"/>
      <c r="C51" s="22"/>
      <c r="E51" s="6">
        <f t="shared" ref="E51:E65" si="3">IF(B51&gt;25,25*4.15,B51*4.15)</f>
        <v>0</v>
      </c>
      <c r="F51" s="6">
        <f t="shared" ref="F51:F65" si="4">IF(B51&lt;25,0,IF(B51&gt;50,B51*3.95,(B51-25)*3.95))</f>
        <v>0</v>
      </c>
      <c r="G51" s="7">
        <f t="shared" ref="G51:G65" si="5">IF(B51&lt;50,0,IF(B51&gt;100,B51*3.75,(B51-50)*3.75))</f>
        <v>0</v>
      </c>
      <c r="H51" s="37"/>
      <c r="I51" s="6">
        <f>IF(C51&gt;25,25*6.7,C51*6.7)</f>
        <v>0</v>
      </c>
      <c r="J51" s="6">
        <f>IF(C51&lt;25,0,IF(C51&gt;50,C51*6.35,(C51-25)*6.35))</f>
        <v>0</v>
      </c>
      <c r="K51" s="7">
        <f>IF(C51&lt;50,0,IF(C51&gt;100,C51*6,(C51-50)*6))</f>
        <v>0</v>
      </c>
      <c r="L51" s="37"/>
      <c r="M51" s="8">
        <f>SUM(E51:L51)</f>
        <v>0</v>
      </c>
      <c r="N51" s="11">
        <f>SUM(M51:M55)</f>
        <v>0</v>
      </c>
    </row>
    <row r="52" spans="1:14" ht="17.45" customHeight="1" x14ac:dyDescent="0.2">
      <c r="A52" s="15">
        <v>41</v>
      </c>
      <c r="B52" s="22"/>
      <c r="C52" s="22"/>
      <c r="E52" s="6">
        <f t="shared" si="3"/>
        <v>0</v>
      </c>
      <c r="F52" s="6">
        <f t="shared" si="4"/>
        <v>0</v>
      </c>
      <c r="G52" s="7">
        <f t="shared" si="5"/>
        <v>0</v>
      </c>
      <c r="H52" s="37"/>
      <c r="I52" s="6">
        <f>IF(C52&gt;25,25*6.7,C52*6.7)</f>
        <v>0</v>
      </c>
      <c r="J52" s="6">
        <f>IF(C52&lt;25,0,IF(C52&gt;50,C52*6.35,(C52-25)*6.35))</f>
        <v>0</v>
      </c>
      <c r="K52" s="7">
        <f>IF(C52&lt;50,0,IF(C52&gt;100,C52*6,(C52-50)*6))</f>
        <v>0</v>
      </c>
      <c r="L52" s="37"/>
      <c r="M52" s="8">
        <f>SUM(E52:L52)</f>
        <v>0</v>
      </c>
      <c r="N52" s="12"/>
    </row>
    <row r="53" spans="1:14" ht="17.45" customHeight="1" x14ac:dyDescent="0.2">
      <c r="A53" s="15">
        <v>42</v>
      </c>
      <c r="B53" s="22"/>
      <c r="C53" s="22"/>
      <c r="E53" s="6">
        <f t="shared" si="3"/>
        <v>0</v>
      </c>
      <c r="F53" s="6">
        <f t="shared" si="4"/>
        <v>0</v>
      </c>
      <c r="G53" s="7">
        <f t="shared" si="5"/>
        <v>0</v>
      </c>
      <c r="H53" s="37"/>
      <c r="I53" s="6">
        <f>IF(C53&gt;25,25*6.7,C53*6.7)</f>
        <v>0</v>
      </c>
      <c r="J53" s="6">
        <f>IF(C53&lt;25,0,IF(C53&gt;50,C53*6.35,(C53-25)*6.35))</f>
        <v>0</v>
      </c>
      <c r="K53" s="7">
        <f>IF(C53&lt;50,0,IF(C53&gt;100,C53*6,(C53-50)*6))</f>
        <v>0</v>
      </c>
      <c r="L53" s="37"/>
      <c r="M53" s="8">
        <f>SUM(E53:L53)</f>
        <v>0</v>
      </c>
      <c r="N53" s="12"/>
    </row>
    <row r="54" spans="1:14" ht="17.45" customHeight="1" x14ac:dyDescent="0.2">
      <c r="A54" s="15">
        <v>43</v>
      </c>
      <c r="B54" s="22"/>
      <c r="C54" s="22"/>
      <c r="E54" s="6">
        <f t="shared" si="3"/>
        <v>0</v>
      </c>
      <c r="F54" s="6">
        <f t="shared" si="4"/>
        <v>0</v>
      </c>
      <c r="G54" s="7">
        <f t="shared" si="5"/>
        <v>0</v>
      </c>
      <c r="H54" s="37"/>
      <c r="I54" s="6">
        <f>IF(C54&gt;25,25*6.7,C54*6.7)</f>
        <v>0</v>
      </c>
      <c r="J54" s="6">
        <f>IF(C54&lt;25,0,IF(C54&gt;50,C54*6.35,(C54-25)*6.35))</f>
        <v>0</v>
      </c>
      <c r="K54" s="7">
        <f>IF(C54&lt;50,0,IF(C54&gt;100,C54*6,(C54-50)*6))</f>
        <v>0</v>
      </c>
      <c r="L54" s="37"/>
      <c r="M54" s="8">
        <f>SUM(E54:L54)</f>
        <v>0</v>
      </c>
      <c r="N54" s="12"/>
    </row>
    <row r="55" spans="1:14" ht="17.45" customHeight="1" thickBot="1" x14ac:dyDescent="0.25">
      <c r="A55" s="15">
        <v>44</v>
      </c>
      <c r="B55" s="22"/>
      <c r="C55" s="22"/>
      <c r="E55" s="6">
        <f t="shared" si="3"/>
        <v>0</v>
      </c>
      <c r="F55" s="6">
        <f t="shared" si="4"/>
        <v>0</v>
      </c>
      <c r="G55" s="7">
        <f t="shared" si="5"/>
        <v>0</v>
      </c>
      <c r="H55" s="37"/>
      <c r="I55" s="6">
        <f>IF(C55&gt;25,25*6.7,C55*6.7)</f>
        <v>0</v>
      </c>
      <c r="J55" s="6">
        <f>IF(C55&lt;25,0,IF(C55&gt;50,C55*6.35,(C55-25)*6.35))</f>
        <v>0</v>
      </c>
      <c r="K55" s="7">
        <f>IF(C55&lt;50,0,IF(C55&gt;100,C55*6,(C55-50)*6))</f>
        <v>0</v>
      </c>
      <c r="L55" s="37"/>
      <c r="M55" s="8">
        <f>SUM(E55:L55)</f>
        <v>0</v>
      </c>
      <c r="N55" s="13"/>
    </row>
    <row r="56" spans="1:14" ht="17.45" customHeight="1" thickBot="1" x14ac:dyDescent="0.25">
      <c r="A56" s="29"/>
      <c r="B56" s="25"/>
      <c r="C56" s="25"/>
      <c r="E56" s="6"/>
      <c r="F56" s="6"/>
      <c r="G56" s="7"/>
      <c r="H56" s="37"/>
      <c r="I56" s="6"/>
      <c r="J56" s="6"/>
      <c r="K56" s="7"/>
      <c r="L56" s="37"/>
    </row>
    <row r="57" spans="1:14" ht="17.45" customHeight="1" x14ac:dyDescent="0.2">
      <c r="A57" s="15">
        <v>45</v>
      </c>
      <c r="B57" s="22"/>
      <c r="C57" s="22"/>
      <c r="E57" s="6">
        <f t="shared" si="3"/>
        <v>0</v>
      </c>
      <c r="F57" s="6">
        <f t="shared" si="4"/>
        <v>0</v>
      </c>
      <c r="G57" s="7">
        <f t="shared" si="5"/>
        <v>0</v>
      </c>
      <c r="H57" s="37"/>
      <c r="I57" s="6">
        <f>IF(C57&gt;25,25*6.7,C57*6.7)</f>
        <v>0</v>
      </c>
      <c r="J57" s="6">
        <f>IF(C57&lt;25,0,IF(C57&gt;50,C57*6.35,(C57-25)*6.35))</f>
        <v>0</v>
      </c>
      <c r="K57" s="7">
        <f>IF(C57&lt;50,0,IF(C57&gt;100,C57*6,(C57-50)*6))</f>
        <v>0</v>
      </c>
      <c r="L57" s="37"/>
      <c r="M57" s="8">
        <f>SUM(E57:L57)</f>
        <v>0</v>
      </c>
      <c r="N57" s="11">
        <f>SUM(M57:M60)</f>
        <v>0</v>
      </c>
    </row>
    <row r="58" spans="1:14" ht="17.45" customHeight="1" x14ac:dyDescent="0.2">
      <c r="A58" s="15">
        <v>46</v>
      </c>
      <c r="B58" s="22"/>
      <c r="C58" s="22"/>
      <c r="E58" s="6">
        <f t="shared" si="3"/>
        <v>0</v>
      </c>
      <c r="F58" s="6">
        <f t="shared" si="4"/>
        <v>0</v>
      </c>
      <c r="G58" s="7">
        <f t="shared" si="5"/>
        <v>0</v>
      </c>
      <c r="H58" s="37"/>
      <c r="I58" s="6">
        <f>IF(C58&gt;25,25*6.7,C58*6.7)</f>
        <v>0</v>
      </c>
      <c r="J58" s="6">
        <f>IF(C58&lt;25,0,IF(C58&gt;50,C58*6.35,(C58-25)*6.35))</f>
        <v>0</v>
      </c>
      <c r="K58" s="7">
        <f>IF(C58&lt;50,0,IF(C58&gt;100,C58*6,(C58-50)*6))</f>
        <v>0</v>
      </c>
      <c r="L58" s="37"/>
      <c r="M58" s="8">
        <f>SUM(E58:L58)</f>
        <v>0</v>
      </c>
      <c r="N58" s="12"/>
    </row>
    <row r="59" spans="1:14" ht="17.45" customHeight="1" x14ac:dyDescent="0.2">
      <c r="A59" s="15">
        <v>47</v>
      </c>
      <c r="B59" s="22"/>
      <c r="C59" s="22"/>
      <c r="E59" s="6">
        <f t="shared" si="3"/>
        <v>0</v>
      </c>
      <c r="F59" s="6">
        <f t="shared" si="4"/>
        <v>0</v>
      </c>
      <c r="G59" s="7">
        <f t="shared" si="5"/>
        <v>0</v>
      </c>
      <c r="H59" s="37"/>
      <c r="I59" s="6">
        <f>IF(C59&gt;25,25*6.7,C59*6.7)</f>
        <v>0</v>
      </c>
      <c r="J59" s="6">
        <f>IF(C59&lt;25,0,IF(C59&gt;50,C59*6.35,(C59-25)*6.35))</f>
        <v>0</v>
      </c>
      <c r="K59" s="7">
        <f>IF(C59&lt;50,0,IF(C59&gt;100,C59*6,(C59-50)*6))</f>
        <v>0</v>
      </c>
      <c r="L59" s="37"/>
      <c r="M59" s="8">
        <f>SUM(E59:L59)</f>
        <v>0</v>
      </c>
      <c r="N59" s="12"/>
    </row>
    <row r="60" spans="1:14" ht="17.45" customHeight="1" thickBot="1" x14ac:dyDescent="0.25">
      <c r="A60" s="15">
        <v>48</v>
      </c>
      <c r="B60" s="22"/>
      <c r="C60" s="22"/>
      <c r="E60" s="6">
        <f t="shared" si="3"/>
        <v>0</v>
      </c>
      <c r="F60" s="6">
        <f t="shared" si="4"/>
        <v>0</v>
      </c>
      <c r="G60" s="7">
        <f t="shared" si="5"/>
        <v>0</v>
      </c>
      <c r="H60" s="37"/>
      <c r="I60" s="6">
        <f>IF(C60&gt;25,25*6.7,C60*6.7)</f>
        <v>0</v>
      </c>
      <c r="J60" s="6">
        <f>IF(C60&lt;25,0,IF(C60&gt;50,C60*6.35,(C60-25)*6.35))</f>
        <v>0</v>
      </c>
      <c r="K60" s="7">
        <f>IF(C60&lt;50,0,IF(C60&gt;100,C60*6,(C60-50)*6))</f>
        <v>0</v>
      </c>
      <c r="L60" s="37"/>
      <c r="M60" s="8">
        <f>SUM(E60:L60)</f>
        <v>0</v>
      </c>
      <c r="N60" s="13"/>
    </row>
    <row r="61" spans="1:14" ht="17.45" customHeight="1" thickBot="1" x14ac:dyDescent="0.25">
      <c r="A61" s="29"/>
      <c r="B61" s="25"/>
      <c r="C61" s="25"/>
      <c r="E61" s="6"/>
      <c r="F61" s="6"/>
      <c r="G61" s="7"/>
      <c r="H61" s="37"/>
      <c r="I61" s="6"/>
      <c r="J61" s="6"/>
      <c r="K61" s="7"/>
      <c r="L61" s="37"/>
    </row>
    <row r="62" spans="1:14" ht="17.45" customHeight="1" x14ac:dyDescent="0.2">
      <c r="A62" s="15">
        <v>49</v>
      </c>
      <c r="B62" s="22"/>
      <c r="C62" s="22"/>
      <c r="E62" s="6">
        <f t="shared" si="3"/>
        <v>0</v>
      </c>
      <c r="F62" s="6">
        <f t="shared" si="4"/>
        <v>0</v>
      </c>
      <c r="G62" s="7">
        <f t="shared" si="5"/>
        <v>0</v>
      </c>
      <c r="H62" s="37"/>
      <c r="I62" s="6">
        <f>IF(C62&gt;25,25*6.7,C62*6.7)</f>
        <v>0</v>
      </c>
      <c r="J62" s="6">
        <f>IF(C62&lt;25,0,IF(C62&gt;50,C62*6.35,(C62-25)*6.35))</f>
        <v>0</v>
      </c>
      <c r="K62" s="7">
        <f>IF(C62&lt;50,0,IF(C62&gt;100,C62*6,(C62-50)*6))</f>
        <v>0</v>
      </c>
      <c r="L62" s="37"/>
      <c r="M62" s="8">
        <f>SUM(E62:L62)</f>
        <v>0</v>
      </c>
      <c r="N62" s="11">
        <f>SUM(M62:M65)</f>
        <v>0</v>
      </c>
    </row>
    <row r="63" spans="1:14" ht="17.45" customHeight="1" x14ac:dyDescent="0.2">
      <c r="A63" s="15">
        <v>50</v>
      </c>
      <c r="B63" s="22"/>
      <c r="C63" s="22"/>
      <c r="E63" s="6">
        <f t="shared" si="3"/>
        <v>0</v>
      </c>
      <c r="F63" s="6">
        <f t="shared" si="4"/>
        <v>0</v>
      </c>
      <c r="G63" s="7">
        <f t="shared" si="5"/>
        <v>0</v>
      </c>
      <c r="H63" s="37"/>
      <c r="I63" s="6">
        <f>IF(C63&gt;25,25*6.7,C63*6.7)</f>
        <v>0</v>
      </c>
      <c r="J63" s="6">
        <f>IF(C63&lt;25,0,IF(C63&gt;50,C63*6.35,(C63-25)*6.35))</f>
        <v>0</v>
      </c>
      <c r="K63" s="7">
        <f>IF(C63&lt;50,0,IF(C63&gt;100,C63*6,(C63-50)*6))</f>
        <v>0</v>
      </c>
      <c r="L63" s="37"/>
      <c r="M63" s="8">
        <f>SUM(E63:L63)</f>
        <v>0</v>
      </c>
      <c r="N63" s="12"/>
    </row>
    <row r="64" spans="1:14" ht="17.45" customHeight="1" x14ac:dyDescent="0.2">
      <c r="A64" s="15">
        <v>51</v>
      </c>
      <c r="B64" s="22"/>
      <c r="C64" s="22"/>
      <c r="E64" s="6">
        <f t="shared" si="3"/>
        <v>0</v>
      </c>
      <c r="F64" s="6">
        <f t="shared" si="4"/>
        <v>0</v>
      </c>
      <c r="G64" s="7">
        <f t="shared" si="5"/>
        <v>0</v>
      </c>
      <c r="H64" s="37"/>
      <c r="I64" s="6">
        <f>IF(C64&gt;25,25*6.7,C64*6.7)</f>
        <v>0</v>
      </c>
      <c r="J64" s="6">
        <f>IF(C64&lt;25,0,IF(C64&gt;50,C64*6.35,(C64-25)*6.35))</f>
        <v>0</v>
      </c>
      <c r="K64" s="7">
        <f>IF(C64&lt;50,0,IF(C64&gt;100,C64*6,(C64-50)*6))</f>
        <v>0</v>
      </c>
      <c r="L64" s="37"/>
      <c r="M64" s="8">
        <f>SUM(E64:L64)</f>
        <v>0</v>
      </c>
      <c r="N64" s="12"/>
    </row>
    <row r="65" spans="1:14" ht="17.45" customHeight="1" thickBot="1" x14ac:dyDescent="0.25">
      <c r="A65" s="31">
        <v>52</v>
      </c>
      <c r="B65" s="23"/>
      <c r="C65" s="23"/>
      <c r="E65" s="6">
        <f t="shared" si="3"/>
        <v>0</v>
      </c>
      <c r="F65" s="6">
        <f t="shared" si="4"/>
        <v>0</v>
      </c>
      <c r="G65" s="7">
        <f t="shared" si="5"/>
        <v>0</v>
      </c>
      <c r="H65" s="37"/>
      <c r="I65" s="6">
        <f>IF(C65&gt;25,25*6.7,C65*6.7)</f>
        <v>0</v>
      </c>
      <c r="J65" s="6">
        <f>IF(C65&lt;25,0,IF(C65&gt;50,C65*6.35,(C65-25)*6.35))</f>
        <v>0</v>
      </c>
      <c r="K65" s="7">
        <f>IF(C65&lt;50,0,IF(C65&gt;100,C65*6,(C65-50)*6))</f>
        <v>0</v>
      </c>
      <c r="L65" s="37"/>
      <c r="M65" s="8">
        <f>SUM(E65:L65)</f>
        <v>0</v>
      </c>
      <c r="N65" s="13"/>
    </row>
  </sheetData>
  <mergeCells count="13">
    <mergeCell ref="N51:N55"/>
    <mergeCell ref="N57:N60"/>
    <mergeCell ref="N62:N65"/>
    <mergeCell ref="A1:C1"/>
    <mergeCell ref="N3:N7"/>
    <mergeCell ref="N9:N12"/>
    <mergeCell ref="N14:N17"/>
    <mergeCell ref="N46:N49"/>
    <mergeCell ref="N19:N22"/>
    <mergeCell ref="N24:N28"/>
    <mergeCell ref="N30:N33"/>
    <mergeCell ref="N35:N39"/>
    <mergeCell ref="N41:N44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STOCKAGE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vloiseaux</dc:creator>
  <cp:lastModifiedBy>Christophe Alves</cp:lastModifiedBy>
  <dcterms:created xsi:type="dcterms:W3CDTF">2019-06-07T11:26:25Z</dcterms:created>
  <dcterms:modified xsi:type="dcterms:W3CDTF">2019-06-10T15:09:55Z</dcterms:modified>
</cp:coreProperties>
</file>