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OUAREI\Downloads\"/>
    </mc:Choice>
  </mc:AlternateContent>
  <bookViews>
    <workbookView xWindow="0" yWindow="0" windowWidth="28800" windowHeight="12435"/>
  </bookViews>
  <sheets>
    <sheet name="Données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3" i="1" l="1"/>
  <c r="H14" i="1"/>
  <c r="H15" i="1"/>
  <c r="H16" i="1"/>
  <c r="H17" i="1"/>
  <c r="H12" i="1"/>
  <c r="I5" i="1"/>
  <c r="I13" i="1" l="1"/>
  <c r="I14" i="1"/>
  <c r="I15" i="1"/>
  <c r="I16" i="1"/>
  <c r="I17" i="1"/>
  <c r="I12" i="1"/>
  <c r="I6" i="1"/>
  <c r="I7" i="1"/>
  <c r="I8" i="1"/>
  <c r="I9" i="1"/>
  <c r="H2" i="1" l="1"/>
  <c r="I18" i="1"/>
  <c r="I10" i="1"/>
  <c r="I19" i="1" l="1"/>
  <c r="C18" i="1"/>
  <c r="C10" i="1"/>
  <c r="C19" i="1" l="1"/>
  <c r="G5" i="1"/>
  <c r="G6" i="1"/>
  <c r="G14" i="1"/>
  <c r="G7" i="1"/>
  <c r="G15" i="1"/>
  <c r="G8" i="1"/>
  <c r="G12" i="1"/>
  <c r="G16" i="1"/>
  <c r="G9" i="1"/>
  <c r="G13" i="1"/>
  <c r="G17" i="1"/>
  <c r="H18" i="1" l="1"/>
  <c r="G18" i="1"/>
  <c r="H10" i="1"/>
  <c r="G10" i="1"/>
  <c r="G19" i="1" l="1"/>
  <c r="H19" i="1"/>
</calcChain>
</file>

<file path=xl/sharedStrings.xml><?xml version="1.0" encoding="utf-8"?>
<sst xmlns="http://schemas.openxmlformats.org/spreadsheetml/2006/main" count="56" uniqueCount="20">
  <si>
    <t>julien</t>
  </si>
  <si>
    <t>Marck</t>
  </si>
  <si>
    <t>pierre</t>
  </si>
  <si>
    <t>jean francois</t>
  </si>
  <si>
    <t>geremy</t>
  </si>
  <si>
    <t>Ventes du Jours</t>
  </si>
  <si>
    <t>Ventes du Mois</t>
  </si>
  <si>
    <t xml:space="preserve">Ventes Annuel </t>
  </si>
  <si>
    <t>Client 1</t>
  </si>
  <si>
    <t>Clients 2</t>
  </si>
  <si>
    <t>Pauline</t>
  </si>
  <si>
    <t>ivan</t>
  </si>
  <si>
    <t>irvine</t>
  </si>
  <si>
    <t>teddy</t>
  </si>
  <si>
    <t>glènne</t>
  </si>
  <si>
    <t>mathias</t>
  </si>
  <si>
    <t>Total</t>
  </si>
  <si>
    <t>DATE</t>
  </si>
  <si>
    <t>VENTES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</si>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</sst>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/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 applyAlignment="1"/>
    <xf numFmtId="0" fontId="0" fillId="4" borderId="1" xfId="0" applyFill="1" applyBorder="1"/>
    <xf numFmtId="0" fontId="0" fillId="5" borderId="1" xfId="0" applyFill="1" applyBorder="1"/>
    <xf numFmtId="14" fontId="0" fillId="0" borderId="1" xfId="0" applyNumberFormat="1" applyBorder="1"/>
    <xf numFmtId="3" fontId="0" fillId="0" borderId="6" xfId="0" applyNumberFormat="1" applyBorder="1"/>
    <xf numFmtId="3" fontId="0" fillId="0" borderId="7" xfId="0" applyNumberFormat="1" applyBorder="1"/>
    <xf numFmtId="3" fontId="0" fillId="0" borderId="8" xfId="0" applyNumberFormat="1" applyBorder="1"/>
    <xf numFmtId="3" fontId="0" fillId="0" borderId="9" xfId="0" applyNumberFormat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3" fontId="0" fillId="0" borderId="13" xfId="0" applyNumberFormat="1" applyBorder="1"/>
    <xf numFmtId="3" fontId="0" fillId="3" borderId="10" xfId="0" applyNumberFormat="1" applyFill="1" applyBorder="1"/>
    <xf numFmtId="3" fontId="0" fillId="3" borderId="11" xfId="0" applyNumberFormat="1" applyFill="1" applyBorder="1"/>
    <xf numFmtId="3" fontId="0" fillId="3" borderId="12" xfId="0" applyNumberFormat="1" applyFill="1" applyBorder="1"/>
    <xf numFmtId="3" fontId="0" fillId="4" borderId="3" xfId="0" applyNumberFormat="1" applyFill="1" applyBorder="1"/>
    <xf numFmtId="3" fontId="0" fillId="4" borderId="4" xfId="0" applyNumberFormat="1" applyFill="1" applyBorder="1"/>
    <xf numFmtId="3" fontId="0" fillId="4" borderId="5" xfId="0" applyNumberFormat="1" applyFill="1" applyBorder="1"/>
    <xf numFmtId="3" fontId="0" fillId="5" borderId="10" xfId="0" applyNumberFormat="1" applyFill="1" applyBorder="1"/>
    <xf numFmtId="3" fontId="0" fillId="5" borderId="11" xfId="0" applyNumberFormat="1" applyFill="1" applyBorder="1"/>
    <xf numFmtId="3" fontId="0" fillId="5" borderId="12" xfId="0" applyNumberFormat="1" applyFill="1" applyBorder="1"/>
    <xf numFmtId="0" fontId="1" fillId="0" borderId="0" xfId="1"/>
    <xf numFmtId="14" fontId="0" fillId="0" borderId="0" xfId="0" applyNumberFormat="1" applyAlignment="1">
      <alignment horizontal="center"/>
    </xf>
    <xf numFmtId="164" fontId="0" fillId="6" borderId="14" xfId="0" applyNumberFormat="1" applyFill="1" applyBorder="1" applyAlignment="1">
      <alignment horizontal="center"/>
    </xf>
    <xf numFmtId="0" fontId="0" fillId="6" borderId="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876300</xdr:colOff>
      <xdr:row>0</xdr:row>
      <xdr:rowOff>161925</xdr:rowOff>
    </xdr:from>
    <xdr:to>
      <xdr:col>6</xdr:col>
      <xdr:colOff>47625</xdr:colOff>
      <xdr:row>2</xdr:row>
      <xdr:rowOff>47625</xdr:rowOff>
    </xdr:to>
    <xdr:sp macro="" textlink="">
      <xdr:nvSpPr>
        <xdr:cNvPr id="2" name="Rectangle 1"/>
        <xdr:cNvSpPr/>
      </xdr:nvSpPr>
      <xdr:spPr>
        <a:xfrm>
          <a:off x="4381500" y="161925"/>
          <a:ext cx="904875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9"/>
  <sheetViews>
    <sheetView tabSelected="1" workbookViewId="0">
      <selection activeCell="H9" sqref="H9"/>
    </sheetView>
  </sheetViews>
  <sheetFormatPr baseColWidth="10" defaultRowHeight="15" x14ac:dyDescent="0.25"/>
  <cols>
    <col min="2" max="2" width="17.140625" customWidth="1"/>
    <col min="3" max="3" width="15" bestFit="1" customWidth="1"/>
    <col min="4" max="4" width="14.7109375" bestFit="1" customWidth="1"/>
    <col min="5" max="5" width="14.5703125" bestFit="1" customWidth="1"/>
    <col min="7" max="8" width="18" customWidth="1"/>
    <col min="9" max="9" width="18.85546875" customWidth="1"/>
  </cols>
  <sheetData>
    <row r="2" spans="2:13" x14ac:dyDescent="0.25">
      <c r="D2" s="26">
        <v>43639</v>
      </c>
      <c r="H2" s="27">
        <f>D2</f>
        <v>43639</v>
      </c>
      <c r="I2" s="28">
        <v>2019</v>
      </c>
    </row>
    <row r="4" spans="2:13" x14ac:dyDescent="0.25">
      <c r="B4" s="1" t="s">
        <v>8</v>
      </c>
      <c r="C4" s="1" t="s">
        <v>5</v>
      </c>
      <c r="G4" s="12" t="s">
        <v>5</v>
      </c>
      <c r="H4" s="13" t="s">
        <v>6</v>
      </c>
      <c r="I4" s="14" t="s">
        <v>7</v>
      </c>
      <c r="M4" s="25"/>
    </row>
    <row r="5" spans="2:13" x14ac:dyDescent="0.25">
      <c r="B5" s="2" t="s">
        <v>0</v>
      </c>
      <c r="C5" s="2">
        <v>5996</v>
      </c>
      <c r="G5" s="9">
        <f>SUMPRODUCT((Base!$B$2:$B$34=B5)*(Base!$A$2:$A$34=$D$2)*(Base!$C$2:$C$34))</f>
        <v>555</v>
      </c>
      <c r="H5" s="10">
        <f>SUMPRODUCT((Base!$B$2:$B$34=B5)*(MONTH(Base!$A$2:$A$34)=MONTH($D$2))*(YEAR(Base!$A$2:$A$34)=YEAR($D$2))*(Base!$C$2:$C$34))</f>
        <v>52004</v>
      </c>
      <c r="I5" s="10">
        <f>SUMPRODUCT((Base!$B$2:$B$34=B5)*(YEAR(Base!$A$2:$A$34)=$I$2)*(Base!$C$2:$C$34))</f>
        <v>52004</v>
      </c>
    </row>
    <row r="6" spans="2:13" x14ac:dyDescent="0.25">
      <c r="B6" s="2" t="s">
        <v>1</v>
      </c>
      <c r="C6" s="2">
        <v>663</v>
      </c>
      <c r="G6" s="8">
        <f>SUMPRODUCT((Base!$B$2:$B$34=B6)*(Base!$A$2:$A$34=$D$2)*(Base!$C$2:$C$34))</f>
        <v>55</v>
      </c>
      <c r="H6" s="10">
        <f>SUMPRODUCT((Base!$B$2:$B$34=B6)*(MONTH(Base!$A$2:$A$34)=MONTH($D$2))*(YEAR(Base!$A$2:$A$34)=YEAR($D$2))*(Base!$C$2:$C$34))</f>
        <v>1163</v>
      </c>
      <c r="I6" s="10">
        <f>SUMPRODUCT((Base!$B$2:$B$34=B6)*(YEAR(Base!$A$2:$A$34)=$I$2)*(Base!$C$2:$C$34))</f>
        <v>1163</v>
      </c>
    </row>
    <row r="7" spans="2:13" x14ac:dyDescent="0.25">
      <c r="B7" s="2" t="s">
        <v>2</v>
      </c>
      <c r="C7" s="2">
        <v>665</v>
      </c>
      <c r="G7" s="8">
        <f>SUMPRODUCT((Base!$B$2:$B$34=B7)*(Base!$A$2:$A$34=$D$2)*(Base!$C$2:$C$34))</f>
        <v>553</v>
      </c>
      <c r="H7" s="10">
        <f>SUMPRODUCT((Base!$B$2:$B$34=B7)*(MONTH(Base!$A$2:$A$34)=MONTH($D$2))*(YEAR(Base!$A$2:$A$34)=YEAR($D$2))*(Base!$C$2:$C$34))</f>
        <v>1330</v>
      </c>
      <c r="I7" s="10">
        <f>SUMPRODUCT((Base!$B$2:$B$34=B7)*(YEAR(Base!$A$2:$A$34)=$I$2)*(Base!$C$2:$C$34))</f>
        <v>1330</v>
      </c>
    </row>
    <row r="8" spans="2:13" x14ac:dyDescent="0.25">
      <c r="B8" s="2" t="s">
        <v>3</v>
      </c>
      <c r="C8" s="2">
        <v>44</v>
      </c>
      <c r="G8" s="8">
        <f>SUMPRODUCT((Base!$B$2:$B$34=B8)*(Base!$A$2:$A$34=$D$2)*(Base!$C$2:$C$34))</f>
        <v>25</v>
      </c>
      <c r="H8" s="10">
        <f>SUMPRODUCT((Base!$B$2:$B$34=B8)*(MONTH(Base!$A$2:$A$34)=MONTH($D$2))*(YEAR(Base!$A$2:$A$34)=YEAR($D$2))*(Base!$C$2:$C$34))</f>
        <v>844</v>
      </c>
      <c r="I8" s="10">
        <f>SUMPRODUCT((Base!$B$2:$B$34=B8)*(YEAR(Base!$A$2:$A$34)=$I$2)*(Base!$C$2:$C$34))</f>
        <v>844</v>
      </c>
    </row>
    <row r="9" spans="2:13" x14ac:dyDescent="0.25">
      <c r="B9" s="2" t="s">
        <v>4</v>
      </c>
      <c r="C9" s="2">
        <v>222</v>
      </c>
      <c r="G9" s="15">
        <f>SUMPRODUCT((Base!$B$2:$B$34=B9)*(Base!$A$2:$A$34=$D$2)*(Base!$C$2:$C$34))</f>
        <v>222</v>
      </c>
      <c r="H9" s="10">
        <f>SUMPRODUCT((Base!$B$2:$B$34=B9)*(MONTH(Base!$A$2:$A$34)=MONTH($D$2))*(YEAR(Base!$A$2:$A$34)=YEAR($D$2))*(Base!$C$2:$C$34))</f>
        <v>779</v>
      </c>
      <c r="I9" s="10">
        <f>SUMPRODUCT((Base!$B$2:$B$34=B9)*(YEAR(Base!$A$2:$A$34)=$I$2)*(Base!$C$2:$C$34))</f>
        <v>779</v>
      </c>
    </row>
    <row r="10" spans="2:13" x14ac:dyDescent="0.25">
      <c r="B10" s="3" t="s">
        <v>16</v>
      </c>
      <c r="C10" s="3">
        <f>SUM(C5:C9)</f>
        <v>7590</v>
      </c>
      <c r="G10" s="16">
        <f>SUM(G5:G9)</f>
        <v>1410</v>
      </c>
      <c r="H10" s="17">
        <f t="shared" ref="H10:I10" si="0">SUM(H5:H9)</f>
        <v>56120</v>
      </c>
      <c r="I10" s="18">
        <f t="shared" si="0"/>
        <v>56120</v>
      </c>
    </row>
    <row r="11" spans="2:13" x14ac:dyDescent="0.25">
      <c r="B11" s="4" t="s">
        <v>9</v>
      </c>
      <c r="C11" s="4"/>
      <c r="G11" s="9"/>
      <c r="H11" s="10"/>
      <c r="I11" s="11"/>
    </row>
    <row r="12" spans="2:13" x14ac:dyDescent="0.25">
      <c r="B12" s="2" t="s">
        <v>10</v>
      </c>
      <c r="C12" s="2">
        <v>5545</v>
      </c>
      <c r="G12" s="8">
        <f>SUMPRODUCT((Base!$B$2:$B$34=B12)*(Base!$A$2:$A$34=$D$2)*(Base!$C$2:$C$34))</f>
        <v>44344</v>
      </c>
      <c r="H12" s="10">
        <f>SUMPRODUCT((Base!$B$2:$B$34=B12)*(MONTH(Base!$A$2:$A$34)=MONTH($D$2))*(YEAR(Base!$A$2:$A$34)=YEAR($D$2))*(Base!$C$2:$C$34))</f>
        <v>50444</v>
      </c>
      <c r="I12" s="10">
        <f>SUMPRODUCT((Base!$B$2:$B$34=B12)*(YEAR(Base!$A$2:$A$34)=$I$2)*(Base!$C$2:$C$34))</f>
        <v>50444</v>
      </c>
    </row>
    <row r="13" spans="2:13" x14ac:dyDescent="0.25">
      <c r="B13" s="2" t="s">
        <v>11</v>
      </c>
      <c r="C13" s="2">
        <v>6663</v>
      </c>
      <c r="G13" s="8">
        <f>SUMPRODUCT((Base!$B$2:$B$34=B13)*(Base!$A$2:$A$34=$D$2)*(Base!$C$2:$C$34))</f>
        <v>4143</v>
      </c>
      <c r="H13" s="10">
        <f>SUMPRODUCT((Base!$B$2:$B$34=B13)*(MONTH(Base!$A$2:$A$34)=MONTH($D$2))*(YEAR(Base!$A$2:$A$34)=YEAR($D$2))*(Base!$C$2:$C$34))</f>
        <v>22349</v>
      </c>
      <c r="I13" s="10">
        <f>SUMPRODUCT((Base!$B$2:$B$34=B13)*(YEAR(Base!$A$2:$A$34)=$I$2)*(Base!$C$2:$C$34))</f>
        <v>22349</v>
      </c>
    </row>
    <row r="14" spans="2:13" x14ac:dyDescent="0.25">
      <c r="B14" s="2" t="s">
        <v>12</v>
      </c>
      <c r="C14" s="2">
        <v>2225</v>
      </c>
      <c r="G14" s="8">
        <f>SUMPRODUCT((Base!$B$2:$B$34=B14)*(Base!$A$2:$A$34=$D$2)*(Base!$C$2:$C$34))</f>
        <v>2225</v>
      </c>
      <c r="H14" s="10">
        <f>SUMPRODUCT((Base!$B$2:$B$34=B14)*(MONTH(Base!$A$2:$A$34)=MONTH($D$2))*(YEAR(Base!$A$2:$A$34)=YEAR($D$2))*(Base!$C$2:$C$34))</f>
        <v>8873</v>
      </c>
      <c r="I14" s="10">
        <f>SUMPRODUCT((Base!$B$2:$B$34=B14)*(YEAR(Base!$A$2:$A$34)=$I$2)*(Base!$C$2:$C$34))</f>
        <v>8873</v>
      </c>
    </row>
    <row r="15" spans="2:13" x14ac:dyDescent="0.25">
      <c r="B15" s="2" t="s">
        <v>13</v>
      </c>
      <c r="C15" s="2">
        <v>22</v>
      </c>
      <c r="G15" s="8">
        <f>SUMPRODUCT((Base!$B$2:$B$34=B15)*(Base!$A$2:$A$34=$D$2)*(Base!$C$2:$C$34))</f>
        <v>22</v>
      </c>
      <c r="H15" s="10">
        <f>SUMPRODUCT((Base!$B$2:$B$34=B15)*(MONTH(Base!$A$2:$A$34)=MONTH($D$2))*(YEAR(Base!$A$2:$A$34)=YEAR($D$2))*(Base!$C$2:$C$34))</f>
        <v>66</v>
      </c>
      <c r="I15" s="10">
        <f>SUMPRODUCT((Base!$B$2:$B$34=B15)*(YEAR(Base!$A$2:$A$34)=$I$2)*(Base!$C$2:$C$34))</f>
        <v>66</v>
      </c>
    </row>
    <row r="16" spans="2:13" x14ac:dyDescent="0.25">
      <c r="B16" s="2" t="s">
        <v>14</v>
      </c>
      <c r="C16" s="2">
        <v>332</v>
      </c>
      <c r="G16" s="8">
        <f>SUMPRODUCT((Base!$B$2:$B$34=B16)*(Base!$A$2:$A$34=$D$2)*(Base!$C$2:$C$34))</f>
        <v>332</v>
      </c>
      <c r="H16" s="10">
        <f>SUMPRODUCT((Base!$B$2:$B$34=B16)*(MONTH(Base!$A$2:$A$34)=MONTH($D$2))*(YEAR(Base!$A$2:$A$34)=YEAR($D$2))*(Base!$C$2:$C$34))</f>
        <v>996</v>
      </c>
      <c r="I16" s="10">
        <f>SUMPRODUCT((Base!$B$2:$B$34=B16)*(YEAR(Base!$A$2:$A$34)=$I$2)*(Base!$C$2:$C$34))</f>
        <v>996</v>
      </c>
    </row>
    <row r="17" spans="2:9" x14ac:dyDescent="0.25">
      <c r="B17" s="2" t="s">
        <v>15</v>
      </c>
      <c r="C17" s="2">
        <v>555</v>
      </c>
      <c r="G17" s="15">
        <f>SUMPRODUCT((Base!$B$2:$B$34=B17)*(Base!$A$2:$A$34=$D$2)*(Base!$C$2:$C$34))</f>
        <v>44</v>
      </c>
      <c r="H17" s="10">
        <f>SUMPRODUCT((Base!$B$2:$B$34=B17)*(MONTH(Base!$A$2:$A$34)=MONTH($D$2))*(YEAR(Base!$A$2:$A$34)=YEAR($D$2))*(Base!$C$2:$C$34))</f>
        <v>1044</v>
      </c>
      <c r="I17" s="10">
        <f>SUMPRODUCT((Base!$B$2:$B$34=B17)*(YEAR(Base!$A$2:$A$34)=$I$2)*(Base!$C$2:$C$34))</f>
        <v>1044</v>
      </c>
    </row>
    <row r="18" spans="2:9" x14ac:dyDescent="0.25">
      <c r="B18" s="5" t="s">
        <v>16</v>
      </c>
      <c r="C18" s="5">
        <f>SUM(C12:C17)</f>
        <v>15342</v>
      </c>
      <c r="G18" s="19">
        <f>SUM(G12:G17)</f>
        <v>51110</v>
      </c>
      <c r="H18" s="20">
        <f t="shared" ref="H18:I18" si="1">SUM(H12:H17)</f>
        <v>83772</v>
      </c>
      <c r="I18" s="21">
        <f t="shared" si="1"/>
        <v>83772</v>
      </c>
    </row>
    <row r="19" spans="2:9" x14ac:dyDescent="0.25">
      <c r="B19" s="6" t="s">
        <v>16</v>
      </c>
      <c r="C19" s="6">
        <f>C18+C10</f>
        <v>22932</v>
      </c>
      <c r="G19" s="22">
        <f>G10+G18</f>
        <v>52520</v>
      </c>
      <c r="H19" s="23">
        <f t="shared" ref="H19:I19" si="2">H10+H18</f>
        <v>139892</v>
      </c>
      <c r="I19" s="24">
        <f t="shared" si="2"/>
        <v>139892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E34" sqref="E34"/>
    </sheetView>
  </sheetViews>
  <sheetFormatPr baseColWidth="10" defaultRowHeight="15" x14ac:dyDescent="0.25"/>
  <cols>
    <col min="1" max="1" width="11.42578125" style="2"/>
    <col min="2" max="2" width="12.28515625" style="2" bestFit="1" customWidth="1"/>
    <col min="3" max="3" width="11.42578125" style="2"/>
  </cols>
  <sheetData>
    <row r="1" spans="1:3" x14ac:dyDescent="0.25">
      <c r="A1" s="2" t="s">
        <v>17</v>
      </c>
      <c r="B1" s="2" t="s">
        <v>19</v>
      </c>
      <c r="C1" s="2" t="s">
        <v>18</v>
      </c>
    </row>
    <row r="2" spans="1:3" x14ac:dyDescent="0.25">
      <c r="A2" s="7">
        <v>43639</v>
      </c>
      <c r="B2" s="2" t="s">
        <v>0</v>
      </c>
      <c r="C2" s="2">
        <v>555</v>
      </c>
    </row>
    <row r="3" spans="1:3" x14ac:dyDescent="0.25">
      <c r="A3" s="7">
        <v>43639</v>
      </c>
      <c r="B3" s="2" t="s">
        <v>1</v>
      </c>
      <c r="C3" s="2">
        <v>55</v>
      </c>
    </row>
    <row r="4" spans="1:3" x14ac:dyDescent="0.25">
      <c r="A4" s="7">
        <v>43639</v>
      </c>
      <c r="B4" s="2" t="s">
        <v>2</v>
      </c>
      <c r="C4" s="2">
        <v>553</v>
      </c>
    </row>
    <row r="5" spans="1:3" x14ac:dyDescent="0.25">
      <c r="A5" s="7">
        <v>43639</v>
      </c>
      <c r="B5" s="2" t="s">
        <v>3</v>
      </c>
      <c r="C5" s="2">
        <v>25</v>
      </c>
    </row>
    <row r="6" spans="1:3" x14ac:dyDescent="0.25">
      <c r="A6" s="7">
        <v>43639</v>
      </c>
      <c r="B6" s="2" t="s">
        <v>4</v>
      </c>
      <c r="C6" s="2">
        <v>222</v>
      </c>
    </row>
    <row r="7" spans="1:3" x14ac:dyDescent="0.25">
      <c r="A7" s="7">
        <v>43639</v>
      </c>
      <c r="B7" s="2" t="s">
        <v>10</v>
      </c>
      <c r="C7" s="2">
        <v>44344</v>
      </c>
    </row>
    <row r="8" spans="1:3" x14ac:dyDescent="0.25">
      <c r="A8" s="7">
        <v>43639</v>
      </c>
      <c r="B8" s="2" t="s">
        <v>11</v>
      </c>
      <c r="C8" s="2">
        <v>4143</v>
      </c>
    </row>
    <row r="9" spans="1:3" x14ac:dyDescent="0.25">
      <c r="A9" s="7">
        <v>43639</v>
      </c>
      <c r="B9" s="2" t="s">
        <v>12</v>
      </c>
      <c r="C9" s="2">
        <v>2225</v>
      </c>
    </row>
    <row r="10" spans="1:3" x14ac:dyDescent="0.25">
      <c r="A10" s="7">
        <v>43639</v>
      </c>
      <c r="B10" s="2" t="s">
        <v>13</v>
      </c>
      <c r="C10" s="2">
        <v>22</v>
      </c>
    </row>
    <row r="11" spans="1:3" x14ac:dyDescent="0.25">
      <c r="A11" s="7">
        <v>43639</v>
      </c>
      <c r="B11" s="2" t="s">
        <v>14</v>
      </c>
      <c r="C11" s="2">
        <v>332</v>
      </c>
    </row>
    <row r="12" spans="1:3" x14ac:dyDescent="0.25">
      <c r="A12" s="7">
        <v>43639</v>
      </c>
      <c r="B12" s="2" t="s">
        <v>15</v>
      </c>
      <c r="C12" s="2">
        <v>44</v>
      </c>
    </row>
    <row r="13" spans="1:3" x14ac:dyDescent="0.25">
      <c r="A13" s="7">
        <v>43640</v>
      </c>
      <c r="B13" s="2" t="s">
        <v>0</v>
      </c>
      <c r="C13" s="2">
        <v>5996</v>
      </c>
    </row>
    <row r="14" spans="1:3" x14ac:dyDescent="0.25">
      <c r="A14" s="7">
        <v>43640</v>
      </c>
      <c r="B14" s="2" t="s">
        <v>1</v>
      </c>
      <c r="C14" s="2">
        <v>445</v>
      </c>
    </row>
    <row r="15" spans="1:3" x14ac:dyDescent="0.25">
      <c r="A15" s="7">
        <v>43640</v>
      </c>
      <c r="B15" s="2" t="s">
        <v>2</v>
      </c>
      <c r="C15" s="2">
        <v>112</v>
      </c>
    </row>
    <row r="16" spans="1:3" x14ac:dyDescent="0.25">
      <c r="A16" s="7">
        <v>43640</v>
      </c>
      <c r="B16" s="2" t="s">
        <v>3</v>
      </c>
      <c r="C16" s="2">
        <v>775</v>
      </c>
    </row>
    <row r="17" spans="1:3" x14ac:dyDescent="0.25">
      <c r="A17" s="7">
        <v>43640</v>
      </c>
      <c r="B17" s="2" t="s">
        <v>4</v>
      </c>
      <c r="C17" s="2">
        <v>112</v>
      </c>
    </row>
    <row r="18" spans="1:3" x14ac:dyDescent="0.25">
      <c r="A18" s="7">
        <v>43640</v>
      </c>
      <c r="B18" s="2" t="s">
        <v>10</v>
      </c>
      <c r="C18" s="2">
        <v>555</v>
      </c>
    </row>
    <row r="19" spans="1:3" x14ac:dyDescent="0.25">
      <c r="A19" s="7">
        <v>43640</v>
      </c>
      <c r="B19" s="2" t="s">
        <v>11</v>
      </c>
      <c r="C19" s="2">
        <v>11543</v>
      </c>
    </row>
    <row r="20" spans="1:3" x14ac:dyDescent="0.25">
      <c r="A20" s="7">
        <v>43640</v>
      </c>
      <c r="B20" s="2" t="s">
        <v>12</v>
      </c>
      <c r="C20" s="2">
        <v>4423</v>
      </c>
    </row>
    <row r="21" spans="1:3" x14ac:dyDescent="0.25">
      <c r="A21" s="7">
        <v>43640</v>
      </c>
      <c r="B21" s="2" t="s">
        <v>13</v>
      </c>
      <c r="C21" s="2">
        <v>22</v>
      </c>
    </row>
    <row r="22" spans="1:3" x14ac:dyDescent="0.25">
      <c r="A22" s="7">
        <v>43640</v>
      </c>
      <c r="B22" s="2" t="s">
        <v>14</v>
      </c>
      <c r="C22" s="2">
        <v>332</v>
      </c>
    </row>
    <row r="23" spans="1:3" x14ac:dyDescent="0.25">
      <c r="A23" s="7">
        <v>43640</v>
      </c>
      <c r="B23" s="2" t="s">
        <v>15</v>
      </c>
      <c r="C23" s="2">
        <v>445</v>
      </c>
    </row>
    <row r="24" spans="1:3" x14ac:dyDescent="0.25">
      <c r="A24" s="7">
        <v>43641</v>
      </c>
      <c r="B24" s="2" t="s">
        <v>0</v>
      </c>
      <c r="C24" s="2">
        <v>45453</v>
      </c>
    </row>
    <row r="25" spans="1:3" x14ac:dyDescent="0.25">
      <c r="A25" s="7">
        <v>43641</v>
      </c>
      <c r="B25" s="2" t="s">
        <v>1</v>
      </c>
      <c r="C25" s="2">
        <v>663</v>
      </c>
    </row>
    <row r="26" spans="1:3" x14ac:dyDescent="0.25">
      <c r="A26" s="7">
        <v>43641</v>
      </c>
      <c r="B26" s="2" t="s">
        <v>2</v>
      </c>
      <c r="C26" s="2">
        <v>665</v>
      </c>
    </row>
    <row r="27" spans="1:3" x14ac:dyDescent="0.25">
      <c r="A27" s="7">
        <v>43641</v>
      </c>
      <c r="B27" s="2" t="s">
        <v>3</v>
      </c>
      <c r="C27" s="2">
        <v>44</v>
      </c>
    </row>
    <row r="28" spans="1:3" x14ac:dyDescent="0.25">
      <c r="A28" s="7">
        <v>43641</v>
      </c>
      <c r="B28" s="2" t="s">
        <v>4</v>
      </c>
      <c r="C28" s="2">
        <v>445</v>
      </c>
    </row>
    <row r="29" spans="1:3" x14ac:dyDescent="0.25">
      <c r="A29" s="7">
        <v>43641</v>
      </c>
      <c r="B29" s="2" t="s">
        <v>10</v>
      </c>
      <c r="C29" s="2">
        <v>5545</v>
      </c>
    </row>
    <row r="30" spans="1:3" x14ac:dyDescent="0.25">
      <c r="A30" s="7">
        <v>43641</v>
      </c>
      <c r="B30" s="2" t="s">
        <v>11</v>
      </c>
      <c r="C30" s="2">
        <v>6663</v>
      </c>
    </row>
    <row r="31" spans="1:3" x14ac:dyDescent="0.25">
      <c r="A31" s="7">
        <v>43641</v>
      </c>
      <c r="B31" s="2" t="s">
        <v>12</v>
      </c>
      <c r="C31" s="2">
        <v>2225</v>
      </c>
    </row>
    <row r="32" spans="1:3" x14ac:dyDescent="0.25">
      <c r="A32" s="7">
        <v>43641</v>
      </c>
      <c r="B32" s="2" t="s">
        <v>13</v>
      </c>
      <c r="C32" s="2">
        <v>22</v>
      </c>
    </row>
    <row r="33" spans="1:3" x14ac:dyDescent="0.25">
      <c r="A33" s="7">
        <v>43641</v>
      </c>
      <c r="B33" s="2" t="s">
        <v>14</v>
      </c>
      <c r="C33" s="2">
        <v>332</v>
      </c>
    </row>
    <row r="34" spans="1:3" x14ac:dyDescent="0.25">
      <c r="A34" s="7">
        <v>43641</v>
      </c>
      <c r="B34" s="2" t="s">
        <v>15</v>
      </c>
      <c r="C34" s="2">
        <v>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Base</vt:lpstr>
    </vt:vector>
  </TitlesOfParts>
  <Company>COLAS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SOUARE, Ibrahima (MEZZAVIA)</dc:creator>
  <cp:lastModifiedBy>SOUARE, Ibrahima (MEZZAVIA)</cp:lastModifiedBy>
  <dcterms:created xsi:type="dcterms:W3CDTF">2019-06-25T06:35:35Z</dcterms:created>
  <dcterms:modified xsi:type="dcterms:W3CDTF">2019-06-26T07:57:02Z</dcterms:modified>
</cp:coreProperties>
</file>