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oi/Desktop/Solarify/"/>
    </mc:Choice>
  </mc:AlternateContent>
  <xr:revisionPtr revIDLastSave="0" documentId="13_ncr:1_{9683DB33-5062-D74D-94E1-F8F160DE7F8B}" xr6:coauthVersionLast="43" xr6:coauthVersionMax="43" xr10:uidLastSave="{00000000-0000-0000-0000-000000000000}"/>
  <bookViews>
    <workbookView xWindow="0" yWindow="460" windowWidth="25600" windowHeight="14600" xr2:uid="{907A8633-7731-2646-8052-141C4D7E85DC}"/>
  </bookViews>
  <sheets>
    <sheet name="Feuil2" sheetId="2" r:id="rId1"/>
    <sheet name="Paramètre" sheetId="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/>
  <c r="B7" i="1"/>
  <c r="C2" i="2"/>
  <c r="A15" i="1"/>
  <c r="A16" i="1" s="1"/>
  <c r="K1" i="1"/>
  <c r="E8" i="1" s="1"/>
  <c r="I1" i="1"/>
  <c r="B1" i="1"/>
  <c r="G1" i="1" s="1"/>
  <c r="A17" i="1" l="1"/>
  <c r="B16" i="1"/>
  <c r="C16" i="1" s="1"/>
  <c r="D16" i="1" s="1"/>
  <c r="B15" i="1"/>
  <c r="C15" i="1" s="1"/>
  <c r="D15" i="1" s="1"/>
  <c r="E15" i="1" s="1"/>
  <c r="B2" i="1"/>
  <c r="G2" i="1"/>
  <c r="E7" i="1"/>
  <c r="E16" i="1" l="1"/>
  <c r="A18" i="1"/>
  <c r="B17" i="1"/>
  <c r="C17" i="1" s="1"/>
  <c r="D17" i="1" s="1"/>
  <c r="E17" i="1" s="1"/>
  <c r="B6" i="1"/>
  <c r="D6" i="1" s="1"/>
  <c r="B3" i="1"/>
  <c r="D4" i="1"/>
  <c r="B4" i="1" s="1"/>
  <c r="E2" i="1"/>
  <c r="A19" i="1" l="1"/>
  <c r="B18" i="1"/>
  <c r="C18" i="1" s="1"/>
  <c r="D18" i="1" s="1"/>
  <c r="E18" i="1" s="1"/>
  <c r="B11" i="1"/>
  <c r="B10" i="1"/>
  <c r="F3" i="2" s="1"/>
  <c r="D3" i="1"/>
  <c r="D5" i="1" s="1"/>
  <c r="B5" i="1"/>
  <c r="F11" i="1" l="1"/>
  <c r="G11" i="1" s="1"/>
  <c r="I11" i="1" s="1"/>
  <c r="A20" i="1"/>
  <c r="B19" i="1"/>
  <c r="C19" i="1" s="1"/>
  <c r="D19" i="1" s="1"/>
  <c r="E19" i="1" s="1"/>
  <c r="F10" i="1" l="1"/>
  <c r="G10" i="1" s="1"/>
  <c r="I10" i="1" s="1"/>
  <c r="A21" i="1"/>
  <c r="B20" i="1"/>
  <c r="C20" i="1" s="1"/>
  <c r="D20" i="1" s="1"/>
  <c r="E20" i="1" s="1"/>
  <c r="A22" i="1" l="1"/>
  <c r="B21" i="1"/>
  <c r="C21" i="1" s="1"/>
  <c r="D21" i="1" s="1"/>
  <c r="E21" i="1" s="1"/>
  <c r="A23" i="1" l="1"/>
  <c r="B22" i="1"/>
  <c r="C22" i="1" s="1"/>
  <c r="D22" i="1" s="1"/>
  <c r="E22" i="1" s="1"/>
  <c r="A24" i="1" l="1"/>
  <c r="B23" i="1"/>
  <c r="C23" i="1" s="1"/>
  <c r="D23" i="1" s="1"/>
  <c r="E23" i="1" s="1"/>
  <c r="A25" i="1" l="1"/>
  <c r="B24" i="1"/>
  <c r="C24" i="1" s="1"/>
  <c r="D24" i="1" s="1"/>
  <c r="E24" i="1" s="1"/>
  <c r="A26" i="1" l="1"/>
  <c r="B25" i="1"/>
  <c r="C25" i="1" s="1"/>
  <c r="D25" i="1" s="1"/>
  <c r="E25" i="1" s="1"/>
  <c r="A27" i="1" l="1"/>
  <c r="B26" i="1"/>
  <c r="C26" i="1" s="1"/>
  <c r="D26" i="1" s="1"/>
  <c r="E26" i="1" s="1"/>
  <c r="A28" i="1" l="1"/>
  <c r="B27" i="1"/>
  <c r="C27" i="1" s="1"/>
  <c r="D27" i="1" s="1"/>
  <c r="E27" i="1" s="1"/>
  <c r="A29" i="1" l="1"/>
  <c r="B28" i="1"/>
  <c r="C28" i="1" s="1"/>
  <c r="D28" i="1" s="1"/>
  <c r="E28" i="1" s="1"/>
  <c r="A30" i="1" l="1"/>
  <c r="B29" i="1"/>
  <c r="C29" i="1" s="1"/>
  <c r="D29" i="1" s="1"/>
  <c r="E29" i="1" s="1"/>
  <c r="A31" i="1" l="1"/>
  <c r="B30" i="1"/>
  <c r="C30" i="1" s="1"/>
  <c r="D30" i="1" s="1"/>
  <c r="E30" i="1" s="1"/>
  <c r="A32" i="1" l="1"/>
  <c r="B31" i="1"/>
  <c r="C31" i="1" s="1"/>
  <c r="D31" i="1" s="1"/>
  <c r="E31" i="1" s="1"/>
  <c r="A33" i="1" l="1"/>
  <c r="B32" i="1"/>
  <c r="C32" i="1" s="1"/>
  <c r="D32" i="1" s="1"/>
  <c r="E32" i="1" s="1"/>
  <c r="A34" i="1" l="1"/>
  <c r="B33" i="1"/>
  <c r="C33" i="1" s="1"/>
  <c r="D33" i="1" s="1"/>
  <c r="E33" i="1" s="1"/>
  <c r="A35" i="1" l="1"/>
  <c r="B34" i="1"/>
  <c r="C34" i="1" s="1"/>
  <c r="D34" i="1" s="1"/>
  <c r="E34" i="1" s="1"/>
  <c r="A36" i="1" l="1"/>
  <c r="B35" i="1"/>
  <c r="C35" i="1" s="1"/>
  <c r="D35" i="1" s="1"/>
  <c r="E35" i="1" s="1"/>
  <c r="A37" i="1" l="1"/>
  <c r="B36" i="1"/>
  <c r="C36" i="1" s="1"/>
  <c r="D36" i="1" s="1"/>
  <c r="E36" i="1" s="1"/>
  <c r="A38" i="1" l="1"/>
  <c r="B37" i="1"/>
  <c r="C37" i="1" s="1"/>
  <c r="D37" i="1" s="1"/>
  <c r="E37" i="1" s="1"/>
  <c r="A39" i="1" l="1"/>
  <c r="B38" i="1"/>
  <c r="C38" i="1" s="1"/>
  <c r="D38" i="1" s="1"/>
  <c r="E38" i="1" s="1"/>
  <c r="A40" i="1" l="1"/>
  <c r="B39" i="1"/>
  <c r="C39" i="1" s="1"/>
  <c r="D39" i="1" s="1"/>
  <c r="E39" i="1" s="1"/>
  <c r="A41" i="1" l="1"/>
  <c r="B40" i="1"/>
  <c r="C40" i="1" s="1"/>
  <c r="D40" i="1" s="1"/>
  <c r="E40" i="1" s="1"/>
  <c r="A42" i="1" l="1"/>
  <c r="B41" i="1"/>
  <c r="C41" i="1" s="1"/>
  <c r="D41" i="1" s="1"/>
  <c r="E41" i="1" s="1"/>
  <c r="A43" i="1" l="1"/>
  <c r="B42" i="1"/>
  <c r="C42" i="1" s="1"/>
  <c r="D42" i="1" s="1"/>
  <c r="E42" i="1" s="1"/>
  <c r="A44" i="1" l="1"/>
  <c r="B43" i="1"/>
  <c r="C43" i="1" s="1"/>
  <c r="D43" i="1" s="1"/>
  <c r="E43" i="1" s="1"/>
  <c r="A45" i="1" l="1"/>
  <c r="B44" i="1"/>
  <c r="C44" i="1" s="1"/>
  <c r="D44" i="1" s="1"/>
  <c r="E44" i="1" s="1"/>
  <c r="A46" i="1" l="1"/>
  <c r="B45" i="1"/>
  <c r="C45" i="1" s="1"/>
  <c r="D45" i="1" s="1"/>
  <c r="E45" i="1" s="1"/>
  <c r="A47" i="1" l="1"/>
  <c r="B46" i="1"/>
  <c r="C46" i="1" s="1"/>
  <c r="D46" i="1" s="1"/>
  <c r="E46" i="1" s="1"/>
  <c r="A48" i="1" l="1"/>
  <c r="B47" i="1"/>
  <c r="C47" i="1" s="1"/>
  <c r="D47" i="1" s="1"/>
  <c r="E47" i="1" s="1"/>
  <c r="A49" i="1" l="1"/>
  <c r="B48" i="1"/>
  <c r="C48" i="1" s="1"/>
  <c r="D48" i="1" s="1"/>
  <c r="E48" i="1" s="1"/>
  <c r="A50" i="1" l="1"/>
  <c r="B49" i="1"/>
  <c r="C49" i="1" s="1"/>
  <c r="D49" i="1" s="1"/>
  <c r="E49" i="1" s="1"/>
  <c r="A51" i="1" l="1"/>
  <c r="B50" i="1"/>
  <c r="C50" i="1" s="1"/>
  <c r="D50" i="1" s="1"/>
  <c r="E50" i="1" s="1"/>
  <c r="A52" i="1" l="1"/>
  <c r="B51" i="1"/>
  <c r="C51" i="1" s="1"/>
  <c r="D51" i="1" s="1"/>
  <c r="E51" i="1" s="1"/>
  <c r="A53" i="1" l="1"/>
  <c r="B52" i="1"/>
  <c r="C52" i="1" s="1"/>
  <c r="D52" i="1" s="1"/>
  <c r="E52" i="1" s="1"/>
  <c r="A54" i="1" l="1"/>
  <c r="B53" i="1"/>
  <c r="C53" i="1" s="1"/>
  <c r="D53" i="1" s="1"/>
  <c r="E53" i="1" s="1"/>
  <c r="A55" i="1" l="1"/>
  <c r="B54" i="1"/>
  <c r="C54" i="1" s="1"/>
  <c r="D54" i="1" s="1"/>
  <c r="E54" i="1" s="1"/>
  <c r="A56" i="1" l="1"/>
  <c r="B55" i="1"/>
  <c r="C55" i="1" s="1"/>
  <c r="D55" i="1" s="1"/>
  <c r="E55" i="1" s="1"/>
  <c r="A57" i="1" l="1"/>
  <c r="B56" i="1"/>
  <c r="C56" i="1" s="1"/>
  <c r="D56" i="1" s="1"/>
  <c r="E56" i="1" s="1"/>
  <c r="A58" i="1" l="1"/>
  <c r="B57" i="1"/>
  <c r="C57" i="1" s="1"/>
  <c r="D57" i="1" s="1"/>
  <c r="E57" i="1" s="1"/>
  <c r="A59" i="1" l="1"/>
  <c r="B58" i="1"/>
  <c r="C58" i="1" s="1"/>
  <c r="D58" i="1" s="1"/>
  <c r="E58" i="1" s="1"/>
  <c r="A60" i="1" l="1"/>
  <c r="B59" i="1"/>
  <c r="C59" i="1" s="1"/>
  <c r="D59" i="1" s="1"/>
  <c r="E59" i="1" s="1"/>
  <c r="A61" i="1" l="1"/>
  <c r="B60" i="1"/>
  <c r="C60" i="1" s="1"/>
  <c r="D60" i="1" s="1"/>
  <c r="E60" i="1" s="1"/>
  <c r="A62" i="1" l="1"/>
  <c r="B61" i="1"/>
  <c r="C61" i="1" s="1"/>
  <c r="D61" i="1" s="1"/>
  <c r="E61" i="1" s="1"/>
  <c r="A63" i="1" l="1"/>
  <c r="B62" i="1"/>
  <c r="C62" i="1" s="1"/>
  <c r="D62" i="1" s="1"/>
  <c r="E62" i="1" s="1"/>
  <c r="A64" i="1" l="1"/>
  <c r="B63" i="1"/>
  <c r="C63" i="1" s="1"/>
  <c r="D63" i="1" s="1"/>
  <c r="E63" i="1" s="1"/>
  <c r="A65" i="1" l="1"/>
  <c r="B64" i="1"/>
  <c r="C64" i="1" s="1"/>
  <c r="D64" i="1" s="1"/>
  <c r="E64" i="1" s="1"/>
  <c r="A66" i="1" l="1"/>
  <c r="B65" i="1"/>
  <c r="C65" i="1" s="1"/>
  <c r="D65" i="1" s="1"/>
  <c r="E65" i="1" s="1"/>
  <c r="A67" i="1" l="1"/>
  <c r="B66" i="1"/>
  <c r="C66" i="1" s="1"/>
  <c r="D66" i="1" s="1"/>
  <c r="E66" i="1" s="1"/>
  <c r="A68" i="1" l="1"/>
  <c r="B67" i="1"/>
  <c r="C67" i="1" s="1"/>
  <c r="D67" i="1" s="1"/>
  <c r="E67" i="1" s="1"/>
  <c r="A69" i="1" l="1"/>
  <c r="B68" i="1"/>
  <c r="C68" i="1" s="1"/>
  <c r="D68" i="1" s="1"/>
  <c r="E68" i="1" s="1"/>
  <c r="A70" i="1" l="1"/>
  <c r="B69" i="1"/>
  <c r="C69" i="1" s="1"/>
  <c r="D69" i="1" s="1"/>
  <c r="E69" i="1" s="1"/>
  <c r="A71" i="1" l="1"/>
  <c r="B70" i="1"/>
  <c r="C70" i="1" s="1"/>
  <c r="D70" i="1" s="1"/>
  <c r="E70" i="1" s="1"/>
  <c r="A72" i="1" l="1"/>
  <c r="B71" i="1"/>
  <c r="C71" i="1" s="1"/>
  <c r="D71" i="1" s="1"/>
  <c r="E71" i="1" s="1"/>
  <c r="A73" i="1" l="1"/>
  <c r="B72" i="1"/>
  <c r="C72" i="1" s="1"/>
  <c r="D72" i="1" s="1"/>
  <c r="E72" i="1" s="1"/>
  <c r="A74" i="1" l="1"/>
  <c r="B73" i="1"/>
  <c r="C73" i="1" s="1"/>
  <c r="D73" i="1" s="1"/>
  <c r="E73" i="1" s="1"/>
  <c r="A75" i="1" l="1"/>
  <c r="B74" i="1"/>
  <c r="C74" i="1" s="1"/>
  <c r="D74" i="1" s="1"/>
  <c r="E74" i="1" s="1"/>
  <c r="A76" i="1" l="1"/>
  <c r="B75" i="1"/>
  <c r="C75" i="1" s="1"/>
  <c r="D75" i="1" s="1"/>
  <c r="E75" i="1" s="1"/>
  <c r="A77" i="1" l="1"/>
  <c r="B76" i="1"/>
  <c r="C76" i="1" s="1"/>
  <c r="D76" i="1" s="1"/>
  <c r="E76" i="1" s="1"/>
  <c r="A78" i="1" l="1"/>
  <c r="B77" i="1"/>
  <c r="C77" i="1" s="1"/>
  <c r="D77" i="1" s="1"/>
  <c r="E77" i="1" s="1"/>
  <c r="A79" i="1" l="1"/>
  <c r="B78" i="1"/>
  <c r="C78" i="1" s="1"/>
  <c r="D78" i="1" s="1"/>
  <c r="E78" i="1" s="1"/>
  <c r="A80" i="1" l="1"/>
  <c r="B79" i="1"/>
  <c r="C79" i="1" s="1"/>
  <c r="D79" i="1" s="1"/>
  <c r="E79" i="1" s="1"/>
  <c r="A81" i="1" l="1"/>
  <c r="B80" i="1"/>
  <c r="C80" i="1" s="1"/>
  <c r="D80" i="1" s="1"/>
  <c r="E80" i="1" s="1"/>
  <c r="A82" i="1" l="1"/>
  <c r="B81" i="1"/>
  <c r="C81" i="1" s="1"/>
  <c r="D81" i="1" s="1"/>
  <c r="E81" i="1" s="1"/>
  <c r="A83" i="1" l="1"/>
  <c r="B82" i="1"/>
  <c r="C82" i="1" s="1"/>
  <c r="D82" i="1" s="1"/>
  <c r="E82" i="1" s="1"/>
  <c r="A84" i="1" l="1"/>
  <c r="B83" i="1"/>
  <c r="C83" i="1" s="1"/>
  <c r="D83" i="1" s="1"/>
  <c r="E83" i="1" s="1"/>
  <c r="A85" i="1" l="1"/>
  <c r="B84" i="1"/>
  <c r="C84" i="1" s="1"/>
  <c r="D84" i="1" s="1"/>
  <c r="E84" i="1" s="1"/>
  <c r="A86" i="1" l="1"/>
  <c r="B85" i="1"/>
  <c r="C85" i="1" s="1"/>
  <c r="D85" i="1" s="1"/>
  <c r="E85" i="1" s="1"/>
  <c r="A87" i="1" l="1"/>
  <c r="B86" i="1"/>
  <c r="C86" i="1" s="1"/>
  <c r="D86" i="1" s="1"/>
  <c r="E86" i="1" s="1"/>
  <c r="A88" i="1" l="1"/>
  <c r="B87" i="1"/>
  <c r="C87" i="1" s="1"/>
  <c r="D87" i="1" s="1"/>
  <c r="E87" i="1" s="1"/>
  <c r="A89" i="1" l="1"/>
  <c r="B88" i="1"/>
  <c r="C88" i="1" s="1"/>
  <c r="D88" i="1" s="1"/>
  <c r="E88" i="1" s="1"/>
  <c r="A90" i="1" l="1"/>
  <c r="B89" i="1"/>
  <c r="C89" i="1" s="1"/>
  <c r="D89" i="1" s="1"/>
  <c r="E89" i="1" s="1"/>
  <c r="A91" i="1" l="1"/>
  <c r="B90" i="1"/>
  <c r="C90" i="1" s="1"/>
  <c r="D90" i="1" s="1"/>
  <c r="E90" i="1" s="1"/>
  <c r="A92" i="1" l="1"/>
  <c r="B91" i="1"/>
  <c r="C91" i="1" s="1"/>
  <c r="D91" i="1" s="1"/>
  <c r="E91" i="1" s="1"/>
  <c r="A93" i="1" l="1"/>
  <c r="B92" i="1"/>
  <c r="C92" i="1" s="1"/>
  <c r="D92" i="1" s="1"/>
  <c r="E92" i="1" s="1"/>
  <c r="A94" i="1" l="1"/>
  <c r="B93" i="1"/>
  <c r="C93" i="1" s="1"/>
  <c r="D93" i="1" s="1"/>
  <c r="E93" i="1" s="1"/>
  <c r="A95" i="1" l="1"/>
  <c r="B94" i="1"/>
  <c r="C94" i="1" s="1"/>
  <c r="D94" i="1" s="1"/>
  <c r="E94" i="1" s="1"/>
  <c r="A96" i="1" l="1"/>
  <c r="B95" i="1"/>
  <c r="C95" i="1" s="1"/>
  <c r="D95" i="1" s="1"/>
  <c r="E95" i="1" s="1"/>
  <c r="A97" i="1" l="1"/>
  <c r="B96" i="1"/>
  <c r="C96" i="1" s="1"/>
  <c r="D96" i="1" s="1"/>
  <c r="E96" i="1" s="1"/>
  <c r="A98" i="1" l="1"/>
  <c r="B97" i="1"/>
  <c r="C97" i="1" s="1"/>
  <c r="D97" i="1" s="1"/>
  <c r="E97" i="1" s="1"/>
  <c r="A99" i="1" l="1"/>
  <c r="B98" i="1"/>
  <c r="C98" i="1" s="1"/>
  <c r="D98" i="1" s="1"/>
  <c r="E98" i="1" s="1"/>
  <c r="A100" i="1" l="1"/>
  <c r="B99" i="1"/>
  <c r="C99" i="1" s="1"/>
  <c r="D99" i="1" s="1"/>
  <c r="E99" i="1" s="1"/>
  <c r="A101" i="1" l="1"/>
  <c r="B100" i="1"/>
  <c r="C100" i="1" s="1"/>
  <c r="D100" i="1" s="1"/>
  <c r="E100" i="1" s="1"/>
  <c r="A102" i="1" l="1"/>
  <c r="B101" i="1"/>
  <c r="C101" i="1" s="1"/>
  <c r="D101" i="1" s="1"/>
  <c r="E101" i="1" s="1"/>
  <c r="A103" i="1" l="1"/>
  <c r="B102" i="1"/>
  <c r="C102" i="1" s="1"/>
  <c r="D102" i="1" s="1"/>
  <c r="E102" i="1" s="1"/>
  <c r="A104" i="1" l="1"/>
  <c r="B103" i="1"/>
  <c r="C103" i="1" s="1"/>
  <c r="D103" i="1" s="1"/>
  <c r="E103" i="1" s="1"/>
  <c r="A105" i="1" l="1"/>
  <c r="B104" i="1"/>
  <c r="C104" i="1" s="1"/>
  <c r="D104" i="1" s="1"/>
  <c r="E104" i="1" s="1"/>
  <c r="A106" i="1" l="1"/>
  <c r="B105" i="1"/>
  <c r="C105" i="1" s="1"/>
  <c r="D105" i="1" s="1"/>
  <c r="E105" i="1" s="1"/>
  <c r="A107" i="1" l="1"/>
  <c r="B106" i="1"/>
  <c r="C106" i="1" s="1"/>
  <c r="D106" i="1" s="1"/>
  <c r="E106" i="1" s="1"/>
  <c r="A108" i="1" l="1"/>
  <c r="B107" i="1"/>
  <c r="C107" i="1" s="1"/>
  <c r="D107" i="1" s="1"/>
  <c r="E107" i="1" s="1"/>
  <c r="A109" i="1" l="1"/>
  <c r="B108" i="1"/>
  <c r="C108" i="1" s="1"/>
  <c r="D108" i="1" s="1"/>
  <c r="E108" i="1" s="1"/>
  <c r="A110" i="1" l="1"/>
  <c r="B109" i="1"/>
  <c r="C109" i="1" s="1"/>
  <c r="D109" i="1" s="1"/>
  <c r="E109" i="1" s="1"/>
  <c r="A111" i="1" l="1"/>
  <c r="B110" i="1"/>
  <c r="C110" i="1" s="1"/>
  <c r="D110" i="1" s="1"/>
  <c r="E110" i="1" s="1"/>
  <c r="A112" i="1" l="1"/>
  <c r="B111" i="1"/>
  <c r="C111" i="1" s="1"/>
  <c r="D111" i="1" s="1"/>
  <c r="E111" i="1" s="1"/>
  <c r="A113" i="1" l="1"/>
  <c r="B112" i="1"/>
  <c r="C112" i="1" s="1"/>
  <c r="D112" i="1" s="1"/>
  <c r="E112" i="1" s="1"/>
  <c r="A114" i="1" l="1"/>
  <c r="B113" i="1"/>
  <c r="C113" i="1" s="1"/>
  <c r="D113" i="1" s="1"/>
  <c r="E113" i="1" s="1"/>
  <c r="A115" i="1" l="1"/>
  <c r="B114" i="1"/>
  <c r="C114" i="1" s="1"/>
  <c r="D114" i="1" s="1"/>
  <c r="E114" i="1" s="1"/>
  <c r="A116" i="1" l="1"/>
  <c r="B115" i="1"/>
  <c r="C115" i="1" s="1"/>
  <c r="D115" i="1" s="1"/>
  <c r="E115" i="1" s="1"/>
  <c r="A117" i="1" l="1"/>
  <c r="B116" i="1"/>
  <c r="C116" i="1" s="1"/>
  <c r="D116" i="1" s="1"/>
  <c r="E116" i="1" s="1"/>
  <c r="A118" i="1" l="1"/>
  <c r="B117" i="1"/>
  <c r="C117" i="1" s="1"/>
  <c r="D117" i="1" s="1"/>
  <c r="E117" i="1" s="1"/>
  <c r="A119" i="1" l="1"/>
  <c r="B118" i="1"/>
  <c r="C118" i="1" s="1"/>
  <c r="D118" i="1" s="1"/>
  <c r="E118" i="1" s="1"/>
  <c r="A120" i="1" l="1"/>
  <c r="B119" i="1"/>
  <c r="C119" i="1" s="1"/>
  <c r="D119" i="1" s="1"/>
  <c r="E119" i="1" s="1"/>
  <c r="A121" i="1" l="1"/>
  <c r="B120" i="1"/>
  <c r="C120" i="1" s="1"/>
  <c r="D120" i="1" s="1"/>
  <c r="E120" i="1" s="1"/>
  <c r="A122" i="1" l="1"/>
  <c r="B121" i="1"/>
  <c r="C121" i="1" s="1"/>
  <c r="D121" i="1" s="1"/>
  <c r="E121" i="1" s="1"/>
  <c r="A123" i="1" l="1"/>
  <c r="B122" i="1"/>
  <c r="C122" i="1" s="1"/>
  <c r="D122" i="1" s="1"/>
  <c r="E122" i="1" s="1"/>
  <c r="A124" i="1" l="1"/>
  <c r="B123" i="1"/>
  <c r="C123" i="1" s="1"/>
  <c r="D123" i="1" s="1"/>
  <c r="E123" i="1" s="1"/>
  <c r="A125" i="1" l="1"/>
  <c r="B124" i="1"/>
  <c r="C124" i="1" s="1"/>
  <c r="D124" i="1" s="1"/>
  <c r="E124" i="1" s="1"/>
  <c r="A126" i="1" l="1"/>
  <c r="B125" i="1"/>
  <c r="C125" i="1" s="1"/>
  <c r="D125" i="1" s="1"/>
  <c r="E125" i="1" s="1"/>
  <c r="A127" i="1" l="1"/>
  <c r="B126" i="1"/>
  <c r="C126" i="1" s="1"/>
  <c r="D126" i="1" s="1"/>
  <c r="E126" i="1" s="1"/>
  <c r="A128" i="1" l="1"/>
  <c r="B127" i="1"/>
  <c r="C127" i="1" s="1"/>
  <c r="D127" i="1" s="1"/>
  <c r="E127" i="1" s="1"/>
  <c r="A129" i="1" l="1"/>
  <c r="B128" i="1"/>
  <c r="C128" i="1" s="1"/>
  <c r="D128" i="1" s="1"/>
  <c r="E128" i="1" s="1"/>
  <c r="A130" i="1" l="1"/>
  <c r="B129" i="1"/>
  <c r="C129" i="1" s="1"/>
  <c r="D129" i="1" s="1"/>
  <c r="E129" i="1" s="1"/>
  <c r="A131" i="1" l="1"/>
  <c r="B130" i="1"/>
  <c r="C130" i="1" s="1"/>
  <c r="D130" i="1" s="1"/>
  <c r="E130" i="1" s="1"/>
  <c r="A132" i="1" l="1"/>
  <c r="B131" i="1"/>
  <c r="C131" i="1" s="1"/>
  <c r="D131" i="1" s="1"/>
  <c r="E131" i="1" s="1"/>
  <c r="A133" i="1" l="1"/>
  <c r="B132" i="1"/>
  <c r="C132" i="1" s="1"/>
  <c r="D132" i="1" s="1"/>
  <c r="E132" i="1" s="1"/>
  <c r="A134" i="1" l="1"/>
  <c r="B133" i="1"/>
  <c r="C133" i="1" s="1"/>
  <c r="D133" i="1" s="1"/>
  <c r="E133" i="1" s="1"/>
  <c r="A135" i="1" l="1"/>
  <c r="B134" i="1"/>
  <c r="C134" i="1" s="1"/>
  <c r="D134" i="1" s="1"/>
  <c r="E134" i="1" s="1"/>
  <c r="A136" i="1" l="1"/>
  <c r="B135" i="1"/>
  <c r="C135" i="1" s="1"/>
  <c r="D135" i="1" s="1"/>
  <c r="E135" i="1" s="1"/>
  <c r="A137" i="1" l="1"/>
  <c r="B136" i="1"/>
  <c r="C136" i="1" s="1"/>
  <c r="D136" i="1" s="1"/>
  <c r="E136" i="1" s="1"/>
  <c r="A138" i="1" l="1"/>
  <c r="B137" i="1"/>
  <c r="C137" i="1" s="1"/>
  <c r="D137" i="1" s="1"/>
  <c r="E137" i="1" s="1"/>
  <c r="A139" i="1" l="1"/>
  <c r="B138" i="1"/>
  <c r="C138" i="1" s="1"/>
  <c r="D138" i="1" s="1"/>
  <c r="E138" i="1" s="1"/>
  <c r="A140" i="1" l="1"/>
  <c r="B139" i="1"/>
  <c r="C139" i="1" s="1"/>
  <c r="D139" i="1" s="1"/>
  <c r="E139" i="1" s="1"/>
  <c r="A141" i="1" l="1"/>
  <c r="B140" i="1"/>
  <c r="C140" i="1" s="1"/>
  <c r="D140" i="1" s="1"/>
  <c r="E140" i="1" s="1"/>
  <c r="A142" i="1" l="1"/>
  <c r="B141" i="1"/>
  <c r="C141" i="1" s="1"/>
  <c r="D141" i="1" s="1"/>
  <c r="E141" i="1" s="1"/>
  <c r="A143" i="1" l="1"/>
  <c r="B142" i="1"/>
  <c r="C142" i="1" s="1"/>
  <c r="D142" i="1" s="1"/>
  <c r="E142" i="1" s="1"/>
  <c r="A144" i="1" l="1"/>
  <c r="B143" i="1"/>
  <c r="C143" i="1" s="1"/>
  <c r="D143" i="1" s="1"/>
  <c r="E143" i="1" s="1"/>
  <c r="A145" i="1" l="1"/>
  <c r="B144" i="1"/>
  <c r="C144" i="1" s="1"/>
  <c r="D144" i="1" s="1"/>
  <c r="E144" i="1" s="1"/>
  <c r="A146" i="1" l="1"/>
  <c r="B145" i="1"/>
  <c r="C145" i="1" s="1"/>
  <c r="D145" i="1" s="1"/>
  <c r="E145" i="1" s="1"/>
  <c r="A147" i="1" l="1"/>
  <c r="B146" i="1"/>
  <c r="C146" i="1" s="1"/>
  <c r="D146" i="1" s="1"/>
  <c r="E146" i="1" s="1"/>
  <c r="A148" i="1" l="1"/>
  <c r="B147" i="1"/>
  <c r="C147" i="1" s="1"/>
  <c r="D147" i="1" s="1"/>
  <c r="E147" i="1" s="1"/>
  <c r="A149" i="1" l="1"/>
  <c r="B148" i="1"/>
  <c r="C148" i="1" s="1"/>
  <c r="D148" i="1" s="1"/>
  <c r="E148" i="1" s="1"/>
  <c r="A150" i="1" l="1"/>
  <c r="B149" i="1"/>
  <c r="C149" i="1" s="1"/>
  <c r="D149" i="1" s="1"/>
  <c r="E149" i="1" s="1"/>
  <c r="A151" i="1" l="1"/>
  <c r="B150" i="1"/>
  <c r="C150" i="1" s="1"/>
  <c r="D150" i="1" s="1"/>
  <c r="E150" i="1" s="1"/>
  <c r="A152" i="1" l="1"/>
  <c r="B151" i="1"/>
  <c r="C151" i="1" s="1"/>
  <c r="D151" i="1" s="1"/>
  <c r="E151" i="1" s="1"/>
  <c r="A153" i="1" l="1"/>
  <c r="B152" i="1"/>
  <c r="C152" i="1" s="1"/>
  <c r="D152" i="1" s="1"/>
  <c r="E152" i="1" s="1"/>
  <c r="A154" i="1" l="1"/>
  <c r="B153" i="1"/>
  <c r="C153" i="1" s="1"/>
  <c r="D153" i="1" s="1"/>
  <c r="E153" i="1" s="1"/>
  <c r="A155" i="1" l="1"/>
  <c r="B154" i="1"/>
  <c r="C154" i="1" s="1"/>
  <c r="D154" i="1" s="1"/>
  <c r="E154" i="1" s="1"/>
  <c r="A156" i="1" l="1"/>
  <c r="B155" i="1"/>
  <c r="C155" i="1" s="1"/>
  <c r="D155" i="1" s="1"/>
  <c r="E155" i="1" s="1"/>
  <c r="A157" i="1" l="1"/>
  <c r="B156" i="1"/>
  <c r="C156" i="1" s="1"/>
  <c r="D156" i="1" s="1"/>
  <c r="E156" i="1" s="1"/>
  <c r="A158" i="1" l="1"/>
  <c r="B157" i="1"/>
  <c r="C157" i="1" s="1"/>
  <c r="D157" i="1" s="1"/>
  <c r="E157" i="1" s="1"/>
  <c r="A159" i="1" l="1"/>
  <c r="B158" i="1"/>
  <c r="C158" i="1" s="1"/>
  <c r="D158" i="1" s="1"/>
  <c r="E158" i="1" s="1"/>
  <c r="A160" i="1" l="1"/>
  <c r="B159" i="1"/>
  <c r="C159" i="1" s="1"/>
  <c r="D159" i="1" s="1"/>
  <c r="E159" i="1" s="1"/>
  <c r="A161" i="1" l="1"/>
  <c r="B160" i="1"/>
  <c r="C160" i="1" s="1"/>
  <c r="D160" i="1" s="1"/>
  <c r="E160" i="1" s="1"/>
  <c r="A162" i="1" l="1"/>
  <c r="B161" i="1"/>
  <c r="C161" i="1" s="1"/>
  <c r="D161" i="1" s="1"/>
  <c r="E161" i="1" s="1"/>
  <c r="A163" i="1" l="1"/>
  <c r="B162" i="1"/>
  <c r="C162" i="1" s="1"/>
  <c r="D162" i="1" s="1"/>
  <c r="E162" i="1" s="1"/>
  <c r="A164" i="1" l="1"/>
  <c r="B163" i="1"/>
  <c r="C163" i="1" s="1"/>
  <c r="D163" i="1" s="1"/>
  <c r="E163" i="1" s="1"/>
  <c r="A165" i="1" l="1"/>
  <c r="B164" i="1"/>
  <c r="C164" i="1" s="1"/>
  <c r="D164" i="1" s="1"/>
  <c r="E164" i="1" s="1"/>
  <c r="A166" i="1" l="1"/>
  <c r="B165" i="1"/>
  <c r="C165" i="1" s="1"/>
  <c r="D165" i="1" s="1"/>
  <c r="E165" i="1" s="1"/>
  <c r="A167" i="1" l="1"/>
  <c r="B166" i="1"/>
  <c r="C166" i="1" s="1"/>
  <c r="D166" i="1" s="1"/>
  <c r="E166" i="1" s="1"/>
  <c r="A168" i="1" l="1"/>
  <c r="B167" i="1"/>
  <c r="C167" i="1" s="1"/>
  <c r="D167" i="1" s="1"/>
  <c r="E167" i="1" s="1"/>
  <c r="A169" i="1" l="1"/>
  <c r="B168" i="1"/>
  <c r="C168" i="1" s="1"/>
  <c r="D168" i="1" s="1"/>
  <c r="E168" i="1" s="1"/>
  <c r="A170" i="1" l="1"/>
  <c r="B169" i="1"/>
  <c r="C169" i="1" s="1"/>
  <c r="D169" i="1" s="1"/>
  <c r="E169" i="1" s="1"/>
  <c r="A171" i="1" l="1"/>
  <c r="B170" i="1"/>
  <c r="C170" i="1" s="1"/>
  <c r="D170" i="1" s="1"/>
  <c r="E170" i="1" s="1"/>
  <c r="A172" i="1" l="1"/>
  <c r="B171" i="1"/>
  <c r="C171" i="1" s="1"/>
  <c r="D171" i="1" s="1"/>
  <c r="E171" i="1" s="1"/>
  <c r="A173" i="1" l="1"/>
  <c r="B172" i="1"/>
  <c r="C172" i="1" s="1"/>
  <c r="D172" i="1" s="1"/>
  <c r="E172" i="1" s="1"/>
  <c r="A174" i="1" l="1"/>
  <c r="B173" i="1"/>
  <c r="C173" i="1" s="1"/>
  <c r="D173" i="1" s="1"/>
  <c r="E173" i="1" s="1"/>
  <c r="A175" i="1" l="1"/>
  <c r="B174" i="1"/>
  <c r="C174" i="1" s="1"/>
  <c r="D174" i="1" s="1"/>
  <c r="E174" i="1" s="1"/>
  <c r="A176" i="1" l="1"/>
  <c r="B175" i="1"/>
  <c r="C175" i="1" s="1"/>
  <c r="D175" i="1" s="1"/>
  <c r="E175" i="1" s="1"/>
  <c r="A177" i="1" l="1"/>
  <c r="B176" i="1"/>
  <c r="C176" i="1" s="1"/>
  <c r="D176" i="1" s="1"/>
  <c r="E176" i="1" s="1"/>
  <c r="A178" i="1" l="1"/>
  <c r="B177" i="1"/>
  <c r="C177" i="1" s="1"/>
  <c r="D177" i="1" s="1"/>
  <c r="E177" i="1" s="1"/>
  <c r="A179" i="1" l="1"/>
  <c r="B178" i="1"/>
  <c r="C178" i="1" s="1"/>
  <c r="D178" i="1" s="1"/>
  <c r="E178" i="1" s="1"/>
  <c r="A180" i="1" l="1"/>
  <c r="B179" i="1"/>
  <c r="C179" i="1" s="1"/>
  <c r="D179" i="1" s="1"/>
  <c r="E179" i="1" s="1"/>
  <c r="A181" i="1" l="1"/>
  <c r="B180" i="1"/>
  <c r="C180" i="1" s="1"/>
  <c r="D180" i="1" s="1"/>
  <c r="E180" i="1" s="1"/>
  <c r="A182" i="1" l="1"/>
  <c r="B181" i="1"/>
  <c r="C181" i="1" s="1"/>
  <c r="D181" i="1" s="1"/>
  <c r="E181" i="1" s="1"/>
  <c r="A183" i="1" l="1"/>
  <c r="B182" i="1"/>
  <c r="C182" i="1" s="1"/>
  <c r="D182" i="1" s="1"/>
  <c r="E182" i="1" s="1"/>
  <c r="A184" i="1" l="1"/>
  <c r="B183" i="1"/>
  <c r="C183" i="1" s="1"/>
  <c r="D183" i="1" s="1"/>
  <c r="E183" i="1" s="1"/>
  <c r="A185" i="1" l="1"/>
  <c r="B184" i="1"/>
  <c r="C184" i="1" s="1"/>
  <c r="D184" i="1" s="1"/>
  <c r="E184" i="1" s="1"/>
  <c r="A186" i="1" l="1"/>
  <c r="B185" i="1"/>
  <c r="C185" i="1" s="1"/>
  <c r="D185" i="1" s="1"/>
  <c r="E185" i="1" s="1"/>
  <c r="A187" i="1" l="1"/>
  <c r="B186" i="1"/>
  <c r="C186" i="1" s="1"/>
  <c r="D186" i="1" s="1"/>
  <c r="E186" i="1" s="1"/>
  <c r="A188" i="1" l="1"/>
  <c r="B187" i="1"/>
  <c r="C187" i="1" s="1"/>
  <c r="D187" i="1" s="1"/>
  <c r="E187" i="1" s="1"/>
  <c r="A189" i="1" l="1"/>
  <c r="B188" i="1"/>
  <c r="C188" i="1" s="1"/>
  <c r="D188" i="1" s="1"/>
  <c r="E188" i="1" s="1"/>
  <c r="A190" i="1" l="1"/>
  <c r="B189" i="1"/>
  <c r="C189" i="1" s="1"/>
  <c r="D189" i="1" s="1"/>
  <c r="E189" i="1" s="1"/>
  <c r="A191" i="1" l="1"/>
  <c r="B190" i="1"/>
  <c r="C190" i="1" s="1"/>
  <c r="D190" i="1" s="1"/>
  <c r="E190" i="1" s="1"/>
  <c r="A192" i="1" l="1"/>
  <c r="B191" i="1"/>
  <c r="C191" i="1" s="1"/>
  <c r="D191" i="1" s="1"/>
  <c r="E191" i="1" s="1"/>
  <c r="A193" i="1" l="1"/>
  <c r="B192" i="1"/>
  <c r="C192" i="1" s="1"/>
  <c r="D192" i="1" s="1"/>
  <c r="E192" i="1" s="1"/>
  <c r="A194" i="1" l="1"/>
  <c r="B193" i="1"/>
  <c r="C193" i="1" s="1"/>
  <c r="D193" i="1" s="1"/>
  <c r="E193" i="1" s="1"/>
  <c r="A195" i="1" l="1"/>
  <c r="B194" i="1"/>
  <c r="C194" i="1" s="1"/>
  <c r="D194" i="1" s="1"/>
  <c r="E194" i="1" s="1"/>
  <c r="A196" i="1" l="1"/>
  <c r="B195" i="1"/>
  <c r="C195" i="1" s="1"/>
  <c r="D195" i="1" s="1"/>
  <c r="E195" i="1" s="1"/>
  <c r="A197" i="1" l="1"/>
  <c r="B196" i="1"/>
  <c r="C196" i="1" s="1"/>
  <c r="D196" i="1" s="1"/>
  <c r="E196" i="1" s="1"/>
  <c r="A198" i="1" l="1"/>
  <c r="B197" i="1"/>
  <c r="C197" i="1" s="1"/>
  <c r="D197" i="1" s="1"/>
  <c r="E197" i="1" s="1"/>
  <c r="A199" i="1" l="1"/>
  <c r="B198" i="1"/>
  <c r="C198" i="1" s="1"/>
  <c r="D198" i="1" s="1"/>
  <c r="E198" i="1" s="1"/>
  <c r="A200" i="1" l="1"/>
  <c r="B199" i="1"/>
  <c r="C199" i="1" s="1"/>
  <c r="D199" i="1" s="1"/>
  <c r="E199" i="1" s="1"/>
  <c r="A201" i="1" l="1"/>
  <c r="B200" i="1"/>
  <c r="C200" i="1" s="1"/>
  <c r="D200" i="1" s="1"/>
  <c r="E200" i="1" s="1"/>
  <c r="A202" i="1" l="1"/>
  <c r="B201" i="1"/>
  <c r="C201" i="1" s="1"/>
  <c r="D201" i="1" s="1"/>
  <c r="E201" i="1" s="1"/>
  <c r="A203" i="1" l="1"/>
  <c r="B202" i="1"/>
  <c r="C202" i="1" s="1"/>
  <c r="D202" i="1" s="1"/>
  <c r="E202" i="1" s="1"/>
  <c r="A204" i="1" l="1"/>
  <c r="B203" i="1"/>
  <c r="C203" i="1" s="1"/>
  <c r="D203" i="1" s="1"/>
  <c r="E203" i="1" s="1"/>
  <c r="A205" i="1" l="1"/>
  <c r="B204" i="1"/>
  <c r="C204" i="1" s="1"/>
  <c r="D204" i="1" s="1"/>
  <c r="E204" i="1" s="1"/>
  <c r="A206" i="1" l="1"/>
  <c r="B205" i="1"/>
  <c r="C205" i="1" s="1"/>
  <c r="D205" i="1" s="1"/>
  <c r="E205" i="1" s="1"/>
  <c r="A207" i="1" l="1"/>
  <c r="B206" i="1"/>
  <c r="C206" i="1" s="1"/>
  <c r="D206" i="1" s="1"/>
  <c r="E206" i="1" s="1"/>
  <c r="A208" i="1" l="1"/>
  <c r="B207" i="1"/>
  <c r="C207" i="1" s="1"/>
  <c r="D207" i="1" s="1"/>
  <c r="E207" i="1" s="1"/>
  <c r="A209" i="1" l="1"/>
  <c r="B208" i="1"/>
  <c r="C208" i="1" s="1"/>
  <c r="D208" i="1" s="1"/>
  <c r="E208" i="1" s="1"/>
  <c r="A210" i="1" l="1"/>
  <c r="B209" i="1"/>
  <c r="C209" i="1" s="1"/>
  <c r="D209" i="1" s="1"/>
  <c r="E209" i="1" s="1"/>
  <c r="A211" i="1" l="1"/>
  <c r="B210" i="1"/>
  <c r="C210" i="1" s="1"/>
  <c r="D210" i="1" s="1"/>
  <c r="E210" i="1" s="1"/>
  <c r="A212" i="1" l="1"/>
  <c r="B211" i="1"/>
  <c r="C211" i="1" s="1"/>
  <c r="D211" i="1" s="1"/>
  <c r="E211" i="1" s="1"/>
  <c r="A213" i="1" l="1"/>
  <c r="B212" i="1"/>
  <c r="C212" i="1" s="1"/>
  <c r="D212" i="1" s="1"/>
  <c r="E212" i="1" s="1"/>
  <c r="A214" i="1" l="1"/>
  <c r="B213" i="1"/>
  <c r="C213" i="1" s="1"/>
  <c r="D213" i="1" s="1"/>
  <c r="E213" i="1" s="1"/>
  <c r="A215" i="1" l="1"/>
  <c r="B214" i="1"/>
  <c r="C214" i="1" s="1"/>
  <c r="D214" i="1" s="1"/>
  <c r="E214" i="1" s="1"/>
  <c r="A216" i="1" l="1"/>
  <c r="B215" i="1"/>
  <c r="C215" i="1" s="1"/>
  <c r="D215" i="1" s="1"/>
  <c r="E215" i="1" s="1"/>
  <c r="A217" i="1" l="1"/>
  <c r="B216" i="1"/>
  <c r="C216" i="1" s="1"/>
  <c r="D216" i="1" s="1"/>
  <c r="E216" i="1" s="1"/>
  <c r="A218" i="1" l="1"/>
  <c r="B217" i="1"/>
  <c r="C217" i="1" s="1"/>
  <c r="D217" i="1" s="1"/>
  <c r="E217" i="1" s="1"/>
  <c r="A219" i="1" l="1"/>
  <c r="B218" i="1"/>
  <c r="C218" i="1" s="1"/>
  <c r="D218" i="1" s="1"/>
  <c r="E218" i="1" s="1"/>
  <c r="A220" i="1" l="1"/>
  <c r="B219" i="1"/>
  <c r="C219" i="1" s="1"/>
  <c r="D219" i="1" s="1"/>
  <c r="E219" i="1" s="1"/>
  <c r="A221" i="1" l="1"/>
  <c r="B220" i="1"/>
  <c r="C220" i="1" s="1"/>
  <c r="D220" i="1" s="1"/>
  <c r="E220" i="1" s="1"/>
  <c r="A222" i="1" l="1"/>
  <c r="B221" i="1"/>
  <c r="C221" i="1" s="1"/>
  <c r="D221" i="1" s="1"/>
  <c r="E221" i="1" s="1"/>
  <c r="A223" i="1" l="1"/>
  <c r="B222" i="1"/>
  <c r="C222" i="1" s="1"/>
  <c r="D222" i="1" s="1"/>
  <c r="E222" i="1" s="1"/>
  <c r="A224" i="1" l="1"/>
  <c r="B223" i="1"/>
  <c r="C223" i="1" s="1"/>
  <c r="D223" i="1" s="1"/>
  <c r="E223" i="1" s="1"/>
  <c r="A225" i="1" l="1"/>
  <c r="B224" i="1"/>
  <c r="C224" i="1" s="1"/>
  <c r="D224" i="1" s="1"/>
  <c r="E224" i="1" s="1"/>
  <c r="A226" i="1" l="1"/>
  <c r="B225" i="1"/>
  <c r="C225" i="1" s="1"/>
  <c r="D225" i="1" s="1"/>
  <c r="E225" i="1" s="1"/>
  <c r="A227" i="1" l="1"/>
  <c r="B226" i="1"/>
  <c r="C226" i="1" s="1"/>
  <c r="D226" i="1" s="1"/>
  <c r="E226" i="1" s="1"/>
  <c r="A228" i="1" l="1"/>
  <c r="B227" i="1"/>
  <c r="C227" i="1" s="1"/>
  <c r="D227" i="1" s="1"/>
  <c r="E227" i="1" s="1"/>
  <c r="A229" i="1" l="1"/>
  <c r="B228" i="1"/>
  <c r="C228" i="1" s="1"/>
  <c r="D228" i="1" s="1"/>
  <c r="E228" i="1" s="1"/>
  <c r="A230" i="1" l="1"/>
  <c r="B229" i="1"/>
  <c r="C229" i="1" s="1"/>
  <c r="D229" i="1" s="1"/>
  <c r="E229" i="1" s="1"/>
  <c r="A231" i="1" l="1"/>
  <c r="B230" i="1"/>
  <c r="C230" i="1" s="1"/>
  <c r="D230" i="1" s="1"/>
  <c r="E230" i="1" s="1"/>
  <c r="A232" i="1" l="1"/>
  <c r="B231" i="1"/>
  <c r="C231" i="1" s="1"/>
  <c r="D231" i="1" s="1"/>
  <c r="E231" i="1" s="1"/>
  <c r="A233" i="1" l="1"/>
  <c r="B232" i="1"/>
  <c r="C232" i="1" s="1"/>
  <c r="D232" i="1" s="1"/>
  <c r="E232" i="1" s="1"/>
  <c r="A234" i="1" l="1"/>
  <c r="B233" i="1"/>
  <c r="C233" i="1" s="1"/>
  <c r="D233" i="1" s="1"/>
  <c r="E233" i="1" s="1"/>
  <c r="A235" i="1" l="1"/>
  <c r="B234" i="1"/>
  <c r="C234" i="1" s="1"/>
  <c r="D234" i="1" s="1"/>
  <c r="E234" i="1" s="1"/>
  <c r="A236" i="1" l="1"/>
  <c r="B235" i="1"/>
  <c r="C235" i="1" s="1"/>
  <c r="D235" i="1" s="1"/>
  <c r="E235" i="1" s="1"/>
  <c r="A237" i="1" l="1"/>
  <c r="B236" i="1"/>
  <c r="C236" i="1" s="1"/>
  <c r="D236" i="1" s="1"/>
  <c r="E236" i="1" s="1"/>
  <c r="A238" i="1" l="1"/>
  <c r="B237" i="1"/>
  <c r="C237" i="1" s="1"/>
  <c r="D237" i="1" s="1"/>
  <c r="E237" i="1" s="1"/>
  <c r="A239" i="1" l="1"/>
  <c r="B238" i="1"/>
  <c r="C238" i="1" s="1"/>
  <c r="D238" i="1" s="1"/>
  <c r="E238" i="1" s="1"/>
  <c r="A240" i="1" l="1"/>
  <c r="B239" i="1"/>
  <c r="C239" i="1" s="1"/>
  <c r="D239" i="1" s="1"/>
  <c r="E239" i="1" s="1"/>
  <c r="A241" i="1" l="1"/>
  <c r="B240" i="1"/>
  <c r="C240" i="1" s="1"/>
  <c r="D240" i="1" s="1"/>
  <c r="E240" i="1" s="1"/>
  <c r="A242" i="1" l="1"/>
  <c r="B241" i="1"/>
  <c r="C241" i="1" s="1"/>
  <c r="D241" i="1" s="1"/>
  <c r="E241" i="1" s="1"/>
  <c r="A243" i="1" l="1"/>
  <c r="B242" i="1"/>
  <c r="C242" i="1" s="1"/>
  <c r="D242" i="1" s="1"/>
  <c r="E242" i="1" s="1"/>
  <c r="A244" i="1" l="1"/>
  <c r="B243" i="1"/>
  <c r="C243" i="1" s="1"/>
  <c r="D243" i="1" s="1"/>
  <c r="E243" i="1" s="1"/>
  <c r="A245" i="1" l="1"/>
  <c r="B244" i="1"/>
  <c r="C244" i="1" s="1"/>
  <c r="D244" i="1" s="1"/>
  <c r="E244" i="1" s="1"/>
  <c r="A246" i="1" l="1"/>
  <c r="B245" i="1"/>
  <c r="C245" i="1" s="1"/>
  <c r="D245" i="1" s="1"/>
  <c r="E245" i="1" s="1"/>
  <c r="A247" i="1" l="1"/>
  <c r="B246" i="1"/>
  <c r="C246" i="1" s="1"/>
  <c r="D246" i="1" s="1"/>
  <c r="E246" i="1" s="1"/>
  <c r="A248" i="1" l="1"/>
  <c r="B247" i="1"/>
  <c r="C247" i="1" s="1"/>
  <c r="D247" i="1" s="1"/>
  <c r="E247" i="1" s="1"/>
  <c r="A249" i="1" l="1"/>
  <c r="B248" i="1"/>
  <c r="C248" i="1" s="1"/>
  <c r="D248" i="1" s="1"/>
  <c r="E248" i="1" s="1"/>
  <c r="A250" i="1" l="1"/>
  <c r="B249" i="1"/>
  <c r="C249" i="1" s="1"/>
  <c r="D249" i="1" s="1"/>
  <c r="E249" i="1" s="1"/>
  <c r="A251" i="1" l="1"/>
  <c r="B250" i="1"/>
  <c r="C250" i="1" s="1"/>
  <c r="D250" i="1" s="1"/>
  <c r="E250" i="1" s="1"/>
  <c r="A252" i="1" l="1"/>
  <c r="B251" i="1"/>
  <c r="C251" i="1" s="1"/>
  <c r="D251" i="1" s="1"/>
  <c r="E251" i="1" s="1"/>
  <c r="A253" i="1" l="1"/>
  <c r="B252" i="1"/>
  <c r="C252" i="1" s="1"/>
  <c r="D252" i="1" s="1"/>
  <c r="E252" i="1" s="1"/>
  <c r="A254" i="1" l="1"/>
  <c r="B253" i="1"/>
  <c r="C253" i="1" s="1"/>
  <c r="D253" i="1" s="1"/>
  <c r="E253" i="1" s="1"/>
  <c r="A255" i="1" l="1"/>
  <c r="B254" i="1"/>
  <c r="C254" i="1" s="1"/>
  <c r="D254" i="1" s="1"/>
  <c r="E254" i="1" s="1"/>
  <c r="A256" i="1" l="1"/>
  <c r="B255" i="1"/>
  <c r="C255" i="1" s="1"/>
  <c r="D255" i="1" s="1"/>
  <c r="E255" i="1" s="1"/>
  <c r="A257" i="1" l="1"/>
  <c r="B256" i="1"/>
  <c r="C256" i="1" s="1"/>
  <c r="D256" i="1" s="1"/>
  <c r="E256" i="1" s="1"/>
  <c r="A258" i="1" l="1"/>
  <c r="B257" i="1"/>
  <c r="C257" i="1" s="1"/>
  <c r="D257" i="1" s="1"/>
  <c r="E257" i="1" s="1"/>
  <c r="A259" i="1" l="1"/>
  <c r="B258" i="1"/>
  <c r="C258" i="1" s="1"/>
  <c r="D258" i="1" s="1"/>
  <c r="E258" i="1" s="1"/>
  <c r="A260" i="1" l="1"/>
  <c r="B259" i="1"/>
  <c r="C259" i="1" s="1"/>
  <c r="D259" i="1" s="1"/>
  <c r="E259" i="1" s="1"/>
  <c r="A261" i="1" l="1"/>
  <c r="B260" i="1"/>
  <c r="C260" i="1" s="1"/>
  <c r="D260" i="1" s="1"/>
  <c r="E260" i="1" s="1"/>
  <c r="A262" i="1" l="1"/>
  <c r="B261" i="1"/>
  <c r="C261" i="1" s="1"/>
  <c r="D261" i="1" s="1"/>
  <c r="E261" i="1" s="1"/>
  <c r="A263" i="1" l="1"/>
  <c r="B262" i="1"/>
  <c r="C262" i="1" s="1"/>
  <c r="D262" i="1" s="1"/>
  <c r="E262" i="1" s="1"/>
  <c r="A264" i="1" l="1"/>
  <c r="B263" i="1"/>
  <c r="C263" i="1" s="1"/>
  <c r="D263" i="1" s="1"/>
  <c r="E263" i="1" s="1"/>
  <c r="A265" i="1" l="1"/>
  <c r="B264" i="1"/>
  <c r="C264" i="1" s="1"/>
  <c r="D264" i="1" s="1"/>
  <c r="E264" i="1" s="1"/>
  <c r="A266" i="1" l="1"/>
  <c r="B265" i="1"/>
  <c r="C265" i="1" s="1"/>
  <c r="D265" i="1" s="1"/>
  <c r="E265" i="1" s="1"/>
  <c r="A267" i="1" l="1"/>
  <c r="B266" i="1"/>
  <c r="C266" i="1" s="1"/>
  <c r="D266" i="1" s="1"/>
  <c r="E266" i="1" s="1"/>
  <c r="A268" i="1" l="1"/>
  <c r="B267" i="1"/>
  <c r="C267" i="1" s="1"/>
  <c r="D267" i="1" s="1"/>
  <c r="E267" i="1" s="1"/>
  <c r="A269" i="1" l="1"/>
  <c r="B268" i="1"/>
  <c r="C268" i="1" s="1"/>
  <c r="D268" i="1" s="1"/>
  <c r="E268" i="1" s="1"/>
  <c r="A270" i="1" l="1"/>
  <c r="B269" i="1"/>
  <c r="C269" i="1" s="1"/>
  <c r="D269" i="1" s="1"/>
  <c r="E269" i="1" s="1"/>
  <c r="A271" i="1" l="1"/>
  <c r="B270" i="1"/>
  <c r="C270" i="1" s="1"/>
  <c r="D270" i="1" s="1"/>
  <c r="E270" i="1" s="1"/>
  <c r="A272" i="1" l="1"/>
  <c r="B271" i="1"/>
  <c r="C271" i="1" s="1"/>
  <c r="D271" i="1" s="1"/>
  <c r="E271" i="1" s="1"/>
  <c r="A273" i="1" l="1"/>
  <c r="B272" i="1"/>
  <c r="C272" i="1" s="1"/>
  <c r="D272" i="1" s="1"/>
  <c r="E272" i="1" s="1"/>
  <c r="A274" i="1" l="1"/>
  <c r="B273" i="1"/>
  <c r="C273" i="1" s="1"/>
  <c r="D273" i="1" s="1"/>
  <c r="E273" i="1" s="1"/>
  <c r="A275" i="1" l="1"/>
  <c r="B274" i="1"/>
  <c r="C274" i="1" s="1"/>
  <c r="D274" i="1" s="1"/>
  <c r="E274" i="1" s="1"/>
  <c r="A276" i="1" l="1"/>
  <c r="B275" i="1"/>
  <c r="C275" i="1" s="1"/>
  <c r="D275" i="1" s="1"/>
  <c r="E275" i="1" s="1"/>
  <c r="A277" i="1" l="1"/>
  <c r="B276" i="1"/>
  <c r="C276" i="1" s="1"/>
  <c r="D276" i="1" s="1"/>
  <c r="E276" i="1" s="1"/>
  <c r="A278" i="1" l="1"/>
  <c r="B277" i="1"/>
  <c r="C277" i="1" s="1"/>
  <c r="D277" i="1" s="1"/>
  <c r="E277" i="1" s="1"/>
  <c r="A279" i="1" l="1"/>
  <c r="B278" i="1"/>
  <c r="C278" i="1" s="1"/>
  <c r="D278" i="1" s="1"/>
  <c r="E278" i="1" s="1"/>
  <c r="A280" i="1" l="1"/>
  <c r="B279" i="1"/>
  <c r="C279" i="1" s="1"/>
  <c r="D279" i="1" s="1"/>
  <c r="E279" i="1" s="1"/>
  <c r="A281" i="1" l="1"/>
  <c r="B280" i="1"/>
  <c r="C280" i="1" s="1"/>
  <c r="D280" i="1" s="1"/>
  <c r="E280" i="1" s="1"/>
  <c r="A282" i="1" l="1"/>
  <c r="B281" i="1"/>
  <c r="C281" i="1" s="1"/>
  <c r="D281" i="1" s="1"/>
  <c r="E281" i="1" s="1"/>
  <c r="A283" i="1" l="1"/>
  <c r="B282" i="1"/>
  <c r="C282" i="1" s="1"/>
  <c r="D282" i="1" s="1"/>
  <c r="E282" i="1" s="1"/>
  <c r="A284" i="1" l="1"/>
  <c r="B283" i="1"/>
  <c r="C283" i="1" s="1"/>
  <c r="D283" i="1" s="1"/>
  <c r="E283" i="1" s="1"/>
  <c r="A285" i="1" l="1"/>
  <c r="B284" i="1"/>
  <c r="C284" i="1" s="1"/>
  <c r="D284" i="1" s="1"/>
  <c r="E284" i="1" s="1"/>
  <c r="A286" i="1" l="1"/>
  <c r="B285" i="1"/>
  <c r="C285" i="1" s="1"/>
  <c r="D285" i="1" s="1"/>
  <c r="E285" i="1" s="1"/>
  <c r="A287" i="1" l="1"/>
  <c r="B286" i="1"/>
  <c r="C286" i="1" s="1"/>
  <c r="D286" i="1" s="1"/>
  <c r="E286" i="1" s="1"/>
  <c r="A288" i="1" l="1"/>
  <c r="B287" i="1"/>
  <c r="C287" i="1" s="1"/>
  <c r="D287" i="1" s="1"/>
  <c r="E287" i="1" s="1"/>
  <c r="A289" i="1" l="1"/>
  <c r="B288" i="1"/>
  <c r="C288" i="1" s="1"/>
  <c r="D288" i="1" s="1"/>
  <c r="E288" i="1" s="1"/>
  <c r="A290" i="1" l="1"/>
  <c r="B289" i="1"/>
  <c r="C289" i="1" s="1"/>
  <c r="D289" i="1" s="1"/>
  <c r="E289" i="1" s="1"/>
  <c r="A291" i="1" l="1"/>
  <c r="B290" i="1"/>
  <c r="C290" i="1" s="1"/>
  <c r="D290" i="1" s="1"/>
  <c r="E290" i="1" s="1"/>
  <c r="A292" i="1" l="1"/>
  <c r="B291" i="1"/>
  <c r="C291" i="1" s="1"/>
  <c r="D291" i="1" s="1"/>
  <c r="E291" i="1" s="1"/>
  <c r="A293" i="1" l="1"/>
  <c r="B292" i="1"/>
  <c r="C292" i="1" s="1"/>
  <c r="D292" i="1" s="1"/>
  <c r="E292" i="1" s="1"/>
  <c r="A294" i="1" l="1"/>
  <c r="B293" i="1"/>
  <c r="C293" i="1" s="1"/>
  <c r="D293" i="1" s="1"/>
  <c r="E293" i="1" s="1"/>
  <c r="A295" i="1" l="1"/>
  <c r="B294" i="1"/>
  <c r="C294" i="1" s="1"/>
  <c r="D294" i="1" s="1"/>
  <c r="E294" i="1" s="1"/>
  <c r="A296" i="1" l="1"/>
  <c r="B295" i="1"/>
  <c r="C295" i="1" s="1"/>
  <c r="D295" i="1" s="1"/>
  <c r="E295" i="1" s="1"/>
  <c r="A297" i="1" l="1"/>
  <c r="B296" i="1"/>
  <c r="C296" i="1" s="1"/>
  <c r="D296" i="1" s="1"/>
  <c r="E296" i="1" s="1"/>
  <c r="A298" i="1" l="1"/>
  <c r="B297" i="1"/>
  <c r="C297" i="1" s="1"/>
  <c r="D297" i="1" s="1"/>
  <c r="E297" i="1" s="1"/>
  <c r="A299" i="1" l="1"/>
  <c r="B298" i="1"/>
  <c r="C298" i="1" s="1"/>
  <c r="D298" i="1" s="1"/>
  <c r="E298" i="1" s="1"/>
  <c r="A300" i="1" l="1"/>
  <c r="B299" i="1"/>
  <c r="C299" i="1" s="1"/>
  <c r="D299" i="1" s="1"/>
  <c r="E299" i="1" s="1"/>
  <c r="A301" i="1" l="1"/>
  <c r="B300" i="1"/>
  <c r="C300" i="1" s="1"/>
  <c r="D300" i="1" s="1"/>
  <c r="E300" i="1" s="1"/>
  <c r="A302" i="1" l="1"/>
  <c r="B301" i="1"/>
  <c r="C301" i="1" s="1"/>
  <c r="D301" i="1" s="1"/>
  <c r="E301" i="1" s="1"/>
  <c r="A303" i="1" l="1"/>
  <c r="B302" i="1"/>
  <c r="C302" i="1" s="1"/>
  <c r="D302" i="1" s="1"/>
  <c r="E302" i="1" s="1"/>
  <c r="A304" i="1" l="1"/>
  <c r="B303" i="1"/>
  <c r="C303" i="1" s="1"/>
  <c r="D303" i="1" s="1"/>
  <c r="E303" i="1" s="1"/>
  <c r="A305" i="1" l="1"/>
  <c r="B304" i="1"/>
  <c r="C304" i="1" s="1"/>
  <c r="D304" i="1" s="1"/>
  <c r="E304" i="1" s="1"/>
  <c r="A306" i="1" l="1"/>
  <c r="B305" i="1"/>
  <c r="C305" i="1" s="1"/>
  <c r="D305" i="1" s="1"/>
  <c r="E305" i="1" s="1"/>
  <c r="A307" i="1" l="1"/>
  <c r="B306" i="1"/>
  <c r="C306" i="1" s="1"/>
  <c r="D306" i="1" s="1"/>
  <c r="E306" i="1" s="1"/>
  <c r="A308" i="1" l="1"/>
  <c r="B307" i="1"/>
  <c r="C307" i="1" s="1"/>
  <c r="D307" i="1" s="1"/>
  <c r="E307" i="1" s="1"/>
  <c r="A309" i="1" l="1"/>
  <c r="B308" i="1"/>
  <c r="C308" i="1" s="1"/>
  <c r="D308" i="1" s="1"/>
  <c r="E308" i="1" s="1"/>
  <c r="A310" i="1" l="1"/>
  <c r="B309" i="1"/>
  <c r="C309" i="1" s="1"/>
  <c r="D309" i="1" s="1"/>
  <c r="E309" i="1" s="1"/>
  <c r="A311" i="1" l="1"/>
  <c r="B310" i="1"/>
  <c r="C310" i="1" s="1"/>
  <c r="D310" i="1" s="1"/>
  <c r="E310" i="1" s="1"/>
  <c r="A312" i="1" l="1"/>
  <c r="B311" i="1"/>
  <c r="C311" i="1" s="1"/>
  <c r="D311" i="1" s="1"/>
  <c r="E311" i="1" s="1"/>
  <c r="A313" i="1" l="1"/>
  <c r="B312" i="1"/>
  <c r="C312" i="1" s="1"/>
  <c r="D312" i="1" s="1"/>
  <c r="E312" i="1" s="1"/>
  <c r="A314" i="1" l="1"/>
  <c r="B313" i="1"/>
  <c r="C313" i="1" s="1"/>
  <c r="D313" i="1" s="1"/>
  <c r="E313" i="1" s="1"/>
  <c r="A315" i="1" l="1"/>
  <c r="B314" i="1"/>
  <c r="C314" i="1" s="1"/>
  <c r="D314" i="1" s="1"/>
  <c r="E314" i="1" s="1"/>
  <c r="A316" i="1" l="1"/>
  <c r="B315" i="1"/>
  <c r="C315" i="1" s="1"/>
  <c r="D315" i="1" s="1"/>
  <c r="E315" i="1" s="1"/>
  <c r="A317" i="1" l="1"/>
  <c r="B316" i="1"/>
  <c r="C316" i="1" s="1"/>
  <c r="D316" i="1" s="1"/>
  <c r="E316" i="1" s="1"/>
  <c r="A318" i="1" l="1"/>
  <c r="B317" i="1"/>
  <c r="C317" i="1" s="1"/>
  <c r="D317" i="1" s="1"/>
  <c r="E317" i="1" s="1"/>
  <c r="A319" i="1" l="1"/>
  <c r="B318" i="1"/>
  <c r="C318" i="1" s="1"/>
  <c r="D318" i="1" s="1"/>
  <c r="E318" i="1" s="1"/>
  <c r="A320" i="1" l="1"/>
  <c r="B319" i="1"/>
  <c r="C319" i="1" s="1"/>
  <c r="D319" i="1" s="1"/>
  <c r="E319" i="1" s="1"/>
  <c r="A321" i="1" l="1"/>
  <c r="B320" i="1"/>
  <c r="C320" i="1" s="1"/>
  <c r="D320" i="1" s="1"/>
  <c r="E320" i="1" s="1"/>
  <c r="A322" i="1" l="1"/>
  <c r="B321" i="1"/>
  <c r="C321" i="1" s="1"/>
  <c r="D321" i="1" s="1"/>
  <c r="E321" i="1" s="1"/>
  <c r="A323" i="1" l="1"/>
  <c r="B322" i="1"/>
  <c r="C322" i="1" s="1"/>
  <c r="D322" i="1" s="1"/>
  <c r="E322" i="1" s="1"/>
  <c r="A324" i="1" l="1"/>
  <c r="B323" i="1"/>
  <c r="C323" i="1" s="1"/>
  <c r="D323" i="1" s="1"/>
  <c r="E323" i="1" s="1"/>
  <c r="A325" i="1" l="1"/>
  <c r="B324" i="1"/>
  <c r="C324" i="1" s="1"/>
  <c r="D324" i="1" s="1"/>
  <c r="E324" i="1" s="1"/>
  <c r="A326" i="1" l="1"/>
  <c r="B325" i="1"/>
  <c r="C325" i="1" s="1"/>
  <c r="D325" i="1" s="1"/>
  <c r="E325" i="1" s="1"/>
  <c r="A327" i="1" l="1"/>
  <c r="B326" i="1"/>
  <c r="C326" i="1" s="1"/>
  <c r="D326" i="1" s="1"/>
  <c r="E326" i="1" s="1"/>
  <c r="A328" i="1" l="1"/>
  <c r="B327" i="1"/>
  <c r="C327" i="1" s="1"/>
  <c r="D327" i="1" s="1"/>
  <c r="E327" i="1" s="1"/>
  <c r="A329" i="1" l="1"/>
  <c r="B328" i="1"/>
  <c r="C328" i="1" s="1"/>
  <c r="D328" i="1" s="1"/>
  <c r="E328" i="1" s="1"/>
  <c r="A330" i="1" l="1"/>
  <c r="B329" i="1"/>
  <c r="C329" i="1" s="1"/>
  <c r="D329" i="1" s="1"/>
  <c r="E329" i="1" s="1"/>
  <c r="A331" i="1" l="1"/>
  <c r="B330" i="1"/>
  <c r="C330" i="1" s="1"/>
  <c r="D330" i="1" s="1"/>
  <c r="E330" i="1" s="1"/>
  <c r="A332" i="1" l="1"/>
  <c r="B331" i="1"/>
  <c r="C331" i="1" s="1"/>
  <c r="D331" i="1" s="1"/>
  <c r="E331" i="1" s="1"/>
  <c r="A333" i="1" l="1"/>
  <c r="B332" i="1"/>
  <c r="C332" i="1" s="1"/>
  <c r="D332" i="1" s="1"/>
  <c r="E332" i="1" s="1"/>
  <c r="A334" i="1" l="1"/>
  <c r="B333" i="1"/>
  <c r="C333" i="1" s="1"/>
  <c r="D333" i="1" s="1"/>
  <c r="E333" i="1" s="1"/>
  <c r="A335" i="1" l="1"/>
  <c r="B334" i="1"/>
  <c r="C334" i="1" s="1"/>
  <c r="D334" i="1" s="1"/>
  <c r="E334" i="1" s="1"/>
  <c r="A336" i="1" l="1"/>
  <c r="B335" i="1"/>
  <c r="C335" i="1" s="1"/>
  <c r="D335" i="1" s="1"/>
  <c r="E335" i="1" s="1"/>
  <c r="A337" i="1" l="1"/>
  <c r="B336" i="1"/>
  <c r="C336" i="1" s="1"/>
  <c r="D336" i="1" s="1"/>
  <c r="E336" i="1" s="1"/>
  <c r="A338" i="1" l="1"/>
  <c r="B337" i="1"/>
  <c r="C337" i="1" s="1"/>
  <c r="D337" i="1" s="1"/>
  <c r="E337" i="1" s="1"/>
  <c r="A339" i="1" l="1"/>
  <c r="B338" i="1"/>
  <c r="C338" i="1" s="1"/>
  <c r="D338" i="1" s="1"/>
  <c r="E338" i="1" s="1"/>
  <c r="A340" i="1" l="1"/>
  <c r="B339" i="1"/>
  <c r="C339" i="1" s="1"/>
  <c r="D339" i="1" s="1"/>
  <c r="E339" i="1" s="1"/>
  <c r="A341" i="1" l="1"/>
  <c r="B340" i="1"/>
  <c r="C340" i="1" s="1"/>
  <c r="D340" i="1" s="1"/>
  <c r="E340" i="1" s="1"/>
  <c r="A342" i="1" l="1"/>
  <c r="B341" i="1"/>
  <c r="C341" i="1" s="1"/>
  <c r="D341" i="1" s="1"/>
  <c r="E341" i="1" s="1"/>
  <c r="A343" i="1" l="1"/>
  <c r="B342" i="1"/>
  <c r="C342" i="1" s="1"/>
  <c r="D342" i="1" s="1"/>
  <c r="E342" i="1" s="1"/>
  <c r="A344" i="1" l="1"/>
  <c r="B343" i="1"/>
  <c r="C343" i="1" s="1"/>
  <c r="D343" i="1" s="1"/>
  <c r="E343" i="1" s="1"/>
  <c r="A345" i="1" l="1"/>
  <c r="B344" i="1"/>
  <c r="C344" i="1" s="1"/>
  <c r="D344" i="1" s="1"/>
  <c r="E344" i="1" s="1"/>
  <c r="A346" i="1" l="1"/>
  <c r="B345" i="1"/>
  <c r="C345" i="1" s="1"/>
  <c r="D345" i="1" s="1"/>
  <c r="E345" i="1" s="1"/>
  <c r="A347" i="1" l="1"/>
  <c r="B346" i="1"/>
  <c r="C346" i="1" s="1"/>
  <c r="D346" i="1" s="1"/>
  <c r="E346" i="1" s="1"/>
  <c r="A348" i="1" l="1"/>
  <c r="B347" i="1"/>
  <c r="C347" i="1" s="1"/>
  <c r="D347" i="1" s="1"/>
  <c r="E347" i="1" s="1"/>
  <c r="A349" i="1" l="1"/>
  <c r="B348" i="1"/>
  <c r="C348" i="1" s="1"/>
  <c r="D348" i="1" s="1"/>
  <c r="E348" i="1" s="1"/>
  <c r="A350" i="1" l="1"/>
  <c r="B349" i="1"/>
  <c r="C349" i="1" s="1"/>
  <c r="D349" i="1" s="1"/>
  <c r="E349" i="1" s="1"/>
  <c r="A351" i="1" l="1"/>
  <c r="B350" i="1"/>
  <c r="C350" i="1" s="1"/>
  <c r="D350" i="1" s="1"/>
  <c r="E350" i="1" s="1"/>
  <c r="A352" i="1" l="1"/>
  <c r="B351" i="1"/>
  <c r="C351" i="1" s="1"/>
  <c r="D351" i="1" s="1"/>
  <c r="E351" i="1" s="1"/>
  <c r="A353" i="1" l="1"/>
  <c r="B352" i="1"/>
  <c r="C352" i="1" s="1"/>
  <c r="D352" i="1" s="1"/>
  <c r="E352" i="1" s="1"/>
  <c r="A354" i="1" l="1"/>
  <c r="B353" i="1"/>
  <c r="C353" i="1" s="1"/>
  <c r="D353" i="1" s="1"/>
  <c r="E353" i="1" s="1"/>
  <c r="A355" i="1" l="1"/>
  <c r="B354" i="1"/>
  <c r="C354" i="1" s="1"/>
  <c r="D354" i="1" s="1"/>
  <c r="E354" i="1" s="1"/>
  <c r="A356" i="1" l="1"/>
  <c r="B355" i="1"/>
  <c r="C355" i="1" s="1"/>
  <c r="D355" i="1" s="1"/>
  <c r="E355" i="1" s="1"/>
  <c r="A357" i="1" l="1"/>
  <c r="B356" i="1"/>
  <c r="C356" i="1" s="1"/>
  <c r="D356" i="1" s="1"/>
  <c r="E356" i="1" s="1"/>
  <c r="A358" i="1" l="1"/>
  <c r="B357" i="1"/>
  <c r="C357" i="1" s="1"/>
  <c r="D357" i="1" s="1"/>
  <c r="E357" i="1" s="1"/>
  <c r="A359" i="1" l="1"/>
  <c r="B358" i="1"/>
  <c r="C358" i="1" s="1"/>
  <c r="D358" i="1" s="1"/>
  <c r="E358" i="1" s="1"/>
  <c r="A360" i="1" l="1"/>
  <c r="B359" i="1"/>
  <c r="C359" i="1" s="1"/>
  <c r="D359" i="1" s="1"/>
  <c r="E359" i="1" s="1"/>
  <c r="A361" i="1" l="1"/>
  <c r="B360" i="1"/>
  <c r="C360" i="1" s="1"/>
  <c r="D360" i="1" s="1"/>
  <c r="E360" i="1" s="1"/>
  <c r="A362" i="1" l="1"/>
  <c r="B361" i="1"/>
  <c r="C361" i="1" s="1"/>
  <c r="D361" i="1" s="1"/>
  <c r="E361" i="1" s="1"/>
  <c r="A363" i="1" l="1"/>
  <c r="B362" i="1"/>
  <c r="C362" i="1" s="1"/>
  <c r="D362" i="1" s="1"/>
  <c r="E362" i="1" s="1"/>
  <c r="A364" i="1" l="1"/>
  <c r="B363" i="1"/>
  <c r="C363" i="1" s="1"/>
  <c r="D363" i="1" s="1"/>
  <c r="E363" i="1" s="1"/>
  <c r="A365" i="1" l="1"/>
  <c r="B364" i="1"/>
  <c r="C364" i="1" s="1"/>
  <c r="D364" i="1" s="1"/>
  <c r="E364" i="1" s="1"/>
  <c r="A366" i="1" l="1"/>
  <c r="B365" i="1"/>
  <c r="C365" i="1" s="1"/>
  <c r="D365" i="1" s="1"/>
  <c r="E365" i="1" s="1"/>
  <c r="A367" i="1" l="1"/>
  <c r="B366" i="1"/>
  <c r="C366" i="1" s="1"/>
  <c r="D366" i="1" s="1"/>
  <c r="E366" i="1" s="1"/>
  <c r="A368" i="1" l="1"/>
  <c r="B367" i="1"/>
  <c r="C367" i="1" s="1"/>
  <c r="D367" i="1" s="1"/>
  <c r="E367" i="1" s="1"/>
  <c r="A369" i="1" l="1"/>
  <c r="B368" i="1"/>
  <c r="C368" i="1" s="1"/>
  <c r="D368" i="1" s="1"/>
  <c r="E368" i="1" s="1"/>
  <c r="A370" i="1" l="1"/>
  <c r="B369" i="1"/>
  <c r="C369" i="1" s="1"/>
  <c r="D369" i="1" s="1"/>
  <c r="E369" i="1" s="1"/>
  <c r="A371" i="1" l="1"/>
  <c r="B370" i="1"/>
  <c r="C370" i="1" s="1"/>
  <c r="D370" i="1" s="1"/>
  <c r="E370" i="1" s="1"/>
  <c r="A372" i="1" l="1"/>
  <c r="B371" i="1"/>
  <c r="C371" i="1" s="1"/>
  <c r="D371" i="1" s="1"/>
  <c r="E371" i="1" s="1"/>
  <c r="A373" i="1" l="1"/>
  <c r="B372" i="1"/>
  <c r="C372" i="1" s="1"/>
  <c r="D372" i="1" s="1"/>
  <c r="E372" i="1" s="1"/>
  <c r="A374" i="1" l="1"/>
  <c r="B373" i="1"/>
  <c r="C373" i="1" s="1"/>
  <c r="D373" i="1" s="1"/>
  <c r="E373" i="1" s="1"/>
  <c r="A375" i="1" l="1"/>
  <c r="B374" i="1"/>
  <c r="C374" i="1" s="1"/>
  <c r="D374" i="1" s="1"/>
  <c r="E374" i="1" s="1"/>
  <c r="A376" i="1" l="1"/>
  <c r="B375" i="1"/>
  <c r="C375" i="1" s="1"/>
  <c r="D375" i="1" s="1"/>
  <c r="E375" i="1" s="1"/>
  <c r="A377" i="1" l="1"/>
  <c r="B376" i="1"/>
  <c r="C376" i="1" s="1"/>
  <c r="D376" i="1" s="1"/>
  <c r="E376" i="1" s="1"/>
  <c r="A378" i="1" l="1"/>
  <c r="B377" i="1"/>
  <c r="C377" i="1" s="1"/>
  <c r="D377" i="1" s="1"/>
  <c r="E377" i="1" s="1"/>
  <c r="A379" i="1" l="1"/>
  <c r="B378" i="1"/>
  <c r="C378" i="1" s="1"/>
  <c r="D378" i="1" s="1"/>
  <c r="E378" i="1" s="1"/>
  <c r="A380" i="1" l="1"/>
  <c r="B380" i="1" s="1"/>
  <c r="C380" i="1" s="1"/>
  <c r="D380" i="1" s="1"/>
  <c r="E380" i="1" s="1"/>
  <c r="B379" i="1"/>
  <c r="C379" i="1" s="1"/>
  <c r="D379" i="1" s="1"/>
  <c r="E379" i="1" s="1"/>
  <c r="F5" i="2" l="1"/>
  <c r="I5" i="2" s="1"/>
  <c r="F4" i="2"/>
  <c r="I4" i="2" s="1"/>
</calcChain>
</file>

<file path=xl/sharedStrings.xml><?xml version="1.0" encoding="utf-8"?>
<sst xmlns="http://schemas.openxmlformats.org/spreadsheetml/2006/main" count="61" uniqueCount="42">
  <si>
    <t>Date =</t>
  </si>
  <si>
    <t>Autre date =</t>
  </si>
  <si>
    <t>Date prise en compte pour le calcul =</t>
  </si>
  <si>
    <t>p =</t>
  </si>
  <si>
    <t>pi/180 =</t>
  </si>
  <si>
    <t>Paramètres  pour 2013 -23 précision mieux que 12,1 min. d'arc erreur moyenne 6,6 minutes</t>
  </si>
  <si>
    <t>J =</t>
  </si>
  <si>
    <t>J/325 =</t>
  </si>
  <si>
    <t>J' =</t>
  </si>
  <si>
    <t>déclinaison =</t>
  </si>
  <si>
    <t>°</t>
  </si>
  <si>
    <t>rd</t>
  </si>
  <si>
    <t>(Cooper)</t>
  </si>
  <si>
    <t>(Perrin de Brichambaut)</t>
  </si>
  <si>
    <t>(moyenne)</t>
  </si>
  <si>
    <t>° +/- 0.2°</t>
  </si>
  <si>
    <r>
      <t>(</t>
    </r>
    <r>
      <rPr>
        <sz val="10"/>
        <rFont val="Symbol"/>
        <family val="1"/>
        <charset val="2"/>
      </rPr>
      <t>d</t>
    </r>
    <r>
      <rPr>
        <sz val="12"/>
        <color theme="1"/>
        <rFont val="Calibri"/>
        <family val="2"/>
        <scheme val="minor"/>
      </rPr>
      <t>=23,2570736×sin(2x</t>
    </r>
    <r>
      <rPr>
        <sz val="10"/>
        <rFont val="Symbol"/>
        <family val="1"/>
        <charset val="2"/>
      </rPr>
      <t>p</t>
    </r>
    <r>
      <rPr>
        <sz val="12"/>
        <color theme="1"/>
        <rFont val="Calibri"/>
        <family val="2"/>
        <scheme val="minor"/>
      </rPr>
      <t>xJ/365,2422−1,39504907)+0,37467473×sin(4x</t>
    </r>
    <r>
      <rPr>
        <sz val="10"/>
        <rFont val="Symbol"/>
        <family val="1"/>
        <charset val="2"/>
      </rPr>
      <t>p</t>
    </r>
    <r>
      <rPr>
        <sz val="12"/>
        <color theme="1"/>
        <rFont val="Calibri"/>
        <family val="2"/>
        <scheme val="minor"/>
      </rPr>
      <t>xJ/365,2422-1,46560546)+0,38025574 ajustée sur les données du bureau des longitudes 2013_23 erreur &lt; 12,05')</t>
    </r>
  </si>
  <si>
    <t>Latitude =</t>
  </si>
  <si>
    <t>° +/- 0.1°</t>
  </si>
  <si>
    <t>N</t>
  </si>
  <si>
    <t>Longitude =</t>
  </si>
  <si>
    <t>E</t>
  </si>
  <si>
    <t>Durée jour =</t>
  </si>
  <si>
    <t>h (VB)</t>
  </si>
  <si>
    <t>lever (TSV)</t>
  </si>
  <si>
    <t>h</t>
  </si>
  <si>
    <t>mn</t>
  </si>
  <si>
    <t xml:space="preserve"> h (Duffie&amp;Beckman)</t>
  </si>
  <si>
    <t>coucher (TSV)</t>
  </si>
  <si>
    <t>J' :</t>
  </si>
  <si>
    <t>Déclinaison</t>
  </si>
  <si>
    <t>Jour :</t>
  </si>
  <si>
    <t>Durée</t>
  </si>
  <si>
    <t>Date</t>
  </si>
  <si>
    <t>Latitude</t>
  </si>
  <si>
    <t>Longitude</t>
  </si>
  <si>
    <t>Durée de la journée</t>
  </si>
  <si>
    <t>Heures</t>
  </si>
  <si>
    <t>le</t>
  </si>
  <si>
    <t>Max :</t>
  </si>
  <si>
    <t>Min :</t>
  </si>
  <si>
    <t>et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</si>
</sst>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 * #,##0.00_)_ ;_ * \(#,##0.00\)_ ;_ * &quot;-&quot;??_)_ ;_ @_ "/>
    <numFmt numFmtId="164" formatCode="0.000000000"/>
    <numFmt numFmtId="166" formatCode="_-* #,##0\ _€_-;\-* #,##0\ _€_-;_-* &quot;-&quot;??\ _€_-;_-@_-"/>
    <numFmt numFmtId="167" formatCode="0.0"/>
    <numFmt numFmtId="168" formatCode="0.0000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2">
    <xf numFmtId="0" fontId="0" fillId="0" borderId="0" xfId="0"/>
    <xf numFmtId="0" fontId="2" fillId="0" borderId="0" xfId="0" applyFont="1"/>
    <xf numFmtId="14" fontId="0" fillId="0" borderId="0" xfId="0" applyNumberFormat="1"/>
    <xf numFmtId="0" fontId="2" fillId="0" borderId="0" xfId="0" applyFont="1" applyAlignment="1">
      <alignment wrapText="1"/>
    </xf>
    <xf numFmtId="0" fontId="3" fillId="0" borderId="0" xfId="0" applyFont="1" applyAlignment="1">
      <alignment horizontal="right"/>
    </xf>
    <xf numFmtId="164" fontId="0" fillId="0" borderId="0" xfId="0" applyNumberFormat="1"/>
    <xf numFmtId="0" fontId="2" fillId="0" borderId="0" xfId="0" applyFont="1" applyAlignment="1">
      <alignment horizontal="center" wrapText="1"/>
    </xf>
    <xf numFmtId="1" fontId="0" fillId="0" borderId="0" xfId="0" applyNumberFormat="1"/>
    <xf numFmtId="166" fontId="0" fillId="0" borderId="0" xfId="1" applyNumberFormat="1" applyFont="1"/>
    <xf numFmtId="167" fontId="0" fillId="0" borderId="0" xfId="0" applyNumberFormat="1"/>
    <xf numFmtId="168" fontId="0" fillId="0" borderId="0" xfId="0" applyNumberFormat="1"/>
    <xf numFmtId="0" fontId="4" fillId="0" borderId="0" xfId="0" applyFont="1"/>
    <xf numFmtId="0" fontId="2" fillId="0" borderId="0" xfId="0" applyFont="1" applyAlignment="1">
      <alignment horizontal="right"/>
    </xf>
    <xf numFmtId="2" fontId="0" fillId="0" borderId="0" xfId="0" applyNumberFormat="1"/>
    <xf numFmtId="0" fontId="0" fillId="0" borderId="0" xfId="0" applyNumberFormat="1"/>
    <xf numFmtId="0" fontId="0" fillId="2" borderId="0" xfId="0" applyFill="1"/>
    <xf numFmtId="0" fontId="0" fillId="2" borderId="1" xfId="0" applyFill="1" applyBorder="1"/>
    <xf numFmtId="14" fontId="0" fillId="2" borderId="2" xfId="0" applyNumberFormat="1" applyFill="1" applyBorder="1"/>
    <xf numFmtId="0" fontId="0" fillId="2" borderId="3" xfId="0" applyFill="1" applyBorder="1"/>
    <xf numFmtId="0" fontId="0" fillId="2" borderId="8" xfId="0" applyFill="1" applyBorder="1"/>
    <xf numFmtId="0" fontId="0" fillId="2" borderId="4" xfId="0" applyFill="1" applyBorder="1"/>
    <xf numFmtId="0" fontId="0" fillId="2" borderId="7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9" xfId="0" applyFill="1" applyBorder="1"/>
    <xf numFmtId="20" fontId="0" fillId="2" borderId="8" xfId="0" applyNumberFormat="1" applyFill="1" applyBorder="1"/>
    <xf numFmtId="14" fontId="0" fillId="2" borderId="0" xfId="0" applyNumberFormat="1" applyFill="1"/>
    <xf numFmtId="0" fontId="0" fillId="2" borderId="9" xfId="0" applyNumberFormat="1" applyFill="1" applyBorder="1"/>
    <xf numFmtId="14" fontId="0" fillId="2" borderId="0" xfId="0" applyNumberFormat="1" applyFill="1" applyBorder="1"/>
    <xf numFmtId="0" fontId="0" fillId="2" borderId="10" xfId="0" applyFill="1" applyBorder="1"/>
    <xf numFmtId="0" fontId="0" fillId="2" borderId="0" xfId="0" applyFill="1" applyBorder="1"/>
    <xf numFmtId="14" fontId="0" fillId="2" borderId="11" xfId="0" applyNumberFormat="1" applyFill="1" applyBorder="1"/>
    <xf numFmtId="20" fontId="0" fillId="2" borderId="0" xfId="0" applyNumberFormat="1" applyFill="1" applyBorder="1"/>
    <xf numFmtId="20" fontId="0" fillId="2" borderId="12" xfId="0" applyNumberFormat="1" applyFill="1" applyBorder="1"/>
    <xf numFmtId="14" fontId="0" fillId="2" borderId="12" xfId="0" applyNumberFormat="1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8" xfId="0" applyNumberFormat="1" applyFill="1" applyBorder="1"/>
    <xf numFmtId="0" fontId="0" fillId="2" borderId="7" xfId="0" applyNumberFormat="1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3B1CC-B534-684B-901D-C2D73B947974}">
  <dimension ref="B1:L6"/>
  <sheetViews>
    <sheetView tabSelected="1" topLeftCell="A4" workbookViewId="0">
      <selection activeCell="D8" sqref="D8"/>
    </sheetView>
  </sheetViews>
  <sheetFormatPr baseColWidth="10" defaultRowHeight="16" x14ac:dyDescent="0.2"/>
  <cols>
    <col min="1" max="4" width="10.83203125" style="15"/>
    <col min="5" max="5" width="17" style="15" customWidth="1"/>
    <col min="6" max="6" width="7" style="15" customWidth="1"/>
    <col min="7" max="7" width="7.33203125" style="15" customWidth="1"/>
    <col min="8" max="8" width="3.1640625" style="15" customWidth="1"/>
    <col min="9" max="9" width="10.83203125" style="15"/>
    <col min="10" max="10" width="4.83203125" style="15" customWidth="1"/>
    <col min="11" max="16384" width="10.83203125" style="15"/>
  </cols>
  <sheetData>
    <row r="1" spans="2:12" ht="17" thickBot="1" x14ac:dyDescent="0.25"/>
    <row r="2" spans="2:12" ht="17" thickBot="1" x14ac:dyDescent="0.25">
      <c r="B2" s="16" t="s">
        <v>33</v>
      </c>
      <c r="C2" s="17">
        <f ca="1">TODAY()</f>
        <v>43668</v>
      </c>
      <c r="I2" s="30"/>
      <c r="J2" s="30"/>
      <c r="K2" s="30"/>
      <c r="L2" s="30"/>
    </row>
    <row r="3" spans="2:12" ht="17" thickBot="1" x14ac:dyDescent="0.25">
      <c r="E3" s="39" t="s">
        <v>36</v>
      </c>
      <c r="F3" s="37">
        <f ca="1">Paramètre!B10</f>
        <v>14.692996575442033</v>
      </c>
      <c r="G3" s="19" t="s">
        <v>37</v>
      </c>
      <c r="H3" s="25"/>
      <c r="I3" s="31"/>
      <c r="J3" s="24"/>
      <c r="K3" s="24"/>
      <c r="L3" s="30"/>
    </row>
    <row r="4" spans="2:12" x14ac:dyDescent="0.2">
      <c r="B4" s="18" t="s">
        <v>34</v>
      </c>
      <c r="C4" s="20">
        <v>43</v>
      </c>
      <c r="E4" s="40" t="s">
        <v>39</v>
      </c>
      <c r="F4" s="38">
        <f ca="1">MAX(Paramètre!E15:E380)</f>
        <v>15.152991913021623</v>
      </c>
      <c r="G4" s="21" t="s">
        <v>37</v>
      </c>
      <c r="H4" s="32" t="s">
        <v>38</v>
      </c>
      <c r="I4" s="28">
        <f ca="1">LOOKUP(F4*24,Paramètre!$E$15:$E$380,Paramètre!$A$15:$A$380)</f>
        <v>44033</v>
      </c>
      <c r="J4" s="30" t="s">
        <v>41</v>
      </c>
      <c r="K4" s="29"/>
    </row>
    <row r="5" spans="2:12" ht="17" thickBot="1" x14ac:dyDescent="0.25">
      <c r="B5" s="22" t="s">
        <v>35</v>
      </c>
      <c r="C5" s="23">
        <v>7</v>
      </c>
      <c r="E5" s="41" t="s">
        <v>40</v>
      </c>
      <c r="F5" s="27">
        <f ca="1">MIN(Paramètre!E15:E380)</f>
        <v>8.8523805405081664</v>
      </c>
      <c r="G5" s="24" t="s">
        <v>37</v>
      </c>
      <c r="H5" s="33" t="s">
        <v>38</v>
      </c>
      <c r="I5" s="34">
        <f ca="1">LOOKUP(F5*24,Paramètre!$E$15:$E$380,Paramètre!$A$15:$A$380)</f>
        <v>44033</v>
      </c>
      <c r="J5" s="35" t="s">
        <v>41</v>
      </c>
      <c r="K5" s="36"/>
    </row>
    <row r="6" spans="2:12" x14ac:dyDescent="0.2">
      <c r="I6" s="2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9E2340-6B5C-B847-B682-FDC9562A6792}">
  <dimension ref="A1:M448"/>
  <sheetViews>
    <sheetView topLeftCell="A365" workbookViewId="0">
      <selection activeCell="E319" sqref="E319"/>
    </sheetView>
  </sheetViews>
  <sheetFormatPr baseColWidth="10" defaultRowHeight="16" x14ac:dyDescent="0.2"/>
  <sheetData>
    <row r="1" spans="1:13" ht="57" x14ac:dyDescent="0.2">
      <c r="A1" s="1" t="s">
        <v>0</v>
      </c>
      <c r="B1" s="2">
        <f ca="1">TODAY()</f>
        <v>43668</v>
      </c>
      <c r="D1" s="1" t="s">
        <v>1</v>
      </c>
      <c r="E1" s="2"/>
      <c r="F1" s="3" t="s">
        <v>2</v>
      </c>
      <c r="G1" s="2">
        <f ca="1">IF(E1&gt;0,E1,B1)</f>
        <v>43668</v>
      </c>
      <c r="H1" s="4" t="s">
        <v>3</v>
      </c>
      <c r="I1" s="5">
        <f>PI()</f>
        <v>3.1415926535897931</v>
      </c>
      <c r="J1" t="s">
        <v>4</v>
      </c>
      <c r="K1" s="5">
        <f>PI()/180</f>
        <v>1.7453292519943295E-2</v>
      </c>
      <c r="L1" s="6" t="s">
        <v>5</v>
      </c>
      <c r="M1" s="1">
        <v>365.24220000000003</v>
      </c>
    </row>
    <row r="2" spans="1:13" x14ac:dyDescent="0.2">
      <c r="A2" s="1" t="s">
        <v>6</v>
      </c>
      <c r="B2" s="7">
        <f ca="1">G1-40178-3*365-1</f>
        <v>2394</v>
      </c>
      <c r="D2" s="1" t="s">
        <v>7</v>
      </c>
      <c r="E2">
        <f ca="1">B2/365</f>
        <v>6.558904109589041</v>
      </c>
      <c r="F2" s="1" t="s">
        <v>8</v>
      </c>
      <c r="G2" s="8">
        <f ca="1">G1-41274</f>
        <v>2394</v>
      </c>
      <c r="L2" s="6"/>
      <c r="M2" s="1">
        <v>0.38025573994239908</v>
      </c>
    </row>
    <row r="3" spans="1:13" x14ac:dyDescent="0.2">
      <c r="A3" s="1" t="s">
        <v>9</v>
      </c>
      <c r="B3" s="9">
        <f ca="1">23.45*SIN(2*PI()*($B$2+284)/365)</f>
        <v>20.033854880633442</v>
      </c>
      <c r="C3" t="s">
        <v>10</v>
      </c>
      <c r="D3" s="10">
        <f ca="1">$K$1*B3</f>
        <v>0.34965672953378912</v>
      </c>
      <c r="E3" t="s">
        <v>11</v>
      </c>
      <c r="F3" t="s">
        <v>12</v>
      </c>
      <c r="L3" s="6"/>
      <c r="M3" s="1">
        <v>23.257073594321206</v>
      </c>
    </row>
    <row r="4" spans="1:13" x14ac:dyDescent="0.2">
      <c r="A4" s="1" t="s">
        <v>9</v>
      </c>
      <c r="B4" s="9">
        <f ca="1">D4/$K$1</f>
        <v>19.761135054994792</v>
      </c>
      <c r="C4" t="s">
        <v>10</v>
      </c>
      <c r="D4" s="10">
        <f ca="1">ASIN(0.4*SIN(2*PI()*(B2-80)/365))</f>
        <v>0.34489687064092983</v>
      </c>
      <c r="E4" t="s">
        <v>11</v>
      </c>
      <c r="F4" t="s">
        <v>13</v>
      </c>
      <c r="L4" s="6"/>
      <c r="M4" s="1">
        <v>-1.3950490650913137</v>
      </c>
    </row>
    <row r="5" spans="1:13" x14ac:dyDescent="0.2">
      <c r="A5" s="1" t="s">
        <v>9</v>
      </c>
      <c r="B5" s="9">
        <f ca="1">(B3+B4)/2</f>
        <v>19.897494967814119</v>
      </c>
      <c r="C5" t="s">
        <v>10</v>
      </c>
      <c r="D5" s="10">
        <f ca="1">(D3+D4)/2</f>
        <v>0.34727680008735951</v>
      </c>
      <c r="E5" t="s">
        <v>11</v>
      </c>
      <c r="F5" t="s">
        <v>14</v>
      </c>
      <c r="L5" s="6"/>
      <c r="M5" s="1">
        <v>0.37467472612073205</v>
      </c>
    </row>
    <row r="6" spans="1:13" x14ac:dyDescent="0.2">
      <c r="A6" s="1" t="s">
        <v>9</v>
      </c>
      <c r="B6" s="9">
        <f ca="1">$M$3*SIN(2*$I$1*$G$2/$M$1+$M$4)+$M$5*SIN(4*$I$1*$G$2/$M$1+$M$6)+$M$2</f>
        <v>20.31669993197783</v>
      </c>
      <c r="C6" s="11" t="s">
        <v>15</v>
      </c>
      <c r="D6" s="10">
        <f ca="1">$K$1*B6</f>
        <v>0.35459330695272112</v>
      </c>
      <c r="E6" t="s">
        <v>11</v>
      </c>
      <c r="F6" s="11" t="s">
        <v>16</v>
      </c>
      <c r="L6" s="6"/>
      <c r="M6" s="1">
        <v>-1.4656054649267329</v>
      </c>
    </row>
    <row r="7" spans="1:13" x14ac:dyDescent="0.2">
      <c r="A7" s="1" t="s">
        <v>17</v>
      </c>
      <c r="B7">
        <f>Feuil2!C4</f>
        <v>43</v>
      </c>
      <c r="C7" s="11" t="s">
        <v>18</v>
      </c>
      <c r="D7" t="s">
        <v>19</v>
      </c>
      <c r="E7" s="10">
        <f>B7*$K$1</f>
        <v>0.75049157835756175</v>
      </c>
      <c r="F7" t="s">
        <v>11</v>
      </c>
    </row>
    <row r="8" spans="1:13" x14ac:dyDescent="0.2">
      <c r="A8" s="1" t="s">
        <v>20</v>
      </c>
      <c r="B8">
        <f>Feuil2!C5</f>
        <v>7</v>
      </c>
      <c r="C8" s="11" t="s">
        <v>18</v>
      </c>
      <c r="D8" t="s">
        <v>21</v>
      </c>
      <c r="E8" s="10">
        <f>B8*$K$1</f>
        <v>0.12217304763960307</v>
      </c>
      <c r="F8" t="s">
        <v>11</v>
      </c>
    </row>
    <row r="9" spans="1:13" x14ac:dyDescent="0.2">
      <c r="A9" s="1"/>
    </row>
    <row r="10" spans="1:13" x14ac:dyDescent="0.2">
      <c r="A10" s="1" t="s">
        <v>22</v>
      </c>
      <c r="B10" s="13">
        <f ca="1">24*(1-ACOS(TAN(D6)*TAN(E7))/PI())</f>
        <v>14.692996575442033</v>
      </c>
      <c r="C10" s="11" t="s">
        <v>23</v>
      </c>
      <c r="E10" s="12" t="s">
        <v>24</v>
      </c>
      <c r="F10" s="9">
        <f ca="1">12-F11</f>
        <v>4.6535017122789837</v>
      </c>
      <c r="G10">
        <f ca="1">INT(F10)</f>
        <v>4</v>
      </c>
      <c r="H10" s="11" t="s">
        <v>25</v>
      </c>
      <c r="I10" s="13">
        <f ca="1">(F10-G10)*60</f>
        <v>39.210102736739017</v>
      </c>
      <c r="J10" s="11" t="s">
        <v>26</v>
      </c>
    </row>
    <row r="11" spans="1:13" x14ac:dyDescent="0.2">
      <c r="A11" s="1" t="s">
        <v>22</v>
      </c>
      <c r="B11" s="9">
        <f ca="1">2/15*ACOS(-TAN(D6)*TAN(E7))/K1</f>
        <v>14.692996575442031</v>
      </c>
      <c r="C11" s="11" t="s">
        <v>27</v>
      </c>
      <c r="E11" s="12" t="s">
        <v>28</v>
      </c>
      <c r="F11" s="9">
        <f ca="1">B10/2</f>
        <v>7.3464982877210163</v>
      </c>
      <c r="G11">
        <f ca="1">INT(F11)</f>
        <v>7</v>
      </c>
      <c r="H11" s="11" t="s">
        <v>25</v>
      </c>
      <c r="I11" s="13">
        <f ca="1">(F11-G11)*60</f>
        <v>20.789897263260979</v>
      </c>
      <c r="J11" s="11" t="s">
        <v>26</v>
      </c>
    </row>
    <row r="14" spans="1:13" x14ac:dyDescent="0.2">
      <c r="A14" t="s">
        <v>31</v>
      </c>
      <c r="B14" t="s">
        <v>29</v>
      </c>
      <c r="C14" t="s">
        <v>30</v>
      </c>
      <c r="D14" t="s">
        <v>11</v>
      </c>
      <c r="E14" t="s">
        <v>32</v>
      </c>
    </row>
    <row r="15" spans="1:13" x14ac:dyDescent="0.2">
      <c r="A15" s="2">
        <f ca="1">TODAY()</f>
        <v>43668</v>
      </c>
      <c r="B15" s="14">
        <f ca="1">A15-40178-3*365-1</f>
        <v>2394</v>
      </c>
      <c r="C15" s="13">
        <f ca="1">$M$3*SIN(2*$I$1*B15/$M$1+$M$4)+$M$5*SIN(4*$I$1*B15/$M$1+$M$6)+$M$2</f>
        <v>20.31669993197783</v>
      </c>
      <c r="D15" s="13">
        <f ca="1">$K$1*C15</f>
        <v>0.35459330695272112</v>
      </c>
      <c r="E15" s="13">
        <f ca="1">24*(1-ACOS(TAN(D15)*TAN($E$7))/PI())</f>
        <v>14.692996575442033</v>
      </c>
    </row>
    <row r="16" spans="1:13" x14ac:dyDescent="0.2">
      <c r="A16" s="2">
        <f ca="1">A15+1</f>
        <v>43669</v>
      </c>
      <c r="B16" s="14">
        <f t="shared" ref="B16:B79" ca="1" si="0">A16-40178-3*365-1</f>
        <v>2395</v>
      </c>
      <c r="C16" s="13">
        <f t="shared" ref="C16:C79" ca="1" si="1">$M$3*SIN(2*$I$1*B16/$M$1+$M$4)+$M$5*SIN(4*$I$1*B16/$M$1+$M$6)+$M$2</f>
        <v>20.124756136349284</v>
      </c>
      <c r="D16" s="13">
        <f t="shared" ref="D16:D79" ca="1" si="2">$K$1*C16</f>
        <v>0.35124325574022791</v>
      </c>
      <c r="E16" s="13">
        <f t="shared" ref="E16:E79" ca="1" si="3">24*(1-ACOS(TAN(D16)*TAN($E$7))/PI())</f>
        <v>14.664137387375407</v>
      </c>
    </row>
    <row r="17" spans="1:5" x14ac:dyDescent="0.2">
      <c r="A17" s="2">
        <f t="shared" ref="A17:A80" ca="1" si="4">A16+1</f>
        <v>43670</v>
      </c>
      <c r="B17" s="14">
        <f t="shared" ca="1" si="0"/>
        <v>2396</v>
      </c>
      <c r="C17" s="13">
        <f t="shared" ca="1" si="1"/>
        <v>19.927195025617181</v>
      </c>
      <c r="D17" s="13">
        <f t="shared" ca="1" si="2"/>
        <v>0.34779516388405557</v>
      </c>
      <c r="E17" s="13">
        <f t="shared" ca="1" si="3"/>
        <v>14.634548698088032</v>
      </c>
    </row>
    <row r="18" spans="1:5" x14ac:dyDescent="0.2">
      <c r="A18" s="2">
        <f t="shared" ca="1" si="4"/>
        <v>43671</v>
      </c>
      <c r="B18" s="14">
        <f t="shared" ca="1" si="0"/>
        <v>2397</v>
      </c>
      <c r="C18" s="13">
        <f t="shared" ca="1" si="1"/>
        <v>19.724066525123767</v>
      </c>
      <c r="D18" s="13">
        <f t="shared" ca="1" si="2"/>
        <v>0.34424990274580658</v>
      </c>
      <c r="E18" s="13">
        <f t="shared" ca="1" si="3"/>
        <v>14.604245902011538</v>
      </c>
    </row>
    <row r="19" spans="1:5" x14ac:dyDescent="0.2">
      <c r="A19" s="2">
        <f t="shared" ca="1" si="4"/>
        <v>43672</v>
      </c>
      <c r="B19" s="14">
        <f t="shared" ca="1" si="0"/>
        <v>2398</v>
      </c>
      <c r="C19" s="13">
        <f t="shared" ca="1" si="1"/>
        <v>19.515421950782713</v>
      </c>
      <c r="D19" s="13">
        <f t="shared" ca="1" si="2"/>
        <v>0.34060836795713312</v>
      </c>
      <c r="E19" s="13">
        <f t="shared" ca="1" si="3"/>
        <v>14.573244457871583</v>
      </c>
    </row>
    <row r="20" spans="1:5" x14ac:dyDescent="0.2">
      <c r="A20" s="2">
        <f t="shared" ca="1" si="4"/>
        <v>43673</v>
      </c>
      <c r="B20" s="14">
        <f t="shared" ca="1" si="0"/>
        <v>2399</v>
      </c>
      <c r="C20" s="13">
        <f t="shared" ca="1" si="1"/>
        <v>19.301314004305109</v>
      </c>
      <c r="D20" s="13">
        <f t="shared" ca="1" si="2"/>
        <v>0.33687147933641515</v>
      </c>
      <c r="E20" s="13">
        <f t="shared" ca="1" si="3"/>
        <v>14.541559866148798</v>
      </c>
    </row>
    <row r="21" spans="1:5" x14ac:dyDescent="0.2">
      <c r="A21" s="2">
        <f t="shared" ca="1" si="4"/>
        <v>43674</v>
      </c>
      <c r="B21" s="14">
        <f t="shared" ca="1" si="0"/>
        <v>2400</v>
      </c>
      <c r="C21" s="13">
        <f t="shared" ca="1" si="1"/>
        <v>19.081796768305225</v>
      </c>
      <c r="D21" s="13">
        <f t="shared" ca="1" si="2"/>
        <v>0.33304018080333975</v>
      </c>
      <c r="E21" s="13">
        <f t="shared" ca="1" si="3"/>
        <v>14.509207647344386</v>
      </c>
    </row>
    <row r="22" spans="1:5" x14ac:dyDescent="0.2">
      <c r="A22" s="2">
        <f t="shared" ca="1" si="4"/>
        <v>43675</v>
      </c>
      <c r="B22" s="14">
        <f t="shared" ca="1" si="0"/>
        <v>2401</v>
      </c>
      <c r="C22" s="13">
        <f t="shared" ca="1" si="1"/>
        <v>18.856925701277998</v>
      </c>
      <c r="D22" s="13">
        <f t="shared" ca="1" si="2"/>
        <v>0.32911544029124173</v>
      </c>
      <c r="E22" s="13">
        <f t="shared" ca="1" si="3"/>
        <v>14.476203321090441</v>
      </c>
    </row>
    <row r="23" spans="1:5" x14ac:dyDescent="0.2">
      <c r="A23" s="2">
        <f t="shared" ca="1" si="4"/>
        <v>43676</v>
      </c>
      <c r="B23" s="14">
        <f t="shared" ca="1" si="0"/>
        <v>2402</v>
      </c>
      <c r="C23" s="13">
        <f t="shared" ca="1" si="1"/>
        <v>18.626757632435545</v>
      </c>
      <c r="D23" s="13">
        <f t="shared" ca="1" si="2"/>
        <v>0.32509824965698397</v>
      </c>
      <c r="E23" s="13">
        <f t="shared" ca="1" si="3"/>
        <v>14.442562386138977</v>
      </c>
    </row>
    <row r="24" spans="1:5" x14ac:dyDescent="0.2">
      <c r="A24" s="2">
        <f t="shared" ca="1" si="4"/>
        <v>43677</v>
      </c>
      <c r="B24" s="14">
        <f t="shared" ca="1" si="0"/>
        <v>2403</v>
      </c>
      <c r="C24" s="13">
        <f t="shared" ca="1" si="1"/>
        <v>18.391350756390025</v>
      </c>
      <c r="D24" s="13">
        <f t="shared" ca="1" si="2"/>
        <v>0.3209896245881555</v>
      </c>
      <c r="E24" s="13">
        <f t="shared" ca="1" si="3"/>
        <v>14.408300301258224</v>
      </c>
    </row>
    <row r="25" spans="1:5" x14ac:dyDescent="0.2">
      <c r="A25" s="2">
        <f t="shared" ca="1" si="4"/>
        <v>43678</v>
      </c>
      <c r="B25" s="14">
        <f t="shared" ca="1" si="0"/>
        <v>2404</v>
      </c>
      <c r="C25" s="13">
        <f t="shared" ca="1" si="1"/>
        <v>18.15076462767254</v>
      </c>
      <c r="D25" s="13">
        <f t="shared" ca="1" si="2"/>
        <v>0.31679060450740848</v>
      </c>
      <c r="E25" s="13">
        <f t="shared" ca="1" si="3"/>
        <v>14.373432467059988</v>
      </c>
    </row>
    <row r="26" spans="1:5" x14ac:dyDescent="0.2">
      <c r="A26" s="2">
        <f t="shared" ca="1" si="4"/>
        <v>43679</v>
      </c>
      <c r="B26" s="14">
        <f t="shared" ca="1" si="0"/>
        <v>2405</v>
      </c>
      <c r="C26" s="13">
        <f t="shared" ca="1" si="1"/>
        <v>17.905060155074978</v>
      </c>
      <c r="D26" s="13">
        <f t="shared" ca="1" si="2"/>
        <v>0.31250225247370483</v>
      </c>
      <c r="E26" s="13">
        <f t="shared" ca="1" si="3"/>
        <v>14.337974208776631</v>
      </c>
    </row>
    <row r="27" spans="1:5" x14ac:dyDescent="0.2">
      <c r="A27" s="2">
        <f t="shared" ca="1" si="4"/>
        <v>43680</v>
      </c>
      <c r="B27" s="14">
        <f t="shared" ca="1" si="0"/>
        <v>2406</v>
      </c>
      <c r="C27" s="13">
        <f t="shared" ca="1" si="1"/>
        <v>17.654299595801398</v>
      </c>
      <c r="D27" s="13">
        <f t="shared" ca="1" si="2"/>
        <v>0.30812565508023848</v>
      </c>
      <c r="E27" s="13">
        <f t="shared" ca="1" si="3"/>
        <v>14.301940760001315</v>
      </c>
    </row>
    <row r="28" spans="1:5" x14ac:dyDescent="0.2">
      <c r="A28" s="2">
        <f t="shared" ca="1" si="4"/>
        <v>43681</v>
      </c>
      <c r="B28" s="14">
        <f t="shared" ca="1" si="0"/>
        <v>2407</v>
      </c>
      <c r="C28" s="13">
        <f t="shared" ca="1" si="1"/>
        <v>17.398546549418015</v>
      </c>
      <c r="D28" s="13">
        <f t="shared" ca="1" si="2"/>
        <v>0.30366192234884265</v>
      </c>
      <c r="E28" s="13">
        <f t="shared" ca="1" si="3"/>
        <v>14.26534724740122</v>
      </c>
    </row>
    <row r="29" spans="1:5" x14ac:dyDescent="0.2">
      <c r="A29" s="2">
        <f t="shared" ca="1" si="4"/>
        <v>43682</v>
      </c>
      <c r="B29" s="14">
        <f t="shared" ca="1" si="0"/>
        <v>2408</v>
      </c>
      <c r="C29" s="13">
        <f t="shared" ca="1" si="1"/>
        <v>17.137865951588271</v>
      </c>
      <c r="D29" s="13">
        <f t="shared" ca="1" si="2"/>
        <v>0.29911218762064645</v>
      </c>
      <c r="E29" s="13">
        <f t="shared" ca="1" si="3"/>
        <v>14.228208676408762</v>
      </c>
    </row>
    <row r="30" spans="1:5" x14ac:dyDescent="0.2">
      <c r="A30" s="2">
        <f t="shared" ca="1" si="4"/>
        <v>43683</v>
      </c>
      <c r="B30" s="14">
        <f t="shared" ca="1" si="0"/>
        <v>2409</v>
      </c>
      <c r="C30" s="13">
        <f t="shared" ca="1" si="1"/>
        <v>16.872324067578138</v>
      </c>
      <c r="D30" s="13">
        <f t="shared" ca="1" si="2"/>
        <v>0.29447760744272072</v>
      </c>
      <c r="E30" s="13">
        <f t="shared" ca="1" si="3"/>
        <v>14.190539917891801</v>
      </c>
    </row>
    <row r="31" spans="1:5" x14ac:dyDescent="0.2">
      <c r="A31" s="2">
        <f t="shared" ca="1" si="4"/>
        <v>43684</v>
      </c>
      <c r="B31" s="14">
        <f t="shared" ca="1" si="0"/>
        <v>2410</v>
      </c>
      <c r="C31" s="13">
        <f t="shared" ca="1" si="1"/>
        <v>16.601988485522856</v>
      </c>
      <c r="D31" s="13">
        <f t="shared" ca="1" si="2"/>
        <v>0.2897593614505608</v>
      </c>
      <c r="E31" s="13">
        <f t="shared" ca="1" si="3"/>
        <v>14.152355695801045</v>
      </c>
    </row>
    <row r="32" spans="1:5" x14ac:dyDescent="0.2">
      <c r="A32" s="2">
        <f t="shared" ca="1" si="4"/>
        <v>43685</v>
      </c>
      <c r="B32" s="14">
        <f t="shared" ca="1" si="0"/>
        <v>2411</v>
      </c>
      <c r="C32" s="13">
        <f t="shared" ca="1" si="1"/>
        <v>16.326928109436516</v>
      </c>
      <c r="D32" s="13">
        <f t="shared" ca="1" si="2"/>
        <v>0.28495865224608025</v>
      </c>
      <c r="E32" s="13">
        <f t="shared" ca="1" si="3"/>
        <v>14.113670575788042</v>
      </c>
    </row>
    <row r="33" spans="1:5" x14ac:dyDescent="0.2">
      <c r="A33" s="2">
        <f t="shared" ca="1" si="4"/>
        <v>43686</v>
      </c>
      <c r="B33" s="14">
        <f t="shared" ca="1" si="0"/>
        <v>2412</v>
      </c>
      <c r="C33" s="13">
        <f t="shared" ca="1" si="1"/>
        <v>16.047213151955365</v>
      </c>
      <c r="D33" s="13">
        <f t="shared" ca="1" si="2"/>
        <v>0.28007670527095824</v>
      </c>
      <c r="E33" s="13">
        <f t="shared" ca="1" si="3"/>
        <v>14.074498954785481</v>
      </c>
    </row>
    <row r="34" spans="1:5" x14ac:dyDescent="0.2">
      <c r="A34" s="2">
        <f t="shared" ca="1" si="4"/>
        <v>43687</v>
      </c>
      <c r="B34" s="14">
        <f t="shared" ca="1" si="0"/>
        <v>2413</v>
      </c>
      <c r="C34" s="13">
        <f t="shared" ca="1" si="1"/>
        <v>15.762915126799854</v>
      </c>
      <c r="D34" s="13">
        <f t="shared" ca="1" si="2"/>
        <v>0.27511476867507689</v>
      </c>
      <c r="E34" s="13">
        <f t="shared" ca="1" si="3"/>
        <v>14.034855051537816</v>
      </c>
    </row>
    <row r="35" spans="1:5" x14ac:dyDescent="0.2">
      <c r="A35" s="2">
        <f t="shared" ca="1" si="4"/>
        <v>43688</v>
      </c>
      <c r="B35" s="14">
        <f t="shared" ca="1" si="0"/>
        <v>2414</v>
      </c>
      <c r="C35" s="13">
        <f t="shared" ca="1" si="1"/>
        <v>15.474106840940982</v>
      </c>
      <c r="D35" s="13">
        <f t="shared" ca="1" si="2"/>
        <v>0.27007411317979862</v>
      </c>
      <c r="E35" s="13">
        <f t="shared" ca="1" si="3"/>
        <v>13.994752898067897</v>
      </c>
    </row>
    <row r="36" spans="1:5" x14ac:dyDescent="0.2">
      <c r="A36" s="2">
        <f t="shared" ca="1" si="4"/>
        <v>43689</v>
      </c>
      <c r="B36" s="14">
        <f t="shared" ca="1" si="0"/>
        <v>2415</v>
      </c>
      <c r="C36" s="13">
        <f t="shared" ca="1" si="1"/>
        <v>15.180862386459482</v>
      </c>
      <c r="D36" s="13">
        <f t="shared" ca="1" si="2"/>
        <v>0.2649560319358818</v>
      </c>
      <c r="E36" s="13">
        <f t="shared" ca="1" si="3"/>
        <v>13.954206332063244</v>
      </c>
    </row>
    <row r="37" spans="1:5" x14ac:dyDescent="0.2">
      <c r="A37" s="2">
        <f t="shared" ca="1" si="4"/>
        <v>43690</v>
      </c>
      <c r="B37" s="14">
        <f t="shared" ca="1" si="0"/>
        <v>2416</v>
      </c>
      <c r="C37" s="13">
        <f t="shared" ca="1" si="1"/>
        <v>14.883257132083507</v>
      </c>
      <c r="D37" s="13">
        <f t="shared" ca="1" si="2"/>
        <v>0.25976184037578576</v>
      </c>
      <c r="E37" s="13">
        <f t="shared" ca="1" si="3"/>
        <v>13.913228990163461</v>
      </c>
    </row>
    <row r="38" spans="1:5" x14ac:dyDescent="0.2">
      <c r="A38" s="2">
        <f t="shared" ca="1" si="4"/>
        <v>43691</v>
      </c>
      <c r="B38" s="14">
        <f t="shared" ca="1" si="0"/>
        <v>2417</v>
      </c>
      <c r="C38" s="13">
        <f t="shared" ca="1" si="1"/>
        <v>14.581367714390185</v>
      </c>
      <c r="D38" s="13">
        <f t="shared" ca="1" si="2"/>
        <v>0.2544928760601089</v>
      </c>
      <c r="E38" s="13">
        <f t="shared" ca="1" si="3"/>
        <v>13.871834302128232</v>
      </c>
    </row>
    <row r="39" spans="1:5" x14ac:dyDescent="0.2">
      <c r="A39" s="2">
        <f t="shared" ca="1" si="4"/>
        <v>43692</v>
      </c>
      <c r="B39" s="14">
        <f t="shared" ca="1" si="0"/>
        <v>2418</v>
      </c>
      <c r="C39" s="13">
        <f t="shared" ca="1" si="1"/>
        <v>14.275272028659847</v>
      </c>
      <c r="D39" s="13">
        <f t="shared" ca="1" si="2"/>
        <v>0.24915049851796467</v>
      </c>
      <c r="E39" s="13">
        <f t="shared" ca="1" si="3"/>
        <v>13.830035485864496</v>
      </c>
    </row>
    <row r="40" spans="1:5" x14ac:dyDescent="0.2">
      <c r="A40" s="2">
        <f t="shared" ca="1" si="4"/>
        <v>43693</v>
      </c>
      <c r="B40" s="14">
        <f t="shared" ca="1" si="0"/>
        <v>2419</v>
      </c>
      <c r="C40" s="13">
        <f t="shared" ca="1" si="1"/>
        <v>13.965049219368606</v>
      </c>
      <c r="D40" s="13">
        <f t="shared" ca="1" si="2"/>
        <v>0.24373608908104605</v>
      </c>
      <c r="E40" s="13">
        <f t="shared" ca="1" si="3"/>
        <v>13.787845543289608</v>
      </c>
    </row>
    <row r="41" spans="1:5" x14ac:dyDescent="0.2">
      <c r="A41" s="2">
        <f t="shared" ca="1" si="4"/>
        <v>43694</v>
      </c>
      <c r="B41" s="14">
        <f t="shared" ca="1" si="0"/>
        <v>2420</v>
      </c>
      <c r="C41" s="13">
        <f t="shared" ca="1" si="1"/>
        <v>13.650779670304802</v>
      </c>
      <c r="D41" s="13">
        <f t="shared" ca="1" si="2"/>
        <v>0.23825105071112482</v>
      </c>
      <c r="E41" s="13">
        <f t="shared" ca="1" si="3"/>
        <v>13.745277257006213</v>
      </c>
    </row>
    <row r="42" spans="1:5" x14ac:dyDescent="0.2">
      <c r="A42" s="2">
        <f t="shared" ca="1" si="4"/>
        <v>43695</v>
      </c>
      <c r="B42" s="14">
        <f t="shared" ca="1" si="0"/>
        <v>2421</v>
      </c>
      <c r="C42" s="13">
        <f t="shared" ca="1" si="1"/>
        <v>13.332544994298756</v>
      </c>
      <c r="D42" s="13">
        <f t="shared" ca="1" si="2"/>
        <v>0.2326968078208019</v>
      </c>
      <c r="E42" s="13">
        <f t="shared" ca="1" si="3"/>
        <v>13.702343187764239</v>
      </c>
    </row>
    <row r="43" spans="1:5" x14ac:dyDescent="0.2">
      <c r="A43" s="2">
        <f t="shared" ca="1" si="4"/>
        <v>43696</v>
      </c>
      <c r="B43" s="14">
        <f t="shared" ca="1" si="0"/>
        <v>2422</v>
      </c>
      <c r="C43" s="13">
        <f t="shared" ca="1" si="1"/>
        <v>13.010428022550856</v>
      </c>
      <c r="D43" s="13">
        <f t="shared" ca="1" si="2"/>
        <v>0.2270748060872475</v>
      </c>
      <c r="E43" s="13">
        <f t="shared" ca="1" si="3"/>
        <v>13.659055672684154</v>
      </c>
    </row>
    <row r="44" spans="1:5" x14ac:dyDescent="0.2">
      <c r="A44" s="2">
        <f t="shared" ca="1" si="4"/>
        <v>43697</v>
      </c>
      <c r="B44" s="14">
        <f t="shared" ca="1" si="0"/>
        <v>2423</v>
      </c>
      <c r="C44" s="13">
        <f t="shared" ca="1" si="1"/>
        <v>12.684512793545865</v>
      </c>
      <c r="D44" s="13">
        <f t="shared" ca="1" si="2"/>
        <v>0.22138651225871908</v>
      </c>
      <c r="E44" s="13">
        <f t="shared" ca="1" si="3"/>
        <v>13.615426824215552</v>
      </c>
    </row>
    <row r="45" spans="1:5" x14ac:dyDescent="0.2">
      <c r="A45" s="2">
        <f t="shared" ca="1" si="4"/>
        <v>43698</v>
      </c>
      <c r="B45" s="14">
        <f t="shared" ca="1" si="0"/>
        <v>2424</v>
      </c>
      <c r="C45" s="13">
        <f t="shared" ca="1" si="1"/>
        <v>12.354884541541505</v>
      </c>
      <c r="D45" s="13">
        <f t="shared" ca="1" si="2"/>
        <v>0.21563341395364941</v>
      </c>
      <c r="E45" s="13">
        <f t="shared" ca="1" si="3"/>
        <v>13.571468529804742</v>
      </c>
    </row>
    <row r="46" spans="1:5" x14ac:dyDescent="0.2">
      <c r="A46" s="2">
        <f t="shared" ca="1" si="4"/>
        <v>43699</v>
      </c>
      <c r="B46" s="14">
        <f t="shared" ca="1" si="0"/>
        <v>2425</v>
      </c>
      <c r="C46" s="13">
        <f t="shared" ca="1" si="1"/>
        <v>12.021629684616899</v>
      </c>
      <c r="D46" s="13">
        <f t="shared" ca="1" si="2"/>
        <v>0.20981701945205239</v>
      </c>
      <c r="E46" s="13">
        <f t="shared" ca="1" si="3"/>
        <v>13.527192452244627</v>
      </c>
    </row>
    <row r="47" spans="1:5" x14ac:dyDescent="0.2">
      <c r="A47" s="2">
        <f t="shared" ca="1" si="4"/>
        <v>43700</v>
      </c>
      <c r="B47" s="14">
        <f t="shared" ca="1" si="0"/>
        <v>2426</v>
      </c>
      <c r="C47" s="13">
        <f t="shared" ca="1" si="1"/>
        <v>11.684835812271249</v>
      </c>
      <c r="D47" s="13">
        <f t="shared" ca="1" si="2"/>
        <v>0.20393885747907933</v>
      </c>
      <c r="E47" s="13">
        <f t="shared" ca="1" si="3"/>
        <v>13.482610030680668</v>
      </c>
    </row>
    <row r="48" spans="1:5" x14ac:dyDescent="0.2">
      <c r="A48" s="2">
        <f t="shared" ca="1" si="4"/>
        <v>43701</v>
      </c>
      <c r="B48" s="14">
        <f t="shared" ca="1" si="0"/>
        <v>2427</v>
      </c>
      <c r="C48" s="13">
        <f t="shared" ca="1" si="1"/>
        <v>11.344591672559627</v>
      </c>
      <c r="D48" s="13">
        <f t="shared" ca="1" si="2"/>
        <v>0.19800047698049594</v>
      </c>
      <c r="E48" s="13">
        <f t="shared" ca="1" si="3"/>
        <v>13.43773248224637</v>
      </c>
    </row>
    <row r="49" spans="1:5" x14ac:dyDescent="0.2">
      <c r="A49" s="2">
        <f t="shared" ca="1" si="4"/>
        <v>43702</v>
      </c>
      <c r="B49" s="14">
        <f t="shared" ca="1" si="0"/>
        <v>2428</v>
      </c>
      <c r="C49" s="13">
        <f t="shared" ca="1" si="1"/>
        <v>11.000987158752995</v>
      </c>
      <c r="D49" s="13">
        <f t="shared" ca="1" si="2"/>
        <v>0.19200344688985591</v>
      </c>
      <c r="E49" s="13">
        <f t="shared" ca="1" si="3"/>
        <v>13.392570804301993</v>
      </c>
    </row>
    <row r="50" spans="1:5" x14ac:dyDescent="0.2">
      <c r="A50" s="2">
        <f t="shared" ca="1" si="4"/>
        <v>43703</v>
      </c>
      <c r="B50" s="14">
        <f t="shared" ca="1" si="0"/>
        <v>2429</v>
      </c>
      <c r="C50" s="13">
        <f t="shared" ca="1" si="1"/>
        <v>10.654113295513557</v>
      </c>
      <c r="D50" s="13">
        <f t="shared" ca="1" si="2"/>
        <v>0.18594935588721517</v>
      </c>
      <c r="E50" s="13">
        <f t="shared" ca="1" si="3"/>
        <v>13.347135777250969</v>
      </c>
    </row>
    <row r="51" spans="1:5" x14ac:dyDescent="0.2">
      <c r="A51" s="2">
        <f t="shared" ca="1" si="4"/>
        <v>43704</v>
      </c>
      <c r="B51" s="14">
        <f t="shared" ca="1" si="0"/>
        <v>2430</v>
      </c>
      <c r="C51" s="13">
        <f t="shared" ca="1" si="1"/>
        <v>10.304062224573238</v>
      </c>
      <c r="D51" s="13">
        <f t="shared" ca="1" si="2"/>
        <v>0.17983981214917438</v>
      </c>
      <c r="E51" s="13">
        <f t="shared" ca="1" si="3"/>
        <v>13.301437967908424</v>
      </c>
    </row>
    <row r="52" spans="1:5" x14ac:dyDescent="0.2">
      <c r="A52" s="2">
        <f t="shared" ca="1" si="4"/>
        <v>43705</v>
      </c>
      <c r="B52" s="14">
        <f t="shared" ca="1" si="0"/>
        <v>2431</v>
      </c>
      <c r="C52" s="13">
        <f t="shared" ca="1" si="1"/>
        <v>9.9509271899032381</v>
      </c>
      <c r="D52" s="13">
        <f t="shared" ca="1" si="2"/>
        <v>0.17367644309003855</v>
      </c>
      <c r="E52" s="13">
        <f t="shared" ca="1" si="3"/>
        <v>13.255487733396773</v>
      </c>
    </row>
    <row r="53" spans="1:5" x14ac:dyDescent="0.2">
      <c r="A53" s="2">
        <f t="shared" ca="1" si="4"/>
        <v>43706</v>
      </c>
      <c r="B53" s="14">
        <f t="shared" ca="1" si="0"/>
        <v>2432</v>
      </c>
      <c r="C53" s="13">
        <f t="shared" ca="1" si="1"/>
        <v>9.5948025223670772</v>
      </c>
      <c r="D53" s="13">
        <f t="shared" ca="1" si="2"/>
        <v>0.16746089509396236</v>
      </c>
      <c r="E53" s="13">
        <f t="shared" ca="1" si="3"/>
        <v>13.209295225544391</v>
      </c>
    </row>
    <row r="54" spans="1:5" x14ac:dyDescent="0.2">
      <c r="A54" s="2">
        <f t="shared" ca="1" si="4"/>
        <v>43707</v>
      </c>
      <c r="B54" s="14">
        <f t="shared" ca="1" si="0"/>
        <v>2433</v>
      </c>
      <c r="C54" s="13">
        <f t="shared" ca="1" si="1"/>
        <v>9.2357836238448705</v>
      </c>
      <c r="D54" s="13">
        <f t="shared" ca="1" si="2"/>
        <v>0.16119483323786646</v>
      </c>
      <c r="E54" s="13">
        <f t="shared" ca="1" si="3"/>
        <v>13.162870395763285</v>
      </c>
    </row>
    <row r="55" spans="1:5" x14ac:dyDescent="0.2">
      <c r="A55" s="2">
        <f t="shared" ca="1" si="4"/>
        <v>43708</v>
      </c>
      <c r="B55" s="14">
        <f t="shared" ca="1" si="0"/>
        <v>2434</v>
      </c>
      <c r="C55" s="13">
        <f t="shared" ca="1" si="1"/>
        <v>8.8739669508210408</v>
      </c>
      <c r="D55" s="13">
        <f t="shared" ca="1" si="2"/>
        <v>0.15487994100498889</v>
      </c>
      <c r="E55" s="13">
        <f t="shared" ca="1" si="3"/>
        <v>13.116223000383028</v>
      </c>
    </row>
    <row r="56" spans="1:5" x14ac:dyDescent="0.2">
      <c r="A56" s="2">
        <f t="shared" ca="1" si="4"/>
        <v>43709</v>
      </c>
      <c r="B56" s="14">
        <f t="shared" ca="1" si="0"/>
        <v>2435</v>
      </c>
      <c r="C56" s="13">
        <f t="shared" ca="1" si="1"/>
        <v>8.5094499974239746</v>
      </c>
      <c r="D56" s="13">
        <f t="shared" ca="1" si="2"/>
        <v>0.14851791998887134</v>
      </c>
      <c r="E56" s="13">
        <f t="shared" ca="1" si="3"/>
        <v>13.06936260641822</v>
      </c>
    </row>
    <row r="57" spans="1:5" x14ac:dyDescent="0.2">
      <c r="A57" s="2">
        <f t="shared" ca="1" si="4"/>
        <v>43710</v>
      </c>
      <c r="B57" s="14">
        <f t="shared" ca="1" si="0"/>
        <v>2436</v>
      </c>
      <c r="C57" s="13">
        <f t="shared" ca="1" si="1"/>
        <v>8.1423312779118557</v>
      </c>
      <c r="D57" s="13">
        <f t="shared" ca="1" si="2"/>
        <v>0.14211048958767933</v>
      </c>
      <c r="E57" s="13">
        <f t="shared" ca="1" si="3"/>
        <v>13.022298597748268</v>
      </c>
    </row>
    <row r="58" spans="1:5" x14ac:dyDescent="0.2">
      <c r="A58" s="2">
        <f t="shared" ca="1" si="4"/>
        <v>43711</v>
      </c>
      <c r="B58" s="14">
        <f t="shared" ca="1" si="0"/>
        <v>2437</v>
      </c>
      <c r="C58" s="13">
        <f t="shared" ca="1" si="1"/>
        <v>7.7727103085941085</v>
      </c>
      <c r="D58" s="13">
        <f t="shared" ca="1" si="2"/>
        <v>0.1356593866886717</v>
      </c>
      <c r="E58" s="13">
        <f t="shared" ca="1" si="3"/>
        <v>12.975040181688321</v>
      </c>
    </row>
    <row r="59" spans="1:5" x14ac:dyDescent="0.2">
      <c r="A59" s="2">
        <f t="shared" ca="1" si="4"/>
        <v>43712</v>
      </c>
      <c r="B59" s="14">
        <f t="shared" ca="1" si="0"/>
        <v>2438</v>
      </c>
      <c r="C59" s="13">
        <f t="shared" ca="1" si="1"/>
        <v>7.4006875891824846</v>
      </c>
      <c r="D59" s="13">
        <f t="shared" ca="1" si="2"/>
        <v>0.12916636534271583</v>
      </c>
      <c r="E59" s="13">
        <f t="shared" ca="1" si="3"/>
        <v>12.927596395931443</v>
      </c>
    </row>
    <row r="60" spans="1:5" x14ac:dyDescent="0.2">
      <c r="A60" s="2">
        <f t="shared" ca="1" si="4"/>
        <v>43713</v>
      </c>
      <c r="B60" s="14">
        <f t="shared" ca="1" si="0"/>
        <v>2439</v>
      </c>
      <c r="C60" s="13">
        <f t="shared" ca="1" si="1"/>
        <v>7.0263645835620725</v>
      </c>
      <c r="D60" s="13">
        <f t="shared" ca="1" si="2"/>
        <v>0.12263319642867841</v>
      </c>
      <c r="E60" s="13">
        <f t="shared" ca="1" si="3"/>
        <v>12.879976115842398</v>
      </c>
    </row>
    <row r="61" spans="1:5" x14ac:dyDescent="0.2">
      <c r="A61" s="2">
        <f t="shared" ca="1" si="4"/>
        <v>43714</v>
      </c>
      <c r="B61" s="14">
        <f t="shared" ca="1" si="0"/>
        <v>2440</v>
      </c>
      <c r="C61" s="13">
        <f t="shared" ca="1" si="1"/>
        <v>6.6498436999783976</v>
      </c>
      <c r="D61" s="13">
        <f t="shared" ca="1" si="2"/>
        <v>0.11606166730762502</v>
      </c>
      <c r="E61" s="13">
        <f t="shared" ca="1" si="3"/>
        <v>12.832188062084811</v>
      </c>
    </row>
    <row r="62" spans="1:5" x14ac:dyDescent="0.2">
      <c r="A62" s="2">
        <f t="shared" ca="1" si="4"/>
        <v>43715</v>
      </c>
      <c r="B62" s="14">
        <f t="shared" ca="1" si="0"/>
        <v>2441</v>
      </c>
      <c r="C62" s="13">
        <f t="shared" ca="1" si="1"/>
        <v>6.2712282706330198</v>
      </c>
      <c r="D62" s="13">
        <f t="shared" ca="1" si="2"/>
        <v>0.10945358146669622</v>
      </c>
      <c r="E62" s="13">
        <f t="shared" ca="1" si="3"/>
        <v>12.78424080856367</v>
      </c>
    </row>
    <row r="63" spans="1:5" x14ac:dyDescent="0.2">
      <c r="A63" s="2">
        <f t="shared" ca="1" si="4"/>
        <v>43716</v>
      </c>
      <c r="B63" s="14">
        <f t="shared" ca="1" si="0"/>
        <v>2442</v>
      </c>
      <c r="C63" s="13">
        <f t="shared" ca="1" si="1"/>
        <v>5.8906225306805311</v>
      </c>
      <c r="D63" s="13">
        <f t="shared" ca="1" si="2"/>
        <v>0.10281075815253596</v>
      </c>
      <c r="E63" s="13">
        <f t="shared" ca="1" si="3"/>
        <v>12.736142790665935</v>
      </c>
    </row>
    <row r="64" spans="1:5" x14ac:dyDescent="0.2">
      <c r="A64" s="2">
        <f t="shared" ca="1" si="4"/>
        <v>43717</v>
      </c>
      <c r="B64" s="14">
        <f t="shared" ca="1" si="0"/>
        <v>2443</v>
      </c>
      <c r="C64" s="13">
        <f t="shared" ca="1" si="1"/>
        <v>5.5081315966246418</v>
      </c>
      <c r="D64" s="13">
        <f t="shared" ca="1" si="2"/>
        <v>9.6135031994232178E-2</v>
      </c>
      <c r="E64" s="13">
        <f t="shared" ca="1" si="3"/>
        <v>12.687902313783139</v>
      </c>
    </row>
    <row r="65" spans="1:5" x14ac:dyDescent="0.2">
      <c r="A65" s="2">
        <f t="shared" ca="1" si="4"/>
        <v>43718</v>
      </c>
      <c r="B65" s="14">
        <f t="shared" ca="1" si="0"/>
        <v>2444</v>
      </c>
      <c r="C65" s="13">
        <f t="shared" ca="1" si="1"/>
        <v>5.1238614441074102</v>
      </c>
      <c r="D65" s="13">
        <f t="shared" ca="1" si="2"/>
        <v>8.9428252615665713E-2</v>
      </c>
      <c r="E65" s="13">
        <f t="shared" ca="1" si="3"/>
        <v>12.639527562100174</v>
      </c>
    </row>
    <row r="66" spans="1:5" x14ac:dyDescent="0.2">
      <c r="A66" s="2">
        <f t="shared" ca="1" si="4"/>
        <v>43719</v>
      </c>
      <c r="B66" s="14">
        <f t="shared" ca="1" si="0"/>
        <v>2445</v>
      </c>
      <c r="C66" s="13">
        <f t="shared" ca="1" si="1"/>
        <v>4.7379188850862395</v>
      </c>
      <c r="D66" s="13">
        <f t="shared" ca="1" si="2"/>
        <v>8.2692284237173744E-2</v>
      </c>
      <c r="E66" s="13">
        <f t="shared" ca="1" si="3"/>
        <v>12.591026607634904</v>
      </c>
    </row>
    <row r="67" spans="1:5" x14ac:dyDescent="0.2">
      <c r="A67" s="2">
        <f t="shared" ca="1" si="4"/>
        <v>43720</v>
      </c>
      <c r="B67" s="14">
        <f t="shared" ca="1" si="0"/>
        <v>2446</v>
      </c>
      <c r="C67" s="13">
        <f t="shared" ca="1" si="1"/>
        <v>4.3504115443982725</v>
      </c>
      <c r="D67" s="13">
        <f t="shared" ca="1" si="2"/>
        <v>7.5929005266521327E-2</v>
      </c>
      <c r="E67" s="13">
        <f t="shared" ca="1" si="3"/>
        <v>12.542407419514692</v>
      </c>
    </row>
    <row r="68" spans="1:5" x14ac:dyDescent="0.2">
      <c r="A68" s="2">
        <f t="shared" ca="1" si="4"/>
        <v>43721</v>
      </c>
      <c r="B68" s="14">
        <f t="shared" ca="1" si="0"/>
        <v>2447</v>
      </c>
      <c r="C68" s="13">
        <f t="shared" ca="1" si="1"/>
        <v>3.9614478357069429</v>
      </c>
      <c r="D68" s="13">
        <f t="shared" ca="1" si="2"/>
        <v>6.9140307879089549E-2</v>
      </c>
      <c r="E68" s="13">
        <f t="shared" ca="1" si="3"/>
        <v>12.49367787347548</v>
      </c>
    </row>
    <row r="69" spans="1:5" x14ac:dyDescent="0.2">
      <c r="A69" s="2">
        <f t="shared" ca="1" si="4"/>
        <v>43722</v>
      </c>
      <c r="B69" s="14">
        <f t="shared" ca="1" si="0"/>
        <v>2448</v>
      </c>
      <c r="C69" s="13">
        <f t="shared" ca="1" si="1"/>
        <v>3.5711369368304555</v>
      </c>
      <c r="D69" s="13">
        <f t="shared" ca="1" si="2"/>
        <v>6.2328097587276199E-2</v>
      </c>
      <c r="E69" s="13">
        <f t="shared" ca="1" si="3"/>
        <v>12.444845761570448</v>
      </c>
    </row>
    <row r="70" spans="1:5" x14ac:dyDescent="0.2">
      <c r="A70" s="2">
        <f t="shared" ca="1" si="4"/>
        <v>43723</v>
      </c>
      <c r="B70" s="14">
        <f t="shared" ca="1" si="0"/>
        <v>2449</v>
      </c>
      <c r="C70" s="13">
        <f t="shared" ca="1" si="1"/>
        <v>3.1795887644481811</v>
      </c>
      <c r="D70" s="13">
        <f t="shared" ca="1" si="2"/>
        <v>5.5494292799039183E-2</v>
      </c>
      <c r="E70" s="13">
        <f t="shared" ca="1" si="3"/>
        <v>12.395918802074986</v>
      </c>
    </row>
    <row r="71" spans="1:5" x14ac:dyDescent="0.2">
      <c r="A71" s="2">
        <f t="shared" ca="1" si="4"/>
        <v>43724</v>
      </c>
      <c r="B71" s="14">
        <f t="shared" ca="1" si="0"/>
        <v>2450</v>
      </c>
      <c r="C71" s="13">
        <f t="shared" ca="1" si="1"/>
        <v>2.7869139481873457</v>
      </c>
      <c r="D71" s="13">
        <f t="shared" ca="1" si="2"/>
        <v>4.8640824365623836E-2</v>
      </c>
      <c r="E71" s="13">
        <f t="shared" ca="1" si="3"/>
        <v>12.346904649575988</v>
      </c>
    </row>
    <row r="72" spans="1:5" x14ac:dyDescent="0.2">
      <c r="A72" s="2">
        <f t="shared" ca="1" si="4"/>
        <v>43725</v>
      </c>
      <c r="B72" s="14">
        <f t="shared" ca="1" si="0"/>
        <v>2451</v>
      </c>
      <c r="C72" s="13">
        <f t="shared" ca="1" si="1"/>
        <v>2.3932238040872873</v>
      </c>
      <c r="D72" s="13">
        <f t="shared" ca="1" si="2"/>
        <v>4.1769635118426893E-2</v>
      </c>
      <c r="E72" s="13">
        <f t="shared" ca="1" si="3"/>
        <v>12.297810905233089</v>
      </c>
    </row>
    <row r="73" spans="1:5" x14ac:dyDescent="0.2">
      <c r="A73" s="2">
        <f t="shared" ca="1" si="4"/>
        <v>43726</v>
      </c>
      <c r="B73" s="14">
        <f t="shared" ca="1" si="0"/>
        <v>2452</v>
      </c>
      <c r="C73" s="13">
        <f t="shared" ca="1" si="1"/>
        <v>1.9986303074437326</v>
      </c>
      <c r="D73" s="13">
        <f t="shared" ca="1" si="2"/>
        <v>3.4882679395039667E-2</v>
      </c>
      <c r="E73" s="13">
        <f t="shared" ca="1" si="3"/>
        <v>12.248645127200284</v>
      </c>
    </row>
    <row r="74" spans="1:5" x14ac:dyDescent="0.2">
      <c r="A74" s="2">
        <f t="shared" ca="1" si="4"/>
        <v>43727</v>
      </c>
      <c r="B74" s="14">
        <f t="shared" ca="1" si="0"/>
        <v>2453</v>
      </c>
      <c r="C74" s="13">
        <f t="shared" ca="1" si="1"/>
        <v>1.6032460650316747</v>
      </c>
      <c r="D74" s="13">
        <f t="shared" ca="1" si="2"/>
        <v>2.798192255444585E-2</v>
      </c>
      <c r="E74" s="13">
        <f t="shared" ca="1" si="3"/>
        <v>12.199414841196203</v>
      </c>
    </row>
    <row r="75" spans="1:5" x14ac:dyDescent="0.2">
      <c r="A75" s="2">
        <f t="shared" ca="1" si="4"/>
        <v>43728</v>
      </c>
      <c r="B75" s="14">
        <f t="shared" ca="1" si="0"/>
        <v>2454</v>
      </c>
      <c r="C75" s="13">
        <f t="shared" ca="1" si="1"/>
        <v>1.2071842867118252</v>
      </c>
      <c r="D75" s="13">
        <f t="shared" ca="1" si="2"/>
        <v>2.1069340481460582E-2</v>
      </c>
      <c r="E75" s="13">
        <f t="shared" ca="1" si="3"/>
        <v>12.150127551212069</v>
      </c>
    </row>
    <row r="76" spans="1:5" x14ac:dyDescent="0.2">
      <c r="A76" s="2">
        <f t="shared" ca="1" si="4"/>
        <v>43729</v>
      </c>
      <c r="B76" s="14">
        <f t="shared" ca="1" si="0"/>
        <v>2455</v>
      </c>
      <c r="C76" s="13">
        <f t="shared" ca="1" si="1"/>
        <v>0.81055875642174358</v>
      </c>
      <c r="D76" s="13">
        <f t="shared" ca="1" si="2"/>
        <v>1.4146919080430156E-2</v>
      </c>
      <c r="E76" s="13">
        <f t="shared" ca="1" si="3"/>
        <v>12.100790750345997</v>
      </c>
    </row>
    <row r="77" spans="1:5" x14ac:dyDescent="0.2">
      <c r="A77" s="2">
        <f t="shared" ca="1" si="4"/>
        <v>43730</v>
      </c>
      <c r="B77" s="14">
        <f t="shared" ca="1" si="0"/>
        <v>2456</v>
      </c>
      <c r="C77" s="13">
        <f t="shared" ca="1" si="1"/>
        <v>0.41348380255343498</v>
      </c>
      <c r="D77" s="13">
        <f t="shared" ca="1" si="2"/>
        <v>7.2166537582235768E-3</v>
      </c>
      <c r="E77" s="13">
        <f t="shared" ca="1" si="3"/>
        <v>12.05141193175236</v>
      </c>
    </row>
    <row r="78" spans="1:5" x14ac:dyDescent="0.2">
      <c r="A78" s="2">
        <f t="shared" ca="1" si="4"/>
        <v>43731</v>
      </c>
      <c r="B78" s="14">
        <f t="shared" ca="1" si="0"/>
        <v>2457</v>
      </c>
      <c r="C78" s="13">
        <f t="shared" ca="1" si="1"/>
        <v>1.6074267724498659E-2</v>
      </c>
      <c r="D78" s="13">
        <f t="shared" ca="1" si="2"/>
        <v>2.8054889663955838E-4</v>
      </c>
      <c r="E78" s="13">
        <f t="shared" ca="1" si="3"/>
        <v>12.001998599695463</v>
      </c>
    </row>
    <row r="79" spans="1:5" x14ac:dyDescent="0.2">
      <c r="A79" s="2">
        <f t="shared" ca="1" si="4"/>
        <v>43732</v>
      </c>
      <c r="B79" s="14">
        <f t="shared" ca="1" si="0"/>
        <v>2458</v>
      </c>
      <c r="C79" s="13">
        <f t="shared" ca="1" si="1"/>
        <v>-0.38155452205511381</v>
      </c>
      <c r="D79" s="13">
        <f t="shared" ca="1" si="2"/>
        <v>-6.6593826857350574E-3</v>
      </c>
      <c r="E79" s="13">
        <f t="shared" ca="1" si="3"/>
        <v>11.952558280696017</v>
      </c>
    </row>
    <row r="80" spans="1:5" x14ac:dyDescent="0.2">
      <c r="A80" s="2">
        <f t="shared" ca="1" si="4"/>
        <v>43733</v>
      </c>
      <c r="B80" s="14">
        <f t="shared" ref="B80:B143" ca="1" si="5">A80-40178-3*365-1</f>
        <v>2459</v>
      </c>
      <c r="C80" s="13">
        <f t="shared" ref="C80:C143" ca="1" si="6">$M$3*SIN(2*$I$1*B80/$M$1+$M$4)+$M$5*SIN(4*$I$1*B80/$M$1+$M$6)+$M$2</f>
        <v>-0.77928678881336499</v>
      </c>
      <c r="D80" s="13">
        <f t="shared" ref="D80:D143" ca="1" si="7">$K$1*C80</f>
        <v>-1.3601120282086933E-2</v>
      </c>
      <c r="E80" s="13">
        <f t="shared" ref="E80:E143" ca="1" si="8">24*(1-ACOS(TAN(D80)*TAN($E$7))/PI())</f>
        <v>11.903098534759287</v>
      </c>
    </row>
    <row r="81" spans="1:5" x14ac:dyDescent="0.2">
      <c r="A81" s="2">
        <f t="shared" ref="A81:A144" ca="1" si="9">A80+1</f>
        <v>43734</v>
      </c>
      <c r="B81" s="14">
        <f t="shared" ca="1" si="5"/>
        <v>2460</v>
      </c>
      <c r="C81" s="13">
        <f t="shared" ca="1" si="6"/>
        <v>-1.1770063346399489</v>
      </c>
      <c r="D81" s="13">
        <f t="shared" ca="1" si="7"/>
        <v>-2.0542635856297294E-2</v>
      </c>
      <c r="E81" s="13">
        <f t="shared" ca="1" si="8"/>
        <v>11.853626966672959</v>
      </c>
    </row>
    <row r="82" spans="1:5" x14ac:dyDescent="0.2">
      <c r="A82" s="2">
        <f t="shared" ca="1" si="9"/>
        <v>43735</v>
      </c>
      <c r="B82" s="14">
        <f t="shared" ca="1" si="5"/>
        <v>2461</v>
      </c>
      <c r="C82" s="13">
        <f t="shared" ca="1" si="6"/>
        <v>-1.5745965742937056</v>
      </c>
      <c r="D82" s="13">
        <f t="shared" ca="1" si="7"/>
        <v>-2.7481894612048668E-2</v>
      </c>
      <c r="E82" s="13">
        <f t="shared" ca="1" si="8"/>
        <v>11.804151237363294</v>
      </c>
    </row>
    <row r="83" spans="1:5" x14ac:dyDescent="0.2">
      <c r="A83" s="2">
        <f t="shared" ca="1" si="9"/>
        <v>43736</v>
      </c>
      <c r="B83" s="14">
        <f t="shared" ca="1" si="5"/>
        <v>2462</v>
      </c>
      <c r="C83" s="13">
        <f t="shared" ca="1" si="6"/>
        <v>-1.9719405683875701</v>
      </c>
      <c r="D83" s="13">
        <f t="shared" ca="1" si="7"/>
        <v>-3.4416855572011511E-2</v>
      </c>
      <c r="E83" s="13">
        <f t="shared" ca="1" si="8"/>
        <v>11.754679075297</v>
      </c>
    </row>
    <row r="84" spans="1:5" x14ac:dyDescent="0.2">
      <c r="A84" s="2">
        <f t="shared" ca="1" si="9"/>
        <v>43737</v>
      </c>
      <c r="B84" s="14">
        <f t="shared" ca="1" si="5"/>
        <v>2463</v>
      </c>
      <c r="C84" s="13">
        <f t="shared" ca="1" si="6"/>
        <v>-2.3689210571442674</v>
      </c>
      <c r="D84" s="13">
        <f t="shared" ca="1" si="7"/>
        <v>-4.1345472166992206E-2</v>
      </c>
      <c r="E84" s="13">
        <f t="shared" ca="1" si="8"/>
        <v>11.705218287915955</v>
      </c>
    </row>
    <row r="85" spans="1:5" x14ac:dyDescent="0.2">
      <c r="A85" s="2">
        <f t="shared" ca="1" si="9"/>
        <v>43738</v>
      </c>
      <c r="B85" s="14">
        <f t="shared" ca="1" si="5"/>
        <v>2464</v>
      </c>
      <c r="C85" s="13">
        <f t="shared" ca="1" si="6"/>
        <v>-2.7654204947106575</v>
      </c>
      <c r="D85" s="13">
        <f t="shared" ca="1" si="7"/>
        <v>-4.8265692834831404E-2</v>
      </c>
      <c r="E85" s="13">
        <f t="shared" ca="1" si="8"/>
        <v>11.655776773091844</v>
      </c>
    </row>
    <row r="86" spans="1:5" x14ac:dyDescent="0.2">
      <c r="A86" s="2">
        <f t="shared" ca="1" si="9"/>
        <v>43739</v>
      </c>
      <c r="B86" s="14">
        <f t="shared" ca="1" si="5"/>
        <v>2465</v>
      </c>
      <c r="C86" s="13">
        <f t="shared" ca="1" si="6"/>
        <v>-3.1613210840236521</v>
      </c>
      <c r="D86" s="13">
        <f t="shared" ca="1" si="7"/>
        <v>-5.5175461628929036E-2</v>
      </c>
      <c r="E86" s="13">
        <f t="shared" ca="1" si="8"/>
        <v>11.60636253058644</v>
      </c>
    </row>
    <row r="87" spans="1:5" x14ac:dyDescent="0.2">
      <c r="A87" s="2">
        <f t="shared" ca="1" si="9"/>
        <v>43740</v>
      </c>
      <c r="B87" s="14">
        <f t="shared" ca="1" si="5"/>
        <v>2466</v>
      </c>
      <c r="C87" s="13">
        <f t="shared" ca="1" si="6"/>
        <v>-3.556504812215326</v>
      </c>
      <c r="D87" s="13">
        <f t="shared" ca="1" si="7"/>
        <v>-6.2072718836180082E-2</v>
      </c>
      <c r="E87" s="13">
        <f t="shared" ca="1" si="8"/>
        <v>11.556983673503161</v>
      </c>
    </row>
    <row r="88" spans="1:5" x14ac:dyDescent="0.2">
      <c r="A88" s="2">
        <f t="shared" ca="1" si="9"/>
        <v>43741</v>
      </c>
      <c r="B88" s="14">
        <f t="shared" ca="1" si="5"/>
        <v>2467</v>
      </c>
      <c r="C88" s="13">
        <f t="shared" ca="1" si="6"/>
        <v>-3.950853486548719</v>
      </c>
      <c r="D88" s="13">
        <f t="shared" ca="1" si="7"/>
        <v>-6.8955401604172642E-2</v>
      </c>
      <c r="E88" s="13">
        <f t="shared" ca="1" si="8"/>
        <v>11.507648439714169</v>
      </c>
    </row>
    <row r="89" spans="1:5" x14ac:dyDescent="0.2">
      <c r="A89" s="2">
        <f t="shared" ca="1" si="9"/>
        <v>43742</v>
      </c>
      <c r="B89" s="14">
        <f t="shared" ca="1" si="5"/>
        <v>2468</v>
      </c>
      <c r="C89" s="13">
        <f t="shared" ca="1" si="6"/>
        <v>-4.3442487708692186</v>
      </c>
      <c r="D89" s="13">
        <f t="shared" ca="1" si="7"/>
        <v>-7.5821444577384586E-2</v>
      </c>
      <c r="E89" s="13">
        <f t="shared" ca="1" si="8"/>
        <v>11.458365203247061</v>
      </c>
    </row>
    <row r="90" spans="1:5" x14ac:dyDescent="0.2">
      <c r="A90" s="2">
        <f t="shared" ca="1" si="9"/>
        <v>43743</v>
      </c>
      <c r="B90" s="14">
        <f t="shared" ca="1" si="5"/>
        <v>2469</v>
      </c>
      <c r="C90" s="13">
        <f t="shared" ca="1" si="6"/>
        <v>-4.7365722225616222</v>
      </c>
      <c r="D90" s="13">
        <f t="shared" ca="1" si="7"/>
        <v>-8.2668780542205958E-2</v>
      </c>
      <c r="E90" s="13">
        <f t="shared" ca="1" si="8"/>
        <v>11.409142485613668</v>
      </c>
    </row>
    <row r="91" spans="1:5" x14ac:dyDescent="0.2">
      <c r="A91" s="2">
        <f t="shared" ca="1" si="9"/>
        <v>43744</v>
      </c>
      <c r="B91" s="14">
        <f t="shared" ca="1" si="5"/>
        <v>2470</v>
      </c>
      <c r="C91" s="13">
        <f t="shared" ca="1" si="6"/>
        <v>-5.1277053299976636</v>
      </c>
      <c r="D91" s="13">
        <f t="shared" ca="1" si="7"/>
        <v>-8.9495341080521595E-2</v>
      </c>
      <c r="E91" s="13">
        <f t="shared" ca="1" si="8"/>
        <v>11.359988967062868</v>
      </c>
    </row>
    <row r="92" spans="1:5" x14ac:dyDescent="0.2">
      <c r="A92" s="2">
        <f t="shared" ca="1" si="9"/>
        <v>43745</v>
      </c>
      <c r="B92" s="14">
        <f t="shared" ca="1" si="5"/>
        <v>2471</v>
      </c>
      <c r="C92" s="13">
        <f t="shared" ca="1" si="6"/>
        <v>-5.5175295504627266</v>
      </c>
      <c r="D92" s="13">
        <f t="shared" ca="1" si="7"/>
        <v>-9.6299057231657201E-2</v>
      </c>
      <c r="E92" s="13">
        <f t="shared" ca="1" si="8"/>
        <v>11.310913497737733</v>
      </c>
    </row>
    <row r="93" spans="1:5" x14ac:dyDescent="0.2">
      <c r="A93" s="2">
        <f t="shared" ca="1" si="9"/>
        <v>43746</v>
      </c>
      <c r="B93" s="14">
        <f t="shared" ca="1" si="5"/>
        <v>2472</v>
      </c>
      <c r="C93" s="13">
        <f t="shared" ca="1" si="6"/>
        <v>-5.9059263485439963</v>
      </c>
      <c r="D93" s="13">
        <f t="shared" ca="1" si="7"/>
        <v>-0.10307786016237895</v>
      </c>
      <c r="E93" s="13">
        <f t="shared" ca="1" si="8"/>
        <v>11.261925108716806</v>
      </c>
    </row>
    <row r="94" spans="1:5" x14ac:dyDescent="0.2">
      <c r="A94" s="2">
        <f t="shared" ca="1" si="9"/>
        <v>43747</v>
      </c>
      <c r="B94" s="14">
        <f t="shared" ca="1" si="5"/>
        <v>2473</v>
      </c>
      <c r="C94" s="13">
        <f t="shared" ca="1" si="6"/>
        <v>-6.2927772349663202</v>
      </c>
      <c r="D94" s="13">
        <f t="shared" ca="1" si="7"/>
        <v>-0.10982968184470714</v>
      </c>
      <c r="E94" s="13">
        <f t="shared" ca="1" si="8"/>
        <v>11.213033022917543</v>
      </c>
    </row>
    <row r="95" spans="1:5" x14ac:dyDescent="0.2">
      <c r="A95" s="2">
        <f t="shared" ca="1" si="9"/>
        <v>43748</v>
      </c>
      <c r="B95" s="14">
        <f t="shared" ca="1" si="5"/>
        <v>2474</v>
      </c>
      <c r="C95" s="13">
        <f t="shared" ca="1" si="6"/>
        <v>-6.6779638058611974</v>
      </c>
      <c r="D95" s="13">
        <f t="shared" ca="1" si="7"/>
        <v>-0.11655245574128929</v>
      </c>
      <c r="E95" s="13">
        <f t="shared" ca="1" si="8"/>
        <v>11.164246665838503</v>
      </c>
    </row>
    <row r="96" spans="1:5" x14ac:dyDescent="0.2">
      <c r="A96" s="2">
        <f t="shared" ca="1" si="9"/>
        <v>43749</v>
      </c>
      <c r="B96" s="14">
        <f t="shared" ca="1" si="5"/>
        <v>2475</v>
      </c>
      <c r="C96" s="13">
        <f t="shared" ca="1" si="6"/>
        <v>-7.0613677824494561</v>
      </c>
      <c r="D96" s="13">
        <f t="shared" ca="1" si="7"/>
        <v>-0.12324411749799366</v>
      </c>
      <c r="E96" s="13">
        <f t="shared" ca="1" si="8"/>
        <v>11.115575676116155</v>
      </c>
    </row>
    <row r="97" spans="1:5" x14ac:dyDescent="0.2">
      <c r="A97" s="2">
        <f t="shared" ca="1" si="9"/>
        <v>43750</v>
      </c>
      <c r="B97" s="14">
        <f t="shared" ca="1" si="5"/>
        <v>2476</v>
      </c>
      <c r="C97" s="13">
        <f t="shared" ca="1" si="6"/>
        <v>-7.442871051121827</v>
      </c>
      <c r="D97" s="13">
        <f t="shared" ca="1" si="7"/>
        <v>-0.12990260564344708</v>
      </c>
      <c r="E97" s="13">
        <f t="shared" ca="1" si="8"/>
        <v>11.067029915870055</v>
      </c>
    </row>
    <row r="98" spans="1:5" x14ac:dyDescent="0.2">
      <c r="A98" s="2">
        <f t="shared" ca="1" si="9"/>
        <v>43751</v>
      </c>
      <c r="B98" s="14">
        <f t="shared" ca="1" si="5"/>
        <v>2477</v>
      </c>
      <c r="C98" s="13">
        <f t="shared" ca="1" si="6"/>
        <v>-7.8223557039009464</v>
      </c>
      <c r="D98" s="13">
        <f t="shared" ca="1" si="7"/>
        <v>-0.13652586229523017</v>
      </c>
      <c r="E98" s="13">
        <f t="shared" ca="1" si="8"/>
        <v>11.018619480808685</v>
      </c>
    </row>
    <row r="99" spans="1:5" x14ac:dyDescent="0.2">
      <c r="A99" s="2">
        <f t="shared" ca="1" si="9"/>
        <v>43752</v>
      </c>
      <c r="B99" s="14">
        <f t="shared" ca="1" si="5"/>
        <v>2478</v>
      </c>
      <c r="C99" s="13">
        <f t="shared" ca="1" si="6"/>
        <v>-8.199704079263288</v>
      </c>
      <c r="D99" s="13">
        <f t="shared" ca="1" si="7"/>
        <v>-0.14311183387235446</v>
      </c>
      <c r="E99" s="13">
        <f t="shared" ca="1" si="8"/>
        <v>10.970354710067166</v>
      </c>
    </row>
    <row r="100" spans="1:5" x14ac:dyDescent="0.2">
      <c r="A100" s="2">
        <f t="shared" ca="1" si="9"/>
        <v>43753</v>
      </c>
      <c r="B100" s="14">
        <f t="shared" ca="1" si="5"/>
        <v>2479</v>
      </c>
      <c r="C100" s="13">
        <f t="shared" ca="1" si="6"/>
        <v>-8.5747988033043043</v>
      </c>
      <c r="D100" s="13">
        <f t="shared" ca="1" si="7"/>
        <v>-0.14965847181372974</v>
      </c>
      <c r="E100" s="13">
        <f t="shared" ca="1" si="8"/>
        <v>10.922246195745867</v>
      </c>
    </row>
    <row r="101" spans="1:5" x14ac:dyDescent="0.2">
      <c r="A101" s="2">
        <f t="shared" ca="1" si="9"/>
        <v>43754</v>
      </c>
      <c r="B101" s="14">
        <f t="shared" ca="1" si="5"/>
        <v>2480</v>
      </c>
      <c r="C101" s="13">
        <f t="shared" ca="1" si="6"/>
        <v>-8.9475228312262907</v>
      </c>
      <c r="D101" s="13">
        <f t="shared" ca="1" si="7"/>
        <v>-0.15616373330226369</v>
      </c>
      <c r="E101" s="13">
        <f t="shared" ca="1" si="8"/>
        <v>10.874304792117496</v>
      </c>
    </row>
    <row r="102" spans="1:5" x14ac:dyDescent="0.2">
      <c r="A102" s="2">
        <f t="shared" ca="1" si="9"/>
        <v>43755</v>
      </c>
      <c r="B102" s="14">
        <f t="shared" ca="1" si="5"/>
        <v>2481</v>
      </c>
      <c r="C102" s="13">
        <f t="shared" ca="1" si="6"/>
        <v>-9.3177594891279369</v>
      </c>
      <c r="D102" s="13">
        <f t="shared" ca="1" si="7"/>
        <v>-0.16262558199422728</v>
      </c>
      <c r="E102" s="13">
        <f t="shared" ca="1" si="8"/>
        <v>10.826541624468756</v>
      </c>
    </row>
    <row r="103" spans="1:5" x14ac:dyDescent="0.2">
      <c r="A103" s="2">
        <f t="shared" ca="1" si="9"/>
        <v>43756</v>
      </c>
      <c r="B103" s="14">
        <f t="shared" ca="1" si="5"/>
        <v>2482</v>
      </c>
      <c r="C103" s="13">
        <f t="shared" ca="1" si="6"/>
        <v>-9.6853925160770284</v>
      </c>
      <c r="D103" s="13">
        <f t="shared" ca="1" si="7"/>
        <v>-0.16904198875356197</v>
      </c>
      <c r="E103" s="13">
        <f t="shared" ca="1" si="8"/>
        <v>10.778968097540382</v>
      </c>
    </row>
    <row r="104" spans="1:5" x14ac:dyDescent="0.2">
      <c r="A104" s="2">
        <f t="shared" ca="1" si="9"/>
        <v>43757</v>
      </c>
      <c r="B104" s="14">
        <f t="shared" ca="1" si="5"/>
        <v>2483</v>
      </c>
      <c r="C104" s="13">
        <f t="shared" ca="1" si="6"/>
        <v>-10.050306106442003</v>
      </c>
      <c r="D104" s="13">
        <f t="shared" ca="1" si="7"/>
        <v>-0.17541093239070463</v>
      </c>
      <c r="E104" s="13">
        <f t="shared" ca="1" si="8"/>
        <v>10.731595903528401</v>
      </c>
    </row>
    <row r="105" spans="1:5" x14ac:dyDescent="0.2">
      <c r="A105" s="2">
        <f t="shared" ca="1" si="9"/>
        <v>43758</v>
      </c>
      <c r="B105" s="14">
        <f t="shared" ca="1" si="5"/>
        <v>2484</v>
      </c>
      <c r="C105" s="13">
        <f t="shared" ca="1" si="6"/>
        <v>-10.412384952461851</v>
      </c>
      <c r="D105" s="13">
        <f t="shared" ca="1" si="7"/>
        <v>-0.18173040040557256</v>
      </c>
      <c r="E105" s="13">
        <f t="shared" ca="1" si="8"/>
        <v>10.684437029607178</v>
      </c>
    </row>
    <row r="106" spans="1:5" x14ac:dyDescent="0.2">
      <c r="A106" s="2">
        <f t="shared" ca="1" si="9"/>
        <v>43759</v>
      </c>
      <c r="B106" s="14">
        <f t="shared" ca="1" si="5"/>
        <v>2485</v>
      </c>
      <c r="C106" s="13">
        <f t="shared" ca="1" si="6"/>
        <v>-10.771514287033279</v>
      </c>
      <c r="D106" s="13">
        <f t="shared" ca="1" si="7"/>
        <v>-0.18799838973434027</v>
      </c>
      <c r="E106" s="13">
        <f t="shared" ca="1" si="8"/>
        <v>10.63750376493309</v>
      </c>
    </row>
    <row r="107" spans="1:5" x14ac:dyDescent="0.2">
      <c r="A107" s="2">
        <f t="shared" ca="1" si="9"/>
        <v>43760</v>
      </c>
      <c r="B107" s="14">
        <f t="shared" ca="1" si="5"/>
        <v>2486</v>
      </c>
      <c r="C107" s="13">
        <f t="shared" ca="1" si="6"/>
        <v>-11.127579926689499</v>
      </c>
      <c r="D107" s="13">
        <f t="shared" ca="1" si="7"/>
        <v>-0.19421290749956099</v>
      </c>
      <c r="E107" s="13">
        <f t="shared" ca="1" si="8"/>
        <v>10.590808707086481</v>
      </c>
    </row>
    <row r="108" spans="1:5" x14ac:dyDescent="0.2">
      <c r="A108" s="2">
        <f t="shared" ca="1" si="9"/>
        <v>43761</v>
      </c>
      <c r="B108" s="14">
        <f t="shared" ca="1" si="5"/>
        <v>2487</v>
      </c>
      <c r="C108" s="13">
        <f t="shared" ca="1" si="6"/>
        <v>-11.480468314748643</v>
      </c>
      <c r="D108" s="13">
        <f t="shared" ca="1" si="7"/>
        <v>-0.2003719717632485</v>
      </c>
      <c r="E108" s="13">
        <f t="shared" ca="1" si="8"/>
        <v>10.544364767907521</v>
      </c>
    </row>
    <row r="109" spans="1:5" x14ac:dyDescent="0.2">
      <c r="A109" s="2">
        <f t="shared" ca="1" si="9"/>
        <v>43762</v>
      </c>
      <c r="B109" s="14">
        <f t="shared" ca="1" si="5"/>
        <v>2488</v>
      </c>
      <c r="C109" s="13">
        <f t="shared" ca="1" si="6"/>
        <v>-11.830066564609245</v>
      </c>
      <c r="D109" s="13">
        <f t="shared" ca="1" si="7"/>
        <v>-0.20647361228252581</v>
      </c>
      <c r="E109" s="13">
        <f t="shared" ca="1" si="8"/>
        <v>10.498185178679861</v>
      </c>
    </row>
    <row r="110" spans="1:5" x14ac:dyDescent="0.2">
      <c r="A110" s="2">
        <f t="shared" ca="1" si="9"/>
        <v>43763</v>
      </c>
      <c r="B110" s="14">
        <f t="shared" ca="1" si="5"/>
        <v>2489</v>
      </c>
      <c r="C110" s="13">
        <f t="shared" ca="1" si="6"/>
        <v>-12.176262503165884</v>
      </c>
      <c r="D110" s="13">
        <f t="shared" ca="1" si="7"/>
        <v>-0.21251587126737115</v>
      </c>
      <c r="E110" s="13">
        <f t="shared" ca="1" si="8"/>
        <v>10.452283494615191</v>
      </c>
    </row>
    <row r="111" spans="1:5" x14ac:dyDescent="0.2">
      <c r="A111" s="2">
        <f t="shared" ca="1" si="9"/>
        <v>43764</v>
      </c>
      <c r="B111" s="14">
        <f t="shared" ca="1" si="5"/>
        <v>2490</v>
      </c>
      <c r="C111" s="13">
        <f t="shared" ca="1" si="6"/>
        <v>-12.518944714321449</v>
      </c>
      <c r="D111" s="13">
        <f t="shared" ca="1" si="7"/>
        <v>-0.21849680414005021</v>
      </c>
      <c r="E111" s="13">
        <f t="shared" ca="1" si="8"/>
        <v>10.406673598589748</v>
      </c>
    </row>
    <row r="112" spans="1:5" x14ac:dyDescent="0.2">
      <c r="A112" s="2">
        <f t="shared" ca="1" si="9"/>
        <v>43765</v>
      </c>
      <c r="B112" s="14">
        <f t="shared" ca="1" si="5"/>
        <v>2491</v>
      </c>
      <c r="C112" s="13">
        <f t="shared" ca="1" si="6"/>
        <v>-12.858002582573267</v>
      </c>
      <c r="D112" s="13">
        <f t="shared" ca="1" si="7"/>
        <v>-0.22441448029583758</v>
      </c>
      <c r="E112" s="13">
        <f t="shared" ca="1" si="8"/>
        <v>10.361369704082618</v>
      </c>
    </row>
    <row r="113" spans="1:5" x14ac:dyDescent="0.2">
      <c r="A113" s="2">
        <f t="shared" ca="1" si="9"/>
        <v>43766</v>
      </c>
      <c r="B113" s="14">
        <f t="shared" ca="1" si="5"/>
        <v>2492</v>
      </c>
      <c r="C113" s="13">
        <f t="shared" ca="1" si="6"/>
        <v>-13.19332633664202</v>
      </c>
      <c r="D113" s="13">
        <f t="shared" ca="1" si="7"/>
        <v>-0.23026698386448505</v>
      </c>
      <c r="E113" s="13">
        <f t="shared" ca="1" si="8"/>
        <v>10.316386357265472</v>
      </c>
    </row>
    <row r="114" spans="1:5" x14ac:dyDescent="0.2">
      <c r="A114" s="2">
        <f t="shared" ca="1" si="9"/>
        <v>43767</v>
      </c>
      <c r="B114" s="14">
        <f t="shared" ca="1" si="5"/>
        <v>2493</v>
      </c>
      <c r="C114" s="13">
        <f t="shared" ca="1" si="6"/>
        <v>-13.524807093123782</v>
      </c>
      <c r="D114" s="13">
        <f t="shared" ca="1" si="7"/>
        <v>-0.23605241447209332</v>
      </c>
      <c r="E114" s="13">
        <f t="shared" ca="1" si="8"/>
        <v>10.271738438191012</v>
      </c>
    </row>
    <row r="115" spans="1:5" x14ac:dyDescent="0.2">
      <c r="A115" s="2">
        <f t="shared" ca="1" si="9"/>
        <v>43768</v>
      </c>
      <c r="B115" s="14">
        <f t="shared" ca="1" si="5"/>
        <v>2494</v>
      </c>
      <c r="C115" s="13">
        <f t="shared" ca="1" si="6"/>
        <v>-13.852336900136327</v>
      </c>
      <c r="D115" s="13">
        <f t="shared" ca="1" si="7"/>
        <v>-0.24176888800288385</v>
      </c>
      <c r="E115" s="13">
        <f t="shared" ca="1" si="8"/>
        <v>10.227441161027755</v>
      </c>
    </row>
    <row r="116" spans="1:5" x14ac:dyDescent="0.2">
      <c r="A116" s="2">
        <f t="shared" ca="1" si="9"/>
        <v>43769</v>
      </c>
      <c r="B116" s="14">
        <f t="shared" ca="1" si="5"/>
        <v>2495</v>
      </c>
      <c r="C116" s="13">
        <f t="shared" ca="1" si="6"/>
        <v>-14.175808780930655</v>
      </c>
      <c r="D116" s="13">
        <f t="shared" ca="1" si="7"/>
        <v>-0.24741453736036348</v>
      </c>
      <c r="E116" s="13">
        <f t="shared" ca="1" si="8"/>
        <v>10.183510073288446</v>
      </c>
    </row>
    <row r="117" spans="1:5" x14ac:dyDescent="0.2">
      <c r="A117" s="2">
        <f t="shared" ca="1" si="9"/>
        <v>43770</v>
      </c>
      <c r="B117" s="14">
        <f t="shared" ca="1" si="5"/>
        <v>2496</v>
      </c>
      <c r="C117" s="13">
        <f t="shared" ca="1" si="6"/>
        <v>-14.495116777446942</v>
      </c>
      <c r="D117" s="13">
        <f t="shared" ca="1" si="7"/>
        <v>-0.25298751322751928</v>
      </c>
      <c r="E117" s="13">
        <f t="shared" ca="1" si="8"/>
        <v>10.139961053997855</v>
      </c>
    </row>
    <row r="118" spans="1:5" x14ac:dyDescent="0.2">
      <c r="A118" s="2">
        <f t="shared" ca="1" si="9"/>
        <v>43771</v>
      </c>
      <c r="B118" s="14">
        <f t="shared" ca="1" si="5"/>
        <v>2497</v>
      </c>
      <c r="C118" s="13">
        <f t="shared" ca="1" si="6"/>
        <v>-14.810155993782612</v>
      </c>
      <c r="D118" s="13">
        <f t="shared" ca="1" si="7"/>
        <v>-0.25848598482547941</v>
      </c>
      <c r="E118" s="13">
        <f t="shared" ca="1" si="8"/>
        <v>10.096810310747431</v>
      </c>
    </row>
    <row r="119" spans="1:5" x14ac:dyDescent="0.2">
      <c r="A119" s="2">
        <f t="shared" ca="1" si="9"/>
        <v>43772</v>
      </c>
      <c r="B119" s="14">
        <f t="shared" ca="1" si="5"/>
        <v>2498</v>
      </c>
      <c r="C119" s="13">
        <f t="shared" ca="1" si="6"/>
        <v>-15.12082263954751</v>
      </c>
      <c r="D119" s="13">
        <f t="shared" ca="1" si="7"/>
        <v>-0.26390814067020379</v>
      </c>
      <c r="E119" s="13">
        <f t="shared" ca="1" si="8"/>
        <v>10.054074375583653</v>
      </c>
    </row>
    <row r="120" spans="1:5" x14ac:dyDescent="0.2">
      <c r="A120" s="2">
        <f t="shared" ca="1" si="9"/>
        <v>43773</v>
      </c>
      <c r="B120" s="14">
        <f t="shared" ca="1" si="5"/>
        <v>2499</v>
      </c>
      <c r="C120" s="13">
        <f t="shared" ca="1" si="6"/>
        <v>-15.427014073079821</v>
      </c>
      <c r="D120" s="13">
        <f t="shared" ca="1" si="7"/>
        <v>-0.269252189326744</v>
      </c>
      <c r="E120" s="13">
        <f t="shared" ca="1" si="8"/>
        <v>10.011770099677715</v>
      </c>
    </row>
    <row r="121" spans="1:5" x14ac:dyDescent="0.2">
      <c r="A121" s="2">
        <f t="shared" ca="1" si="9"/>
        <v>43774</v>
      </c>
      <c r="B121" s="14">
        <f t="shared" ca="1" si="5"/>
        <v>2500</v>
      </c>
      <c r="C121" s="13">
        <f t="shared" ca="1" si="6"/>
        <v>-15.728628844492764</v>
      </c>
      <c r="D121" s="13">
        <f t="shared" ca="1" si="7"/>
        <v>-0.27451636016054992</v>
      </c>
      <c r="E121" s="13">
        <f t="shared" ca="1" si="8"/>
        <v>9.9699146467259503</v>
      </c>
    </row>
    <row r="122" spans="1:5" x14ac:dyDescent="0.2">
      <c r="A122" s="2">
        <f t="shared" ca="1" si="9"/>
        <v>43775</v>
      </c>
      <c r="B122" s="14">
        <f t="shared" ca="1" si="5"/>
        <v>2501</v>
      </c>
      <c r="C122" s="13">
        <f t="shared" ca="1" si="6"/>
        <v>-16.025566738525534</v>
      </c>
      <c r="D122" s="13">
        <f t="shared" ca="1" si="7"/>
        <v>-0.27969890408535975</v>
      </c>
      <c r="E122" s="13">
        <f t="shared" ca="1" si="8"/>
        <v>9.9285254850313649</v>
      </c>
    </row>
    <row r="123" spans="1:5" x14ac:dyDescent="0.2">
      <c r="A123" s="2">
        <f t="shared" ca="1" si="9"/>
        <v>43776</v>
      </c>
      <c r="B123" s="14">
        <f t="shared" ca="1" si="5"/>
        <v>2502</v>
      </c>
      <c r="C123" s="13">
        <f t="shared" ca="1" si="6"/>
        <v>-16.317728817171773</v>
      </c>
      <c r="D123" s="13">
        <f t="shared" ca="1" si="7"/>
        <v>-0.28479809430720726</v>
      </c>
      <c r="E123" s="13">
        <f t="shared" ca="1" si="8"/>
        <v>9.887620378218708</v>
      </c>
    </row>
    <row r="124" spans="1:5" x14ac:dyDescent="0.2">
      <c r="A124" s="2">
        <f t="shared" ca="1" si="9"/>
        <v>43777</v>
      </c>
      <c r="B124" s="14">
        <f t="shared" ca="1" si="5"/>
        <v>2503</v>
      </c>
      <c r="C124" s="13">
        <f t="shared" ca="1" si="6"/>
        <v>-16.605017462055255</v>
      </c>
      <c r="D124" s="13">
        <f t="shared" ca="1" si="7"/>
        <v>-0.28981222706401677</v>
      </c>
      <c r="E124" s="13">
        <f t="shared" ca="1" si="8"/>
        <v>9.8472173745384488</v>
      </c>
    </row>
    <row r="125" spans="1:5" x14ac:dyDescent="0.2">
      <c r="A125" s="2">
        <f t="shared" ca="1" si="9"/>
        <v>43778</v>
      </c>
      <c r="B125" s="14">
        <f t="shared" ca="1" si="5"/>
        <v>2504</v>
      </c>
      <c r="C125" s="13">
        <f t="shared" ca="1" si="6"/>
        <v>-16.887336416525873</v>
      </c>
      <c r="D125" s="13">
        <f t="shared" ca="1" si="7"/>
        <v>-0.29473962236031703</v>
      </c>
      <c r="E125" s="13">
        <f t="shared" ca="1" si="8"/>
        <v>9.807334794717633</v>
      </c>
    </row>
    <row r="126" spans="1:5" x14ac:dyDescent="0.2">
      <c r="A126" s="2">
        <f t="shared" ca="1" si="9"/>
        <v>43779</v>
      </c>
      <c r="B126" s="14">
        <f t="shared" ca="1" si="5"/>
        <v>2505</v>
      </c>
      <c r="C126" s="13">
        <f t="shared" ca="1" si="6"/>
        <v>-17.164590827449654</v>
      </c>
      <c r="D126" s="13">
        <f t="shared" ca="1" si="7"/>
        <v>-0.29957862469661434</v>
      </c>
      <c r="E126" s="13">
        <f t="shared" ca="1" si="8"/>
        <v>9.7679912183189384</v>
      </c>
    </row>
    <row r="127" spans="1:5" x14ac:dyDescent="0.2">
      <c r="A127" s="2">
        <f t="shared" ca="1" si="9"/>
        <v>43780</v>
      </c>
      <c r="B127" s="14">
        <f t="shared" ca="1" si="5"/>
        <v>2506</v>
      </c>
      <c r="C127" s="13">
        <f t="shared" ca="1" si="6"/>
        <v>-17.436687286660057</v>
      </c>
      <c r="D127" s="13">
        <f t="shared" ca="1" si="7"/>
        <v>-0.30432760379285434</v>
      </c>
      <c r="E127" s="13">
        <f t="shared" ca="1" si="8"/>
        <v>9.729205468574337</v>
      </c>
    </row>
    <row r="128" spans="1:5" x14ac:dyDescent="0.2">
      <c r="A128" s="2">
        <f t="shared" ca="1" si="9"/>
        <v>43781</v>
      </c>
      <c r="B128" s="14">
        <f t="shared" ca="1" si="5"/>
        <v>2507</v>
      </c>
      <c r="C128" s="13">
        <f t="shared" ca="1" si="6"/>
        <v>-17.703533872047636</v>
      </c>
      <c r="D128" s="13">
        <f t="shared" ca="1" si="7"/>
        <v>-0.3089849553055718</v>
      </c>
      <c r="E128" s="13">
        <f t="shared" ca="1" si="8"/>
        <v>9.6909965956630835</v>
      </c>
    </row>
    <row r="129" spans="1:5" x14ac:dyDescent="0.2">
      <c r="A129" s="2">
        <f t="shared" ca="1" si="9"/>
        <v>43782</v>
      </c>
      <c r="B129" s="14">
        <f t="shared" ca="1" si="5"/>
        <v>2508</v>
      </c>
      <c r="C129" s="13">
        <f t="shared" ca="1" si="6"/>
        <v>-17.965040188257536</v>
      </c>
      <c r="D129" s="13">
        <f t="shared" ca="1" si="7"/>
        <v>-0.31354910153819593</v>
      </c>
      <c r="E129" s="13">
        <f t="shared" ca="1" si="8"/>
        <v>9.6533838584100096</v>
      </c>
    </row>
    <row r="130" spans="1:5" x14ac:dyDescent="0.2">
      <c r="A130" s="2">
        <f t="shared" ca="1" si="9"/>
        <v>43783</v>
      </c>
      <c r="B130" s="14">
        <f t="shared" ca="1" si="5"/>
        <v>2509</v>
      </c>
      <c r="C130" s="13">
        <f t="shared" ca="1" si="6"/>
        <v>-18.221117406964865</v>
      </c>
      <c r="D130" s="13">
        <f t="shared" ca="1" si="7"/>
        <v>-0.31801849214398847</v>
      </c>
      <c r="E130" s="13">
        <f t="shared" ca="1" si="8"/>
        <v>9.6163867043861657</v>
      </c>
    </row>
    <row r="131" spans="1:5" x14ac:dyDescent="0.2">
      <c r="A131" s="2">
        <f t="shared" ca="1" si="9"/>
        <v>43784</v>
      </c>
      <c r="B131" s="14">
        <f t="shared" ca="1" si="5"/>
        <v>2510</v>
      </c>
      <c r="C131" s="13">
        <f t="shared" ca="1" si="6"/>
        <v>-18.471678306704778</v>
      </c>
      <c r="D131" s="13">
        <f t="shared" ca="1" si="7"/>
        <v>-0.32239160482120932</v>
      </c>
      <c r="E131" s="13">
        <f t="shared" ca="1" si="8"/>
        <v>9.5800247483991861</v>
      </c>
    </row>
    <row r="132" spans="1:5" x14ac:dyDescent="0.2">
      <c r="A132" s="2">
        <f t="shared" ca="1" si="9"/>
        <v>43785</v>
      </c>
      <c r="B132" s="14">
        <f t="shared" ca="1" si="5"/>
        <v>2511</v>
      </c>
      <c r="C132" s="13">
        <f t="shared" ca="1" si="6"/>
        <v>-18.716637312225071</v>
      </c>
      <c r="D132" s="13">
        <f t="shared" ca="1" si="7"/>
        <v>-0.32666694599994944</v>
      </c>
      <c r="E132" s="13">
        <f t="shared" ca="1" si="8"/>
        <v>9.5443177493694282</v>
      </c>
    </row>
    <row r="133" spans="1:5" x14ac:dyDescent="0.2">
      <c r="A133" s="2">
        <f t="shared" ca="1" si="9"/>
        <v>43786</v>
      </c>
      <c r="B133" s="14">
        <f t="shared" ca="1" si="5"/>
        <v>2512</v>
      </c>
      <c r="C133" s="13">
        <f t="shared" ca="1" si="6"/>
        <v>-18.955910533335445</v>
      </c>
      <c r="D133" s="13">
        <f t="shared" ca="1" si="7"/>
        <v>-0.33084305152017784</v>
      </c>
      <c r="E133" s="13">
        <f t="shared" ca="1" si="8"/>
        <v>9.5092855855946539</v>
      </c>
    </row>
    <row r="134" spans="1:5" x14ac:dyDescent="0.2">
      <c r="A134" s="2">
        <f t="shared" ca="1" si="9"/>
        <v>43787</v>
      </c>
      <c r="B134" s="14">
        <f t="shared" ca="1" si="5"/>
        <v>2513</v>
      </c>
      <c r="C134" s="13">
        <f t="shared" ca="1" si="6"/>
        <v>-19.189415803226776</v>
      </c>
      <c r="D134" s="13">
        <f t="shared" ca="1" si="7"/>
        <v>-0.33491848730053958</v>
      </c>
      <c r="E134" s="13">
        <f t="shared" ca="1" si="8"/>
        <v>9.4749482284147302</v>
      </c>
    </row>
    <row r="135" spans="1:5" x14ac:dyDescent="0.2">
      <c r="A135" s="2">
        <f t="shared" ca="1" si="9"/>
        <v>43788</v>
      </c>
      <c r="B135" s="14">
        <f t="shared" ca="1" si="5"/>
        <v>2514</v>
      </c>
      <c r="C135" s="13">
        <f t="shared" ca="1" si="6"/>
        <v>-19.417072716231079</v>
      </c>
      <c r="D135" s="13">
        <f t="shared" ca="1" si="7"/>
        <v>-0.33889184999739091</v>
      </c>
      <c r="E135" s="13">
        <f t="shared" ca="1" si="8"/>
        <v>9.4413257142970544</v>
      </c>
    </row>
    <row r="136" spans="1:5" x14ac:dyDescent="0.2">
      <c r="A136" s="2">
        <f t="shared" ca="1" si="9"/>
        <v>43789</v>
      </c>
      <c r="B136" s="14">
        <f t="shared" ca="1" si="5"/>
        <v>2515</v>
      </c>
      <c r="C136" s="13">
        <f t="shared" ca="1" si="6"/>
        <v>-19.638802664996234</v>
      </c>
      <c r="D136" s="13">
        <f t="shared" ca="1" si="7"/>
        <v>-0.34276176765362121</v>
      </c>
      <c r="E136" s="13">
        <f t="shared" ca="1" si="8"/>
        <v>9.4084381153725722</v>
      </c>
    </row>
    <row r="137" spans="1:5" x14ac:dyDescent="0.2">
      <c r="A137" s="2">
        <f t="shared" ca="1" si="9"/>
        <v>43790</v>
      </c>
      <c r="B137" s="14">
        <f t="shared" ca="1" si="5"/>
        <v>2516</v>
      </c>
      <c r="C137" s="13">
        <f t="shared" ca="1" si="6"/>
        <v>-19.854528877049283</v>
      </c>
      <c r="D137" s="13">
        <f t="shared" ca="1" si="7"/>
        <v>-0.34652690033680239</v>
      </c>
      <c r="E137" s="13">
        <f t="shared" ca="1" si="8"/>
        <v>9.3763055084624014</v>
      </c>
    </row>
    <row r="138" spans="1:5" x14ac:dyDescent="0.2">
      <c r="A138" s="2">
        <f t="shared" ca="1" si="9"/>
        <v>43791</v>
      </c>
      <c r="B138" s="14">
        <f t="shared" ca="1" si="5"/>
        <v>2517</v>
      </c>
      <c r="C138" s="13">
        <f t="shared" ca="1" si="6"/>
        <v>-20.064176450720112</v>
      </c>
      <c r="D138" s="13">
        <f t="shared" ca="1" si="7"/>
        <v>-0.35018594076617576</v>
      </c>
      <c r="E138" s="13">
        <f t="shared" ca="1" si="8"/>
        <v>9.3449479426457849</v>
      </c>
    </row>
    <row r="139" spans="1:5" x14ac:dyDescent="0.2">
      <c r="A139" s="2">
        <f t="shared" ca="1" si="9"/>
        <v>43792</v>
      </c>
      <c r="B139" s="14">
        <f t="shared" ca="1" si="5"/>
        <v>2518</v>
      </c>
      <c r="C139" s="13">
        <f t="shared" ca="1" si="6"/>
        <v>-20.267672390400065</v>
      </c>
      <c r="D139" s="13">
        <f t="shared" ca="1" si="7"/>
        <v>-0.35373761492803069</v>
      </c>
      <c r="E139" s="13">
        <f t="shared" ca="1" si="8"/>
        <v>9.3143854054308761</v>
      </c>
    </row>
    <row r="140" spans="1:5" x14ac:dyDescent="0.2">
      <c r="A140" s="2">
        <f t="shared" ca="1" si="9"/>
        <v>43793</v>
      </c>
      <c r="B140" s="14">
        <f t="shared" ca="1" si="5"/>
        <v>2519</v>
      </c>
      <c r="C140" s="13">
        <f t="shared" ca="1" si="6"/>
        <v>-20.464945641110869</v>
      </c>
      <c r="D140" s="13">
        <f t="shared" ca="1" si="7"/>
        <v>-0.35718068267904651</v>
      </c>
      <c r="E140" s="13">
        <f t="shared" ca="1" si="8"/>
        <v>9.2846377876008397</v>
      </c>
    </row>
    <row r="141" spans="1:5" x14ac:dyDescent="0.2">
      <c r="A141" s="2">
        <f t="shared" ca="1" si="9"/>
        <v>43794</v>
      </c>
      <c r="B141" s="14">
        <f t="shared" ca="1" si="5"/>
        <v>2520</v>
      </c>
      <c r="C141" s="13">
        <f t="shared" ca="1" si="6"/>
        <v>-20.655927122354957</v>
      </c>
      <c r="D141" s="13">
        <f t="shared" ca="1" si="7"/>
        <v>-0.36051393833709161</v>
      </c>
      <c r="E141" s="13">
        <f t="shared" ca="1" si="8"/>
        <v>9.2557248468200548</v>
      </c>
    </row>
    <row r="142" spans="1:5" x14ac:dyDescent="0.2">
      <c r="A142" s="2">
        <f t="shared" ca="1" si="9"/>
        <v>43795</v>
      </c>
      <c r="B142" s="14">
        <f t="shared" ca="1" si="5"/>
        <v>2521</v>
      </c>
      <c r="C142" s="13">
        <f t="shared" ca="1" si="6"/>
        <v>-20.840549761225706</v>
      </c>
      <c r="D142" s="13">
        <f t="shared" ca="1" si="7"/>
        <v>-0.36373621125910666</v>
      </c>
      <c r="E142" s="13">
        <f t="shared" ca="1" si="8"/>
        <v>9.2276661700958371</v>
      </c>
    </row>
    <row r="143" spans="1:5" x14ac:dyDescent="0.2">
      <c r="A143" s="2">
        <f t="shared" ca="1" si="9"/>
        <v>43796</v>
      </c>
      <c r="B143" s="14">
        <f t="shared" ca="1" si="5"/>
        <v>2522</v>
      </c>
      <c r="C143" s="13">
        <f t="shared" ca="1" si="6"/>
        <v>-21.018748524751032</v>
      </c>
      <c r="D143" s="13">
        <f t="shared" ca="1" si="7"/>
        <v>-0.36684636640560636</v>
      </c>
      <c r="E143" s="13">
        <f t="shared" ca="1" si="8"/>
        <v>9.2004811352035656</v>
      </c>
    </row>
    <row r="144" spans="1:5" x14ac:dyDescent="0.2">
      <c r="A144" s="2">
        <f t="shared" ca="1" si="9"/>
        <v>43797</v>
      </c>
      <c r="B144" s="14">
        <f t="shared" ref="B144:B207" ca="1" si="10">A144-40178-3*365-1</f>
        <v>2523</v>
      </c>
      <c r="C144" s="13">
        <f t="shared" ref="C144:C207" ca="1" si="11">$M$3*SIN(2*$I$1*B144/$M$1+$M$4)+$M$5*SIN(4*$I$1*B144/$M$1+$M$6)+$M$2</f>
        <v>-21.190460451444693</v>
      </c>
      <c r="D144" s="13">
        <f t="shared" ref="D144:D207" ca="1" si="12">$K$1*C144</f>
        <v>-0.36984330489135386</v>
      </c>
      <c r="E144" s="13">
        <f t="shared" ref="E144:E207" ca="1" si="13">24*(1-ACOS(TAN(D144)*TAN($E$7))/PI())</f>
        <v>9.1741888711948079</v>
      </c>
    </row>
    <row r="145" spans="1:5" x14ac:dyDescent="0.2">
      <c r="A145" s="2">
        <f t="shared" ref="A145:A208" ca="1" si="14">A144+1</f>
        <v>43798</v>
      </c>
      <c r="B145" s="14">
        <f t="shared" ca="1" si="10"/>
        <v>2524</v>
      </c>
      <c r="C145" s="13">
        <f t="shared" ca="1" si="11"/>
        <v>-21.355624682044603</v>
      </c>
      <c r="D145" s="13">
        <f t="shared" ca="1" si="12"/>
        <v>-0.37272596452184548</v>
      </c>
      <c r="E145" s="13">
        <f t="shared" ca="1" si="13"/>
        <v>9.1488082181187345</v>
      </c>
    </row>
    <row r="146" spans="1:5" x14ac:dyDescent="0.2">
      <c r="A146" s="2">
        <f t="shared" ca="1" si="14"/>
        <v>43799</v>
      </c>
      <c r="B146" s="14">
        <f t="shared" ca="1" si="10"/>
        <v>2525</v>
      </c>
      <c r="C146" s="13">
        <f t="shared" ca="1" si="11"/>
        <v>-21.514182489411784</v>
      </c>
      <c r="D146" s="13">
        <f t="shared" ca="1" si="12"/>
        <v>-0.37549332031514571</v>
      </c>
      <c r="E146" s="13">
        <f t="shared" ca="1" si="13"/>
        <v>9.1243576860993549</v>
      </c>
    </row>
    <row r="147" spans="1:5" x14ac:dyDescent="0.2">
      <c r="A147" s="2">
        <f t="shared" ca="1" si="14"/>
        <v>43800</v>
      </c>
      <c r="B147" s="14">
        <f t="shared" ca="1" si="10"/>
        <v>2526</v>
      </c>
      <c r="C147" s="13">
        <f t="shared" ca="1" si="11"/>
        <v>-21.666077307568326</v>
      </c>
      <c r="D147" s="13">
        <f t="shared" ca="1" si="12"/>
        <v>-0.37814438500869546</v>
      </c>
      <c r="E147" s="13">
        <f t="shared" ca="1" si="13"/>
        <v>9.1008554139211029</v>
      </c>
    </row>
    <row r="148" spans="1:5" x14ac:dyDescent="0.2">
      <c r="A148" s="2">
        <f t="shared" ca="1" si="14"/>
        <v>43801</v>
      </c>
      <c r="B148" s="14">
        <f t="shared" ca="1" si="10"/>
        <v>2527</v>
      </c>
      <c r="C148" s="13">
        <f t="shared" ca="1" si="11"/>
        <v>-21.811254759852361</v>
      </c>
      <c r="D148" s="13">
        <f t="shared" ca="1" si="12"/>
        <v>-0.3806782095507088</v>
      </c>
      <c r="E148" s="13">
        <f t="shared" ca="1" si="13"/>
        <v>9.07831912728569</v>
      </c>
    </row>
    <row r="149" spans="1:5" x14ac:dyDescent="0.2">
      <c r="A149" s="2">
        <f t="shared" ca="1" si="14"/>
        <v>43802</v>
      </c>
      <c r="B149" s="14">
        <f t="shared" ca="1" si="10"/>
        <v>2528</v>
      </c>
      <c r="C149" s="13">
        <f t="shared" ca="1" si="11"/>
        <v>-21.949662686167088</v>
      </c>
      <c r="D149" s="13">
        <f t="shared" ca="1" si="12"/>
        <v>-0.38309388357575846</v>
      </c>
      <c r="E149" s="13">
        <f t="shared" ca="1" si="13"/>
        <v>9.0567660969127353</v>
      </c>
    </row>
    <row r="150" spans="1:5" x14ac:dyDescent="0.2">
      <c r="A150" s="2">
        <f t="shared" ca="1" si="14"/>
        <v>43803</v>
      </c>
      <c r="B150" s="14">
        <f t="shared" ca="1" si="10"/>
        <v>2529</v>
      </c>
      <c r="C150" s="13">
        <f t="shared" ca="1" si="11"/>
        <v>-22.081251169303194</v>
      </c>
      <c r="D150" s="13">
        <f t="shared" ca="1" si="12"/>
        <v>-0.38539053586418859</v>
      </c>
      <c r="E150" s="13">
        <f t="shared" ca="1" si="13"/>
        <v>9.0362130966650156</v>
      </c>
    </row>
    <row r="151" spans="1:5" x14ac:dyDescent="0.2">
      <c r="A151" s="2">
        <f t="shared" ca="1" si="14"/>
        <v>43804</v>
      </c>
      <c r="B151" s="14">
        <f t="shared" ca="1" si="10"/>
        <v>2530</v>
      </c>
      <c r="C151" s="13">
        <f t="shared" ca="1" si="11"/>
        <v>-22.205972560314446</v>
      </c>
      <c r="D151" s="13">
        <f t="shared" ca="1" si="12"/>
        <v>-0.38756733478500222</v>
      </c>
      <c r="E151" s="13">
        <f t="shared" ca="1" si="13"/>
        <v>9.0166763618867272</v>
      </c>
    </row>
    <row r="152" spans="1:5" x14ac:dyDescent="0.2">
      <c r="A152" s="2">
        <f t="shared" ca="1" si="14"/>
        <v>43805</v>
      </c>
      <c r="B152" s="14">
        <f t="shared" ca="1" si="10"/>
        <v>2531</v>
      </c>
      <c r="C152" s="13">
        <f t="shared" ca="1" si="11"/>
        <v>-22.323781502925399</v>
      </c>
      <c r="D152" s="13">
        <f t="shared" ca="1" si="12"/>
        <v>-0.38962348872185637</v>
      </c>
      <c r="E152" s="13">
        <f t="shared" ca="1" si="13"/>
        <v>8.9981715481497915</v>
      </c>
    </row>
    <row r="153" spans="1:5" x14ac:dyDescent="0.2">
      <c r="A153" s="2">
        <f t="shared" ca="1" si="14"/>
        <v>43806</v>
      </c>
      <c r="B153" s="14">
        <f t="shared" ca="1" si="10"/>
        <v>2532</v>
      </c>
      <c r="C153" s="13">
        <f t="shared" ca="1" si="11"/>
        <v>-22.434634956952269</v>
      </c>
      <c r="D153" s="13">
        <f t="shared" ca="1" si="12"/>
        <v>-0.39155824648183341</v>
      </c>
      <c r="E153" s="13">
        <f t="shared" ca="1" si="13"/>
        <v>8.9807136906080558</v>
      </c>
    </row>
    <row r="154" spans="1:5" x14ac:dyDescent="0.2">
      <c r="A154" s="2">
        <f t="shared" ca="1" si="14"/>
        <v>43807</v>
      </c>
      <c r="B154" s="14">
        <f t="shared" ca="1" si="10"/>
        <v>2533</v>
      </c>
      <c r="C154" s="13">
        <f t="shared" ca="1" si="11"/>
        <v>-22.538492220718979</v>
      </c>
      <c r="D154" s="13">
        <f t="shared" ca="1" si="12"/>
        <v>-0.39337089768667471</v>
      </c>
      <c r="E154" s="13">
        <f t="shared" ca="1" si="13"/>
        <v>8.9643171641628516</v>
      </c>
    </row>
    <row r="155" spans="1:5" x14ac:dyDescent="0.2">
      <c r="A155" s="2">
        <f t="shared" ca="1" si="14"/>
        <v>43808</v>
      </c>
      <c r="B155" s="14">
        <f t="shared" ca="1" si="10"/>
        <v>2534</v>
      </c>
      <c r="C155" s="13">
        <f t="shared" ca="1" si="11"/>
        <v>-22.635314952448336</v>
      </c>
      <c r="D155" s="13">
        <f t="shared" ca="1" si="12"/>
        <v>-0.3950607731461272</v>
      </c>
      <c r="E155" s="13">
        <f t="shared" ca="1" si="13"/>
        <v>8.9489956446460841</v>
      </c>
    </row>
    <row r="156" spans="1:5" x14ac:dyDescent="0.2">
      <c r="A156" s="2">
        <f t="shared" ca="1" si="14"/>
        <v>43809</v>
      </c>
      <c r="B156" s="14">
        <f t="shared" ca="1" si="10"/>
        <v>2535</v>
      </c>
      <c r="C156" s="13">
        <f t="shared" ca="1" si="11"/>
        <v>-22.725067190613352</v>
      </c>
      <c r="D156" s="13">
        <f t="shared" ca="1" si="12"/>
        <v>-0.3966272452131408</v>
      </c>
      <c r="E156" s="13">
        <f t="shared" ca="1" si="13"/>
        <v>8.9347620712265918</v>
      </c>
    </row>
    <row r="157" spans="1:5" x14ac:dyDescent="0.2">
      <c r="A157" s="2">
        <f t="shared" ca="1" si="14"/>
        <v>43810</v>
      </c>
      <c r="B157" s="14">
        <f t="shared" ca="1" si="10"/>
        <v>2536</v>
      </c>
      <c r="C157" s="13">
        <f t="shared" ca="1" si="11"/>
        <v>-22.807715373230089</v>
      </c>
      <c r="D157" s="13">
        <f t="shared" ca="1" si="12"/>
        <v>-0.39806972812059244</v>
      </c>
      <c r="E157" s="13">
        <f t="shared" ca="1" si="13"/>
        <v>8.921628610245314</v>
      </c>
    </row>
    <row r="158" spans="1:5" x14ac:dyDescent="0.2">
      <c r="A158" s="2">
        <f t="shared" ca="1" si="14"/>
        <v>43811</v>
      </c>
      <c r="B158" s="14">
        <f t="shared" ca="1" si="10"/>
        <v>2537</v>
      </c>
      <c r="C158" s="13">
        <f t="shared" ca="1" si="11"/>
        <v>-22.883228356076962</v>
      </c>
      <c r="D158" s="13">
        <f t="shared" ca="1" si="12"/>
        <v>-0.39938767829927235</v>
      </c>
      <c r="E158" s="13">
        <f t="shared" ca="1" si="13"/>
        <v>8.9096066206811102</v>
      </c>
    </row>
    <row r="159" spans="1:5" x14ac:dyDescent="0.2">
      <c r="A159" s="2">
        <f t="shared" ca="1" si="14"/>
        <v>43812</v>
      </c>
      <c r="B159" s="14">
        <f t="shared" ca="1" si="10"/>
        <v>2538</v>
      </c>
      <c r="C159" s="13">
        <f t="shared" ca="1" si="11"/>
        <v>-22.951577429825441</v>
      </c>
      <c r="D159" s="13">
        <f t="shared" ca="1" si="12"/>
        <v>-0.40058059467687174</v>
      </c>
      <c r="E159" s="13">
        <f t="shared" ca="1" si="13"/>
        <v>8.8987066214445978</v>
      </c>
    </row>
    <row r="160" spans="1:5" x14ac:dyDescent="0.2">
      <c r="A160" s="2">
        <f t="shared" ca="1" si="14"/>
        <v>43813</v>
      </c>
      <c r="B160" s="14">
        <f t="shared" ca="1" si="10"/>
        <v>2539</v>
      </c>
      <c r="C160" s="13">
        <f t="shared" ca="1" si="11"/>
        <v>-23.012736336067121</v>
      </c>
      <c r="D160" s="13">
        <f t="shared" ca="1" si="12"/>
        <v>-0.40164801895770758</v>
      </c>
      <c r="E160" s="13">
        <f t="shared" ca="1" si="13"/>
        <v>8.8889382606908072</v>
      </c>
    </row>
    <row r="161" spans="1:5" x14ac:dyDescent="0.2">
      <c r="A161" s="2">
        <f t="shared" ca="1" si="14"/>
        <v>43814</v>
      </c>
      <c r="B161" s="14">
        <f t="shared" ca="1" si="10"/>
        <v>2540</v>
      </c>
      <c r="C161" s="13">
        <f t="shared" ca="1" si="11"/>
        <v>-23.066681282223836</v>
      </c>
      <c r="D161" s="13">
        <f t="shared" ca="1" si="12"/>
        <v>-0.40258953588295332</v>
      </c>
      <c r="E161" s="13">
        <f t="shared" ca="1" si="13"/>
        <v>8.8803102873328061</v>
      </c>
    </row>
    <row r="162" spans="1:5" x14ac:dyDescent="0.2">
      <c r="A162" s="2">
        <f t="shared" ca="1" si="14"/>
        <v>43815</v>
      </c>
      <c r="B162" s="14">
        <f t="shared" ca="1" si="10"/>
        <v>2541</v>
      </c>
      <c r="C162" s="13">
        <f t="shared" ca="1" si="11"/>
        <v>-23.11339095532821</v>
      </c>
      <c r="D162" s="13">
        <f t="shared" ca="1" si="12"/>
        <v>-0.40340477347115489</v>
      </c>
      <c r="E162" s="13">
        <f t="shared" ca="1" si="13"/>
        <v>8.8728305249283697</v>
      </c>
    </row>
    <row r="163" spans="1:5" x14ac:dyDescent="0.2">
      <c r="A163" s="2">
        <f t="shared" ca="1" si="14"/>
        <v>43816</v>
      </c>
      <c r="B163" s="14">
        <f t="shared" ca="1" si="10"/>
        <v>2542</v>
      </c>
      <c r="C163" s="13">
        <f t="shared" ca="1" si="11"/>
        <v>-23.152846534662029</v>
      </c>
      <c r="D163" s="13">
        <f t="shared" ca="1" si="12"/>
        <v>-0.40409340323881182</v>
      </c>
      <c r="E163" s="13">
        <f t="shared" ca="1" si="13"/>
        <v>8.8665058480998056</v>
      </c>
    </row>
    <row r="164" spans="1:5" x14ac:dyDescent="0.2">
      <c r="A164" s="2">
        <f t="shared" ca="1" si="14"/>
        <v>43817</v>
      </c>
      <c r="B164" s="14">
        <f t="shared" ca="1" si="10"/>
        <v>2543</v>
      </c>
      <c r="C164" s="13">
        <f t="shared" ca="1" si="11"/>
        <v>-23.185031703241513</v>
      </c>
      <c r="D164" s="13">
        <f t="shared" ca="1" si="12"/>
        <v>-0.40465514040083328</v>
      </c>
      <c r="E164" s="13">
        <f t="shared" ca="1" si="13"/>
        <v>8.8613421616333632</v>
      </c>
    </row>
    <row r="165" spans="1:5" x14ac:dyDescent="0.2">
      <c r="A165" s="2">
        <f t="shared" ca="1" si="14"/>
        <v>43818</v>
      </c>
      <c r="B165" s="14">
        <f t="shared" ca="1" si="10"/>
        <v>2544</v>
      </c>
      <c r="C165" s="13">
        <f t="shared" ca="1" si="11"/>
        <v>-23.209932658139284</v>
      </c>
      <c r="D165" s="13">
        <f t="shared" ca="1" si="12"/>
        <v>-0.40508974405068998</v>
      </c>
      <c r="E165" s="13">
        <f t="shared" ca="1" si="13"/>
        <v>8.8573443823895524</v>
      </c>
    </row>
    <row r="166" spans="1:5" x14ac:dyDescent="0.2">
      <c r="A166" s="2">
        <f t="shared" ca="1" si="14"/>
        <v>43819</v>
      </c>
      <c r="B166" s="14">
        <f t="shared" ca="1" si="10"/>
        <v>2545</v>
      </c>
      <c r="C166" s="13">
        <f t="shared" ca="1" si="11"/>
        <v>-23.227538119632975</v>
      </c>
      <c r="D166" s="13">
        <f t="shared" ca="1" si="12"/>
        <v>-0.40539701732008798</v>
      </c>
      <c r="E166" s="13">
        <f t="shared" ca="1" si="13"/>
        <v>8.8545164241392378</v>
      </c>
    </row>
    <row r="167" spans="1:5" x14ac:dyDescent="0.2">
      <c r="A167" s="2">
        <f t="shared" ca="1" si="14"/>
        <v>43820</v>
      </c>
      <c r="B167" s="14">
        <f t="shared" ca="1" si="10"/>
        <v>2546</v>
      </c>
      <c r="C167" s="13">
        <f t="shared" ca="1" si="11"/>
        <v>-23.237839339172218</v>
      </c>
      <c r="D167" s="13">
        <f t="shared" ca="1" si="12"/>
        <v>-0.40557680751801856</v>
      </c>
      <c r="E167" s="13">
        <f t="shared" ca="1" si="13"/>
        <v>8.8528611854224462</v>
      </c>
    </row>
    <row r="168" spans="1:5" x14ac:dyDescent="0.2">
      <c r="A168" s="2">
        <f t="shared" ca="1" si="14"/>
        <v>43821</v>
      </c>
      <c r="B168" s="14">
        <f t="shared" ca="1" si="10"/>
        <v>2547</v>
      </c>
      <c r="C168" s="13">
        <f t="shared" ca="1" si="11"/>
        <v>-23.240830106155947</v>
      </c>
      <c r="D168" s="13">
        <f t="shared" ca="1" si="12"/>
        <v>-0.40562900624904452</v>
      </c>
      <c r="E168" s="13">
        <f t="shared" ca="1" si="13"/>
        <v>8.8523805405081664</v>
      </c>
    </row>
    <row r="169" spans="1:5" x14ac:dyDescent="0.2">
      <c r="A169" s="2">
        <f t="shared" ca="1" si="14"/>
        <v>43822</v>
      </c>
      <c r="B169" s="14">
        <f t="shared" ca="1" si="10"/>
        <v>2548</v>
      </c>
      <c r="C169" s="13">
        <f t="shared" ca="1" si="11"/>
        <v>-23.23650675351313</v>
      </c>
      <c r="D169" s="13">
        <f t="shared" ca="1" si="12"/>
        <v>-0.40555354951070255</v>
      </c>
      <c r="E169" s="13">
        <f t="shared" ca="1" si="13"/>
        <v>8.8530753335135941</v>
      </c>
    </row>
    <row r="170" spans="1:5" x14ac:dyDescent="0.2">
      <c r="A170" s="2">
        <f t="shared" ca="1" si="14"/>
        <v>43823</v>
      </c>
      <c r="B170" s="14">
        <f t="shared" ca="1" si="10"/>
        <v>2549</v>
      </c>
      <c r="C170" s="13">
        <f t="shared" ca="1" si="11"/>
        <v>-23.224868162080853</v>
      </c>
      <c r="D170" s="13">
        <f t="shared" ca="1" si="12"/>
        <v>-0.40535041776991493</v>
      </c>
      <c r="E170" s="13">
        <f t="shared" ca="1" si="13"/>
        <v>8.8549453757210408</v>
      </c>
    </row>
    <row r="171" spans="1:5" x14ac:dyDescent="0.2">
      <c r="A171" s="2">
        <f t="shared" ca="1" si="14"/>
        <v>43824</v>
      </c>
      <c r="B171" s="14">
        <f t="shared" ca="1" si="10"/>
        <v>2550</v>
      </c>
      <c r="C171" s="13">
        <f t="shared" ca="1" si="11"/>
        <v>-23.205915763774485</v>
      </c>
      <c r="D171" s="13">
        <f t="shared" ca="1" si="12"/>
        <v>-0.40501963601831942</v>
      </c>
      <c r="E171" s="13">
        <f t="shared" ca="1" si="13"/>
        <v>8.8579894461098885</v>
      </c>
    </row>
    <row r="172" spans="1:5" x14ac:dyDescent="0.2">
      <c r="A172" s="2">
        <f t="shared" ca="1" si="14"/>
        <v>43825</v>
      </c>
      <c r="B172" s="14">
        <f t="shared" ca="1" si="10"/>
        <v>2551</v>
      </c>
      <c r="C172" s="13">
        <f t="shared" ca="1" si="11"/>
        <v>-23.179653543545765</v>
      </c>
      <c r="D172" s="13">
        <f t="shared" ca="1" si="12"/>
        <v>-0.40456127380644441</v>
      </c>
      <c r="E172" s="13">
        <f t="shared" ca="1" si="13"/>
        <v>8.862205295100047</v>
      </c>
    </row>
    <row r="173" spans="1:5" x14ac:dyDescent="0.2">
      <c r="A173" s="2">
        <f t="shared" ca="1" si="14"/>
        <v>43826</v>
      </c>
      <c r="B173" s="14">
        <f t="shared" ca="1" si="10"/>
        <v>2552</v>
      </c>
      <c r="C173" s="13">
        <f t="shared" ca="1" si="11"/>
        <v>-23.146088040125242</v>
      </c>
      <c r="D173" s="13">
        <f t="shared" ca="1" si="12"/>
        <v>-0.40397544525666684</v>
      </c>
      <c r="E173" s="13">
        <f t="shared" ca="1" si="13"/>
        <v>8.8675896514824704</v>
      </c>
    </row>
    <row r="174" spans="1:5" x14ac:dyDescent="0.2">
      <c r="A174" s="2">
        <f t="shared" ca="1" si="14"/>
        <v>43827</v>
      </c>
      <c r="B174" s="14">
        <f t="shared" ca="1" si="10"/>
        <v>2553</v>
      </c>
      <c r="C174" s="13">
        <f t="shared" ca="1" si="11"/>
        <v>-23.105228345546724</v>
      </c>
      <c r="D174" s="13">
        <f t="shared" ca="1" si="12"/>
        <v>-0.40326230905491245</v>
      </c>
      <c r="E174" s="13">
        <f t="shared" ca="1" si="13"/>
        <v>8.8741382324916138</v>
      </c>
    </row>
    <row r="175" spans="1:5" x14ac:dyDescent="0.2">
      <c r="A175" s="2">
        <f t="shared" ca="1" si="14"/>
        <v>43828</v>
      </c>
      <c r="B175" s="14">
        <f t="shared" ca="1" si="10"/>
        <v>2554</v>
      </c>
      <c r="C175" s="13">
        <f t="shared" ca="1" si="11"/>
        <v>-23.057086103452114</v>
      </c>
      <c r="D175" s="13">
        <f t="shared" ca="1" si="12"/>
        <v>-0.40242206842106931</v>
      </c>
      <c r="E175" s="13">
        <f t="shared" ca="1" si="13"/>
        <v>8.881845756954565</v>
      </c>
    </row>
    <row r="176" spans="1:5" x14ac:dyDescent="0.2">
      <c r="A176" s="2">
        <f t="shared" ca="1" si="14"/>
        <v>43829</v>
      </c>
      <c r="B176" s="14">
        <f t="shared" ca="1" si="10"/>
        <v>2555</v>
      </c>
      <c r="C176" s="13">
        <f t="shared" ca="1" si="11"/>
        <v>-23.001675506175804</v>
      </c>
      <c r="D176" s="13">
        <f t="shared" ca="1" si="12"/>
        <v>-0.40145497105810107</v>
      </c>
      <c r="E176" s="13">
        <f t="shared" ca="1" si="13"/>
        <v>8.8907059614322428</v>
      </c>
    </row>
    <row r="177" spans="1:5" x14ac:dyDescent="0.2">
      <c r="A177" s="2">
        <f t="shared" ca="1" si="14"/>
        <v>43830</v>
      </c>
      <c r="B177" s="14">
        <f t="shared" ca="1" si="10"/>
        <v>2556</v>
      </c>
      <c r="C177" s="13">
        <f t="shared" ca="1" si="11"/>
        <v>-22.939013290609125</v>
      </c>
      <c r="D177" s="13">
        <f t="shared" ca="1" si="12"/>
        <v>-0.40036130907986811</v>
      </c>
      <c r="E177" s="13">
        <f t="shared" ca="1" si="13"/>
        <v>8.9007116192493996</v>
      </c>
    </row>
    <row r="178" spans="1:5" x14ac:dyDescent="0.2">
      <c r="A178" s="2">
        <f t="shared" ca="1" si="14"/>
        <v>43831</v>
      </c>
      <c r="B178" s="14">
        <f t="shared" ca="1" si="10"/>
        <v>2557</v>
      </c>
      <c r="C178" s="13">
        <f t="shared" ca="1" si="11"/>
        <v>-22.869118732845784</v>
      </c>
      <c r="D178" s="13">
        <f t="shared" ca="1" si="12"/>
        <v>-0.39914141891767241</v>
      </c>
      <c r="E178" s="13">
        <f t="shared" ca="1" si="13"/>
        <v>8.9118545622930121</v>
      </c>
    </row>
    <row r="179" spans="1:5" x14ac:dyDescent="0.2">
      <c r="A179" s="2">
        <f t="shared" ca="1" si="14"/>
        <v>43832</v>
      </c>
      <c r="B179" s="14">
        <f t="shared" ca="1" si="10"/>
        <v>2558</v>
      </c>
      <c r="C179" s="13">
        <f t="shared" ca="1" si="11"/>
        <v>-22.792013641610541</v>
      </c>
      <c r="D179" s="13">
        <f t="shared" ca="1" si="12"/>
        <v>-0.3977956812055668</v>
      </c>
      <c r="E179" s="13">
        <f t="shared" ca="1" si="13"/>
        <v>8.9241257054423091</v>
      </c>
    </row>
    <row r="180" spans="1:5" x14ac:dyDescent="0.2">
      <c r="A180" s="2">
        <f t="shared" ca="1" si="14"/>
        <v>43833</v>
      </c>
      <c r="B180" s="14">
        <f t="shared" ca="1" si="10"/>
        <v>2559</v>
      </c>
      <c r="C180" s="13">
        <f t="shared" ca="1" si="11"/>
        <v>-22.707722350473759</v>
      </c>
      <c r="D180" s="13">
        <f t="shared" ca="1" si="12"/>
        <v>-0.39632452064447282</v>
      </c>
      <c r="E180" s="13">
        <f t="shared" ca="1" si="13"/>
        <v>8.9375150734793269</v>
      </c>
    </row>
    <row r="181" spans="1:5" x14ac:dyDescent="0.2">
      <c r="A181" s="2">
        <f t="shared" ca="1" si="14"/>
        <v>43834</v>
      </c>
      <c r="B181" s="14">
        <f t="shared" ca="1" si="10"/>
        <v>2560</v>
      </c>
      <c r="C181" s="13">
        <f t="shared" ca="1" si="11"/>
        <v>-22.616271708856154</v>
      </c>
      <c r="D181" s="13">
        <f t="shared" ca="1" si="12"/>
        <v>-0.39472840584518426</v>
      </c>
      <c r="E181" s="13">
        <f t="shared" ca="1" si="13"/>
        <v>8.9520118303155538</v>
      </c>
    </row>
    <row r="182" spans="1:5" x14ac:dyDescent="0.2">
      <c r="A182" s="2">
        <f t="shared" ca="1" si="14"/>
        <v>43835</v>
      </c>
      <c r="B182" s="14">
        <f t="shared" ca="1" si="10"/>
        <v>2561</v>
      </c>
      <c r="C182" s="13">
        <f t="shared" ca="1" si="11"/>
        <v>-22.517691071828182</v>
      </c>
      <c r="D182" s="13">
        <f t="shared" ca="1" si="12"/>
        <v>-0.39300784915033271</v>
      </c>
      <c r="E182" s="13">
        <f t="shared" ca="1" si="13"/>
        <v>8.9676043103590111</v>
      </c>
    </row>
    <row r="183" spans="1:5" x14ac:dyDescent="0.2">
      <c r="A183" s="2">
        <f t="shared" ca="1" si="14"/>
        <v>43836</v>
      </c>
      <c r="B183" s="14">
        <f t="shared" ca="1" si="10"/>
        <v>2562</v>
      </c>
      <c r="C183" s="13">
        <f t="shared" ca="1" si="11"/>
        <v>-22.41201228871007</v>
      </c>
      <c r="D183" s="13">
        <f t="shared" ca="1" si="12"/>
        <v>-0.39116340643542069</v>
      </c>
      <c r="E183" s="13">
        <f t="shared" ca="1" si="13"/>
        <v>8.9842800518364054</v>
      </c>
    </row>
    <row r="184" spans="1:5" x14ac:dyDescent="0.2">
      <c r="A184" s="2">
        <f t="shared" ca="1" si="14"/>
        <v>43837</v>
      </c>
      <c r="B184" s="14">
        <f t="shared" ca="1" si="10"/>
        <v>2563</v>
      </c>
      <c r="C184" s="13">
        <f t="shared" ca="1" si="11"/>
        <v>-22.2992696904785</v>
      </c>
      <c r="D184" s="13">
        <f t="shared" ca="1" si="12"/>
        <v>-0.38919567688902668</v>
      </c>
      <c r="E184" s="13">
        <f t="shared" ca="1" si="13"/>
        <v>9.0020258318771766</v>
      </c>
    </row>
    <row r="185" spans="1:5" x14ac:dyDescent="0.2">
      <c r="A185" s="2">
        <f t="shared" ca="1" si="14"/>
        <v>43838</v>
      </c>
      <c r="B185" s="14">
        <f t="shared" ca="1" si="10"/>
        <v>2564</v>
      </c>
      <c r="C185" s="13">
        <f t="shared" ca="1" si="11"/>
        <v>-22.179500075988145</v>
      </c>
      <c r="D185" s="13">
        <f t="shared" ca="1" si="12"/>
        <v>-0.38710530277232563</v>
      </c>
      <c r="E185" s="13">
        <f t="shared" ca="1" si="13"/>
        <v>9.0208277031602506</v>
      </c>
    </row>
    <row r="186" spans="1:5" x14ac:dyDescent="0.2">
      <c r="A186" s="2">
        <f t="shared" ca="1" si="14"/>
        <v>43839</v>
      </c>
      <c r="B186" s="14">
        <f t="shared" ca="1" si="10"/>
        <v>2565</v>
      </c>
      <c r="C186" s="13">
        <f t="shared" ca="1" si="11"/>
        <v>-22.052742697016129</v>
      </c>
      <c r="D186" s="13">
        <f t="shared" ca="1" si="12"/>
        <v>-0.38489296915806576</v>
      </c>
      <c r="E186" s="13">
        <f t="shared" ca="1" si="13"/>
        <v>9.0406710319200165</v>
      </c>
    </row>
    <row r="187" spans="1:5" x14ac:dyDescent="0.2">
      <c r="A187" s="2">
        <f t="shared" ca="1" si="14"/>
        <v>43840</v>
      </c>
      <c r="B187" s="14">
        <f t="shared" ca="1" si="10"/>
        <v>2566</v>
      </c>
      <c r="C187" s="13">
        <f t="shared" ca="1" si="11"/>
        <v>-21.919039242138176</v>
      </c>
      <c r="D187" s="13">
        <f t="shared" ca="1" si="12"/>
        <v>-0.38255940364915381</v>
      </c>
      <c r="E187" s="13">
        <f t="shared" ca="1" si="13"/>
        <v>9.0615405371059499</v>
      </c>
    </row>
    <row r="188" spans="1:5" x14ac:dyDescent="0.2">
      <c r="A188" s="2">
        <f t="shared" ca="1" si="14"/>
        <v>43841</v>
      </c>
      <c r="B188" s="14">
        <f t="shared" ca="1" si="10"/>
        <v>2567</v>
      </c>
      <c r="C188" s="13">
        <f t="shared" ca="1" si="11"/>
        <v>-21.778433819447404</v>
      </c>
      <c r="D188" s="13">
        <f t="shared" ca="1" si="12"/>
        <v>-0.38010537607704148</v>
      </c>
      <c r="E188" s="13">
        <f t="shared" ca="1" si="13"/>
        <v>9.0834203304892522</v>
      </c>
    </row>
    <row r="189" spans="1:5" x14ac:dyDescent="0.2">
      <c r="A189" s="2">
        <f t="shared" ca="1" si="14"/>
        <v>43842</v>
      </c>
      <c r="B189" s="14">
        <f t="shared" ca="1" si="10"/>
        <v>2568</v>
      </c>
      <c r="C189" s="13">
        <f t="shared" ca="1" si="11"/>
        <v>-21.630972938126071</v>
      </c>
      <c r="D189" s="13">
        <f t="shared" ca="1" si="12"/>
        <v>-0.37753169818009158</v>
      </c>
      <c r="E189" s="13">
        <f t="shared" ca="1" si="13"/>
        <v>9.106293957511312</v>
      </c>
    </row>
    <row r="190" spans="1:5" x14ac:dyDescent="0.2">
      <c r="A190" s="2">
        <f t="shared" ca="1" si="14"/>
        <v>43843</v>
      </c>
      <c r="B190" s="14">
        <f t="shared" ca="1" si="10"/>
        <v>2569</v>
      </c>
      <c r="C190" s="13">
        <f t="shared" ca="1" si="11"/>
        <v>-21.476705488882626</v>
      </c>
      <c r="D190" s="13">
        <f t="shared" ca="1" si="12"/>
        <v>-0.37483922326214025</v>
      </c>
      <c r="E190" s="13">
        <f t="shared" ca="1" si="13"/>
        <v>9.1301444386711559</v>
      </c>
    </row>
    <row r="191" spans="1:5" x14ac:dyDescent="0.2">
      <c r="A191" s="2">
        <f t="shared" ca="1" si="14"/>
        <v>43844</v>
      </c>
      <c r="B191" s="14">
        <f t="shared" ca="1" si="10"/>
        <v>2570</v>
      </c>
      <c r="C191" s="13">
        <f t="shared" ca="1" si="11"/>
        <v>-21.31568272326583</v>
      </c>
      <c r="D191" s="13">
        <f t="shared" ca="1" si="12"/>
        <v>-0.37202884583146006</v>
      </c>
      <c r="E191" s="13">
        <f t="shared" ca="1" si="13"/>
        <v>9.1549543112534444</v>
      </c>
    </row>
    <row r="192" spans="1:5" x14ac:dyDescent="0.2">
      <c r="A192" s="2">
        <f t="shared" ca="1" si="14"/>
        <v>43845</v>
      </c>
      <c r="B192" s="14">
        <f t="shared" ca="1" si="10"/>
        <v>2571</v>
      </c>
      <c r="C192" s="13">
        <f t="shared" ca="1" si="11"/>
        <v>-21.147958231870543</v>
      </c>
      <c r="D192" s="13">
        <f t="shared" ca="1" si="12"/>
        <v>-0.36910150122037938</v>
      </c>
      <c r="E192" s="13">
        <f t="shared" ca="1" si="13"/>
        <v>9.180705671203798</v>
      </c>
    </row>
    <row r="193" spans="1:5" x14ac:dyDescent="0.2">
      <c r="A193" s="2">
        <f t="shared" ca="1" si="14"/>
        <v>43846</v>
      </c>
      <c r="B193" s="14">
        <f t="shared" ca="1" si="10"/>
        <v>2572</v>
      </c>
      <c r="C193" s="13">
        <f t="shared" ca="1" si="11"/>
        <v>-20.973587921448988</v>
      </c>
      <c r="D193" s="13">
        <f t="shared" ca="1" si="12"/>
        <v>-0.3660581651857987</v>
      </c>
      <c r="E193" s="13">
        <f t="shared" ca="1" si="13"/>
        <v>9.2073802149651804</v>
      </c>
    </row>
    <row r="194" spans="1:5" x14ac:dyDescent="0.2">
      <c r="A194" s="2">
        <f t="shared" ca="1" si="14"/>
        <v>43847</v>
      </c>
      <c r="B194" s="14">
        <f t="shared" ca="1" si="10"/>
        <v>2573</v>
      </c>
      <c r="C194" s="13">
        <f t="shared" ca="1" si="11"/>
        <v>-20.792629990941922</v>
      </c>
      <c r="D194" s="13">
        <f t="shared" ca="1" si="12"/>
        <v>-0.3628998534908553</v>
      </c>
      <c r="E194" s="13">
        <f t="shared" ca="1" si="13"/>
        <v>9.2349592810970034</v>
      </c>
    </row>
    <row r="195" spans="1:5" x14ac:dyDescent="0.2">
      <c r="A195" s="2">
        <f t="shared" ca="1" si="14"/>
        <v>43848</v>
      </c>
      <c r="B195" s="14">
        <f t="shared" ca="1" si="10"/>
        <v>2574</v>
      </c>
      <c r="C195" s="13">
        <f t="shared" ca="1" si="11"/>
        <v>-20.605144906446856</v>
      </c>
      <c r="D195" s="13">
        <f t="shared" ca="1" si="12"/>
        <v>-0.35962762146803662</v>
      </c>
      <c r="E195" s="13">
        <f t="shared" ca="1" si="13"/>
        <v>9.2634238915071592</v>
      </c>
    </row>
    <row r="196" spans="1:5" x14ac:dyDescent="0.2">
      <c r="A196" s="2">
        <f t="shared" ca="1" si="14"/>
        <v>43849</v>
      </c>
      <c r="B196" s="14">
        <f t="shared" ca="1" si="10"/>
        <v>2575</v>
      </c>
      <c r="C196" s="13">
        <f t="shared" ca="1" si="11"/>
        <v>-20.411195375138973</v>
      </c>
      <c r="D196" s="13">
        <f t="shared" ca="1" si="12"/>
        <v>-0.35624256356401424</v>
      </c>
      <c r="E196" s="13">
        <f t="shared" ca="1" si="13"/>
        <v>9.2927547921371882</v>
      </c>
    </row>
    <row r="197" spans="1:5" x14ac:dyDescent="0.2">
      <c r="A197" s="2">
        <f t="shared" ca="1" si="14"/>
        <v>43850</v>
      </c>
      <c r="B197" s="14">
        <f t="shared" ca="1" si="10"/>
        <v>2576</v>
      </c>
      <c r="C197" s="13">
        <f t="shared" ca="1" si="11"/>
        <v>-20.210846318162911</v>
      </c>
      <c r="D197" s="13">
        <f t="shared" ca="1" si="12"/>
        <v>-0.35274581286651624</v>
      </c>
      <c r="E197" s="13">
        <f t="shared" ca="1" si="13"/>
        <v>9.322932492950839</v>
      </c>
    </row>
    <row r="198" spans="1:5" x14ac:dyDescent="0.2">
      <c r="A198" s="2">
        <f t="shared" ca="1" si="14"/>
        <v>43851</v>
      </c>
      <c r="B198" s="14">
        <f t="shared" ca="1" si="10"/>
        <v>2577</v>
      </c>
      <c r="C198" s="13">
        <f t="shared" ca="1" si="11"/>
        <v>-20.004164842512413</v>
      </c>
      <c r="D198" s="13">
        <f t="shared" ca="1" si="12"/>
        <v>-0.34913854061353455</v>
      </c>
      <c r="E198" s="13">
        <f t="shared" ca="1" si="13"/>
        <v>9.3539373070874863</v>
      </c>
    </row>
    <row r="199" spans="1:5" x14ac:dyDescent="0.2">
      <c r="A199" s="2">
        <f t="shared" ca="1" si="14"/>
        <v>43852</v>
      </c>
      <c r="B199" s="14">
        <f t="shared" ca="1" si="10"/>
        <v>2578</v>
      </c>
      <c r="C199" s="13">
        <f t="shared" ca="1" si="11"/>
        <v>-19.791220211918194</v>
      </c>
      <c r="D199" s="13">
        <f t="shared" ca="1" si="12"/>
        <v>-0.34542195568522238</v>
      </c>
      <c r="E199" s="13">
        <f t="shared" ca="1" si="13"/>
        <v>9.385749389052723</v>
      </c>
    </row>
    <row r="200" spans="1:5" x14ac:dyDescent="0.2">
      <c r="A200" s="2">
        <f t="shared" ca="1" si="14"/>
        <v>43853</v>
      </c>
      <c r="B200" s="14">
        <f t="shared" ca="1" si="10"/>
        <v>2579</v>
      </c>
      <c r="C200" s="13">
        <f t="shared" ca="1" si="11"/>
        <v>-19.572083816762387</v>
      </c>
      <c r="D200" s="13">
        <f t="shared" ca="1" si="12"/>
        <v>-0.34159730407880218</v>
      </c>
      <c r="E200" s="13">
        <f t="shared" ca="1" si="13"/>
        <v>9.4183487718304413</v>
      </c>
    </row>
    <row r="201" spans="1:5" x14ac:dyDescent="0.2">
      <c r="A201" s="2">
        <f t="shared" ca="1" si="14"/>
        <v>43854</v>
      </c>
      <c r="B201" s="14">
        <f t="shared" ca="1" si="10"/>
        <v>2580</v>
      </c>
      <c r="C201" s="13">
        <f t="shared" ca="1" si="11"/>
        <v>-19.346829143040807</v>
      </c>
      <c r="D201" s="13">
        <f t="shared" ca="1" si="12"/>
        <v>-0.33766586836685508</v>
      </c>
      <c r="E201" s="13">
        <f t="shared" ca="1" si="13"/>
        <v>9.451715402811967</v>
      </c>
    </row>
    <row r="202" spans="1:5" x14ac:dyDescent="0.2">
      <c r="A202" s="2">
        <f t="shared" ca="1" si="14"/>
        <v>43855</v>
      </c>
      <c r="B202" s="14">
        <f t="shared" ca="1" si="10"/>
        <v>2581</v>
      </c>
      <c r="C202" s="13">
        <f t="shared" ca="1" si="11"/>
        <v>-19.11553174039253</v>
      </c>
      <c r="D202" s="13">
        <f t="shared" ca="1" si="12"/>
        <v>-0.3336289671393316</v>
      </c>
      <c r="E202" s="13">
        <f t="shared" ca="1" si="13"/>
        <v>9.4858291784499755</v>
      </c>
    </row>
    <row r="203" spans="1:5" x14ac:dyDescent="0.2">
      <c r="A203" s="2">
        <f t="shared" ca="1" si="14"/>
        <v>43856</v>
      </c>
      <c r="B203" s="14">
        <f t="shared" ca="1" si="10"/>
        <v>2582</v>
      </c>
      <c r="C203" s="13">
        <f t="shared" ca="1" si="11"/>
        <v>-18.878269189219989</v>
      </c>
      <c r="D203" s="13">
        <f t="shared" ca="1" si="12"/>
        <v>-0.3294879544296892</v>
      </c>
      <c r="E203" s="13">
        <f t="shared" ca="1" si="13"/>
        <v>9.5206699775560892</v>
      </c>
    </row>
    <row r="204" spans="1:5" x14ac:dyDescent="0.2">
      <c r="A204" s="2">
        <f t="shared" ca="1" si="14"/>
        <v>43857</v>
      </c>
      <c r="B204" s="14">
        <f t="shared" ca="1" si="10"/>
        <v>2583</v>
      </c>
      <c r="C204" s="13">
        <f t="shared" ca="1" si="11"/>
        <v>-18.635121066921176</v>
      </c>
      <c r="D204" s="13">
        <f t="shared" ca="1" si="12"/>
        <v>-0.32524421912553309</v>
      </c>
      <c r="E204" s="13">
        <f t="shared" ca="1" si="13"/>
        <v>9.5562176931726217</v>
      </c>
    </row>
    <row r="205" spans="1:5" x14ac:dyDescent="0.2">
      <c r="A205" s="2">
        <f t="shared" ca="1" si="14"/>
        <v>43858</v>
      </c>
      <c r="B205" s="14">
        <f t="shared" ca="1" si="10"/>
        <v>2584</v>
      </c>
      <c r="C205" s="13">
        <f t="shared" ca="1" si="11"/>
        <v>-18.386168913255563</v>
      </c>
      <c r="D205" s="13">
        <f t="shared" ca="1" si="12"/>
        <v>-0.32089918436413728</v>
      </c>
      <c r="E205" s="13">
        <f t="shared" ca="1" si="13"/>
        <v>9.592452262960439</v>
      </c>
    </row>
    <row r="206" spans="1:5" x14ac:dyDescent="0.2">
      <c r="A206" s="2">
        <f t="shared" ca="1" si="14"/>
        <v>43859</v>
      </c>
      <c r="B206" s="14">
        <f t="shared" ca="1" si="10"/>
        <v>2585</v>
      </c>
      <c r="C206" s="13">
        <f t="shared" ca="1" si="11"/>
        <v>-18.131496194869104</v>
      </c>
      <c r="D206" s="13">
        <f t="shared" ca="1" si="12"/>
        <v>-0.31645430691328924</v>
      </c>
      <c r="E206" s="13">
        <f t="shared" ca="1" si="13"/>
        <v>9.6293536980550112</v>
      </c>
    </row>
    <row r="207" spans="1:5" x14ac:dyDescent="0.2">
      <c r="A207" s="2">
        <f t="shared" ca="1" si="14"/>
        <v>43860</v>
      </c>
      <c r="B207" s="14">
        <f t="shared" ca="1" si="10"/>
        <v>2586</v>
      </c>
      <c r="C207" s="13">
        <f t="shared" ca="1" si="11"/>
        <v>-17.871188269001291</v>
      </c>
      <c r="D207" s="13">
        <f t="shared" ca="1" si="12"/>
        <v>-0.3119110765378586</v>
      </c>
      <c r="E207" s="13">
        <f t="shared" ca="1" si="13"/>
        <v>9.6669021103536217</v>
      </c>
    </row>
    <row r="208" spans="1:5" x14ac:dyDescent="0.2">
      <c r="A208" s="2">
        <f t="shared" ca="1" si="14"/>
        <v>43861</v>
      </c>
      <c r="B208" s="14">
        <f t="shared" ref="B208:B271" ca="1" si="15">A208-40178-3*365-1</f>
        <v>2587</v>
      </c>
      <c r="C208" s="13">
        <f t="shared" ref="C208:C271" ca="1" si="16">$M$3*SIN(2*$I$1*B208/$M$1+$M$4)+$M$5*SIN(4*$I$1*B208/$M$1+$M$6)+$M$2</f>
        <v>-17.605332346397713</v>
      </c>
      <c r="D208" s="13">
        <f t="shared" ref="D208:D271" ca="1" si="17">$K$1*C208</f>
        <v>-0.30727101535249896</v>
      </c>
      <c r="E208" s="13">
        <f t="shared" ref="E208:E271" ca="1" si="18">24*(1-ACOS(TAN(D208)*TAN($E$7))/PI())</f>
        <v>9.705077738206608</v>
      </c>
    </row>
    <row r="209" spans="1:5" x14ac:dyDescent="0.2">
      <c r="A209" s="2">
        <f t="shared" ref="A209:A272" ca="1" si="19">A208+1</f>
        <v>43862</v>
      </c>
      <c r="B209" s="14">
        <f t="shared" ca="1" si="15"/>
        <v>2588</v>
      </c>
      <c r="C209" s="13">
        <f t="shared" ca="1" si="16"/>
        <v>-17.334017453455193</v>
      </c>
      <c r="D209" s="13">
        <f t="shared" ca="1" si="17"/>
        <v>-0.30253567716095603</v>
      </c>
      <c r="E209" s="13">
        <f t="shared" ca="1" si="18"/>
        <v>9.74386097049433</v>
      </c>
    </row>
    <row r="210" spans="1:5" x14ac:dyDescent="0.2">
      <c r="A210" s="2">
        <f t="shared" ca="1" si="19"/>
        <v>43863</v>
      </c>
      <c r="B210" s="14">
        <f t="shared" ca="1" si="15"/>
        <v>2589</v>
      </c>
      <c r="C210" s="13">
        <f t="shared" ca="1" si="16"/>
        <v>-17.057334393623314</v>
      </c>
      <c r="D210" s="13">
        <f t="shared" ca="1" si="17"/>
        <v>-0.29770664678239728</v>
      </c>
      <c r="E210" s="13">
        <f t="shared" ca="1" si="18"/>
        <v>9.7832323690810377</v>
      </c>
    </row>
    <row r="211" spans="1:5" x14ac:dyDescent="0.2">
      <c r="A211" s="2">
        <f t="shared" ca="1" si="19"/>
        <v>43864</v>
      </c>
      <c r="B211" s="14">
        <f t="shared" ca="1" si="15"/>
        <v>2590</v>
      </c>
      <c r="C211" s="13">
        <f t="shared" ca="1" si="16"/>
        <v>-16.775375708088788</v>
      </c>
      <c r="D211" s="13">
        <f t="shared" ca="1" si="17"/>
        <v>-0.2927855393652245</v>
      </c>
      <c r="E211" s="13">
        <f t="shared" ca="1" si="18"/>
        <v>9.8231726896445295</v>
      </c>
    </row>
    <row r="212" spans="1:5" x14ac:dyDescent="0.2">
      <c r="A212" s="2">
        <f t="shared" ca="1" si="19"/>
        <v>43865</v>
      </c>
      <c r="B212" s="14">
        <f t="shared" ca="1" si="15"/>
        <v>2591</v>
      </c>
      <c r="C212" s="13">
        <f t="shared" ca="1" si="16"/>
        <v>-16.488235635769637</v>
      </c>
      <c r="D212" s="13">
        <f t="shared" ca="1" si="17"/>
        <v>-0.28777399968884071</v>
      </c>
      <c r="E212" s="13">
        <f t="shared" ca="1" si="18"/>
        <v>9.863662900888265</v>
      </c>
    </row>
    <row r="213" spans="1:5" x14ac:dyDescent="0.2">
      <c r="A213" s="2">
        <f t="shared" ca="1" si="19"/>
        <v>43866</v>
      </c>
      <c r="B213" s="14">
        <f t="shared" ca="1" si="15"/>
        <v>2592</v>
      </c>
      <c r="C213" s="13">
        <f t="shared" ca="1" si="16"/>
        <v>-16.196010072644224</v>
      </c>
      <c r="D213" s="13">
        <f t="shared" ca="1" si="17"/>
        <v>-0.28267370145380771</v>
      </c>
      <c r="E213" s="13">
        <f t="shared" ca="1" si="18"/>
        <v>9.9046842021497419</v>
      </c>
    </row>
    <row r="214" spans="1:5" x14ac:dyDescent="0.2">
      <c r="A214" s="2">
        <f t="shared" ca="1" si="19"/>
        <v>43867</v>
      </c>
      <c r="B214" s="14">
        <f t="shared" ca="1" si="15"/>
        <v>2593</v>
      </c>
      <c r="C214" s="13">
        <f t="shared" ca="1" si="16"/>
        <v>-15.898796530444457</v>
      </c>
      <c r="D214" s="13">
        <f t="shared" ca="1" si="17"/>
        <v>-0.27748634656090665</v>
      </c>
      <c r="E214" s="13">
        <f t="shared" ca="1" si="18"/>
        <v>9.9462180394248563</v>
      </c>
    </row>
    <row r="215" spans="1:5" x14ac:dyDescent="0.2">
      <c r="A215" s="2">
        <f t="shared" ca="1" si="19"/>
        <v>43868</v>
      </c>
      <c r="B215" s="14">
        <f t="shared" ca="1" si="15"/>
        <v>2594</v>
      </c>
      <c r="C215" s="13">
        <f t="shared" ca="1" si="16"/>
        <v>-15.596694094739769</v>
      </c>
      <c r="D215" s="13">
        <f t="shared" ca="1" si="17"/>
        <v>-0.2722136643795654</v>
      </c>
      <c r="E215" s="13">
        <f t="shared" ca="1" si="18"/>
        <v>9.9882461198341055</v>
      </c>
    </row>
    <row r="216" spans="1:5" x14ac:dyDescent="0.2">
      <c r="A216" s="2">
        <f t="shared" ca="1" si="19"/>
        <v>43869</v>
      </c>
      <c r="B216" s="14">
        <f t="shared" ca="1" si="15"/>
        <v>2595</v>
      </c>
      <c r="C216" s="13">
        <f t="shared" ca="1" si="16"/>
        <v>-15.2898033824385</v>
      </c>
      <c r="D216" s="13">
        <f t="shared" ca="1" si="17"/>
        <v>-0.26685741100611754</v>
      </c>
      <c r="E216" s="13">
        <f t="shared" ca="1" si="18"/>
        <v>10.030750424561653</v>
      </c>
    </row>
    <row r="217" spans="1:5" x14ac:dyDescent="0.2">
      <c r="A217" s="2">
        <f t="shared" ca="1" si="19"/>
        <v>43870</v>
      </c>
      <c r="B217" s="14">
        <f t="shared" ca="1" si="15"/>
        <v>2596</v>
      </c>
      <c r="C217" s="13">
        <f t="shared" ca="1" si="16"/>
        <v>-14.97822649873712</v>
      </c>
      <c r="D217" s="13">
        <f t="shared" ca="1" si="17"/>
        <v>-0.26141936851242503</v>
      </c>
      <c r="E217" s="13">
        <f t="shared" ca="1" si="18"/>
        <v>10.073713220302313</v>
      </c>
    </row>
    <row r="218" spans="1:5" x14ac:dyDescent="0.2">
      <c r="A218" s="2">
        <f t="shared" ca="1" si="19"/>
        <v>43871</v>
      </c>
      <c r="B218" s="14">
        <f t="shared" ca="1" si="15"/>
        <v>2597</v>
      </c>
      <c r="C218" s="13">
        <f t="shared" ca="1" si="16"/>
        <v>-14.662066993544675</v>
      </c>
      <c r="D218" s="13">
        <f t="shared" ca="1" si="17"/>
        <v>-0.25590134418534077</v>
      </c>
      <c r="E218" s="13">
        <f t="shared" ca="1" si="18"/>
        <v>10.117117069255997</v>
      </c>
    </row>
    <row r="219" spans="1:5" x14ac:dyDescent="0.2">
      <c r="A219" s="2">
        <f t="shared" ca="1" si="19"/>
        <v>43872</v>
      </c>
      <c r="B219" s="14">
        <f t="shared" ca="1" si="15"/>
        <v>2598</v>
      </c>
      <c r="C219" s="13">
        <f t="shared" ca="1" si="16"/>
        <v>-14.341429817409928</v>
      </c>
      <c r="D219" s="13">
        <f t="shared" ca="1" si="17"/>
        <v>-0.25030516975749245</v>
      </c>
      <c r="E219" s="13">
        <f t="shared" ca="1" si="18"/>
        <v>10.160944837712471</v>
      </c>
    </row>
    <row r="220" spans="1:5" x14ac:dyDescent="0.2">
      <c r="A220" s="2">
        <f t="shared" ca="1" si="19"/>
        <v>43873</v>
      </c>
      <c r="B220" s="14">
        <f t="shared" ca="1" si="15"/>
        <v>2599</v>
      </c>
      <c r="C220" s="13">
        <f t="shared" ca="1" si="16"/>
        <v>-14.016421276982509</v>
      </c>
      <c r="D220" s="13">
        <f t="shared" ca="1" si="17"/>
        <v>-0.24463270062993289</v>
      </c>
      <c r="E220" s="13">
        <f t="shared" ca="1" si="18"/>
        <v>10.205179703271778</v>
      </c>
    </row>
    <row r="221" spans="1:5" x14ac:dyDescent="0.2">
      <c r="A221" s="2">
        <f t="shared" ca="1" si="19"/>
        <v>43874</v>
      </c>
      <c r="B221" s="14">
        <f t="shared" ca="1" si="15"/>
        <v>2600</v>
      </c>
      <c r="C221" s="13">
        <f t="shared" ca="1" si="16"/>
        <v>-13.687148990036182</v>
      </c>
      <c r="D221" s="13">
        <f t="shared" ca="1" si="17"/>
        <v>-0.23888581508714793</v>
      </c>
      <c r="E221" s="13">
        <f t="shared" ca="1" si="18"/>
        <v>10.249805160748416</v>
      </c>
    </row>
    <row r="222" spans="1:5" x14ac:dyDescent="0.2">
      <c r="A222" s="2">
        <f t="shared" ca="1" si="19"/>
        <v>43875</v>
      </c>
      <c r="B222" s="14">
        <f t="shared" ca="1" si="15"/>
        <v>2601</v>
      </c>
      <c r="C222" s="13">
        <f t="shared" ca="1" si="16"/>
        <v>-13.353721840081345</v>
      </c>
      <c r="D222" s="13">
        <f t="shared" ca="1" si="17"/>
        <v>-0.23306641350489515</v>
      </c>
      <c r="E222" s="13">
        <f t="shared" ca="1" si="18"/>
        <v>10.294805026809524</v>
      </c>
    </row>
    <row r="223" spans="1:5" x14ac:dyDescent="0.2">
      <c r="A223" s="2">
        <f t="shared" ca="1" si="19"/>
        <v>43876</v>
      </c>
      <c r="B223" s="14">
        <f t="shared" ca="1" si="15"/>
        <v>2602</v>
      </c>
      <c r="C223" s="13">
        <f t="shared" ca="1" si="16"/>
        <v>-13.016249930601658</v>
      </c>
      <c r="D223" s="13">
        <f t="shared" ca="1" si="17"/>
        <v>-0.22717641755148235</v>
      </c>
      <c r="E223" s="13">
        <f t="shared" ca="1" si="18"/>
        <v>10.340163443397639</v>
      </c>
    </row>
    <row r="224" spans="1:5" x14ac:dyDescent="0.2">
      <c r="A224" s="2">
        <f t="shared" ca="1" si="19"/>
        <v>43877</v>
      </c>
      <c r="B224" s="14">
        <f t="shared" ca="1" si="15"/>
        <v>2603</v>
      </c>
      <c r="C224" s="13">
        <f t="shared" ca="1" si="16"/>
        <v>-12.674844538937581</v>
      </c>
      <c r="D224" s="13">
        <f t="shared" ca="1" si="17"/>
        <v>-0.2212177693828834</v>
      </c>
      <c r="E224" s="13">
        <f t="shared" ca="1" si="18"/>
        <v>10.385864879991399</v>
      </c>
    </row>
    <row r="225" spans="1:5" x14ac:dyDescent="0.2">
      <c r="A225" s="2">
        <f t="shared" ca="1" si="19"/>
        <v>43878</v>
      </c>
      <c r="B225" s="14">
        <f t="shared" ca="1" si="15"/>
        <v>2604</v>
      </c>
      <c r="C225" s="13">
        <f t="shared" ca="1" si="16"/>
        <v>-12.329618069851902</v>
      </c>
      <c r="D225" s="13">
        <f t="shared" ca="1" si="17"/>
        <v>-0.21519243083230388</v>
      </c>
      <c r="E225" s="13">
        <f t="shared" ca="1" si="18"/>
        <v>10.431894134756547</v>
      </c>
    </row>
    <row r="226" spans="1:5" x14ac:dyDescent="0.2">
      <c r="A226" s="2">
        <f t="shared" ca="1" si="19"/>
        <v>43879</v>
      </c>
      <c r="B226" s="14">
        <f t="shared" ca="1" si="15"/>
        <v>2605</v>
      </c>
      <c r="C226" s="13">
        <f t="shared" ca="1" si="16"/>
        <v>-11.98068400880485</v>
      </c>
      <c r="D226" s="13">
        <f t="shared" ca="1" si="17"/>
        <v>-0.20910238259467795</v>
      </c>
      <c r="E226" s="13">
        <f t="shared" ca="1" si="18"/>
        <v>10.478236334640956</v>
      </c>
    </row>
    <row r="227" spans="1:5" x14ac:dyDescent="0.2">
      <c r="A227" s="2">
        <f t="shared" ca="1" si="19"/>
        <v>43880</v>
      </c>
      <c r="B227" s="14">
        <f t="shared" ca="1" si="15"/>
        <v>2606</v>
      </c>
      <c r="C227" s="13">
        <f t="shared" ca="1" si="16"/>
        <v>-11.628156874967409</v>
      </c>
      <c r="D227" s="13">
        <f t="shared" ca="1" si="17"/>
        <v>-0.20294962340659589</v>
      </c>
      <c r="E227" s="13">
        <f t="shared" ca="1" si="18"/>
        <v>10.524876934467285</v>
      </c>
    </row>
    <row r="228" spans="1:5" x14ac:dyDescent="0.2">
      <c r="A228" s="2">
        <f t="shared" ca="1" si="19"/>
        <v>43881</v>
      </c>
      <c r="B228" s="14">
        <f t="shared" ca="1" si="15"/>
        <v>2607</v>
      </c>
      <c r="C228" s="13">
        <f t="shared" ca="1" si="16"/>
        <v>-11.272152174005095</v>
      </c>
      <c r="D228" s="13">
        <f t="shared" ca="1" si="17"/>
        <v>-0.19673616922222567</v>
      </c>
      <c r="E228" s="13">
        <f t="shared" ca="1" si="18"/>
        <v>10.571801715076104</v>
      </c>
    </row>
    <row r="229" spans="1:5" x14ac:dyDescent="0.2">
      <c r="A229" s="2">
        <f t="shared" ca="1" si="19"/>
        <v>43882</v>
      </c>
      <c r="B229" s="14">
        <f t="shared" ca="1" si="15"/>
        <v>2608</v>
      </c>
      <c r="C229" s="13">
        <f t="shared" ca="1" si="16"/>
        <v>-10.912786350660721</v>
      </c>
      <c r="D229" s="13">
        <f t="shared" ca="1" si="17"/>
        <v>-0.19046405238572606</v>
      </c>
      <c r="E229" s="13">
        <f t="shared" ca="1" si="18"/>
        <v>10.61899678057236</v>
      </c>
    </row>
    <row r="230" spans="1:5" x14ac:dyDescent="0.2">
      <c r="A230" s="2">
        <f t="shared" ca="1" si="19"/>
        <v>43883</v>
      </c>
      <c r="B230" s="14">
        <f t="shared" ca="1" si="15"/>
        <v>2609</v>
      </c>
      <c r="C230" s="13">
        <f t="shared" ca="1" si="16"/>
        <v>-10.550176741164547</v>
      </c>
      <c r="D230" s="13">
        <f t="shared" ca="1" si="17"/>
        <v>-0.18413532080064693</v>
      </c>
      <c r="E230" s="13">
        <f t="shared" ca="1" si="18"/>
        <v>10.666448554727266</v>
      </c>
    </row>
    <row r="231" spans="1:5" x14ac:dyDescent="0.2">
      <c r="A231" s="2">
        <f t="shared" ca="1" si="19"/>
        <v>43884</v>
      </c>
      <c r="B231" s="14">
        <f t="shared" ca="1" si="15"/>
        <v>2610</v>
      </c>
      <c r="C231" s="13">
        <f t="shared" ca="1" si="16"/>
        <v>-10.184441525503996</v>
      </c>
      <c r="D231" s="13">
        <f t="shared" ca="1" si="17"/>
        <v>-0.17775203709687876</v>
      </c>
      <c r="E231" s="13">
        <f t="shared" ca="1" si="18"/>
        <v>10.714143776586328</v>
      </c>
    </row>
    <row r="232" spans="1:5" x14ac:dyDescent="0.2">
      <c r="A232" s="2">
        <f t="shared" ca="1" si="19"/>
        <v>43885</v>
      </c>
      <c r="B232" s="14">
        <f t="shared" ca="1" si="15"/>
        <v>2611</v>
      </c>
      <c r="C232" s="13">
        <f t="shared" ca="1" si="16"/>
        <v>-9.8156996795812184</v>
      </c>
      <c r="D232" s="13">
        <f t="shared" ca="1" si="17"/>
        <v>-0.17131627779564468</v>
      </c>
      <c r="E232" s="13">
        <f t="shared" ca="1" si="18"/>
        <v>10.762069495333566</v>
      </c>
    </row>
    <row r="233" spans="1:5" x14ac:dyDescent="0.2">
      <c r="A233" s="2">
        <f t="shared" ca="1" si="19"/>
        <v>43886</v>
      </c>
      <c r="B233" s="14">
        <f t="shared" ca="1" si="15"/>
        <v>2612</v>
      </c>
      <c r="C233" s="13">
        <f t="shared" ca="1" si="16"/>
        <v>-9.4440709272863526</v>
      </c>
      <c r="D233" s="13">
        <f t="shared" ca="1" si="17"/>
        <v>-0.16483013247302084</v>
      </c>
      <c r="E233" s="13">
        <f t="shared" ca="1" si="18"/>
        <v>10.810213064460795</v>
      </c>
    </row>
    <row r="234" spans="1:5" x14ac:dyDescent="0.2">
      <c r="A234" s="2">
        <f t="shared" ca="1" si="19"/>
        <v>43887</v>
      </c>
      <c r="B234" s="14">
        <f t="shared" ca="1" si="15"/>
        <v>2613</v>
      </c>
      <c r="C234" s="13">
        <f t="shared" ca="1" si="16"/>
        <v>-9.06967569251964</v>
      </c>
      <c r="D234" s="13">
        <f t="shared" ca="1" si="17"/>
        <v>-0.15829570292256456</v>
      </c>
      <c r="E234" s="13">
        <f t="shared" ca="1" si="18"/>
        <v>10.858562135288796</v>
      </c>
    </row>
    <row r="235" spans="1:5" x14ac:dyDescent="0.2">
      <c r="A235" s="2">
        <f t="shared" ca="1" si="19"/>
        <v>43888</v>
      </c>
      <c r="B235" s="14">
        <f t="shared" ca="1" si="15"/>
        <v>2614</v>
      </c>
      <c r="C235" s="13">
        <f t="shared" ca="1" si="16"/>
        <v>-8.692635051185988</v>
      </c>
      <c r="D235" s="13">
        <f t="shared" ca="1" si="17"/>
        <v>-0.1517151023174613</v>
      </c>
      <c r="E235" s="13">
        <f t="shared" ca="1" si="18"/>
        <v>10.907104649886925</v>
      </c>
    </row>
    <row r="236" spans="1:5" x14ac:dyDescent="0.2">
      <c r="A236" s="2">
        <f t="shared" ca="1" si="19"/>
        <v>43889</v>
      </c>
      <c r="B236" s="14">
        <f t="shared" ca="1" si="15"/>
        <v>2615</v>
      </c>
      <c r="C236" s="13">
        <f t="shared" ca="1" si="16"/>
        <v>-8.3130706831969281</v>
      </c>
      <c r="D236" s="13">
        <f t="shared" ca="1" si="17"/>
        <v>-0.14509045437280085</v>
      </c>
      <c r="E236" s="13">
        <f t="shared" ca="1" si="18"/>
        <v>10.95582883343468</v>
      </c>
    </row>
    <row r="237" spans="1:5" x14ac:dyDescent="0.2">
      <c r="A237" s="2">
        <f t="shared" ca="1" si="19"/>
        <v>43890</v>
      </c>
      <c r="B237" s="14">
        <f t="shared" ca="1" si="15"/>
        <v>2616</v>
      </c>
      <c r="C237" s="13">
        <f t="shared" ca="1" si="16"/>
        <v>-7.9311048245039917</v>
      </c>
      <c r="D237" s="13">
        <f t="shared" ca="1" si="17"/>
        <v>-0.1384238925084017</v>
      </c>
      <c r="E237" s="13">
        <f t="shared" ca="1" si="18"/>
        <v>11.004723186068535</v>
      </c>
    </row>
    <row r="238" spans="1:5" x14ac:dyDescent="0.2">
      <c r="A238" s="2">
        <f t="shared" ca="1" si="19"/>
        <v>43891</v>
      </c>
      <c r="B238" s="14">
        <f t="shared" ca="1" si="15"/>
        <v>2617</v>
      </c>
      <c r="C238" s="13">
        <f t="shared" ca="1" si="16"/>
        <v>-7.546860219192582</v>
      </c>
      <c r="D238" s="13">
        <f t="shared" ca="1" si="17"/>
        <v>-0.1317175590126915</v>
      </c>
      <c r="E238" s="13">
        <f t="shared" ca="1" si="18"/>
        <v>11.053776474255079</v>
      </c>
    </row>
    <row r="239" spans="1:5" x14ac:dyDescent="0.2">
      <c r="A239" s="2">
        <f t="shared" ca="1" si="19"/>
        <v>43892</v>
      </c>
      <c r="B239" s="14">
        <f t="shared" ca="1" si="15"/>
        <v>2618</v>
      </c>
      <c r="C239" s="13">
        <f t="shared" ca="1" si="16"/>
        <v>-7.1604600716675684</v>
      </c>
      <c r="D239" s="13">
        <f t="shared" ca="1" si="17"/>
        <v>-0.1249736042081882</v>
      </c>
      <c r="E239" s="13">
        <f t="shared" ca="1" si="18"/>
        <v>11.102977721729424</v>
      </c>
    </row>
    <row r="240" spans="1:5" x14ac:dyDescent="0.2">
      <c r="A240" s="2">
        <f t="shared" ca="1" si="19"/>
        <v>43893</v>
      </c>
      <c r="B240" s="14">
        <f t="shared" ca="1" si="15"/>
        <v>2619</v>
      </c>
      <c r="C240" s="13">
        <f t="shared" ca="1" si="16"/>
        <v>-6.7720279989526482</v>
      </c>
      <c r="D240" s="13">
        <f t="shared" ca="1" si="17"/>
        <v>-0.11819418561896682</v>
      </c>
      <c r="E240" s="13">
        <f t="shared" ca="1" si="18"/>
        <v>11.152316200037408</v>
      </c>
    </row>
    <row r="241" spans="1:5" x14ac:dyDescent="0.2">
      <c r="A241" s="2">
        <f t="shared" ca="1" si="19"/>
        <v>43894</v>
      </c>
      <c r="B241" s="14">
        <f t="shared" ca="1" si="15"/>
        <v>2620</v>
      </c>
      <c r="C241" s="13">
        <f t="shared" ca="1" si="16"/>
        <v>-6.3816879831383941</v>
      </c>
      <c r="D241" s="13">
        <f t="shared" ca="1" si="17"/>
        <v>-0.11138146714072135</v>
      </c>
      <c r="E241" s="13">
        <f t="shared" ca="1" si="18"/>
        <v>11.201781418716703</v>
      </c>
    </row>
    <row r="242" spans="1:5" x14ac:dyDescent="0.2">
      <c r="A242" s="2">
        <f t="shared" ca="1" si="19"/>
        <v>43895</v>
      </c>
      <c r="B242" s="14">
        <f t="shared" ca="1" si="15"/>
        <v>2621</v>
      </c>
      <c r="C242" s="13">
        <f t="shared" ca="1" si="16"/>
        <v>-5.9895643239977101</v>
      </c>
      <c r="D242" s="13">
        <f t="shared" ca="1" si="17"/>
        <v>-0.10453761821374845</v>
      </c>
      <c r="E242" s="13">
        <f t="shared" ca="1" si="18"/>
        <v>11.251363115152373</v>
      </c>
    </row>
    <row r="243" spans="1:5" x14ac:dyDescent="0.2">
      <c r="A243" s="2">
        <f t="shared" ca="1" si="19"/>
        <v>43896</v>
      </c>
      <c r="B243" s="14">
        <f t="shared" ca="1" si="15"/>
        <v>2622</v>
      </c>
      <c r="C243" s="13">
        <f t="shared" ca="1" si="16"/>
        <v>-5.5957815918029459</v>
      </c>
      <c r="D243" s="13">
        <f t="shared" ca="1" si="17"/>
        <v>-9.7664812999450748E-2</v>
      </c>
      <c r="E243" s="13">
        <f t="shared" ca="1" si="18"/>
        <v>11.30105124413868</v>
      </c>
    </row>
    <row r="244" spans="1:5" x14ac:dyDescent="0.2">
      <c r="A244" s="2">
        <f t="shared" ca="1" si="19"/>
        <v>43897</v>
      </c>
      <c r="B244" s="14">
        <f t="shared" ca="1" si="15"/>
        <v>2623</v>
      </c>
      <c r="C244" s="13">
        <f t="shared" ca="1" si="16"/>
        <v>-5.2004645803647822</v>
      </c>
      <c r="D244" s="13">
        <f t="shared" ca="1" si="17"/>
        <v>-9.0765229560710703E-2</v>
      </c>
      <c r="E244" s="13">
        <f t="shared" ca="1" si="18"/>
        <v>11.350835967179226</v>
      </c>
    </row>
    <row r="245" spans="1:5" x14ac:dyDescent="0.2">
      <c r="A245" s="2">
        <f t="shared" ca="1" si="19"/>
        <v>43898</v>
      </c>
      <c r="B245" s="14">
        <f t="shared" ca="1" si="15"/>
        <v>2624</v>
      </c>
      <c r="C245" s="13">
        <f t="shared" ca="1" si="16"/>
        <v>-4.803738260324276</v>
      </c>
      <c r="D245" s="13">
        <f t="shared" ca="1" si="17"/>
        <v>-8.3841049046683103E-2</v>
      </c>
      <c r="E245" s="13">
        <f t="shared" ca="1" si="18"/>
        <v>11.400707641554332</v>
      </c>
    </row>
    <row r="246" spans="1:5" x14ac:dyDescent="0.2">
      <c r="A246" s="2">
        <f t="shared" ca="1" si="19"/>
        <v>43899</v>
      </c>
      <c r="B246" s="14">
        <f t="shared" ca="1" si="15"/>
        <v>2625</v>
      </c>
      <c r="C246" s="13">
        <f t="shared" ca="1" si="16"/>
        <v>-4.4057277327172519</v>
      </c>
      <c r="D246" s="13">
        <f t="shared" ca="1" si="17"/>
        <v>-7.6894454882340743E-2</v>
      </c>
      <c r="E246" s="13">
        <f t="shared" ca="1" si="18"/>
        <v>11.450656809184689</v>
      </c>
    </row>
    <row r="247" spans="1:5" x14ac:dyDescent="0.2">
      <c r="A247" s="2">
        <f t="shared" ca="1" si="19"/>
        <v>43900</v>
      </c>
      <c r="B247" s="14">
        <f t="shared" ca="1" si="15"/>
        <v>2626</v>
      </c>
      <c r="C247" s="13">
        <f t="shared" ca="1" si="16"/>
        <v>-4.0065581828436629</v>
      </c>
      <c r="D247" s="13">
        <f t="shared" ca="1" si="17"/>
        <v>-6.9927631963342909E-2</v>
      </c>
      <c r="E247" s="13">
        <f t="shared" ca="1" si="18"/>
        <v>11.500674185317084</v>
      </c>
    </row>
    <row r="248" spans="1:5" x14ac:dyDescent="0.2">
      <c r="A248" s="2">
        <f t="shared" ca="1" si="19"/>
        <v>43901</v>
      </c>
      <c r="B248" s="14">
        <f t="shared" ca="1" si="15"/>
        <v>2627</v>
      </c>
      <c r="C248" s="13">
        <f t="shared" ca="1" si="16"/>
        <v>-3.6063548344578327</v>
      </c>
      <c r="D248" s="13">
        <f t="shared" ca="1" si="17"/>
        <v>-6.2942765856504226E-2</v>
      </c>
      <c r="E248" s="13">
        <f t="shared" ca="1" si="18"/>
        <v>11.550750647058591</v>
      </c>
    </row>
    <row r="249" spans="1:5" x14ac:dyDescent="0.2">
      <c r="A249" s="2">
        <f t="shared" ca="1" si="19"/>
        <v>43902</v>
      </c>
      <c r="B249" s="14">
        <f t="shared" ca="1" si="15"/>
        <v>2628</v>
      </c>
      <c r="C249" s="13">
        <f t="shared" ca="1" si="16"/>
        <v>-3.2052429043112225</v>
      </c>
      <c r="D249" s="13">
        <f t="shared" ca="1" si="17"/>
        <v>-5.5942042006416386E-2</v>
      </c>
      <c r="E249" s="13">
        <f t="shared" ca="1" si="18"/>
        <v>11.600877221782447</v>
      </c>
    </row>
    <row r="250" spans="1:5" x14ac:dyDescent="0.2">
      <c r="A250" s="2">
        <f t="shared" ca="1" si="19"/>
        <v>43903</v>
      </c>
      <c r="B250" s="14">
        <f t="shared" ca="1" si="15"/>
        <v>2629</v>
      </c>
      <c r="C250" s="13">
        <f t="shared" ca="1" si="16"/>
        <v>-2.8033475570652016</v>
      </c>
      <c r="D250" s="13">
        <f t="shared" ca="1" si="17"/>
        <v>-4.8927644948527395E-2</v>
      </c>
      <c r="E250" s="13">
        <f t="shared" ca="1" si="18"/>
        <v>11.651045075429128</v>
      </c>
    </row>
    <row r="251" spans="1:5" x14ac:dyDescent="0.2">
      <c r="A251" s="2">
        <f t="shared" ca="1" si="19"/>
        <v>43904</v>
      </c>
      <c r="B251" s="14">
        <f t="shared" ca="1" si="15"/>
        <v>2630</v>
      </c>
      <c r="C251" s="13">
        <f t="shared" ca="1" si="16"/>
        <v>-2.4007938605999457</v>
      </c>
      <c r="D251" s="13">
        <f t="shared" ca="1" si="17"/>
        <v>-4.1901757529134817E-2</v>
      </c>
      <c r="E251" s="13">
        <f t="shared" ca="1" si="18"/>
        <v>11.701245500723982</v>
      </c>
    </row>
    <row r="252" spans="1:5" x14ac:dyDescent="0.2">
      <c r="A252" s="2">
        <f t="shared" ca="1" si="19"/>
        <v>43905</v>
      </c>
      <c r="B252" s="14">
        <f t="shared" ca="1" si="15"/>
        <v>2631</v>
      </c>
      <c r="C252" s="13">
        <f t="shared" ca="1" si="16"/>
        <v>-1.9977067417426084</v>
      </c>
      <c r="D252" s="13">
        <f t="shared" ca="1" si="17"/>
        <v>-3.486656013269656E-2</v>
      </c>
      <c r="E252" s="13">
        <f t="shared" ca="1" si="18"/>
        <v>11.751469905331925</v>
      </c>
    </row>
    <row r="253" spans="1:5" x14ac:dyDescent="0.2">
      <c r="A253" s="2">
        <f t="shared" ca="1" si="19"/>
        <v>43906</v>
      </c>
      <c r="B253" s="14">
        <f t="shared" ca="1" si="15"/>
        <v>2632</v>
      </c>
      <c r="C253" s="13">
        <f t="shared" ca="1" si="16"/>
        <v>-1.5942109424314652</v>
      </c>
      <c r="D253" s="13">
        <f t="shared" ca="1" si="17"/>
        <v>-2.7824229916750844E-2</v>
      </c>
      <c r="E253" s="13">
        <f t="shared" ca="1" si="18"/>
        <v>11.801709799969483</v>
      </c>
    </row>
    <row r="254" spans="1:5" x14ac:dyDescent="0.2">
      <c r="A254" s="2">
        <f t="shared" ca="1" si="19"/>
        <v>43907</v>
      </c>
      <c r="B254" s="14">
        <f t="shared" ca="1" si="15"/>
        <v>2633</v>
      </c>
      <c r="C254" s="13">
        <f t="shared" ca="1" si="16"/>
        <v>-1.1904309763437722</v>
      </c>
      <c r="D254" s="13">
        <f t="shared" ca="1" si="17"/>
        <v>-2.0776940054929551E-2</v>
      </c>
      <c r="E254" s="13">
        <f t="shared" ca="1" si="18"/>
        <v>11.851956786492021</v>
      </c>
    </row>
    <row r="255" spans="1:5" x14ac:dyDescent="0.2">
      <c r="A255" s="2">
        <f t="shared" ca="1" si="19"/>
        <v>43908</v>
      </c>
      <c r="B255" s="14">
        <f t="shared" ca="1" si="15"/>
        <v>2634</v>
      </c>
      <c r="C255" s="13">
        <f t="shared" ca="1" si="16"/>
        <v>-0.78649108600167295</v>
      </c>
      <c r="D255" s="13">
        <f t="shared" ca="1" si="17"/>
        <v>-1.3726858988315077E-2</v>
      </c>
      <c r="E255" s="13">
        <f t="shared" ca="1" si="18"/>
        <v>11.902202545974939</v>
      </c>
    </row>
    <row r="256" spans="1:5" x14ac:dyDescent="0.2">
      <c r="A256" s="2">
        <f t="shared" ca="1" si="19"/>
        <v>43909</v>
      </c>
      <c r="B256" s="14">
        <f t="shared" ca="1" si="15"/>
        <v>2635</v>
      </c>
      <c r="C256" s="13">
        <f t="shared" ca="1" si="16"/>
        <v>-0.38251520038165882</v>
      </c>
      <c r="D256" s="13">
        <f t="shared" ca="1" si="17"/>
        <v>-6.6761496855858166E-3</v>
      </c>
      <c r="E256" s="13">
        <f t="shared" ca="1" si="18"/>
        <v>11.952438826805199</v>
      </c>
    </row>
    <row r="257" spans="1:5" x14ac:dyDescent="0.2">
      <c r="A257" s="2">
        <f t="shared" ca="1" si="19"/>
        <v>43910</v>
      </c>
      <c r="B257" s="14">
        <f t="shared" ca="1" si="15"/>
        <v>2636</v>
      </c>
      <c r="C257" s="13">
        <f t="shared" ca="1" si="16"/>
        <v>2.1373106959543586E-2</v>
      </c>
      <c r="D257" s="13">
        <f t="shared" ca="1" si="17"/>
        <v>3.7303108782495007E-4</v>
      </c>
      <c r="E257" s="13">
        <f t="shared" ca="1" si="18"/>
        <v>12.002657432800511</v>
      </c>
    </row>
    <row r="258" spans="1:5" x14ac:dyDescent="0.2">
      <c r="A258" s="2">
        <f t="shared" ca="1" si="19"/>
        <v>43911</v>
      </c>
      <c r="B258" s="14">
        <f t="shared" ca="1" si="15"/>
        <v>2637</v>
      </c>
      <c r="C258" s="13">
        <f t="shared" ca="1" si="16"/>
        <v>0.42505065921628066</v>
      </c>
      <c r="D258" s="13">
        <f t="shared" ca="1" si="17"/>
        <v>7.4185334910964783E-3</v>
      </c>
      <c r="E258" s="13">
        <f t="shared" ca="1" si="18"/>
        <v>12.052850211371114</v>
      </c>
    </row>
    <row r="259" spans="1:5" x14ac:dyDescent="0.2">
      <c r="A259" s="2">
        <f t="shared" ca="1" si="19"/>
        <v>43912</v>
      </c>
      <c r="B259" s="14">
        <f t="shared" ca="1" si="15"/>
        <v>2638</v>
      </c>
      <c r="C259" s="13">
        <f t="shared" ca="1" si="16"/>
        <v>0.82839471711327539</v>
      </c>
      <c r="D259" s="13">
        <f t="shared" ca="1" si="17"/>
        <v>1.4458215319753671E-2</v>
      </c>
      <c r="E259" s="13">
        <f t="shared" ca="1" si="18"/>
        <v>12.103009041740709</v>
      </c>
    </row>
    <row r="260" spans="1:5" x14ac:dyDescent="0.2">
      <c r="A260" s="2">
        <f t="shared" ca="1" si="19"/>
        <v>43913</v>
      </c>
      <c r="B260" s="14">
        <f t="shared" ca="1" si="15"/>
        <v>2639</v>
      </c>
      <c r="C260" s="13">
        <f t="shared" ca="1" si="16"/>
        <v>1.2312830191078998</v>
      </c>
      <c r="D260" s="13">
        <f t="shared" ca="1" si="17"/>
        <v>2.1489942707329106E-2</v>
      </c>
      <c r="E260" s="13">
        <f t="shared" ca="1" si="18"/>
        <v>12.153125823240547</v>
      </c>
    </row>
    <row r="261" spans="1:5" x14ac:dyDescent="0.2">
      <c r="A261" s="2">
        <f t="shared" ca="1" si="19"/>
        <v>43914</v>
      </c>
      <c r="B261" s="14">
        <f t="shared" ca="1" si="15"/>
        <v>2640</v>
      </c>
      <c r="C261" s="13">
        <f t="shared" ca="1" si="16"/>
        <v>1.6335938210049279</v>
      </c>
      <c r="D261" s="13">
        <f t="shared" ca="1" si="17"/>
        <v>2.8511590816770894E-2</v>
      </c>
      <c r="E261" s="13">
        <f t="shared" ca="1" si="18"/>
        <v>12.203192463692147</v>
      </c>
    </row>
    <row r="262" spans="1:5" x14ac:dyDescent="0.2">
      <c r="A262" s="2">
        <f t="shared" ca="1" si="19"/>
        <v>43915</v>
      </c>
      <c r="B262" s="14">
        <f t="shared" ca="1" si="15"/>
        <v>2641</v>
      </c>
      <c r="C262" s="13">
        <f t="shared" ca="1" si="16"/>
        <v>2.0352059349646461</v>
      </c>
      <c r="D262" s="13">
        <f t="shared" ca="1" si="17"/>
        <v>3.552104452126266E-2</v>
      </c>
      <c r="E262" s="13">
        <f t="shared" ca="1" si="18"/>
        <v>12.253200867892682</v>
      </c>
    </row>
    <row r="263" spans="1:5" x14ac:dyDescent="0.2">
      <c r="A263" s="2">
        <f t="shared" ca="1" si="19"/>
        <v>43916</v>
      </c>
      <c r="B263" s="14">
        <f t="shared" ca="1" si="15"/>
        <v>2642</v>
      </c>
      <c r="C263" s="13">
        <f t="shared" ca="1" si="16"/>
        <v>2.4359987678884272</v>
      </c>
      <c r="D263" s="13">
        <f t="shared" ca="1" si="17"/>
        <v>4.2516199074178168E-2</v>
      </c>
      <c r="E263" s="13">
        <f t="shared" ca="1" si="18"/>
        <v>12.303142926217232</v>
      </c>
    </row>
    <row r="264" spans="1:5" x14ac:dyDescent="0.2">
      <c r="A264" s="2">
        <f t="shared" ca="1" si="19"/>
        <v>43917</v>
      </c>
      <c r="B264" s="14">
        <f t="shared" ca="1" si="15"/>
        <v>2643</v>
      </c>
      <c r="C264" s="13">
        <f t="shared" ca="1" si="16"/>
        <v>2.8358523591723999</v>
      </c>
      <c r="D264" s="13">
        <f t="shared" ca="1" si="17"/>
        <v>4.9494960768007197E-2</v>
      </c>
      <c r="E264" s="13">
        <f t="shared" ca="1" si="18"/>
        <v>12.353010503352694</v>
      </c>
    </row>
    <row r="265" spans="1:5" x14ac:dyDescent="0.2">
      <c r="A265" s="2">
        <f t="shared" ca="1" si="19"/>
        <v>43918</v>
      </c>
      <c r="B265" s="14">
        <f t="shared" ca="1" si="15"/>
        <v>2644</v>
      </c>
      <c r="C265" s="13">
        <f t="shared" ca="1" si="16"/>
        <v>3.2346474178089575</v>
      </c>
      <c r="D265" s="13">
        <f t="shared" ca="1" si="17"/>
        <v>5.6455247581898974E-2</v>
      </c>
      <c r="E265" s="13">
        <f t="shared" ca="1" si="18"/>
        <v>12.402795427176718</v>
      </c>
    </row>
    <row r="266" spans="1:5" x14ac:dyDescent="0.2">
      <c r="A266" s="2">
        <f t="shared" ca="1" si="19"/>
        <v>43919</v>
      </c>
      <c r="B266" s="14">
        <f t="shared" ca="1" si="15"/>
        <v>2645</v>
      </c>
      <c r="C266" s="13">
        <f t="shared" ca="1" si="16"/>
        <v>3.6322653588293665</v>
      </c>
      <c r="D266" s="13">
        <f t="shared" ca="1" si="17"/>
        <v>6.3394989817705735E-2</v>
      </c>
      <c r="E266" s="13">
        <f t="shared" ca="1" si="18"/>
        <v>12.452489477796728</v>
      </c>
    </row>
    <row r="267" spans="1:5" x14ac:dyDescent="0.2">
      <c r="A267" s="2">
        <f t="shared" ca="1" si="19"/>
        <v>43920</v>
      </c>
      <c r="B267" s="14">
        <f t="shared" ca="1" si="15"/>
        <v>2646</v>
      </c>
      <c r="C267" s="13">
        <f t="shared" ca="1" si="16"/>
        <v>4.0285883390697119</v>
      </c>
      <c r="D267" s="13">
        <f t="shared" ca="1" si="17"/>
        <v>7.0312130724216187E-2</v>
      </c>
      <c r="E267" s="13">
        <f t="shared" ca="1" si="18"/>
        <v>12.502084376762575</v>
      </c>
    </row>
    <row r="268" spans="1:5" x14ac:dyDescent="0.2">
      <c r="A268" s="2">
        <f t="shared" ca="1" si="19"/>
        <v>43921</v>
      </c>
      <c r="B268" s="14">
        <f t="shared" ca="1" si="15"/>
        <v>2647</v>
      </c>
      <c r="C268" s="13">
        <f t="shared" ca="1" si="16"/>
        <v>4.423499292255066</v>
      </c>
      <c r="D268" s="13">
        <f t="shared" ca="1" si="17"/>
        <v>7.7204627109489804E-2</v>
      </c>
      <c r="E268" s="13">
        <f t="shared" ca="1" si="18"/>
        <v>12.551571776468313</v>
      </c>
    </row>
    <row r="269" spans="1:5" x14ac:dyDescent="0.2">
      <c r="A269" s="2">
        <f t="shared" ca="1" si="19"/>
        <v>43922</v>
      </c>
      <c r="B269" s="14">
        <f t="shared" ca="1" si="15"/>
        <v>2648</v>
      </c>
      <c r="C269" s="13">
        <f t="shared" ca="1" si="16"/>
        <v>4.816881963383528</v>
      </c>
      <c r="D269" s="13">
        <f t="shared" ca="1" si="17"/>
        <v>8.4070449940971501E-2</v>
      </c>
      <c r="E269" s="13">
        <f t="shared" ca="1" si="18"/>
        <v>12.600943249756828</v>
      </c>
    </row>
    <row r="270" spans="1:5" x14ac:dyDescent="0.2">
      <c r="A270" s="2">
        <f t="shared" ca="1" si="19"/>
        <v>43923</v>
      </c>
      <c r="B270" s="14">
        <f t="shared" ca="1" si="15"/>
        <v>2649</v>
      </c>
      <c r="C270" s="13">
        <f t="shared" ca="1" si="16"/>
        <v>5.2086209424087802</v>
      </c>
      <c r="D270" s="13">
        <f t="shared" ca="1" si="17"/>
        <v>9.0907584933363164E-2</v>
      </c>
      <c r="E270" s="13">
        <f t="shared" ca="1" si="18"/>
        <v>12.650190279743594</v>
      </c>
    </row>
    <row r="271" spans="1:5" x14ac:dyDescent="0.2">
      <c r="A271" s="2">
        <f t="shared" ca="1" si="19"/>
        <v>43924</v>
      </c>
      <c r="B271" s="14">
        <f t="shared" ca="1" si="15"/>
        <v>2650</v>
      </c>
      <c r="C271" s="13">
        <f t="shared" ca="1" si="16"/>
        <v>5.5986016972043755</v>
      </c>
      <c r="D271" s="13">
        <f t="shared" ca="1" si="17"/>
        <v>9.771403312395896E-2</v>
      </c>
      <c r="E271" s="13">
        <f t="shared" ca="1" si="18"/>
        <v>12.699304249874139</v>
      </c>
    </row>
    <row r="272" spans="1:5" x14ac:dyDescent="0.2">
      <c r="A272" s="2">
        <f t="shared" ca="1" si="19"/>
        <v>43925</v>
      </c>
      <c r="B272" s="14">
        <f t="shared" ref="B272:B335" ca="1" si="20">A272-40178-3*365-1</f>
        <v>2651</v>
      </c>
      <c r="C272" s="13">
        <f t="shared" ref="C272:C335" ca="1" si="21">$M$3*SIN(2*$I$1*B272/$M$1+$M$4)+$M$5*SIN(4*$I$1*B272/$M$1+$M$6)+$M$2</f>
        <v>5.986710605807259</v>
      </c>
      <c r="D272" s="13">
        <f t="shared" ref="D272:D335" ca="1" si="22">$K$1*C272</f>
        <v>0.10448781143540103</v>
      </c>
      <c r="E272" s="13">
        <f t="shared" ref="E272:E335" ca="1" si="23">24*(1-ACOS(TAN(D272)*TAN($E$7))/PI())</f>
        <v>12.748276434231784</v>
      </c>
    </row>
    <row r="273" spans="1:5" x14ac:dyDescent="0.2">
      <c r="A273" s="2">
        <f t="shared" ref="A273:A336" ca="1" si="24">A272+1</f>
        <v>43926</v>
      </c>
      <c r="B273" s="14">
        <f t="shared" ca="1" si="20"/>
        <v>2652</v>
      </c>
      <c r="C273" s="13">
        <f t="shared" ca="1" si="21"/>
        <v>6.3728349879296928</v>
      </c>
      <c r="D273" s="13">
        <f t="shared" ca="1" si="22"/>
        <v>0.11122695322566623</v>
      </c>
      <c r="E273" s="13">
        <f t="shared" ca="1" si="23"/>
        <v>12.79709798811181</v>
      </c>
    </row>
    <row r="274" spans="1:5" x14ac:dyDescent="0.2">
      <c r="A274" s="2">
        <f t="shared" ca="1" si="24"/>
        <v>43927</v>
      </c>
      <c r="B274" s="14">
        <f t="shared" ca="1" si="20"/>
        <v>2653</v>
      </c>
      <c r="C274" s="13">
        <f t="shared" ca="1" si="21"/>
        <v>6.7568631357321269</v>
      </c>
      <c r="D274" s="13">
        <f t="shared" ca="1" si="22"/>
        <v>0.11792950882515413</v>
      </c>
      <c r="E274" s="13">
        <f t="shared" ca="1" si="23"/>
        <v>12.845759938878857</v>
      </c>
    </row>
    <row r="275" spans="1:5" x14ac:dyDescent="0.2">
      <c r="A275" s="2">
        <f t="shared" ca="1" si="24"/>
        <v>43928</v>
      </c>
      <c r="B275" s="14">
        <f t="shared" ca="1" si="20"/>
        <v>2654</v>
      </c>
      <c r="C275" s="13">
        <f t="shared" ca="1" si="21"/>
        <v>7.1386843438546475</v>
      </c>
      <c r="D275" s="13">
        <f t="shared" ca="1" si="22"/>
        <v>0.12459354606083463</v>
      </c>
      <c r="E275" s="13">
        <f t="shared" ca="1" si="23"/>
        <v>12.894253177125499</v>
      </c>
    </row>
    <row r="276" spans="1:5" x14ac:dyDescent="0.2">
      <c r="A276" s="2">
        <f t="shared" ca="1" si="24"/>
        <v>43929</v>
      </c>
      <c r="B276" s="14">
        <f t="shared" ca="1" si="20"/>
        <v>2655</v>
      </c>
      <c r="C276" s="13">
        <f t="shared" ca="1" si="21"/>
        <v>7.5181889386987937</v>
      </c>
      <c r="D276" s="13">
        <f t="shared" ca="1" si="22"/>
        <v>0.13121715076731208</v>
      </c>
      <c r="E276" s="13">
        <f t="shared" ca="1" si="23"/>
        <v>12.942568448149826</v>
      </c>
    </row>
    <row r="277" spans="1:5" x14ac:dyDescent="0.2">
      <c r="A277" s="2">
        <f t="shared" ca="1" si="24"/>
        <v>43930</v>
      </c>
      <c r="B277" s="14">
        <f t="shared" ca="1" si="20"/>
        <v>2656</v>
      </c>
      <c r="C277" s="13">
        <f t="shared" ca="1" si="21"/>
        <v>7.8952683069544278</v>
      </c>
      <c r="D277" s="13">
        <f t="shared" ca="1" si="22"/>
        <v>0.13779842728471309</v>
      </c>
      <c r="E277" s="13">
        <f t="shared" ca="1" si="23"/>
        <v>12.990696343770619</v>
      </c>
    </row>
    <row r="278" spans="1:5" x14ac:dyDescent="0.2">
      <c r="A278" s="2">
        <f t="shared" ca="1" si="24"/>
        <v>43931</v>
      </c>
      <c r="B278" s="14">
        <f t="shared" ca="1" si="20"/>
        <v>2657</v>
      </c>
      <c r="C278" s="13">
        <f t="shared" ca="1" si="21"/>
        <v>8.2698149233713512</v>
      </c>
      <c r="D278" s="13">
        <f t="shared" ca="1" si="22"/>
        <v>0.14433549894339265</v>
      </c>
      <c r="E278" s="13">
        <f t="shared" ca="1" si="23"/>
        <v>13.038627294499923</v>
      </c>
    </row>
    <row r="279" spans="1:5" x14ac:dyDescent="0.2">
      <c r="A279" s="2">
        <f t="shared" ca="1" si="24"/>
        <v>43932</v>
      </c>
      <c r="B279" s="14">
        <f t="shared" ca="1" si="20"/>
        <v>2658</v>
      </c>
      <c r="C279" s="13">
        <f t="shared" ca="1" si="21"/>
        <v>8.6417223777697316</v>
      </c>
      <c r="D279" s="13">
        <f t="shared" ca="1" si="22"/>
        <v>0.15082650853535504</v>
      </c>
      <c r="E279" s="13">
        <f t="shared" ca="1" si="23"/>
        <v>13.086351562092819</v>
      </c>
    </row>
    <row r="280" spans="1:5" x14ac:dyDescent="0.2">
      <c r="A280" s="2">
        <f t="shared" ca="1" si="24"/>
        <v>43933</v>
      </c>
      <c r="B280" s="14">
        <f t="shared" ca="1" si="20"/>
        <v>2659</v>
      </c>
      <c r="C280" s="13">
        <f t="shared" ca="1" si="21"/>
        <v>9.0108854012863642</v>
      </c>
      <c r="D280" s="13">
        <f t="shared" ca="1" si="22"/>
        <v>0.15726961877233753</v>
      </c>
      <c r="E280" s="13">
        <f t="shared" ca="1" si="23"/>
        <v>13.133859232494903</v>
      </c>
    </row>
    <row r="281" spans="1:5" x14ac:dyDescent="0.2">
      <c r="A281" s="2">
        <f t="shared" ca="1" si="24"/>
        <v>43934</v>
      </c>
      <c r="B281" s="14">
        <f t="shared" ca="1" si="20"/>
        <v>2660</v>
      </c>
      <c r="C281" s="13">
        <f t="shared" ca="1" si="21"/>
        <v>9.3771998918597692</v>
      </c>
      <c r="D281" s="13">
        <f t="shared" ca="1" si="22"/>
        <v>0.16366301273060918</v>
      </c>
      <c r="E281" s="13">
        <f t="shared" ca="1" si="23"/>
        <v>13.181140209209612</v>
      </c>
    </row>
    <row r="282" spans="1:5" x14ac:dyDescent="0.2">
      <c r="A282" s="2">
        <f t="shared" ca="1" si="24"/>
        <v>43935</v>
      </c>
      <c r="B282" s="14">
        <f t="shared" ca="1" si="20"/>
        <v>2661</v>
      </c>
      <c r="C282" s="13">
        <f t="shared" ca="1" si="21"/>
        <v>9.7405629389471713</v>
      </c>
      <c r="D282" s="13">
        <f t="shared" ca="1" si="22"/>
        <v>0.17000489428236354</v>
      </c>
      <c r="E282" s="13">
        <f t="shared" ca="1" si="23"/>
        <v>13.228184207106633</v>
      </c>
    </row>
    <row r="283" spans="1:5" x14ac:dyDescent="0.2">
      <c r="A283" s="2">
        <f t="shared" ca="1" si="24"/>
        <v>43936</v>
      </c>
      <c r="B283" s="14">
        <f t="shared" ca="1" si="20"/>
        <v>2662</v>
      </c>
      <c r="C283" s="13">
        <f t="shared" ca="1" si="21"/>
        <v>10.100872847478737</v>
      </c>
      <c r="D283" s="13">
        <f t="shared" ca="1" si="22"/>
        <v>0.17629348851379897</v>
      </c>
      <c r="E283" s="13">
        <f t="shared" ca="1" si="23"/>
        <v>13.274980746694865</v>
      </c>
    </row>
    <row r="284" spans="1:5" x14ac:dyDescent="0.2">
      <c r="A284" s="2">
        <f t="shared" ca="1" si="24"/>
        <v>43937</v>
      </c>
      <c r="B284" s="14">
        <f t="shared" ca="1" si="20"/>
        <v>2663</v>
      </c>
      <c r="C284" s="13">
        <f t="shared" ca="1" si="21"/>
        <v>10.458029161045609</v>
      </c>
      <c r="D284" s="13">
        <f t="shared" ca="1" si="22"/>
        <v>0.18252704212982618</v>
      </c>
      <c r="E284" s="13">
        <f t="shared" ca="1" si="23"/>
        <v>13.32151914888289</v>
      </c>
    </row>
    <row r="285" spans="1:5" x14ac:dyDescent="0.2">
      <c r="A285" s="2">
        <f t="shared" ca="1" si="24"/>
        <v>43938</v>
      </c>
      <c r="B285" s="14">
        <f t="shared" ca="1" si="20"/>
        <v>2664</v>
      </c>
      <c r="C285" s="13">
        <f t="shared" ca="1" si="21"/>
        <v>10.811932684325569</v>
      </c>
      <c r="D285" s="13">
        <f t="shared" ca="1" si="22"/>
        <v>0.18870382384546988</v>
      </c>
      <c r="E285" s="13">
        <f t="shared" ca="1" si="23"/>
        <v>13.36778853025122</v>
      </c>
    </row>
    <row r="286" spans="1:5" x14ac:dyDescent="0.2">
      <c r="A286" s="2">
        <f t="shared" ca="1" si="24"/>
        <v>43939</v>
      </c>
      <c r="B286" s="14">
        <f t="shared" ca="1" si="20"/>
        <v>2665</v>
      </c>
      <c r="C286" s="13">
        <f t="shared" ca="1" si="21"/>
        <v>11.1624855047466</v>
      </c>
      <c r="D286" s="13">
        <f t="shared" ca="1" si="22"/>
        <v>0.19482212476396929</v>
      </c>
      <c r="E286" s="13">
        <f t="shared" ca="1" si="23"/>
        <v>13.413777798860774</v>
      </c>
    </row>
    <row r="287" spans="1:5" x14ac:dyDescent="0.2">
      <c r="A287" s="2">
        <f t="shared" ca="1" si="24"/>
        <v>43940</v>
      </c>
      <c r="B287" s="14">
        <f t="shared" ca="1" si="20"/>
        <v>2666</v>
      </c>
      <c r="C287" s="13">
        <f t="shared" ca="1" si="21"/>
        <v>11.509591013393495</v>
      </c>
      <c r="D287" s="13">
        <f t="shared" ca="1" si="22"/>
        <v>0.20088025874166726</v>
      </c>
      <c r="E287" s="13">
        <f t="shared" ca="1" si="23"/>
        <v>13.459475650622977</v>
      </c>
    </row>
    <row r="288" spans="1:5" x14ac:dyDescent="0.2">
      <c r="A288" s="2">
        <f t="shared" ca="1" si="24"/>
        <v>43941</v>
      </c>
      <c r="B288" s="14">
        <f t="shared" ca="1" si="20"/>
        <v>2667</v>
      </c>
      <c r="C288" s="13">
        <f t="shared" ca="1" si="21"/>
        <v>11.853153925157093</v>
      </c>
      <c r="D288" s="13">
        <f t="shared" ca="1" si="22"/>
        <v>0.2068765627396808</v>
      </c>
      <c r="E288" s="13">
        <f t="shared" ca="1" si="23"/>
        <v>13.504870566256646</v>
      </c>
    </row>
    <row r="289" spans="1:5" x14ac:dyDescent="0.2">
      <c r="A289" s="2">
        <f t="shared" ca="1" si="24"/>
        <v>43942</v>
      </c>
      <c r="B289" s="14">
        <f t="shared" ca="1" si="20"/>
        <v>2668</v>
      </c>
      <c r="C289" s="13">
        <f t="shared" ca="1" si="21"/>
        <v>12.193080298134406</v>
      </c>
      <c r="D289" s="13">
        <f t="shared" ca="1" si="22"/>
        <v>0.21280939716249719</v>
      </c>
      <c r="E289" s="13">
        <f t="shared" ca="1" si="23"/>
        <v>13.549950808858117</v>
      </c>
    </row>
    <row r="290" spans="1:5" x14ac:dyDescent="0.2">
      <c r="A290" s="2">
        <f t="shared" ca="1" si="24"/>
        <v>43943</v>
      </c>
      <c r="B290" s="14">
        <f t="shared" ca="1" si="20"/>
        <v>2669</v>
      </c>
      <c r="C290" s="13">
        <f t="shared" ca="1" si="21"/>
        <v>12.529277552281496</v>
      </c>
      <c r="D290" s="13">
        <f t="shared" ca="1" si="22"/>
        <v>0.21867714618352807</v>
      </c>
      <c r="E290" s="13">
        <f t="shared" ca="1" si="23"/>
        <v>13.594704422110651</v>
      </c>
    </row>
    <row r="291" spans="1:5" x14ac:dyDescent="0.2">
      <c r="A291" s="2">
        <f t="shared" ca="1" si="24"/>
        <v>43944</v>
      </c>
      <c r="B291" s="14">
        <f t="shared" ca="1" si="20"/>
        <v>2670</v>
      </c>
      <c r="C291" s="13">
        <f t="shared" ca="1" si="21"/>
        <v>12.861654487323808</v>
      </c>
      <c r="D291" s="13">
        <f t="shared" ca="1" si="22"/>
        <v>0.22447821805770374</v>
      </c>
      <c r="E291" s="13">
        <f t="shared" ca="1" si="23"/>
        <v>13.63911922915951</v>
      </c>
    </row>
    <row r="292" spans="1:5" x14ac:dyDescent="0.2">
      <c r="A292" s="2">
        <f t="shared" ca="1" si="24"/>
        <v>43945</v>
      </c>
      <c r="B292" s="14">
        <f t="shared" ca="1" si="20"/>
        <v>2671</v>
      </c>
      <c r="C292" s="13">
        <f t="shared" ca="1" si="21"/>
        <v>13.190121299934026</v>
      </c>
      <c r="D292" s="13">
        <f t="shared" ca="1" si="22"/>
        <v>0.23021104542128326</v>
      </c>
      <c r="E292" s="13">
        <f t="shared" ca="1" si="23"/>
        <v>13.683182832179844</v>
      </c>
    </row>
    <row r="293" spans="1:5" x14ac:dyDescent="0.2">
      <c r="A293" s="2">
        <f t="shared" ca="1" si="24"/>
        <v>43946</v>
      </c>
      <c r="B293" s="14">
        <f t="shared" ca="1" si="20"/>
        <v>2672</v>
      </c>
      <c r="C293" s="13">
        <f t="shared" ca="1" si="21"/>
        <v>13.514589600178594</v>
      </c>
      <c r="D293" s="13">
        <f t="shared" ca="1" si="22"/>
        <v>0.23587408557890049</v>
      </c>
      <c r="E293" s="13">
        <f t="shared" ca="1" si="23"/>
        <v>13.726882612663365</v>
      </c>
    </row>
    <row r="294" spans="1:5" x14ac:dyDescent="0.2">
      <c r="A294" s="2">
        <f t="shared" ca="1" si="24"/>
        <v>43947</v>
      </c>
      <c r="B294" s="14">
        <f t="shared" ca="1" si="20"/>
        <v>2673</v>
      </c>
      <c r="C294" s="13">
        <f t="shared" ca="1" si="21"/>
        <v>13.834972427243997</v>
      </c>
      <c r="D294" s="13">
        <f t="shared" ca="1" si="22"/>
        <v>0.24146582077803938</v>
      </c>
      <c r="E294" s="13">
        <f t="shared" ca="1" si="23"/>
        <v>13.770205732450751</v>
      </c>
    </row>
    <row r="295" spans="1:5" x14ac:dyDescent="0.2">
      <c r="A295" s="2">
        <f t="shared" ca="1" si="24"/>
        <v>43948</v>
      </c>
      <c r="B295" s="14">
        <f t="shared" ca="1" si="20"/>
        <v>2674</v>
      </c>
      <c r="C295" s="13">
        <f t="shared" ca="1" si="21"/>
        <v>14.151184264449663</v>
      </c>
      <c r="D295" s="13">
        <f t="shared" ca="1" si="22"/>
        <v>0.24698475847105855</v>
      </c>
      <c r="E295" s="13">
        <f t="shared" ca="1" si="23"/>
        <v>13.813139135535897</v>
      </c>
    </row>
    <row r="296" spans="1:5" x14ac:dyDescent="0.2">
      <c r="A296" s="2">
        <f t="shared" ca="1" si="24"/>
        <v>43949</v>
      </c>
      <c r="B296" s="14">
        <f t="shared" ca="1" si="20"/>
        <v>2675</v>
      </c>
      <c r="C296" s="13">
        <f t="shared" ca="1" si="21"/>
        <v>14.463141053553331</v>
      </c>
      <c r="D296" s="13">
        <f t="shared" ca="1" si="22"/>
        <v>0.25242943156486713</v>
      </c>
      <c r="E296" s="13">
        <f t="shared" ca="1" si="23"/>
        <v>13.855669550667372</v>
      </c>
    </row>
    <row r="297" spans="1:5" x14ac:dyDescent="0.2">
      <c r="A297" s="2">
        <f t="shared" ca="1" si="24"/>
        <v>43950</v>
      </c>
      <c r="B297" s="14">
        <f t="shared" ca="1" si="20"/>
        <v>2676</v>
      </c>
      <c r="C297" s="13">
        <f t="shared" ca="1" si="21"/>
        <v>14.770760208360793</v>
      </c>
      <c r="D297" s="13">
        <f t="shared" ca="1" si="22"/>
        <v>0.25779839865845949</v>
      </c>
      <c r="E297" s="13">
        <f t="shared" ca="1" si="23"/>
        <v>13.89778349477265</v>
      </c>
    </row>
    <row r="298" spans="1:5" x14ac:dyDescent="0.2">
      <c r="A298" s="2">
        <f t="shared" ca="1" si="24"/>
        <v>43951</v>
      </c>
      <c r="B298" s="14">
        <f t="shared" ca="1" si="20"/>
        <v>2677</v>
      </c>
      <c r="C298" s="13">
        <f t="shared" ca="1" si="21"/>
        <v>15.073960627648651</v>
      </c>
      <c r="D298" s="13">
        <f t="shared" ca="1" si="22"/>
        <v>0.26309024426845995</v>
      </c>
      <c r="E298" s="13">
        <f t="shared" ca="1" si="23"/>
        <v>13.939467277229287</v>
      </c>
    </row>
    <row r="299" spans="1:5" x14ac:dyDescent="0.2">
      <c r="A299" s="2">
        <f t="shared" ca="1" si="24"/>
        <v>43952</v>
      </c>
      <c r="B299" s="14">
        <f t="shared" ca="1" si="20"/>
        <v>2678</v>
      </c>
      <c r="C299" s="13">
        <f t="shared" ca="1" si="21"/>
        <v>15.372662707407562</v>
      </c>
      <c r="D299" s="13">
        <f t="shared" ca="1" si="22"/>
        <v>0.26830357904280766</v>
      </c>
      <c r="E299" s="13">
        <f t="shared" ca="1" si="23"/>
        <v>13.980707005006035</v>
      </c>
    </row>
    <row r="300" spans="1:5" x14ac:dyDescent="0.2">
      <c r="A300" s="2">
        <f t="shared" ca="1" si="24"/>
        <v>43953</v>
      </c>
      <c r="B300" s="14">
        <f t="shared" ca="1" si="20"/>
        <v>2679</v>
      </c>
      <c r="C300" s="13">
        <f t="shared" ca="1" si="21"/>
        <v>15.666788352419777</v>
      </c>
      <c r="D300" s="13">
        <f t="shared" ca="1" si="22"/>
        <v>0.27343703996282287</v>
      </c>
      <c r="E300" s="13">
        <f t="shared" ca="1" si="23"/>
        <v>14.0214885886964</v>
      </c>
    </row>
    <row r="301" spans="1:5" x14ac:dyDescent="0.2">
      <c r="A301" s="2">
        <f t="shared" ca="1" si="24"/>
        <v>43954</v>
      </c>
      <c r="B301" s="14">
        <f t="shared" ca="1" si="20"/>
        <v>2680</v>
      </c>
      <c r="C301" s="13">
        <f t="shared" ca="1" si="21"/>
        <v>15.956260987179327</v>
      </c>
      <c r="D301" s="13">
        <f t="shared" ca="1" si="22"/>
        <v>0.27848929053379995</v>
      </c>
      <c r="E301" s="13">
        <f t="shared" ca="1" si="23"/>
        <v>14.061797749464906</v>
      </c>
    </row>
    <row r="302" spans="1:5" x14ac:dyDescent="0.2">
      <c r="A302" s="2">
        <f t="shared" ca="1" si="24"/>
        <v>43955</v>
      </c>
      <c r="B302" s="14">
        <f t="shared" ca="1" si="20"/>
        <v>2681</v>
      </c>
      <c r="C302" s="13">
        <f t="shared" ca="1" si="21"/>
        <v>16.241005566165608</v>
      </c>
      <c r="D302" s="13">
        <f t="shared" ca="1" si="22"/>
        <v>0.28345902096431563</v>
      </c>
      <c r="E302" s="13">
        <f t="shared" ca="1" si="23"/>
        <v>14.101620026924969</v>
      </c>
    </row>
    <row r="303" spans="1:5" x14ac:dyDescent="0.2">
      <c r="A303" s="2">
        <f t="shared" ca="1" si="24"/>
        <v>43956</v>
      </c>
      <c r="B303" s="14">
        <f t="shared" ca="1" si="20"/>
        <v>2682</v>
      </c>
      <c r="C303" s="13">
        <f t="shared" ca="1" si="21"/>
        <v>16.520948583484795</v>
      </c>
      <c r="D303" s="13">
        <f t="shared" ca="1" si="22"/>
        <v>0.28834494833450297</v>
      </c>
      <c r="E303" s="13">
        <f t="shared" ca="1" si="23"/>
        <v>14.140940787965679</v>
      </c>
    </row>
    <row r="304" spans="1:5" x14ac:dyDescent="0.2">
      <c r="A304" s="2">
        <f t="shared" ca="1" si="24"/>
        <v>43957</v>
      </c>
      <c r="B304" s="14">
        <f t="shared" ca="1" si="20"/>
        <v>2683</v>
      </c>
      <c r="C304" s="13">
        <f t="shared" ca="1" si="21"/>
        <v>16.796018081888857</v>
      </c>
      <c r="D304" s="13">
        <f t="shared" ca="1" si="22"/>
        <v>0.29314581675346313</v>
      </c>
      <c r="E304" s="13">
        <f t="shared" ca="1" si="23"/>
        <v>14.17974523654199</v>
      </c>
    </row>
    <row r="305" spans="1:5" x14ac:dyDescent="0.2">
      <c r="A305" s="2">
        <f t="shared" ca="1" si="24"/>
        <v>43958</v>
      </c>
      <c r="B305" s="14">
        <f t="shared" ca="1" si="20"/>
        <v>2684</v>
      </c>
      <c r="C305" s="13">
        <f t="shared" ca="1" si="21"/>
        <v>17.066143661183968</v>
      </c>
      <c r="D305" s="13">
        <f t="shared" ca="1" si="22"/>
        <v>0.29786039750601984</v>
      </c>
      <c r="E305" s="13">
        <f t="shared" ca="1" si="23"/>
        <v>14.218018424440558</v>
      </c>
    </row>
    <row r="306" spans="1:5" x14ac:dyDescent="0.2">
      <c r="A306" s="2">
        <f t="shared" ca="1" si="24"/>
        <v>43959</v>
      </c>
      <c r="B306" s="14">
        <f t="shared" ca="1" si="20"/>
        <v>2685</v>
      </c>
      <c r="C306" s="13">
        <f t="shared" ca="1" si="21"/>
        <v>17.331256486044374</v>
      </c>
      <c r="D306" s="13">
        <f t="shared" ca="1" si="22"/>
        <v>0.30248748918909701</v>
      </c>
      <c r="E306" s="13">
        <f t="shared" ca="1" si="23"/>
        <v>14.255745263031256</v>
      </c>
    </row>
    <row r="307" spans="1:5" x14ac:dyDescent="0.2">
      <c r="A307" s="2">
        <f t="shared" ca="1" si="24"/>
        <v>43960</v>
      </c>
      <c r="B307" s="14">
        <f t="shared" ca="1" si="20"/>
        <v>2686</v>
      </c>
      <c r="C307" s="13">
        <f t="shared" ca="1" si="21"/>
        <v>17.591289293240401</v>
      </c>
      <c r="D307" s="13">
        <f t="shared" ca="1" si="22"/>
        <v>0.30702591783787125</v>
      </c>
      <c r="E307" s="13">
        <f t="shared" ca="1" si="23"/>
        <v>14.292910536010336</v>
      </c>
    </row>
    <row r="308" spans="1:5" x14ac:dyDescent="0.2">
      <c r="A308" s="2">
        <f t="shared" ca="1" si="24"/>
        <v>43961</v>
      </c>
      <c r="B308" s="14">
        <f t="shared" ca="1" si="20"/>
        <v>2687</v>
      </c>
      <c r="C308" s="13">
        <f t="shared" ca="1" si="21"/>
        <v>17.846176398297402</v>
      </c>
      <c r="D308" s="13">
        <f t="shared" ca="1" si="22"/>
        <v>0.31147453704199263</v>
      </c>
      <c r="E308" s="13">
        <f t="shared" ca="1" si="23"/>
        <v>14.329498913138979</v>
      </c>
    </row>
    <row r="309" spans="1:5" x14ac:dyDescent="0.2">
      <c r="A309" s="2">
        <f t="shared" ca="1" si="24"/>
        <v>43962</v>
      </c>
      <c r="B309" s="14">
        <f t="shared" ca="1" si="20"/>
        <v>2688</v>
      </c>
      <c r="C309" s="13">
        <f t="shared" ca="1" si="21"/>
        <v>18.095853701598749</v>
      </c>
      <c r="D309" s="13">
        <f t="shared" ca="1" si="22"/>
        <v>0.31583222805210165</v>
      </c>
      <c r="E309" s="13">
        <f t="shared" ca="1" si="23"/>
        <v>14.365494964976905</v>
      </c>
    </row>
    <row r="310" spans="1:5" x14ac:dyDescent="0.2">
      <c r="A310" s="2">
        <f t="shared" ca="1" si="24"/>
        <v>43963</v>
      </c>
      <c r="B310" s="14">
        <f t="shared" ca="1" si="20"/>
        <v>2689</v>
      </c>
      <c r="C310" s="13">
        <f t="shared" ca="1" si="21"/>
        <v>18.340258693944818</v>
      </c>
      <c r="D310" s="13">
        <f t="shared" ca="1" si="22"/>
        <v>0.32009789987685211</v>
      </c>
      <c r="E310" s="13">
        <f t="shared" ca="1" si="23"/>
        <v>14.400883178606591</v>
      </c>
    </row>
    <row r="311" spans="1:5" x14ac:dyDescent="0.2">
      <c r="A311" s="2">
        <f t="shared" ca="1" si="24"/>
        <v>43964</v>
      </c>
      <c r="B311" s="14">
        <f t="shared" ca="1" si="20"/>
        <v>2690</v>
      </c>
      <c r="C311" s="13">
        <f t="shared" ca="1" si="21"/>
        <v>18.579330461585307</v>
      </c>
      <c r="D311" s="13">
        <f t="shared" ca="1" si="22"/>
        <v>0.32427048937074149</v>
      </c>
      <c r="E311" s="13">
        <f t="shared" ca="1" si="23"/>
        <v>14.435647974340299</v>
      </c>
    </row>
    <row r="312" spans="1:5" x14ac:dyDescent="0.2">
      <c r="A312" s="2">
        <f t="shared" ca="1" si="24"/>
        <v>43965</v>
      </c>
      <c r="B312" s="14">
        <f t="shared" ca="1" si="20"/>
        <v>2691</v>
      </c>
      <c r="C312" s="13">
        <f t="shared" ca="1" si="21"/>
        <v>18.813009690736529</v>
      </c>
      <c r="D312" s="13">
        <f t="shared" ca="1" si="22"/>
        <v>0.3283489613129526</v>
      </c>
      <c r="E312" s="13">
        <f t="shared" ca="1" si="23"/>
        <v>14.469773723396862</v>
      </c>
    </row>
    <row r="313" spans="1:5" x14ac:dyDescent="0.2">
      <c r="A313" s="2">
        <f t="shared" ca="1" si="24"/>
        <v>43966</v>
      </c>
      <c r="B313" s="14">
        <f t="shared" ca="1" si="20"/>
        <v>2692</v>
      </c>
      <c r="C313" s="13">
        <f t="shared" ca="1" si="21"/>
        <v>19.041238671600166</v>
      </c>
      <c r="D313" s="13">
        <f t="shared" ca="1" si="22"/>
        <v>0.33233230847749418</v>
      </c>
      <c r="E313" s="13">
        <f t="shared" ca="1" si="23"/>
        <v>14.50324476653131</v>
      </c>
    </row>
    <row r="314" spans="1:5" x14ac:dyDescent="0.2">
      <c r="A314" s="2">
        <f t="shared" ca="1" si="24"/>
        <v>43967</v>
      </c>
      <c r="B314" s="14">
        <f t="shared" ca="1" si="20"/>
        <v>2693</v>
      </c>
      <c r="C314" s="13">
        <f t="shared" ca="1" si="21"/>
        <v>19.26396130189714</v>
      </c>
      <c r="D314" s="13">
        <f t="shared" ca="1" si="22"/>
        <v>0.33621955169487849</v>
      </c>
      <c r="E314" s="13">
        <f t="shared" ca="1" si="23"/>
        <v>14.536045433594868</v>
      </c>
    </row>
    <row r="315" spans="1:5" x14ac:dyDescent="0.2">
      <c r="A315" s="2">
        <f t="shared" ca="1" si="24"/>
        <v>43968</v>
      </c>
      <c r="B315" s="14">
        <f t="shared" ca="1" si="20"/>
        <v>2694</v>
      </c>
      <c r="C315" s="13">
        <f t="shared" ca="1" si="21"/>
        <v>19.481123089933099</v>
      </c>
      <c r="D315" s="13">
        <f t="shared" ca="1" si="22"/>
        <v>0.340009739905624</v>
      </c>
      <c r="E315" s="13">
        <f t="shared" ca="1" si="23"/>
        <v>14.568160063998469</v>
      </c>
    </row>
    <row r="316" spans="1:5" x14ac:dyDescent="0.2">
      <c r="A316" s="2">
        <f t="shared" ca="1" si="24"/>
        <v>43969</v>
      </c>
      <c r="B316" s="14">
        <f t="shared" ca="1" si="20"/>
        <v>2695</v>
      </c>
      <c r="C316" s="13">
        <f t="shared" ca="1" si="21"/>
        <v>19.692671157208213</v>
      </c>
      <c r="D316" s="13">
        <f t="shared" ca="1" si="22"/>
        <v>0.34370195020580518</v>
      </c>
      <c r="E316" s="13">
        <f t="shared" ca="1" si="23"/>
        <v>14.599573028046827</v>
      </c>
    </row>
    <row r="317" spans="1:5" x14ac:dyDescent="0.2">
      <c r="A317" s="2">
        <f t="shared" ca="1" si="24"/>
        <v>43970</v>
      </c>
      <c r="B317" s="14">
        <f t="shared" ca="1" si="20"/>
        <v>2696</v>
      </c>
      <c r="C317" s="13">
        <f t="shared" ca="1" si="21"/>
        <v>19.898554240589732</v>
      </c>
      <c r="D317" s="13">
        <f t="shared" ca="1" si="22"/>
        <v>0.34729528788497072</v>
      </c>
      <c r="E317" s="13">
        <f t="shared" ca="1" si="23"/>
        <v>14.630268749105621</v>
      </c>
    </row>
    <row r="318" spans="1:5" x14ac:dyDescent="0.2">
      <c r="A318" s="2">
        <f t="shared" ca="1" si="24"/>
        <v>43971</v>
      </c>
      <c r="B318" s="14">
        <f t="shared" ca="1" si="20"/>
        <v>2697</v>
      </c>
      <c r="C318" s="13">
        <f t="shared" ca="1" si="21"/>
        <v>20.098722694059077</v>
      </c>
      <c r="D318" s="13">
        <f t="shared" ca="1" si="22"/>
        <v>0.35078888645663586</v>
      </c>
      <c r="E318" s="13">
        <f t="shared" ca="1" si="23"/>
        <v>14.66023172655767</v>
      </c>
    </row>
    <row r="319" spans="1:5" x14ac:dyDescent="0.2">
      <c r="A319" s="2">
        <f t="shared" ca="1" si="24"/>
        <v>43972</v>
      </c>
      <c r="B319" s="14">
        <f t="shared" ca="1" si="20"/>
        <v>2698</v>
      </c>
      <c r="C319" s="13">
        <f t="shared" ca="1" si="21"/>
        <v>20.29312849005149</v>
      </c>
      <c r="D319" s="13">
        <f t="shared" ca="1" si="22"/>
        <v>0.35418190768166385</v>
      </c>
      <c r="E319" s="13">
        <f t="shared" ca="1" si="23"/>
        <v>14.689446559499308</v>
      </c>
    </row>
    <row r="320" spans="1:5" x14ac:dyDescent="0.2">
      <c r="A320" s="2">
        <f t="shared" ca="1" si="24"/>
        <v>43973</v>
      </c>
      <c r="B320" s="14">
        <f t="shared" ca="1" si="20"/>
        <v>2699</v>
      </c>
      <c r="C320" s="13">
        <f t="shared" ca="1" si="21"/>
        <v>20.481725220403113</v>
      </c>
      <c r="D320" s="13">
        <f t="shared" ca="1" si="22"/>
        <v>0.35747354158479561</v>
      </c>
      <c r="E320" s="13">
        <f t="shared" ca="1" si="23"/>
        <v>14.717897971121845</v>
      </c>
    </row>
    <row r="321" spans="1:5" x14ac:dyDescent="0.2">
      <c r="A321" s="2">
        <f t="shared" ca="1" si="24"/>
        <v>43974</v>
      </c>
      <c r="B321" s="14">
        <f t="shared" ca="1" si="20"/>
        <v>2700</v>
      </c>
      <c r="C321" s="13">
        <f t="shared" ca="1" si="21"/>
        <v>20.664468096919528</v>
      </c>
      <c r="D321" s="13">
        <f t="shared" ca="1" si="22"/>
        <v>0.36066300646457244</v>
      </c>
      <c r="E321" s="13">
        <f t="shared" ca="1" si="23"/>
        <v>14.745570833717226</v>
      </c>
    </row>
    <row r="322" spans="1:5" x14ac:dyDescent="0.2">
      <c r="A322" s="2">
        <f t="shared" ca="1" si="24"/>
        <v>43975</v>
      </c>
      <c r="B322" s="14">
        <f t="shared" ca="1" si="20"/>
        <v>2701</v>
      </c>
      <c r="C322" s="13">
        <f t="shared" ca="1" si="21"/>
        <v>20.841313951582908</v>
      </c>
      <c r="D322" s="13">
        <f t="shared" ca="1" si="22"/>
        <v>0.36374954889695182</v>
      </c>
      <c r="E322" s="13">
        <f t="shared" ca="1" si="23"/>
        <v>14.772450194241546</v>
      </c>
    </row>
    <row r="323" spans="1:5" x14ac:dyDescent="0.2">
      <c r="A323" s="2">
        <f t="shared" ca="1" si="24"/>
        <v>43976</v>
      </c>
      <c r="B323" s="14">
        <f t="shared" ca="1" si="20"/>
        <v>2702</v>
      </c>
      <c r="C323" s="13">
        <f t="shared" ca="1" si="21"/>
        <v>21.012221236412749</v>
      </c>
      <c r="D323" s="13">
        <f t="shared" ca="1" si="22"/>
        <v>0.36673244373287628</v>
      </c>
      <c r="E323" s="13">
        <f t="shared" ca="1" si="23"/>
        <v>14.798521300364349</v>
      </c>
    </row>
    <row r="324" spans="1:5" x14ac:dyDescent="0.2">
      <c r="A324" s="2">
        <f t="shared" ca="1" si="24"/>
        <v>43977</v>
      </c>
      <c r="B324" s="14">
        <f t="shared" ca="1" si="20"/>
        <v>2703</v>
      </c>
      <c r="C324" s="13">
        <f t="shared" ca="1" si="21"/>
        <v>21.177150022994134</v>
      </c>
      <c r="D324" s="13">
        <f t="shared" ca="1" si="22"/>
        <v>0.3696109940900405</v>
      </c>
      <c r="E324" s="13">
        <f t="shared" ca="1" si="23"/>
        <v>14.823769626925756</v>
      </c>
    </row>
    <row r="325" spans="1:5" x14ac:dyDescent="0.2">
      <c r="A325" s="2">
        <f t="shared" ca="1" si="24"/>
        <v>43978</v>
      </c>
      <c r="B325" s="14">
        <f t="shared" ca="1" si="20"/>
        <v>2704</v>
      </c>
      <c r="C325" s="13">
        <f t="shared" ca="1" si="21"/>
        <v>21.336062001690614</v>
      </c>
      <c r="D325" s="13">
        <f t="shared" ca="1" si="22"/>
        <v>0.37238453133915317</v>
      </c>
      <c r="E325" s="13">
        <f t="shared" ca="1" si="23"/>
        <v>14.848180902718735</v>
      </c>
    </row>
    <row r="326" spans="1:5" x14ac:dyDescent="0.2">
      <c r="A326" s="2">
        <f t="shared" ca="1" si="24"/>
        <v>43979</v>
      </c>
      <c r="B326" s="14">
        <f t="shared" ca="1" si="20"/>
        <v>2705</v>
      </c>
      <c r="C326" s="13">
        <f t="shared" ca="1" si="21"/>
        <v>21.488920480556335</v>
      </c>
      <c r="D326" s="13">
        <f t="shared" ca="1" si="22"/>
        <v>0.37505241508495019</v>
      </c>
      <c r="E326" s="13">
        <f t="shared" ca="1" si="23"/>
        <v>14.871741137508362</v>
      </c>
    </row>
    <row r="327" spans="1:5" x14ac:dyDescent="0.2">
      <c r="A327" s="2">
        <f t="shared" ca="1" si="24"/>
        <v>43980</v>
      </c>
      <c r="B327" s="14">
        <f t="shared" ca="1" si="20"/>
        <v>2706</v>
      </c>
      <c r="C327" s="13">
        <f t="shared" ca="1" si="21"/>
        <v>21.635690383961254</v>
      </c>
      <c r="D327" s="13">
        <f t="shared" ca="1" si="22"/>
        <v>0.37761403314220005</v>
      </c>
      <c r="E327" s="13">
        <f t="shared" ca="1" si="23"/>
        <v>14.894436649195065</v>
      </c>
    </row>
    <row r="328" spans="1:5" x14ac:dyDescent="0.2">
      <c r="A328" s="2">
        <f t="shared" ca="1" si="24"/>
        <v>43981</v>
      </c>
      <c r="B328" s="14">
        <f t="shared" ca="1" si="20"/>
        <v>2707</v>
      </c>
      <c r="C328" s="13">
        <f t="shared" ca="1" si="21"/>
        <v>21.776338250946583</v>
      </c>
      <c r="D328" s="13">
        <f t="shared" ca="1" si="22"/>
        <v>0.38006880150700106</v>
      </c>
      <c r="E328" s="13">
        <f t="shared" ca="1" si="23"/>
        <v>14.916254091024928</v>
      </c>
    </row>
    <row r="329" spans="1:5" x14ac:dyDescent="0.2">
      <c r="A329" s="2">
        <f t="shared" ca="1" si="24"/>
        <v>43982</v>
      </c>
      <c r="B329" s="14">
        <f t="shared" ca="1" si="20"/>
        <v>2708</v>
      </c>
      <c r="C329" s="13">
        <f t="shared" ca="1" si="21"/>
        <v>21.910832233322552</v>
      </c>
      <c r="D329" s="13">
        <f t="shared" ca="1" si="22"/>
        <v>0.38241616432358094</v>
      </c>
      <c r="E329" s="13">
        <f t="shared" ca="1" si="23"/>
        <v>14.937180478745429</v>
      </c>
    </row>
    <row r="330" spans="1:5" x14ac:dyDescent="0.2">
      <c r="A330" s="2">
        <f t="shared" ca="1" si="24"/>
        <v>43983</v>
      </c>
      <c r="B330" s="14">
        <f t="shared" ca="1" si="20"/>
        <v>2709</v>
      </c>
      <c r="C330" s="13">
        <f t="shared" ca="1" si="21"/>
        <v>22.039142093525122</v>
      </c>
      <c r="D330" s="13">
        <f t="shared" ca="1" si="22"/>
        <v>0.38465559384688941</v>
      </c>
      <c r="E330" s="13">
        <f t="shared" ca="1" si="23"/>
        <v>14.957203217602252</v>
      </c>
    </row>
    <row r="331" spans="1:5" x14ac:dyDescent="0.2">
      <c r="A331" s="2">
        <f t="shared" ca="1" si="24"/>
        <v>43984</v>
      </c>
      <c r="B331" s="14">
        <f t="shared" ca="1" si="20"/>
        <v>2710</v>
      </c>
      <c r="C331" s="13">
        <f t="shared" ca="1" si="21"/>
        <v>22.161239202245092</v>
      </c>
      <c r="D331" s="13">
        <f t="shared" ca="1" si="22"/>
        <v>0.38678659040121838</v>
      </c>
      <c r="E331" s="13">
        <f t="shared" ca="1" si="23"/>
        <v>14.976310129069386</v>
      </c>
    </row>
    <row r="332" spans="1:5" x14ac:dyDescent="0.2">
      <c r="A332" s="2">
        <f t="shared" ca="1" si="24"/>
        <v>43985</v>
      </c>
      <c r="B332" s="14">
        <f t="shared" ca="1" si="20"/>
        <v>2711</v>
      </c>
      <c r="C332" s="13">
        <f t="shared" ca="1" si="21"/>
        <v>22.277096535843913</v>
      </c>
      <c r="D332" s="13">
        <f t="shared" ca="1" si="22"/>
        <v>0.3888086823350993</v>
      </c>
      <c r="E332" s="13">
        <f t="shared" ca="1" si="23"/>
        <v>14.994489477202565</v>
      </c>
    </row>
    <row r="333" spans="1:5" x14ac:dyDescent="0.2">
      <c r="A333" s="2">
        <f t="shared" ca="1" si="24"/>
        <v>43986</v>
      </c>
      <c r="B333" s="14">
        <f t="shared" ca="1" si="20"/>
        <v>2712</v>
      </c>
      <c r="C333" s="13">
        <f t="shared" ca="1" si="21"/>
        <v>22.386688673569392</v>
      </c>
      <c r="D333" s="13">
        <f t="shared" ca="1" si="22"/>
        <v>0.39072142597270798</v>
      </c>
      <c r="E333" s="13">
        <f t="shared" ca="1" si="23"/>
        <v>15.011729994504311</v>
      </c>
    </row>
    <row r="334" spans="1:5" x14ac:dyDescent="0.2">
      <c r="A334" s="2">
        <f t="shared" ca="1" si="24"/>
        <v>43987</v>
      </c>
      <c r="B334" s="14">
        <f t="shared" ca="1" si="20"/>
        <v>2713</v>
      </c>
      <c r="C334" s="13">
        <f t="shared" ca="1" si="21"/>
        <v>22.489991794586373</v>
      </c>
      <c r="D334" s="13">
        <f t="shared" ca="1" si="22"/>
        <v>0.39252440556204043</v>
      </c>
      <c r="E334" s="13">
        <f t="shared" ca="1" si="23"/>
        <v>15.028020907188182</v>
      </c>
    </row>
    <row r="335" spans="1:5" x14ac:dyDescent="0.2">
      <c r="A335" s="2">
        <f t="shared" ca="1" si="24"/>
        <v>43988</v>
      </c>
      <c r="B335" s="14">
        <f t="shared" ca="1" si="20"/>
        <v>2714</v>
      </c>
      <c r="C335" s="13">
        <f t="shared" ca="1" si="21"/>
        <v>22.586983674833824</v>
      </c>
      <c r="D335" s="13">
        <f t="shared" ca="1" si="22"/>
        <v>0.39421723322005853</v>
      </c>
      <c r="E335" s="13">
        <f t="shared" ca="1" si="23"/>
        <v>15.043351959729035</v>
      </c>
    </row>
    <row r="336" spans="1:5" x14ac:dyDescent="0.2">
      <c r="A336" s="2">
        <f t="shared" ca="1" si="24"/>
        <v>43989</v>
      </c>
      <c r="B336" s="14">
        <f t="shared" ref="B336:B380" ca="1" si="25">A336-40178-3*365-1</f>
        <v>2715</v>
      </c>
      <c r="C336" s="13">
        <f t="shared" ref="C336:C380" ca="1" si="26">$M$3*SIN(2*$I$1*B336/$M$1+$M$4)+$M$5*SIN(4*$I$1*B336/$M$1+$M$6)+$M$2</f>
        <v>22.677643683722724</v>
      </c>
      <c r="D336" s="13">
        <f t="shared" ref="D336:D380" ca="1" si="27">$K$1*C336</f>
        <v>0.39579954887505714</v>
      </c>
      <c r="E336" s="13">
        <f t="shared" ref="E336:E380" ca="1" si="28">24*(1-ACOS(TAN(D336)*TAN($E$7))/PI())</f>
        <v>15.057713438587248</v>
      </c>
    </row>
    <row r="337" spans="1:5" x14ac:dyDescent="0.2">
      <c r="A337" s="2">
        <f t="shared" ref="A337:A400" ca="1" si="29">A336+1</f>
        <v>43990</v>
      </c>
      <c r="B337" s="14">
        <f t="shared" ca="1" si="25"/>
        <v>2716</v>
      </c>
      <c r="C337" s="13">
        <f t="shared" ca="1" si="26"/>
        <v>22.761952780687135</v>
      </c>
      <c r="D337" s="13">
        <f t="shared" ca="1" si="27"/>
        <v>0.39727102020646926</v>
      </c>
      <c r="E337" s="13">
        <f t="shared" ca="1" si="28"/>
        <v>15.07109619499585</v>
      </c>
    </row>
    <row r="338" spans="1:5" x14ac:dyDescent="0.2">
      <c r="A338" s="2">
        <f t="shared" ca="1" si="29"/>
        <v>43991</v>
      </c>
      <c r="B338" s="14">
        <f t="shared" ca="1" si="25"/>
        <v>2717</v>
      </c>
      <c r="C338" s="13">
        <f t="shared" ca="1" si="26"/>
        <v>22.839893511600017</v>
      </c>
      <c r="D338" s="13">
        <f t="shared" ca="1" si="27"/>
        <v>0.39863134258230998</v>
      </c>
      <c r="E338" s="13">
        <f t="shared" ca="1" si="28"/>
        <v>15.083491666701654</v>
      </c>
    </row>
    <row r="339" spans="1:5" x14ac:dyDescent="0.2">
      <c r="A339" s="2">
        <f t="shared" ca="1" si="29"/>
        <v>43992</v>
      </c>
      <c r="B339" s="14">
        <f t="shared" ca="1" si="25"/>
        <v>2718</v>
      </c>
      <c r="C339" s="13">
        <f t="shared" ca="1" si="26"/>
        <v>22.911450005067124</v>
      </c>
      <c r="D339" s="13">
        <f t="shared" ca="1" si="27"/>
        <v>0.39988023899449282</v>
      </c>
      <c r="E339" s="13">
        <f t="shared" ca="1" si="28"/>
        <v>15.09489189855478</v>
      </c>
    </row>
    <row r="340" spans="1:5" x14ac:dyDescent="0.2">
      <c r="A340" s="2">
        <f t="shared" ca="1" si="29"/>
        <v>43993</v>
      </c>
      <c r="B340" s="14">
        <f t="shared" ca="1" si="25"/>
        <v>2719</v>
      </c>
      <c r="C340" s="13">
        <f t="shared" ca="1" si="26"/>
        <v>22.976607968608896</v>
      </c>
      <c r="D340" s="13">
        <f t="shared" ca="1" si="27"/>
        <v>0.40101745999219118</v>
      </c>
      <c r="E340" s="13">
        <f t="shared" ca="1" si="28"/>
        <v>15.105289561844362</v>
      </c>
    </row>
    <row r="341" spans="1:5" x14ac:dyDescent="0.2">
      <c r="A341" s="2">
        <f t="shared" ca="1" si="29"/>
        <v>43994</v>
      </c>
      <c r="B341" s="14">
        <f t="shared" ca="1" si="25"/>
        <v>2720</v>
      </c>
      <c r="C341" s="13">
        <f t="shared" ca="1" si="26"/>
        <v>23.035354684743346</v>
      </c>
      <c r="D341" s="13">
        <f t="shared" ca="1" si="27"/>
        <v>0.40204278361347179</v>
      </c>
      <c r="E341" s="13">
        <f t="shared" ca="1" si="28"/>
        <v>15.114677972283472</v>
      </c>
    </row>
    <row r="342" spans="1:5" x14ac:dyDescent="0.2">
      <c r="A342" s="2">
        <f t="shared" ca="1" si="29"/>
        <v>43995</v>
      </c>
      <c r="B342" s="14">
        <f t="shared" ca="1" si="25"/>
        <v>2721</v>
      </c>
      <c r="C342" s="13">
        <f t="shared" ca="1" si="26"/>
        <v>23.087679006979158</v>
      </c>
      <c r="D342" s="13">
        <f t="shared" ca="1" si="27"/>
        <v>0.40295601531536118</v>
      </c>
      <c r="E342" s="13">
        <f t="shared" ca="1" si="28"/>
        <v>15.123051106551115</v>
      </c>
    </row>
    <row r="343" spans="1:5" x14ac:dyDescent="0.2">
      <c r="A343" s="2">
        <f t="shared" ca="1" si="29"/>
        <v>43996</v>
      </c>
      <c r="B343" s="14">
        <f t="shared" ca="1" si="25"/>
        <v>2722</v>
      </c>
      <c r="C343" s="13">
        <f t="shared" ca="1" si="26"/>
        <v>23.133571355730599</v>
      </c>
      <c r="D343" s="13">
        <f t="shared" ca="1" si="27"/>
        <v>0.40375698790254733</v>
      </c>
      <c r="E343" s="13">
        <f t="shared" ca="1" si="28"/>
        <v>15.130403617306024</v>
      </c>
    </row>
    <row r="344" spans="1:5" x14ac:dyDescent="0.2">
      <c r="A344" s="2">
        <f t="shared" ca="1" si="29"/>
        <v>43997</v>
      </c>
      <c r="B344" s="14">
        <f t="shared" ca="1" si="25"/>
        <v>2723</v>
      </c>
      <c r="C344" s="13">
        <f t="shared" ca="1" si="26"/>
        <v>23.17302371416325</v>
      </c>
      <c r="D344" s="13">
        <f t="shared" ca="1" si="27"/>
        <v>0.40444556145487404</v>
      </c>
      <c r="E344" s="13">
        <f t="shared" ca="1" si="28"/>
        <v>15.13673084659349</v>
      </c>
    </row>
    <row r="345" spans="1:5" x14ac:dyDescent="0.2">
      <c r="A345" s="2">
        <f t="shared" ca="1" si="29"/>
        <v>43998</v>
      </c>
      <c r="B345" s="14">
        <f t="shared" ca="1" si="25"/>
        <v>2724</v>
      </c>
      <c r="C345" s="13">
        <f t="shared" ca="1" si="26"/>
        <v>23.206029623980871</v>
      </c>
      <c r="D345" s="13">
        <f t="shared" ca="1" si="27"/>
        <v>0.40502162325380786</v>
      </c>
      <c r="E345" s="13">
        <f t="shared" ca="1" si="28"/>
        <v>15.14202883757455</v>
      </c>
    </row>
    <row r="346" spans="1:5" x14ac:dyDescent="0.2">
      <c r="A346" s="2">
        <f t="shared" ca="1" si="29"/>
        <v>43999</v>
      </c>
      <c r="B346" s="14">
        <f t="shared" ca="1" si="25"/>
        <v>2725</v>
      </c>
      <c r="C346" s="13">
        <f t="shared" ca="1" si="26"/>
        <v>23.232584181161716</v>
      </c>
      <c r="D346" s="13">
        <f t="shared" ca="1" si="27"/>
        <v>0.40548508770802272</v>
      </c>
      <c r="E346" s="13">
        <f t="shared" ca="1" si="28"/>
        <v>15.146294344514811</v>
      </c>
    </row>
    <row r="347" spans="1:5" x14ac:dyDescent="0.2">
      <c r="A347" s="2">
        <f t="shared" ca="1" si="29"/>
        <v>44000</v>
      </c>
      <c r="B347" s="14">
        <f t="shared" ca="1" si="25"/>
        <v>2726</v>
      </c>
      <c r="C347" s="13">
        <f t="shared" ca="1" si="26"/>
        <v>23.252684031653374</v>
      </c>
      <c r="D347" s="13">
        <f t="shared" ca="1" si="27"/>
        <v>0.40583589627826072</v>
      </c>
      <c r="E347" s="13">
        <f t="shared" ca="1" si="28"/>
        <v>15.149524840979403</v>
      </c>
    </row>
    <row r="348" spans="1:5" x14ac:dyDescent="0.2">
      <c r="A348" s="2">
        <f t="shared" ca="1" si="29"/>
        <v>44001</v>
      </c>
      <c r="B348" s="14">
        <f t="shared" ca="1" si="25"/>
        <v>2727</v>
      </c>
      <c r="C348" s="13">
        <f t="shared" ca="1" si="26"/>
        <v>23.266327367034105</v>
      </c>
      <c r="D348" s="13">
        <f t="shared" ca="1" si="27"/>
        <v>0.40607401740160831</v>
      </c>
      <c r="E348" s="13">
        <f t="shared" ca="1" si="28"/>
        <v>15.151718526189713</v>
      </c>
    </row>
    <row r="349" spans="1:5" x14ac:dyDescent="0.2">
      <c r="A349" s="2">
        <f t="shared" ca="1" si="29"/>
        <v>44002</v>
      </c>
      <c r="B349" s="14">
        <f t="shared" ca="1" si="25"/>
        <v>2728</v>
      </c>
      <c r="C349" s="13">
        <f t="shared" ca="1" si="26"/>
        <v>23.273513920148055</v>
      </c>
      <c r="D349" s="13">
        <f t="shared" ca="1" si="27"/>
        <v>0.40619944641531619</v>
      </c>
      <c r="E349" s="13">
        <f t="shared" ca="1" si="28"/>
        <v>15.152874329507448</v>
      </c>
    </row>
    <row r="350" spans="1:5" x14ac:dyDescent="0.2">
      <c r="A350" s="2">
        <f t="shared" ca="1" si="29"/>
        <v>44003</v>
      </c>
      <c r="B350" s="14">
        <f t="shared" ca="1" si="25"/>
        <v>2729</v>
      </c>
      <c r="C350" s="13">
        <f t="shared" ca="1" si="26"/>
        <v>23.274244960721745</v>
      </c>
      <c r="D350" s="13">
        <f t="shared" ca="1" si="27"/>
        <v>0.4062122054802928</v>
      </c>
      <c r="E350" s="13">
        <f t="shared" ca="1" si="28"/>
        <v>15.152991913021623</v>
      </c>
    </row>
    <row r="351" spans="1:5" x14ac:dyDescent="0.2">
      <c r="A351" s="2">
        <f t="shared" ca="1" si="29"/>
        <v>44004</v>
      </c>
      <c r="B351" s="14">
        <f t="shared" ca="1" si="25"/>
        <v>2730</v>
      </c>
      <c r="C351" s="13">
        <f t="shared" ca="1" si="26"/>
        <v>23.268523290968172</v>
      </c>
      <c r="D351" s="13">
        <f t="shared" ca="1" si="27"/>
        <v>0.40611234350438113</v>
      </c>
      <c r="E351" s="13">
        <f t="shared" ca="1" si="28"/>
        <v>15.152071672224485</v>
      </c>
    </row>
    <row r="352" spans="1:5" x14ac:dyDescent="0.2">
      <c r="A352" s="2">
        <f t="shared" ca="1" si="29"/>
        <v>44005</v>
      </c>
      <c r="B352" s="14">
        <f t="shared" ca="1" si="25"/>
        <v>2731</v>
      </c>
      <c r="C352" s="13">
        <f t="shared" ca="1" si="26"/>
        <v>23.256353241184744</v>
      </c>
      <c r="D352" s="13">
        <f t="shared" ca="1" si="27"/>
        <v>0.40589993606552871</v>
      </c>
      <c r="E352" s="13">
        <f t="shared" ca="1" si="28"/>
        <v>15.150114734772757</v>
      </c>
    </row>
    <row r="353" spans="1:5" x14ac:dyDescent="0.2">
      <c r="A353" s="2">
        <f t="shared" ca="1" si="29"/>
        <v>44006</v>
      </c>
      <c r="B353" s="14">
        <f t="shared" ca="1" si="25"/>
        <v>2732</v>
      </c>
      <c r="C353" s="13">
        <f t="shared" ca="1" si="26"/>
        <v>23.237740665350465</v>
      </c>
      <c r="D353" s="13">
        <f t="shared" ca="1" si="27"/>
        <v>0.40557508533494341</v>
      </c>
      <c r="E353" s="13">
        <f t="shared" ca="1" si="28"/>
        <v>15.147122957341168</v>
      </c>
    </row>
    <row r="354" spans="1:5" x14ac:dyDescent="0.2">
      <c r="A354" s="2">
        <f t="shared" ca="1" si="29"/>
        <v>44007</v>
      </c>
      <c r="B354" s="14">
        <f t="shared" ca="1" si="25"/>
        <v>2733</v>
      </c>
      <c r="C354" s="13">
        <f t="shared" ca="1" si="26"/>
        <v>23.21269293672745</v>
      </c>
      <c r="D354" s="13">
        <f t="shared" ca="1" si="27"/>
        <v>0.40513792000032578</v>
      </c>
      <c r="E354" s="13">
        <f t="shared" ca="1" si="28"/>
        <v>15.143098920585615</v>
      </c>
    </row>
    <row r="355" spans="1:5" x14ac:dyDescent="0.2">
      <c r="A355" s="2">
        <f t="shared" ca="1" si="29"/>
        <v>44008</v>
      </c>
      <c r="B355" s="14">
        <f t="shared" ca="1" si="25"/>
        <v>2734</v>
      </c>
      <c r="C355" s="13">
        <f t="shared" ca="1" si="26"/>
        <v>23.181218943471222</v>
      </c>
      <c r="D355" s="13">
        <f t="shared" ca="1" si="27"/>
        <v>0.40458859518925411</v>
      </c>
      <c r="E355" s="13">
        <f t="shared" ca="1" si="28"/>
        <v>15.138045922243649</v>
      </c>
    </row>
    <row r="356" spans="1:5" x14ac:dyDescent="0.2">
      <c r="A356" s="2">
        <f t="shared" ca="1" si="29"/>
        <v>44009</v>
      </c>
      <c r="B356" s="14">
        <f t="shared" ca="1" si="25"/>
        <v>2735</v>
      </c>
      <c r="C356" s="13">
        <f t="shared" ca="1" si="26"/>
        <v>23.143329084253544</v>
      </c>
      <c r="D356" s="13">
        <f t="shared" ca="1" si="27"/>
        <v>0.40392729239278852</v>
      </c>
      <c r="E356" s="13">
        <f t="shared" ca="1" si="28"/>
        <v>15.131967968409837</v>
      </c>
    </row>
    <row r="357" spans="1:5" x14ac:dyDescent="0.2">
      <c r="A357" s="2">
        <f t="shared" ca="1" si="29"/>
        <v>44010</v>
      </c>
      <c r="B357" s="14">
        <f t="shared" ca="1" si="25"/>
        <v>2736</v>
      </c>
      <c r="C357" s="13">
        <f t="shared" ca="1" si="26"/>
        <v>23.099035263901442</v>
      </c>
      <c r="D357" s="13">
        <f t="shared" ca="1" si="27"/>
        <v>0.40315421938935742</v>
      </c>
      <c r="E357" s="13">
        <f t="shared" ca="1" si="28"/>
        <v>15.124869763033475</v>
      </c>
    </row>
    <row r="358" spans="1:5" x14ac:dyDescent="0.2">
      <c r="A358" s="2">
        <f t="shared" ca="1" si="29"/>
        <v>44011</v>
      </c>
      <c r="B358" s="14">
        <f t="shared" ca="1" si="25"/>
        <v>2737</v>
      </c>
      <c r="C358" s="13">
        <f t="shared" ca="1" si="26"/>
        <v>23.048350889055033</v>
      </c>
      <c r="D358" s="13">
        <f t="shared" ca="1" si="27"/>
        <v>0.40226961016897261</v>
      </c>
      <c r="E358" s="13">
        <f t="shared" ca="1" si="28"/>
        <v>15.116756695695083</v>
      </c>
    </row>
    <row r="359" spans="1:5" x14ac:dyDescent="0.2">
      <c r="A359" s="2">
        <f t="shared" ca="1" si="29"/>
        <v>44012</v>
      </c>
      <c r="B359" s="14">
        <f t="shared" ca="1" si="25"/>
        <v>2738</v>
      </c>
      <c r="C359" s="13">
        <f t="shared" ca="1" si="26"/>
        <v>22.991290863846384</v>
      </c>
      <c r="D359" s="13">
        <f t="shared" ca="1" si="27"/>
        <v>0.40127372485781071</v>
      </c>
      <c r="E359" s="13">
        <f t="shared" ca="1" si="28"/>
        <v>15.107634827726971</v>
      </c>
    </row>
    <row r="360" spans="1:5" x14ac:dyDescent="0.2">
      <c r="A360" s="2">
        <f t="shared" ca="1" si="29"/>
        <v>44013</v>
      </c>
      <c r="B360" s="14">
        <f t="shared" ca="1" si="25"/>
        <v>2739</v>
      </c>
      <c r="C360" s="13">
        <f t="shared" ca="1" si="26"/>
        <v>22.927871585601164</v>
      </c>
      <c r="D360" s="13">
        <f t="shared" ca="1" si="27"/>
        <v>0.40016684964319321</v>
      </c>
      <c r="E360" s="13">
        <f t="shared" ca="1" si="28"/>
        <v>15.097510876751294</v>
      </c>
    </row>
    <row r="361" spans="1:5" x14ac:dyDescent="0.2">
      <c r="A361" s="2">
        <f t="shared" ca="1" si="29"/>
        <v>44014</v>
      </c>
      <c r="B361" s="14">
        <f t="shared" ca="1" si="25"/>
        <v>2740</v>
      </c>
      <c r="C361" s="13">
        <f t="shared" ca="1" si="26"/>
        <v>22.858110940564195</v>
      </c>
      <c r="D361" s="13">
        <f t="shared" ca="1" si="27"/>
        <v>0.3989492966989831</v>
      </c>
      <c r="E361" s="13">
        <f t="shared" ca="1" si="28"/>
        <v>15.086392199716403</v>
      </c>
    </row>
    <row r="362" spans="1:5" x14ac:dyDescent="0.2">
      <c r="A362" s="2">
        <f t="shared" ca="1" si="29"/>
        <v>44015</v>
      </c>
      <c r="B362" s="14">
        <f t="shared" ca="1" si="25"/>
        <v>2741</v>
      </c>
      <c r="C362" s="13">
        <f t="shared" ca="1" si="26"/>
        <v>22.782028299649841</v>
      </c>
      <c r="D362" s="13">
        <f t="shared" ca="1" si="27"/>
        <v>0.39762140411141506</v>
      </c>
      <c r="E362" s="13">
        <f t="shared" ca="1" si="28"/>
        <v>15.074286774519161</v>
      </c>
    </row>
    <row r="363" spans="1:5" x14ac:dyDescent="0.2">
      <c r="A363" s="2">
        <f t="shared" ca="1" si="29"/>
        <v>44016</v>
      </c>
      <c r="B363" s="14">
        <f t="shared" ca="1" si="25"/>
        <v>2742</v>
      </c>
      <c r="C363" s="13">
        <f t="shared" ca="1" si="26"/>
        <v>22.699644514216324</v>
      </c>
      <c r="D363" s="13">
        <f t="shared" ca="1" si="27"/>
        <v>0.3961835358053436</v>
      </c>
      <c r="E363" s="13">
        <f t="shared" ca="1" si="28"/>
        <v>15.061203180306713</v>
      </c>
    </row>
    <row r="364" spans="1:5" x14ac:dyDescent="0.2">
      <c r="A364" s="2">
        <f t="shared" ca="1" si="29"/>
        <v>44017</v>
      </c>
      <c r="B364" s="14">
        <f t="shared" ca="1" si="25"/>
        <v>2743</v>
      </c>
      <c r="C364" s="13">
        <f t="shared" ca="1" si="26"/>
        <v>22.610981911864716</v>
      </c>
      <c r="D364" s="13">
        <f t="shared" ca="1" si="27"/>
        <v>0.39463608147092161</v>
      </c>
      <c r="E364" s="13">
        <f t="shared" ca="1" si="28"/>
        <v>15.047150576556673</v>
      </c>
    </row>
    <row r="365" spans="1:5" x14ac:dyDescent="0.2">
      <c r="A365" s="2">
        <f t="shared" ca="1" si="29"/>
        <v>44018</v>
      </c>
      <c r="B365" s="14">
        <f t="shared" ca="1" si="25"/>
        <v>2744</v>
      </c>
      <c r="C365" s="13">
        <f t="shared" ca="1" si="26"/>
        <v>22.516064292260182</v>
      </c>
      <c r="D365" s="13">
        <f t="shared" ca="1" si="27"/>
        <v>0.39297945649066696</v>
      </c>
      <c r="E365" s="13">
        <f t="shared" ca="1" si="28"/>
        <v>15.03213868103877</v>
      </c>
    </row>
    <row r="366" spans="1:5" x14ac:dyDescent="0.2">
      <c r="A366" s="2">
        <f t="shared" ca="1" si="29"/>
        <v>44019</v>
      </c>
      <c r="B366" s="14">
        <f t="shared" ca="1" si="25"/>
        <v>2745</v>
      </c>
      <c r="C366" s="13">
        <f t="shared" ca="1" si="26"/>
        <v>22.41491692297522</v>
      </c>
      <c r="D366" s="13">
        <f t="shared" ca="1" si="27"/>
        <v>0.3912141018669138</v>
      </c>
      <c r="E366" s="13">
        <f t="shared" ca="1" si="28"/>
        <v>15.016177746764873</v>
      </c>
    </row>
    <row r="367" spans="1:5" x14ac:dyDescent="0.2">
      <c r="A367" s="2">
        <f t="shared" ca="1" si="29"/>
        <v>44020</v>
      </c>
      <c r="B367" s="14">
        <f t="shared" ca="1" si="25"/>
        <v>2746</v>
      </c>
      <c r="C367" s="13">
        <f t="shared" ca="1" si="26"/>
        <v>22.307566535351089</v>
      </c>
      <c r="D367" s="13">
        <f t="shared" ca="1" si="27"/>
        <v>0.38934048414958056</v>
      </c>
      <c r="E367" s="13">
        <f t="shared" ca="1" si="28"/>
        <v>14.999278538036661</v>
      </c>
    </row>
    <row r="368" spans="1:5" x14ac:dyDescent="0.2">
      <c r="A368" s="2">
        <f t="shared" ca="1" si="29"/>
        <v>44021</v>
      </c>
      <c r="B368" s="14">
        <f t="shared" ca="1" si="25"/>
        <v>2747</v>
      </c>
      <c r="C368" s="13">
        <f t="shared" ca="1" si="26"/>
        <v>22.194041320376712</v>
      </c>
      <c r="D368" s="13">
        <f t="shared" ca="1" si="27"/>
        <v>0.38735909536424329</v>
      </c>
      <c r="E368" s="13">
        <f t="shared" ca="1" si="28"/>
        <v>14.981452305702586</v>
      </c>
    </row>
    <row r="369" spans="1:5" x14ac:dyDescent="0.2">
      <c r="A369" s="2">
        <f t="shared" ca="1" si="29"/>
        <v>44022</v>
      </c>
      <c r="B369" s="14">
        <f t="shared" ca="1" si="25"/>
        <v>2748</v>
      </c>
      <c r="C369" s="13">
        <f t="shared" ca="1" si="26"/>
        <v>22.074370924579544</v>
      </c>
      <c r="D369" s="13">
        <f t="shared" ca="1" si="27"/>
        <v>0.3852704529404179</v>
      </c>
      <c r="E369" s="13">
        <f t="shared" ca="1" si="28"/>
        <v>14.96271076173614</v>
      </c>
    </row>
    <row r="370" spans="1:5" x14ac:dyDescent="0.2">
      <c r="A370" s="2">
        <f t="shared" ca="1" si="29"/>
        <v>44023</v>
      </c>
      <c r="B370" s="14">
        <f t="shared" ca="1" si="25"/>
        <v>2749</v>
      </c>
      <c r="C370" s="13">
        <f t="shared" ca="1" si="26"/>
        <v>21.94858644592669</v>
      </c>
      <c r="D370" s="13">
        <f t="shared" ca="1" si="27"/>
        <v>0.38307509964002112</v>
      </c>
      <c r="E370" s="13">
        <f t="shared" ca="1" si="28"/>
        <v>14.943066053248515</v>
      </c>
    </row>
    <row r="371" spans="1:5" x14ac:dyDescent="0.2">
      <c r="A371" s="2">
        <f t="shared" ca="1" si="29"/>
        <v>44024</v>
      </c>
      <c r="B371" s="14">
        <f t="shared" ca="1" si="25"/>
        <v>2750</v>
      </c>
      <c r="C371" s="13">
        <f t="shared" ca="1" si="26"/>
        <v>21.816720429730314</v>
      </c>
      <c r="D371" s="13">
        <f t="shared" ca="1" si="27"/>
        <v>0.38077360348590616</v>
      </c>
      <c r="E371" s="13">
        <f t="shared" ca="1" si="28"/>
        <v>14.922530736047458</v>
      </c>
    </row>
    <row r="372" spans="1:5" x14ac:dyDescent="0.2">
      <c r="A372" s="2">
        <f t="shared" ca="1" si="29"/>
        <v>44025</v>
      </c>
      <c r="B372" s="14">
        <f t="shared" ca="1" si="25"/>
        <v>2751</v>
      </c>
      <c r="C372" s="13">
        <f t="shared" ca="1" si="26"/>
        <v>21.678806864553394</v>
      </c>
      <c r="D372" s="13">
        <f t="shared" ca="1" si="27"/>
        <v>0.37836655769040511</v>
      </c>
      <c r="E372" s="13">
        <f t="shared" ca="1" si="28"/>
        <v>14.901117747853412</v>
      </c>
    </row>
    <row r="373" spans="1:5" x14ac:dyDescent="0.2">
      <c r="A373" s="2">
        <f t="shared" ca="1" si="29"/>
        <v>44026</v>
      </c>
      <c r="B373" s="14">
        <f t="shared" ca="1" si="25"/>
        <v>2752</v>
      </c>
      <c r="C373" s="13">
        <f t="shared" ca="1" si="26"/>
        <v>21.53488117811084</v>
      </c>
      <c r="D373" s="13">
        <f t="shared" ca="1" si="27"/>
        <v>0.37585458058378957</v>
      </c>
      <c r="E373" s="13">
        <f t="shared" ca="1" si="28"/>
        <v>14.878840381282025</v>
      </c>
    </row>
    <row r="374" spans="1:5" x14ac:dyDescent="0.2">
      <c r="A374" s="2">
        <f t="shared" ca="1" si="29"/>
        <v>44027</v>
      </c>
      <c r="B374" s="14">
        <f t="shared" ca="1" si="25"/>
        <v>2753</v>
      </c>
      <c r="C374" s="13">
        <f t="shared" ca="1" si="26"/>
        <v>21.384980233158497</v>
      </c>
      <c r="D374" s="13">
        <f t="shared" ca="1" si="27"/>
        <v>0.37323831554252046</v>
      </c>
      <c r="E374" s="13">
        <f t="shared" ca="1" si="28"/>
        <v>14.855712256699075</v>
      </c>
    </row>
    <row r="375" spans="1:5" x14ac:dyDescent="0.2">
      <c r="A375" s="2">
        <f t="shared" ca="1" si="29"/>
        <v>44028</v>
      </c>
      <c r="B375" s="14">
        <f t="shared" ca="1" si="25"/>
        <v>2754</v>
      </c>
      <c r="C375" s="13">
        <f t="shared" ca="1" si="26"/>
        <v>21.229142323365924</v>
      </c>
      <c r="D375" s="13">
        <f t="shared" ca="1" si="27"/>
        <v>0.37051843091721409</v>
      </c>
      <c r="E375" s="13">
        <f t="shared" ca="1" si="28"/>
        <v>14.831747295051489</v>
      </c>
    </row>
    <row r="376" spans="1:5" x14ac:dyDescent="0.2">
      <c r="A376" s="2">
        <f t="shared" ca="1" si="29"/>
        <v>44029</v>
      </c>
      <c r="B376" s="14">
        <f t="shared" ca="1" si="25"/>
        <v>2755</v>
      </c>
      <c r="C376" s="13">
        <f t="shared" ca="1" si="26"/>
        <v>21.067407169163932</v>
      </c>
      <c r="D376" s="13">
        <f t="shared" ca="1" si="27"/>
        <v>0.36769561996016858</v>
      </c>
      <c r="E376" s="13">
        <f t="shared" ca="1" si="28"/>
        <v>14.806959690773679</v>
      </c>
    </row>
    <row r="377" spans="1:5" x14ac:dyDescent="0.2">
      <c r="A377" s="2">
        <f t="shared" ca="1" si="29"/>
        <v>44030</v>
      </c>
      <c r="B377" s="14">
        <f t="shared" ca="1" si="25"/>
        <v>2756</v>
      </c>
      <c r="C377" s="13">
        <f t="shared" ca="1" si="26"/>
        <v>20.899815913561845</v>
      </c>
      <c r="D377" s="13">
        <f t="shared" ca="1" si="27"/>
        <v>0.36477060075236079</v>
      </c>
      <c r="E377" s="13">
        <f t="shared" ca="1" si="28"/>
        <v>14.781363884864884</v>
      </c>
    </row>
    <row r="378" spans="1:5" x14ac:dyDescent="0.2">
      <c r="A378" s="2">
        <f t="shared" ca="1" si="29"/>
        <v>44031</v>
      </c>
      <c r="B378" s="14">
        <f t="shared" ca="1" si="25"/>
        <v>2757</v>
      </c>
      <c r="C378" s="13">
        <f t="shared" ca="1" si="26"/>
        <v>20.72641111792414</v>
      </c>
      <c r="D378" s="13">
        <f t="shared" ca="1" si="27"/>
        <v>0.36174411612973495</v>
      </c>
      <c r="E378" s="13">
        <f t="shared" ca="1" si="28"/>
        <v>14.754974538228002</v>
      </c>
    </row>
    <row r="379" spans="1:5" x14ac:dyDescent="0.2">
      <c r="A379" s="2">
        <f t="shared" ca="1" si="29"/>
        <v>44032</v>
      </c>
      <c r="B379" s="14">
        <f t="shared" ca="1" si="25"/>
        <v>2758</v>
      </c>
      <c r="C379" s="13">
        <f t="shared" ca="1" si="26"/>
        <v>20.547236757701576</v>
      </c>
      <c r="D379" s="13">
        <f t="shared" ca="1" si="27"/>
        <v>0.35861693360869684</v>
      </c>
      <c r="E379" s="13">
        <f t="shared" ca="1" si="28"/>
        <v>14.72780650535632</v>
      </c>
    </row>
    <row r="380" spans="1:5" x14ac:dyDescent="0.2">
      <c r="A380" s="2">
        <f t="shared" ca="1" si="29"/>
        <v>44033</v>
      </c>
      <c r="B380" s="14">
        <f t="shared" ca="1" si="25"/>
        <v>2759</v>
      </c>
      <c r="C380" s="13">
        <f t="shared" ca="1" si="26"/>
        <v>20.362338218104593</v>
      </c>
      <c r="D380" s="13">
        <f t="shared" ca="1" si="27"/>
        <v>0.35538984531060042</v>
      </c>
      <c r="E380" s="13">
        <f t="shared" ca="1" si="28"/>
        <v>14.6998748084483</v>
      </c>
    </row>
    <row r="381" spans="1:5" x14ac:dyDescent="0.2">
      <c r="A381" s="2"/>
    </row>
    <row r="382" spans="1:5" x14ac:dyDescent="0.2">
      <c r="A382" s="2"/>
    </row>
    <row r="383" spans="1:5" x14ac:dyDescent="0.2">
      <c r="A383" s="2"/>
    </row>
    <row r="384" spans="1:5" x14ac:dyDescent="0.2">
      <c r="A384" s="2"/>
    </row>
    <row r="385" spans="1:1" x14ac:dyDescent="0.2">
      <c r="A385" s="2"/>
    </row>
    <row r="386" spans="1:1" x14ac:dyDescent="0.2">
      <c r="A386" s="2"/>
    </row>
    <row r="387" spans="1:1" x14ac:dyDescent="0.2">
      <c r="A387" s="2"/>
    </row>
    <row r="388" spans="1:1" x14ac:dyDescent="0.2">
      <c r="A388" s="2"/>
    </row>
    <row r="389" spans="1:1" x14ac:dyDescent="0.2">
      <c r="A389" s="2"/>
    </row>
    <row r="390" spans="1:1" x14ac:dyDescent="0.2">
      <c r="A390" s="2"/>
    </row>
    <row r="391" spans="1:1" x14ac:dyDescent="0.2">
      <c r="A391" s="2"/>
    </row>
    <row r="392" spans="1:1" x14ac:dyDescent="0.2">
      <c r="A392" s="2"/>
    </row>
    <row r="393" spans="1:1" x14ac:dyDescent="0.2">
      <c r="A393" s="2"/>
    </row>
    <row r="394" spans="1:1" x14ac:dyDescent="0.2">
      <c r="A394" s="2"/>
    </row>
    <row r="395" spans="1:1" x14ac:dyDescent="0.2">
      <c r="A395" s="2"/>
    </row>
    <row r="396" spans="1:1" x14ac:dyDescent="0.2">
      <c r="A396" s="2"/>
    </row>
    <row r="397" spans="1:1" x14ac:dyDescent="0.2">
      <c r="A397" s="2"/>
    </row>
    <row r="398" spans="1:1" x14ac:dyDescent="0.2">
      <c r="A398" s="2"/>
    </row>
    <row r="399" spans="1:1" x14ac:dyDescent="0.2">
      <c r="A399" s="2"/>
    </row>
    <row r="400" spans="1:1" x14ac:dyDescent="0.2">
      <c r="A400" s="2"/>
    </row>
    <row r="401" spans="1:1" x14ac:dyDescent="0.2">
      <c r="A401" s="2"/>
    </row>
    <row r="402" spans="1:1" x14ac:dyDescent="0.2">
      <c r="A402" s="2"/>
    </row>
    <row r="403" spans="1:1" x14ac:dyDescent="0.2">
      <c r="A403" s="2"/>
    </row>
    <row r="404" spans="1:1" x14ac:dyDescent="0.2">
      <c r="A404" s="2"/>
    </row>
    <row r="405" spans="1:1" x14ac:dyDescent="0.2">
      <c r="A405" s="2"/>
    </row>
    <row r="406" spans="1:1" x14ac:dyDescent="0.2">
      <c r="A406" s="2"/>
    </row>
    <row r="407" spans="1:1" x14ac:dyDescent="0.2">
      <c r="A407" s="2"/>
    </row>
    <row r="408" spans="1:1" x14ac:dyDescent="0.2">
      <c r="A408" s="2"/>
    </row>
    <row r="409" spans="1:1" x14ac:dyDescent="0.2">
      <c r="A409" s="2"/>
    </row>
    <row r="410" spans="1:1" x14ac:dyDescent="0.2">
      <c r="A410" s="2"/>
    </row>
    <row r="411" spans="1:1" x14ac:dyDescent="0.2">
      <c r="A411" s="2"/>
    </row>
    <row r="412" spans="1:1" x14ac:dyDescent="0.2">
      <c r="A412" s="2"/>
    </row>
    <row r="413" spans="1:1" x14ac:dyDescent="0.2">
      <c r="A413" s="2"/>
    </row>
    <row r="414" spans="1:1" x14ac:dyDescent="0.2">
      <c r="A414" s="2"/>
    </row>
    <row r="415" spans="1:1" x14ac:dyDescent="0.2">
      <c r="A415" s="2"/>
    </row>
    <row r="416" spans="1:1" x14ac:dyDescent="0.2">
      <c r="A416" s="2"/>
    </row>
    <row r="417" spans="1:1" x14ac:dyDescent="0.2">
      <c r="A417" s="2"/>
    </row>
    <row r="418" spans="1:1" x14ac:dyDescent="0.2">
      <c r="A418" s="2"/>
    </row>
    <row r="419" spans="1:1" x14ac:dyDescent="0.2">
      <c r="A419" s="2"/>
    </row>
    <row r="420" spans="1:1" x14ac:dyDescent="0.2">
      <c r="A420" s="2"/>
    </row>
    <row r="421" spans="1:1" x14ac:dyDescent="0.2">
      <c r="A421" s="2"/>
    </row>
    <row r="422" spans="1:1" x14ac:dyDescent="0.2">
      <c r="A422" s="2"/>
    </row>
    <row r="423" spans="1:1" x14ac:dyDescent="0.2">
      <c r="A423" s="2"/>
    </row>
    <row r="424" spans="1:1" x14ac:dyDescent="0.2">
      <c r="A424" s="2"/>
    </row>
    <row r="425" spans="1:1" x14ac:dyDescent="0.2">
      <c r="A425" s="2"/>
    </row>
    <row r="426" spans="1:1" x14ac:dyDescent="0.2">
      <c r="A426" s="2"/>
    </row>
    <row r="427" spans="1:1" x14ac:dyDescent="0.2">
      <c r="A427" s="2"/>
    </row>
    <row r="428" spans="1:1" x14ac:dyDescent="0.2">
      <c r="A428" s="2"/>
    </row>
    <row r="429" spans="1:1" x14ac:dyDescent="0.2">
      <c r="A429" s="2"/>
    </row>
    <row r="430" spans="1:1" x14ac:dyDescent="0.2">
      <c r="A430" s="2"/>
    </row>
    <row r="431" spans="1:1" x14ac:dyDescent="0.2">
      <c r="A431" s="2"/>
    </row>
    <row r="432" spans="1:1" x14ac:dyDescent="0.2">
      <c r="A432" s="2"/>
    </row>
    <row r="433" spans="1:1" x14ac:dyDescent="0.2">
      <c r="A433" s="2"/>
    </row>
    <row r="434" spans="1:1" x14ac:dyDescent="0.2">
      <c r="A434" s="2"/>
    </row>
    <row r="435" spans="1:1" x14ac:dyDescent="0.2">
      <c r="A435" s="2"/>
    </row>
    <row r="436" spans="1:1" x14ac:dyDescent="0.2">
      <c r="A436" s="2"/>
    </row>
    <row r="437" spans="1:1" x14ac:dyDescent="0.2">
      <c r="A437" s="2"/>
    </row>
    <row r="438" spans="1:1" x14ac:dyDescent="0.2">
      <c r="A438" s="2"/>
    </row>
    <row r="439" spans="1:1" x14ac:dyDescent="0.2">
      <c r="A439" s="2"/>
    </row>
    <row r="440" spans="1:1" x14ac:dyDescent="0.2">
      <c r="A440" s="2"/>
    </row>
    <row r="441" spans="1:1" x14ac:dyDescent="0.2">
      <c r="A441" s="2"/>
    </row>
    <row r="442" spans="1:1" x14ac:dyDescent="0.2">
      <c r="A442" s="2"/>
    </row>
    <row r="443" spans="1:1" x14ac:dyDescent="0.2">
      <c r="A443" s="2"/>
    </row>
    <row r="444" spans="1:1" x14ac:dyDescent="0.2">
      <c r="A444" s="2"/>
    </row>
    <row r="445" spans="1:1" x14ac:dyDescent="0.2">
      <c r="A445" s="2"/>
    </row>
    <row r="446" spans="1:1" x14ac:dyDescent="0.2">
      <c r="A446" s="2"/>
    </row>
    <row r="447" spans="1:1" x14ac:dyDescent="0.2">
      <c r="A447" s="2"/>
    </row>
    <row r="448" spans="1:1" x14ac:dyDescent="0.2">
      <c r="A448" s="2"/>
    </row>
  </sheetData>
  <mergeCells count="1">
    <mergeCell ref="L1:L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Paramètre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2019-07-22T13:54:10Z</dcterms:created>
  <dcterms:modified xsi:type="dcterms:W3CDTF">2019-07-22T14:56:23Z</dcterms:modified>
</cp:coreProperties>
</file>