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260" windowHeight="12645" activeTab="4"/>
  </bookViews>
  <sheets>
    <sheet name="Feuil1" sheetId="1" r:id="rId1"/>
    <sheet name="F1" sheetId="2" r:id="rId2"/>
    <sheet name="F2" sheetId="3" r:id="rId3"/>
    <sheet name="F3" sheetId="4" r:id="rId4"/>
    <sheet name="F4" sheetId="5" r:id="rId5"/>
  </sheets>
  <externalReferences>
    <externalReference r:id="rId6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4" l="1"/>
  <c r="A9" i="4"/>
  <c r="G9" i="4" s="1"/>
  <c r="H9" i="4" s="1"/>
  <c r="F8" i="4"/>
  <c r="A8" i="4"/>
  <c r="G8" i="4" s="1"/>
  <c r="H8" i="4" s="1"/>
  <c r="F7" i="4"/>
  <c r="A7" i="4"/>
  <c r="G7" i="4" s="1"/>
  <c r="H7" i="4" s="1"/>
  <c r="F6" i="4"/>
  <c r="A6" i="4"/>
  <c r="G6" i="4" s="1"/>
  <c r="H6" i="4" s="1"/>
  <c r="F5" i="4"/>
  <c r="A5" i="4"/>
  <c r="G5" i="4" s="1"/>
  <c r="H5" i="4" s="1"/>
  <c r="F4" i="4"/>
  <c r="A4" i="4"/>
  <c r="G4" i="4" s="1"/>
  <c r="H4" i="4" s="1"/>
  <c r="F3" i="4"/>
  <c r="A3" i="4"/>
  <c r="G3" i="4" s="1"/>
  <c r="H3" i="4" s="1"/>
  <c r="F2" i="4"/>
  <c r="A2" i="4"/>
  <c r="G2" i="4" s="1"/>
  <c r="H2" i="4" s="1"/>
</calcChain>
</file>

<file path=xl/sharedStrings.xml><?xml version="1.0" encoding="utf-8"?>
<sst xmlns="http://schemas.openxmlformats.org/spreadsheetml/2006/main" count="70" uniqueCount="49">
  <si>
    <t>Compte</t>
  </si>
  <si>
    <t>Achat matière prmière</t>
  </si>
  <si>
    <t>Achat fourniture de bureau</t>
  </si>
  <si>
    <t>Prestation de service</t>
  </si>
  <si>
    <t>Fournisseur 1</t>
  </si>
  <si>
    <t>Fournisseur 2</t>
  </si>
  <si>
    <t>Fournisseur 3</t>
  </si>
  <si>
    <t>Fournisseur 4</t>
  </si>
  <si>
    <t>Fournisseur 5</t>
  </si>
  <si>
    <t>ABC</t>
  </si>
  <si>
    <t>DEF</t>
  </si>
  <si>
    <t>GHI</t>
  </si>
  <si>
    <t>JKL</t>
  </si>
  <si>
    <t>OPQ</t>
  </si>
  <si>
    <t>Fournisseur</t>
  </si>
  <si>
    <t>Founisseurs d'exploitation</t>
  </si>
  <si>
    <t>N° Compte</t>
  </si>
  <si>
    <t>Clients</t>
  </si>
  <si>
    <t>Fournisseurs/Clients</t>
  </si>
  <si>
    <t>MNO</t>
  </si>
  <si>
    <t>PQR</t>
  </si>
  <si>
    <t>STU</t>
  </si>
  <si>
    <t>VWX</t>
  </si>
  <si>
    <t>YZ</t>
  </si>
  <si>
    <t>Type Compte</t>
  </si>
  <si>
    <t>Partenaire</t>
  </si>
  <si>
    <t>FOURNISSEURS D'EXPLOITATION</t>
  </si>
  <si>
    <t>CLIENTS</t>
  </si>
  <si>
    <t>Tableau mémoire source de la listBox</t>
  </si>
  <si>
    <t>Liste articles</t>
  </si>
  <si>
    <t>A</t>
  </si>
  <si>
    <t>B</t>
  </si>
  <si>
    <t>C</t>
  </si>
  <si>
    <t>Article choisi</t>
  </si>
  <si>
    <t>Matricule</t>
  </si>
  <si>
    <t>Opérateur</t>
  </si>
  <si>
    <t>Date</t>
  </si>
  <si>
    <t xml:space="preserve">Total H </t>
  </si>
  <si>
    <t>Projet</t>
  </si>
  <si>
    <t>Mois</t>
  </si>
  <si>
    <t>Coût H Opérateur</t>
  </si>
  <si>
    <t>Cout projet Opé</t>
  </si>
  <si>
    <t>AAA</t>
  </si>
  <si>
    <t>CH28</t>
  </si>
  <si>
    <t>CH29</t>
  </si>
  <si>
    <t>BBB</t>
  </si>
  <si>
    <t>CCC</t>
  </si>
  <si>
    <t>DDD</t>
  </si>
  <si>
    <t>Massa salariale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</si>
</sst>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]dd/mm/yyyy;@" x16r2:formatCode16="[$-fr-TN,1]dd/mm/yyyy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0" borderId="1" xfId="0" applyFont="1" applyBorder="1"/>
    <xf numFmtId="0" fontId="1" fillId="0" borderId="2" xfId="0" applyFont="1" applyBorder="1"/>
    <xf numFmtId="0" fontId="0" fillId="0" borderId="2" xfId="0" applyBorder="1"/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5" borderId="1" xfId="0" applyFill="1" applyBorder="1"/>
    <xf numFmtId="164" fontId="0" fillId="5" borderId="1" xfId="0" applyNumberFormat="1" applyFont="1" applyFill="1" applyBorder="1"/>
    <xf numFmtId="2" fontId="0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457200</xdr:colOff>
          <xdr:row>1</xdr:row>
          <xdr:rowOff>180975</xdr:rowOff>
        </xdr:from>
        <xdr:to>
          <xdr:col>6</xdr:col>
          <xdr:colOff>514350</xdr:colOff>
          <xdr:row>3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hdi\Desktop\Copie%20Travail\SmartExManag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UVEMENTS"/>
      <sheetName val="COUT PROJET"/>
      <sheetName val="FACTURE PROJET DISTINCT"/>
      <sheetName val="UTILITAIRE"/>
      <sheetName val="Formulaire"/>
      <sheetName val="GDLIV2019"/>
      <sheetName val="POINTAGE"/>
      <sheetName val="MASS SALAIRE"/>
      <sheetName val="SALAIRE"/>
      <sheetName val="ACOMPTE"/>
    </sheetNames>
    <sheetDataSet>
      <sheetData sheetId="0"/>
      <sheetData sheetId="1"/>
      <sheetData sheetId="2"/>
      <sheetData sheetId="3">
        <row r="4">
          <cell r="BL4" t="str">
            <v>AAA</v>
          </cell>
          <cell r="BM4" t="str">
            <v>3</v>
          </cell>
        </row>
        <row r="5">
          <cell r="BL5" t="str">
            <v>BBB</v>
          </cell>
          <cell r="BM5" t="str">
            <v>1</v>
          </cell>
        </row>
        <row r="6">
          <cell r="BL6" t="str">
            <v>CCC</v>
          </cell>
          <cell r="BM6" t="str">
            <v>2</v>
          </cell>
        </row>
        <row r="7">
          <cell r="BL7" t="str">
            <v>DDD</v>
          </cell>
          <cell r="BM7" t="str">
            <v>5</v>
          </cell>
        </row>
      </sheetData>
      <sheetData sheetId="4"/>
      <sheetData sheetId="5"/>
      <sheetData sheetId="6"/>
      <sheetData sheetId="7"/>
      <sheetData sheetId="8">
        <row r="4">
          <cell r="I4" t="str">
            <v>août-2022</v>
          </cell>
          <cell r="J4" t="str">
            <v>3</v>
          </cell>
          <cell r="L4">
            <v>5.5</v>
          </cell>
        </row>
        <row r="5">
          <cell r="I5" t="str">
            <v>août-2022</v>
          </cell>
          <cell r="J5" t="str">
            <v>1</v>
          </cell>
          <cell r="L5">
            <v>7</v>
          </cell>
        </row>
        <row r="6">
          <cell r="I6" t="str">
            <v>août-2022</v>
          </cell>
          <cell r="J6" t="str">
            <v>2</v>
          </cell>
          <cell r="L6">
            <v>6</v>
          </cell>
        </row>
        <row r="7">
          <cell r="I7" t="str">
            <v>août-2022</v>
          </cell>
          <cell r="J7" t="str">
            <v>5</v>
          </cell>
          <cell r="L7">
            <v>5</v>
          </cell>
        </row>
        <row r="8">
          <cell r="I8" t="str">
            <v>août-2022</v>
          </cell>
          <cell r="J8" t="str">
            <v/>
          </cell>
          <cell r="L8">
            <v>0</v>
          </cell>
        </row>
        <row r="9">
          <cell r="I9" t="str">
            <v>août-2022</v>
          </cell>
          <cell r="J9" t="str">
            <v/>
          </cell>
          <cell r="L9">
            <v>0</v>
          </cell>
        </row>
        <row r="10">
          <cell r="I10" t="str">
            <v>août-2022</v>
          </cell>
          <cell r="J10" t="str">
            <v/>
          </cell>
          <cell r="L10">
            <v>0</v>
          </cell>
        </row>
        <row r="11">
          <cell r="I11" t="str">
            <v>août-2022</v>
          </cell>
          <cell r="J11" t="str">
            <v/>
          </cell>
          <cell r="L11">
            <v>0</v>
          </cell>
        </row>
        <row r="12">
          <cell r="I12" t="str">
            <v>août-2022</v>
          </cell>
          <cell r="J12" t="str">
            <v/>
          </cell>
          <cell r="L12">
            <v>0</v>
          </cell>
        </row>
        <row r="13">
          <cell r="I13" t="str">
            <v>août-2022</v>
          </cell>
          <cell r="J13" t="str">
            <v/>
          </cell>
          <cell r="L13">
            <v>0</v>
          </cell>
        </row>
        <row r="14">
          <cell r="I14" t="str">
            <v>août-2022</v>
          </cell>
          <cell r="J14" t="str">
            <v/>
          </cell>
          <cell r="L14">
            <v>0</v>
          </cell>
        </row>
        <row r="15">
          <cell r="I15" t="str">
            <v>août-2022</v>
          </cell>
          <cell r="J15" t="str">
            <v/>
          </cell>
          <cell r="L15">
            <v>0</v>
          </cell>
        </row>
        <row r="16">
          <cell r="I16" t="str">
            <v>août-2022</v>
          </cell>
          <cell r="J16" t="str">
            <v/>
          </cell>
          <cell r="L16">
            <v>0</v>
          </cell>
        </row>
        <row r="17">
          <cell r="I17" t="str">
            <v>août-2022</v>
          </cell>
          <cell r="J17" t="str">
            <v/>
          </cell>
          <cell r="L17">
            <v>0</v>
          </cell>
        </row>
        <row r="18">
          <cell r="I18" t="str">
            <v>août-2022</v>
          </cell>
          <cell r="J18" t="str">
            <v/>
          </cell>
          <cell r="L18">
            <v>0</v>
          </cell>
        </row>
        <row r="19">
          <cell r="I19" t="str">
            <v>août-2022</v>
          </cell>
          <cell r="J19" t="str">
            <v/>
          </cell>
          <cell r="L19">
            <v>0</v>
          </cell>
        </row>
        <row r="20">
          <cell r="I20" t="str">
            <v>août-2022</v>
          </cell>
          <cell r="J20" t="str">
            <v/>
          </cell>
          <cell r="L20">
            <v>0</v>
          </cell>
        </row>
        <row r="21">
          <cell r="I21" t="str">
            <v>août-2022</v>
          </cell>
          <cell r="J21" t="str">
            <v/>
          </cell>
          <cell r="L21">
            <v>0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"/>
  <sheetViews>
    <sheetView workbookViewId="0">
      <selection activeCell="I6" sqref="I6"/>
    </sheetView>
  </sheetViews>
  <sheetFormatPr baseColWidth="10" defaultColWidth="9.140625" defaultRowHeight="15" x14ac:dyDescent="0.25"/>
  <cols>
    <col min="1" max="1" width="27.42578125" customWidth="1"/>
    <col min="2" max="2" width="15" customWidth="1"/>
    <col min="3" max="6" width="12.85546875" bestFit="1" customWidth="1"/>
    <col min="9" max="9" width="13.28515625" customWidth="1"/>
    <col min="10" max="10" width="24.7109375" customWidth="1"/>
  </cols>
  <sheetData>
    <row r="1" spans="1:10" x14ac:dyDescent="0.25">
      <c r="A1" s="1" t="s">
        <v>0</v>
      </c>
      <c r="B1" s="1" t="s">
        <v>4</v>
      </c>
      <c r="C1" s="1" t="s">
        <v>5</v>
      </c>
      <c r="D1" s="1" t="s">
        <v>6</v>
      </c>
      <c r="E1" s="1" t="s">
        <v>7</v>
      </c>
      <c r="F1" s="1" t="s">
        <v>8</v>
      </c>
      <c r="I1" s="1" t="s">
        <v>14</v>
      </c>
      <c r="J1" s="1" t="s">
        <v>0</v>
      </c>
    </row>
    <row r="2" spans="1:10" x14ac:dyDescent="0.25">
      <c r="A2" s="1" t="s">
        <v>1</v>
      </c>
      <c r="B2" s="1" t="s">
        <v>9</v>
      </c>
      <c r="C2" s="2" t="s">
        <v>10</v>
      </c>
      <c r="D2" s="1" t="s">
        <v>13</v>
      </c>
      <c r="E2" s="1"/>
      <c r="F2" s="1"/>
      <c r="I2" s="2" t="s">
        <v>10</v>
      </c>
      <c r="J2" s="1" t="s">
        <v>1</v>
      </c>
    </row>
    <row r="3" spans="1:10" x14ac:dyDescent="0.25">
      <c r="A3" s="1" t="s">
        <v>2</v>
      </c>
      <c r="B3" s="1" t="s">
        <v>11</v>
      </c>
      <c r="C3" s="1"/>
      <c r="D3" s="1"/>
      <c r="E3" s="1"/>
      <c r="F3" s="1"/>
    </row>
    <row r="4" spans="1:10" x14ac:dyDescent="0.25">
      <c r="A4" s="1" t="s">
        <v>3</v>
      </c>
      <c r="B4" s="1" t="s">
        <v>12</v>
      </c>
      <c r="C4" s="1"/>
      <c r="D4" s="1"/>
      <c r="E4" s="1"/>
      <c r="F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10"/>
  <sheetViews>
    <sheetView zoomScale="80" zoomScaleNormal="80" workbookViewId="0">
      <selection activeCell="J7" sqref="J7"/>
    </sheetView>
  </sheetViews>
  <sheetFormatPr baseColWidth="10" defaultRowHeight="15" x14ac:dyDescent="0.25"/>
  <cols>
    <col min="1" max="1" width="26.28515625" customWidth="1"/>
    <col min="4" max="4" width="16.28515625" customWidth="1"/>
    <col min="8" max="8" width="21.85546875" customWidth="1"/>
    <col min="10" max="10" width="31.85546875" customWidth="1"/>
  </cols>
  <sheetData>
    <row r="1" spans="1:14" x14ac:dyDescent="0.25">
      <c r="A1" s="3" t="s">
        <v>15</v>
      </c>
      <c r="B1" s="3" t="s">
        <v>16</v>
      </c>
      <c r="D1" s="3" t="s">
        <v>17</v>
      </c>
      <c r="E1" s="3" t="s">
        <v>16</v>
      </c>
      <c r="H1" s="3" t="s">
        <v>18</v>
      </c>
      <c r="J1" s="3" t="s">
        <v>24</v>
      </c>
      <c r="L1" s="3" t="s">
        <v>25</v>
      </c>
      <c r="M1" s="4" t="s">
        <v>16</v>
      </c>
      <c r="N1" s="6" t="s">
        <v>28</v>
      </c>
    </row>
    <row r="2" spans="1:14" x14ac:dyDescent="0.25">
      <c r="A2" s="1"/>
      <c r="B2" s="1"/>
      <c r="D2" s="1"/>
      <c r="E2" s="1"/>
      <c r="H2" s="1" t="s">
        <v>9</v>
      </c>
      <c r="J2" s="1" t="s">
        <v>26</v>
      </c>
      <c r="L2" s="1" t="s">
        <v>11</v>
      </c>
      <c r="M2" s="5"/>
      <c r="N2" s="7"/>
    </row>
    <row r="3" spans="1:14" x14ac:dyDescent="0.25">
      <c r="A3" s="1"/>
      <c r="B3" s="1"/>
      <c r="D3" s="1"/>
      <c r="E3" s="1"/>
      <c r="H3" s="1" t="s">
        <v>10</v>
      </c>
      <c r="J3" s="1" t="s">
        <v>27</v>
      </c>
      <c r="L3" s="1"/>
      <c r="M3" s="5"/>
      <c r="N3" s="7"/>
    </row>
    <row r="4" spans="1:14" x14ac:dyDescent="0.25">
      <c r="A4" s="1"/>
      <c r="B4" s="1"/>
      <c r="D4" s="1"/>
      <c r="E4" s="1"/>
      <c r="H4" s="1" t="s">
        <v>11</v>
      </c>
      <c r="L4" s="1"/>
      <c r="M4" s="5"/>
      <c r="N4" s="7"/>
    </row>
    <row r="5" spans="1:14" x14ac:dyDescent="0.25">
      <c r="A5" s="1"/>
      <c r="B5" s="1"/>
      <c r="D5" s="1"/>
      <c r="E5" s="1"/>
      <c r="H5" s="1" t="s">
        <v>12</v>
      </c>
      <c r="L5" s="1"/>
      <c r="M5" s="5"/>
      <c r="N5" s="7"/>
    </row>
    <row r="6" spans="1:14" x14ac:dyDescent="0.25">
      <c r="A6" s="1"/>
      <c r="B6" s="1"/>
      <c r="D6" s="1"/>
      <c r="E6" s="1"/>
      <c r="H6" s="1" t="s">
        <v>19</v>
      </c>
      <c r="L6" s="1"/>
      <c r="M6" s="5"/>
      <c r="N6" s="7"/>
    </row>
    <row r="7" spans="1:14" x14ac:dyDescent="0.25">
      <c r="A7" s="1"/>
      <c r="B7" s="1"/>
      <c r="D7" s="1"/>
      <c r="E7" s="1"/>
      <c r="H7" s="1" t="s">
        <v>20</v>
      </c>
      <c r="L7" s="1"/>
      <c r="M7" s="5"/>
      <c r="N7" s="7"/>
    </row>
    <row r="8" spans="1:14" ht="15.75" thickBot="1" x14ac:dyDescent="0.3">
      <c r="A8" s="1"/>
      <c r="B8" s="1"/>
      <c r="D8" s="1"/>
      <c r="E8" s="1"/>
      <c r="H8" s="1" t="s">
        <v>21</v>
      </c>
      <c r="L8" s="1"/>
      <c r="M8" s="5"/>
      <c r="N8" s="8"/>
    </row>
    <row r="9" spans="1:14" x14ac:dyDescent="0.25">
      <c r="A9" s="1"/>
      <c r="B9" s="1"/>
      <c r="D9" s="1"/>
      <c r="E9" s="1"/>
      <c r="H9" s="1" t="s">
        <v>22</v>
      </c>
    </row>
    <row r="10" spans="1:14" x14ac:dyDescent="0.25">
      <c r="H10" s="1" t="s">
        <v>23</v>
      </c>
    </row>
  </sheetData>
  <mergeCells count="1">
    <mergeCell ref="N1:N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457200</xdr:colOff>
                    <xdr:row>1</xdr:row>
                    <xdr:rowOff>180975</xdr:rowOff>
                  </from>
                  <to>
                    <xdr:col>6</xdr:col>
                    <xdr:colOff>514350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22"/>
  <sheetViews>
    <sheetView workbookViewId="0">
      <selection activeCell="G3" sqref="G3"/>
    </sheetView>
  </sheetViews>
  <sheetFormatPr baseColWidth="10" defaultRowHeight="15" x14ac:dyDescent="0.25"/>
  <cols>
    <col min="1" max="1" width="13.28515625" customWidth="1"/>
    <col min="4" max="4" width="14" customWidth="1"/>
  </cols>
  <sheetData>
    <row r="3" spans="1:4" x14ac:dyDescent="0.25">
      <c r="A3" s="1" t="s">
        <v>29</v>
      </c>
      <c r="D3" t="s">
        <v>33</v>
      </c>
    </row>
    <row r="4" spans="1:4" x14ac:dyDescent="0.25">
      <c r="A4" s="1" t="s">
        <v>30</v>
      </c>
      <c r="D4" s="1"/>
    </row>
    <row r="5" spans="1:4" x14ac:dyDescent="0.25">
      <c r="A5" s="1" t="s">
        <v>31</v>
      </c>
    </row>
    <row r="6" spans="1:4" x14ac:dyDescent="0.25">
      <c r="A6" s="1" t="s">
        <v>32</v>
      </c>
    </row>
    <row r="7" spans="1:4" x14ac:dyDescent="0.25">
      <c r="A7" s="1"/>
    </row>
    <row r="8" spans="1:4" x14ac:dyDescent="0.25">
      <c r="A8" s="1"/>
    </row>
    <row r="9" spans="1:4" x14ac:dyDescent="0.25">
      <c r="A9" s="1"/>
    </row>
    <row r="10" spans="1:4" x14ac:dyDescent="0.25">
      <c r="A10" s="1"/>
    </row>
    <row r="11" spans="1:4" x14ac:dyDescent="0.25">
      <c r="A11" s="1"/>
    </row>
    <row r="12" spans="1:4" x14ac:dyDescent="0.25">
      <c r="A12" s="1"/>
    </row>
    <row r="13" spans="1:4" x14ac:dyDescent="0.25">
      <c r="A13" s="1"/>
    </row>
    <row r="14" spans="1:4" x14ac:dyDescent="0.25">
      <c r="A14" s="1"/>
    </row>
    <row r="15" spans="1:4" x14ac:dyDescent="0.25">
      <c r="A15" s="1"/>
    </row>
    <row r="16" spans="1:4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</sheetData>
  <dataValidations count="1">
    <dataValidation type="list" allowBlank="1" showInputMessage="1" showErrorMessage="1" sqref="D4">
      <formula1>$A$4:$A$22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9"/>
  <sheetViews>
    <sheetView workbookViewId="0">
      <selection activeCell="D16" sqref="D16"/>
    </sheetView>
  </sheetViews>
  <sheetFormatPr baseColWidth="10" defaultRowHeight="15" x14ac:dyDescent="0.25"/>
  <cols>
    <col min="7" max="7" width="16.42578125" customWidth="1"/>
    <col min="8" max="8" width="17.85546875" customWidth="1"/>
  </cols>
  <sheetData>
    <row r="1" spans="1:8" x14ac:dyDescent="0.25">
      <c r="A1" s="9" t="s">
        <v>34</v>
      </c>
      <c r="B1" s="10" t="s">
        <v>35</v>
      </c>
      <c r="C1" s="11" t="s">
        <v>36</v>
      </c>
      <c r="D1" s="10" t="s">
        <v>37</v>
      </c>
      <c r="E1" s="10" t="s">
        <v>38</v>
      </c>
      <c r="F1" s="12" t="s">
        <v>39</v>
      </c>
      <c r="G1" s="12" t="s">
        <v>40</v>
      </c>
      <c r="H1" s="12" t="s">
        <v>41</v>
      </c>
    </row>
    <row r="2" spans="1:8" x14ac:dyDescent="0.25">
      <c r="A2" s="13" t="str">
        <f>IFERROR(VLOOKUP(B2,[1]UTILITAIRE!$BL$4:$BM$150,2,FALSE),"")</f>
        <v>3</v>
      </c>
      <c r="B2" s="14" t="s">
        <v>42</v>
      </c>
      <c r="C2" s="15">
        <v>44786</v>
      </c>
      <c r="D2" s="16">
        <v>8</v>
      </c>
      <c r="E2" s="17" t="s">
        <v>43</v>
      </c>
      <c r="F2" s="18" t="str">
        <f>IF(C2&lt;&gt;"",TEXT(C2,"mmm")&amp;"-"&amp;YEAR(C2),"")</f>
        <v>août-2022</v>
      </c>
      <c r="G2" s="19">
        <f>SUMPRODUCT((A2=[1]SALAIRE!$J$1:$J$5000)*(F2=[1]SALAIRE!$I$1:$I$5000)*([1]SALAIRE!$L$1:$L$5000))</f>
        <v>5.5</v>
      </c>
      <c r="H2" s="19">
        <f>D2*G2</f>
        <v>44</v>
      </c>
    </row>
    <row r="3" spans="1:8" x14ac:dyDescent="0.25">
      <c r="A3" s="13" t="str">
        <f>IFERROR(VLOOKUP(B3,[1]UTILITAIRE!$BL$4:$BM$150,2,FALSE),"")</f>
        <v>3</v>
      </c>
      <c r="B3" s="14" t="s">
        <v>42</v>
      </c>
      <c r="C3" s="15">
        <v>44787</v>
      </c>
      <c r="D3" s="16">
        <v>7</v>
      </c>
      <c r="E3" s="17" t="s">
        <v>44</v>
      </c>
      <c r="F3" s="18" t="str">
        <f t="shared" ref="F3:F9" si="0">IF(C3&lt;&gt;"",TEXT(C3,"mmm")&amp;"-"&amp;YEAR(C3),"")</f>
        <v>août-2022</v>
      </c>
      <c r="G3" s="19">
        <f>SUMPRODUCT((A3=[1]SALAIRE!$J$1:$J$5000)*(F3=[1]SALAIRE!$I$1:$I$5000)*([1]SALAIRE!$L$1:$L$5000))</f>
        <v>5.5</v>
      </c>
      <c r="H3" s="19">
        <f t="shared" ref="H3:H9" si="1">D3*G3</f>
        <v>38.5</v>
      </c>
    </row>
    <row r="4" spans="1:8" x14ac:dyDescent="0.25">
      <c r="A4" s="13" t="str">
        <f>IFERROR(VLOOKUP(B4,[1]UTILITAIRE!$BL$4:$BM$150,2,FALSE),"")</f>
        <v>3</v>
      </c>
      <c r="B4" s="14" t="s">
        <v>42</v>
      </c>
      <c r="C4" s="15">
        <v>44788</v>
      </c>
      <c r="D4" s="16">
        <v>8</v>
      </c>
      <c r="E4" s="17" t="s">
        <v>43</v>
      </c>
      <c r="F4" s="18" t="str">
        <f t="shared" si="0"/>
        <v>août-2022</v>
      </c>
      <c r="G4" s="19">
        <f>SUMPRODUCT((A4=[1]SALAIRE!$J$1:$J$5000)*(F4=[1]SALAIRE!$I$1:$I$5000)*([1]SALAIRE!$L$1:$L$5000))</f>
        <v>5.5</v>
      </c>
      <c r="H4" s="19">
        <f t="shared" si="1"/>
        <v>44</v>
      </c>
    </row>
    <row r="5" spans="1:8" x14ac:dyDescent="0.25">
      <c r="A5" s="13" t="str">
        <f>IFERROR(VLOOKUP(B5,[1]UTILITAIRE!$BL$4:$BM$150,2,FALSE),"")</f>
        <v>3</v>
      </c>
      <c r="B5" s="14" t="s">
        <v>42</v>
      </c>
      <c r="C5" s="15">
        <v>44789</v>
      </c>
      <c r="D5" s="16">
        <v>7</v>
      </c>
      <c r="E5" s="17" t="s">
        <v>44</v>
      </c>
      <c r="F5" s="18" t="str">
        <f t="shared" si="0"/>
        <v>août-2022</v>
      </c>
      <c r="G5" s="19">
        <f>SUMPRODUCT((A5=[1]SALAIRE!$J$1:$J$5000)*(F5=[1]SALAIRE!$I$1:$I$5000)*([1]SALAIRE!$L$1:$L$5000))</f>
        <v>5.5</v>
      </c>
      <c r="H5" s="19">
        <f t="shared" si="1"/>
        <v>38.5</v>
      </c>
    </row>
    <row r="6" spans="1:8" x14ac:dyDescent="0.25">
      <c r="A6" s="13" t="str">
        <f>IFERROR(VLOOKUP(B6,[1]UTILITAIRE!$BL$4:$BM$150,2,FALSE),"")</f>
        <v>1</v>
      </c>
      <c r="B6" s="14" t="s">
        <v>45</v>
      </c>
      <c r="C6" s="15">
        <v>44786</v>
      </c>
      <c r="D6" s="16">
        <v>8</v>
      </c>
      <c r="E6" s="17" t="s">
        <v>43</v>
      </c>
      <c r="F6" s="18" t="str">
        <f t="shared" si="0"/>
        <v>août-2022</v>
      </c>
      <c r="G6" s="19">
        <f>SUMPRODUCT((A6=[1]SALAIRE!$J$1:$J$5000)*(F6=[1]SALAIRE!$I$1:$I$5000)*([1]SALAIRE!$L$1:$L$5000))</f>
        <v>7</v>
      </c>
      <c r="H6" s="19">
        <f t="shared" si="1"/>
        <v>56</v>
      </c>
    </row>
    <row r="7" spans="1:8" x14ac:dyDescent="0.25">
      <c r="A7" s="13" t="str">
        <f>IFERROR(VLOOKUP(B7,[1]UTILITAIRE!$BL$4:$BM$150,2,FALSE),"")</f>
        <v>1</v>
      </c>
      <c r="B7" s="14" t="s">
        <v>45</v>
      </c>
      <c r="C7" s="15">
        <v>44787</v>
      </c>
      <c r="D7" s="16">
        <v>7</v>
      </c>
      <c r="E7" s="17" t="s">
        <v>44</v>
      </c>
      <c r="F7" s="18" t="str">
        <f t="shared" si="0"/>
        <v>août-2022</v>
      </c>
      <c r="G7" s="19">
        <f>SUMPRODUCT((A7=[1]SALAIRE!$J$1:$J$5000)*(F7=[1]SALAIRE!$I$1:$I$5000)*([1]SALAIRE!$L$1:$L$5000))</f>
        <v>7</v>
      </c>
      <c r="H7" s="19">
        <f t="shared" si="1"/>
        <v>49</v>
      </c>
    </row>
    <row r="8" spans="1:8" x14ac:dyDescent="0.25">
      <c r="A8" s="13" t="str">
        <f>IFERROR(VLOOKUP(B8,[1]UTILITAIRE!$BL$4:$BM$150,2,FALSE),"")</f>
        <v>2</v>
      </c>
      <c r="B8" s="14" t="s">
        <v>46</v>
      </c>
      <c r="C8" s="15">
        <v>44788</v>
      </c>
      <c r="D8" s="16">
        <v>8</v>
      </c>
      <c r="E8" s="17" t="s">
        <v>43</v>
      </c>
      <c r="F8" s="18" t="str">
        <f t="shared" si="0"/>
        <v>août-2022</v>
      </c>
      <c r="G8" s="19">
        <f>SUMPRODUCT((A8=[1]SALAIRE!$J$1:$J$5000)*(F8=[1]SALAIRE!$I$1:$I$5000)*([1]SALAIRE!$L$1:$L$5000))</f>
        <v>6</v>
      </c>
      <c r="H8" s="19">
        <f t="shared" si="1"/>
        <v>48</v>
      </c>
    </row>
    <row r="9" spans="1:8" x14ac:dyDescent="0.25">
      <c r="A9" s="13" t="str">
        <f>IFERROR(VLOOKUP(B9,[1]UTILITAIRE!$BL$4:$BM$150,2,FALSE),"")</f>
        <v>5</v>
      </c>
      <c r="B9" s="14" t="s">
        <v>47</v>
      </c>
      <c r="C9" s="15">
        <v>44790</v>
      </c>
      <c r="D9" s="16">
        <v>8</v>
      </c>
      <c r="E9" s="17" t="s">
        <v>43</v>
      </c>
      <c r="F9" s="18" t="str">
        <f t="shared" si="0"/>
        <v>août-2022</v>
      </c>
      <c r="G9" s="19">
        <f>SUMPRODUCT((A9=[1]SALAIRE!$J$1:$J$5000)*(F9=[1]SALAIRE!$I$1:$I$5000)*([1]SALAIRE!$L$1:$L$5000))</f>
        <v>5</v>
      </c>
      <c r="H9" s="19">
        <f t="shared" si="1"/>
        <v>40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OFFSET('[SmartExManag Vierge.xlsm]UTILITAIRE'!#REF!,,,COUNTIF('[SmartExManag Vierge.xlsm]UTILITAIRE'!#REF!,"&gt;&lt;")-1)</xm:f>
          </x14:formula1>
          <xm:sqref>B2:B9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4"/>
  <sheetViews>
    <sheetView tabSelected="1" workbookViewId="0">
      <selection activeCell="F13" sqref="F13"/>
    </sheetView>
  </sheetViews>
  <sheetFormatPr baseColWidth="10" defaultRowHeight="15" x14ac:dyDescent="0.25"/>
  <cols>
    <col min="1" max="1" width="13.42578125" customWidth="1"/>
    <col min="2" max="2" width="24.140625" customWidth="1"/>
  </cols>
  <sheetData>
    <row r="1" spans="1:2" x14ac:dyDescent="0.25">
      <c r="A1" s="3" t="s">
        <v>39</v>
      </c>
      <c r="B1" s="3" t="s">
        <v>48</v>
      </c>
    </row>
    <row r="2" spans="1:2" x14ac:dyDescent="0.25">
      <c r="A2" s="1"/>
      <c r="B2" s="1"/>
    </row>
    <row r="3" spans="1:2" x14ac:dyDescent="0.25">
      <c r="A3" s="1"/>
      <c r="B3" s="1"/>
    </row>
    <row r="4" spans="1:2" x14ac:dyDescent="0.25">
      <c r="A4" s="1"/>
      <c r="B4" s="1"/>
    </row>
    <row r="5" spans="1:2" x14ac:dyDescent="0.25">
      <c r="A5" s="1"/>
      <c r="B5" s="1"/>
    </row>
    <row r="6" spans="1:2" x14ac:dyDescent="0.25">
      <c r="A6" s="1"/>
      <c r="B6" s="1"/>
    </row>
    <row r="7" spans="1:2" x14ac:dyDescent="0.25">
      <c r="A7" s="1"/>
      <c r="B7" s="1"/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/>
      <c r="B12" s="1"/>
    </row>
    <row r="13" spans="1:2" x14ac:dyDescent="0.25">
      <c r="A13" s="1"/>
      <c r="B13" s="1"/>
    </row>
    <row r="14" spans="1:2" x14ac:dyDescent="0.25">
      <c r="A14" s="1"/>
      <c r="B1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F1</vt:lpstr>
      <vt:lpstr>F2</vt:lpstr>
      <vt:lpstr>F3</vt:lpstr>
      <vt:lpstr>F4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2022-08-17T18:41:22Z</dcterms:modified>
</cp:coreProperties>
</file>