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ACOMPTE" sheetId="1" r:id="rId1"/>
    <sheet name="CAISSE" sheetId="3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I1" i="1" s="1"/>
  <c r="G1" i="1" l="1"/>
  <c r="C2" i="3"/>
</calcChain>
</file>

<file path=xl/sharedStrings.xml><?xml version="1.0" encoding="utf-8"?>
<sst xmlns="http://schemas.openxmlformats.org/spreadsheetml/2006/main" count="29" uniqueCount="28">
  <si>
    <t>Opérateur</t>
  </si>
  <si>
    <t>Date</t>
  </si>
  <si>
    <t>MONTANT RECU</t>
  </si>
  <si>
    <t>ALI</t>
  </si>
  <si>
    <t>JERÔME</t>
  </si>
  <si>
    <t>MICHAEL</t>
  </si>
  <si>
    <t>AHMED</t>
  </si>
  <si>
    <t>EVELYNE</t>
  </si>
  <si>
    <t>N° Facture / N° Bon / N° Accusé</t>
  </si>
  <si>
    <t>Montant TTC</t>
  </si>
  <si>
    <t>Ordre</t>
  </si>
  <si>
    <t>BANQUE / CAISSE</t>
  </si>
  <si>
    <t>Acompte opérateurs</t>
  </si>
  <si>
    <t>CAISSE</t>
  </si>
  <si>
    <t>Libellé opération</t>
  </si>
  <si>
    <t>Date Facture</t>
  </si>
  <si>
    <t>Date Règlement</t>
  </si>
  <si>
    <t>N° CHEQUE</t>
  </si>
  <si>
    <t>N° Borderau</t>
  </si>
  <si>
    <t>Projet</t>
  </si>
  <si>
    <t>Chèque pas débité</t>
  </si>
  <si>
    <t>Facture vente Déclarée ?</t>
  </si>
  <si>
    <t>Détails</t>
  </si>
  <si>
    <t>BANQUE</t>
  </si>
  <si>
    <t>Alimentation caisse</t>
  </si>
  <si>
    <t>Achats</t>
  </si>
  <si>
    <t>ABC</t>
  </si>
  <si>
    <t>CH28-2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</si>
</sst>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40C]"/>
    <numFmt numFmtId="165" formatCode="#,##0.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1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0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/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3" fillId="2" borderId="2" xfId="0" applyNumberFormat="1" applyFont="1" applyFill="1" applyBorder="1" applyAlignment="1">
      <alignment horizontal="center"/>
    </xf>
    <xf numFmtId="10" fontId="3" fillId="2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14" fontId="0" fillId="0" borderId="2" xfId="0" applyNumberFormat="1" applyBorder="1"/>
    <xf numFmtId="0" fontId="0" fillId="3" borderId="2" xfId="0" applyFill="1" applyBorder="1"/>
    <xf numFmtId="16" fontId="0" fillId="0" borderId="2" xfId="0" applyNumberFormat="1" applyBorder="1"/>
    <xf numFmtId="0" fontId="1" fillId="4" borderId="2" xfId="0" applyFont="1" applyFill="1" applyBorder="1" applyAlignment="1">
      <alignment horizontal="left" vertical="center" wrapText="1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hdi\Desktop\NAVALCOS%20-%20GES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TAIRES"/>
      <sheetName val="CAISSE-BANQUE"/>
      <sheetName val="Acompte Total jour"/>
      <sheetName val="RESULTAT 2019-2020 NABIL"/>
      <sheetName val="RST19-20"/>
      <sheetName val="RST NABIL"/>
      <sheetName val="RST ANNEE"/>
      <sheetName val="RST TOTAL"/>
      <sheetName val="RST RECOUP 19-20"/>
      <sheetName val=" RECOUP COMPTA"/>
      <sheetName val="COMPTA ANNEE"/>
      <sheetName val="DETAIL COMPTA"/>
      <sheetName val="COMPTA"/>
      <sheetName val="RST"/>
      <sheetName val="CONSO-QUINC"/>
      <sheetName val="CONSO POINT"/>
      <sheetName val="CONSO POINT TOT"/>
      <sheetName val="COUT TR MAN"/>
      <sheetName val="COUT PROJET"/>
      <sheetName val="COUT PROJET 19-20"/>
      <sheetName val="COUT PROJET ANNEE"/>
      <sheetName val="CHARGES FIXES PROJET"/>
      <sheetName val="PROJETS RECAP"/>
      <sheetName val="COUT PROJET SIMPLIFIE"/>
      <sheetName val="DETAIL COUT %"/>
      <sheetName val="COUT VEDETTE"/>
      <sheetName val="CONTRATS"/>
      <sheetName val=" ACOMPTES PROJETS"/>
      <sheetName val="POINTAGE"/>
      <sheetName val="ACOMPTE"/>
      <sheetName val="SALAIRE"/>
      <sheetName val="Retrait Dividendes"/>
      <sheetName val="CHE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E9" sqref="E9"/>
    </sheetView>
  </sheetViews>
  <sheetFormatPr baseColWidth="10" defaultColWidth="9.140625" defaultRowHeight="15" x14ac:dyDescent="0.25"/>
  <cols>
    <col min="1" max="1" width="21.7109375" customWidth="1"/>
    <col min="2" max="2" width="13.140625" customWidth="1"/>
    <col min="3" max="3" width="12.85546875" customWidth="1"/>
    <col min="5" max="5" width="25.7109375" customWidth="1"/>
    <col min="6" max="6" width="10.7109375" bestFit="1" customWidth="1"/>
    <col min="7" max="7" width="14.140625" customWidth="1"/>
    <col min="8" max="8" width="11.28515625" customWidth="1"/>
  </cols>
  <sheetData>
    <row r="1" spans="1:11" ht="29.25" customHeight="1" x14ac:dyDescent="0.25">
      <c r="A1" s="1" t="s">
        <v>0</v>
      </c>
      <c r="B1" s="1" t="s">
        <v>1</v>
      </c>
      <c r="C1" s="1" t="s">
        <v>2</v>
      </c>
      <c r="E1" s="21" t="s">
        <v>12</v>
      </c>
      <c r="F1" s="22">
        <f>MAX(B2:B16)</f>
        <v>44204</v>
      </c>
      <c r="G1" s="22">
        <f>F1</f>
        <v>44204</v>
      </c>
      <c r="H1" s="23"/>
      <c r="I1" s="23">
        <f>SUMPRODUCT((F1=$B$2:$B$16)*($C$2:$C$16))</f>
        <v>490</v>
      </c>
      <c r="J1" s="23"/>
      <c r="K1" s="23" t="s">
        <v>13</v>
      </c>
    </row>
    <row r="2" spans="1:11" x14ac:dyDescent="0.25">
      <c r="A2" s="2" t="s">
        <v>3</v>
      </c>
      <c r="B2" s="3">
        <v>44197</v>
      </c>
      <c r="C2" s="5">
        <v>150</v>
      </c>
    </row>
    <row r="3" spans="1:11" x14ac:dyDescent="0.25">
      <c r="A3" s="2" t="s">
        <v>4</v>
      </c>
      <c r="B3" s="3">
        <v>44204</v>
      </c>
      <c r="C3" s="5">
        <v>150</v>
      </c>
    </row>
    <row r="4" spans="1:11" x14ac:dyDescent="0.25">
      <c r="A4" s="2" t="s">
        <v>5</v>
      </c>
      <c r="B4" s="3">
        <v>44204</v>
      </c>
      <c r="C4" s="5">
        <v>120</v>
      </c>
    </row>
    <row r="5" spans="1:11" x14ac:dyDescent="0.25">
      <c r="A5" s="2" t="s">
        <v>6</v>
      </c>
      <c r="B5" s="3">
        <v>44204</v>
      </c>
      <c r="C5" s="5">
        <v>120</v>
      </c>
    </row>
    <row r="6" spans="1:11" x14ac:dyDescent="0.25">
      <c r="A6" s="2" t="s">
        <v>7</v>
      </c>
      <c r="B6" s="3">
        <v>44204</v>
      </c>
      <c r="C6" s="5">
        <v>100</v>
      </c>
    </row>
    <row r="7" spans="1:11" x14ac:dyDescent="0.25">
      <c r="A7" s="2"/>
      <c r="B7" s="20"/>
      <c r="C7" s="2"/>
    </row>
    <row r="8" spans="1:11" x14ac:dyDescent="0.25">
      <c r="A8" s="2"/>
      <c r="B8" s="20"/>
      <c r="C8" s="2"/>
    </row>
    <row r="9" spans="1:11" x14ac:dyDescent="0.25">
      <c r="A9" s="2"/>
      <c r="B9" s="2"/>
      <c r="C9" s="2"/>
    </row>
    <row r="10" spans="1:11" x14ac:dyDescent="0.25">
      <c r="A10" s="2"/>
      <c r="B10" s="2"/>
      <c r="C10" s="2"/>
    </row>
    <row r="11" spans="1:11" x14ac:dyDescent="0.25">
      <c r="A11" s="2"/>
      <c r="B11" s="2"/>
      <c r="C11" s="2"/>
    </row>
    <row r="12" spans="1:11" x14ac:dyDescent="0.25">
      <c r="A12" s="2"/>
      <c r="B12" s="2"/>
      <c r="C1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"/>
  <sheetViews>
    <sheetView zoomScale="90" zoomScaleNormal="90" workbookViewId="0">
      <selection activeCell="H13" sqref="H13"/>
    </sheetView>
  </sheetViews>
  <sheetFormatPr baseColWidth="10" defaultRowHeight="15" x14ac:dyDescent="0.25"/>
  <cols>
    <col min="1" max="1" width="25.28515625" customWidth="1"/>
  </cols>
  <sheetData>
    <row r="1" spans="1:13" ht="38.25" x14ac:dyDescent="0.25">
      <c r="A1" s="6" t="s">
        <v>14</v>
      </c>
      <c r="B1" s="6" t="s">
        <v>15</v>
      </c>
      <c r="C1" s="6" t="s">
        <v>16</v>
      </c>
      <c r="D1" s="6" t="s">
        <v>8</v>
      </c>
      <c r="E1" s="9" t="s">
        <v>9</v>
      </c>
      <c r="F1" s="7" t="s">
        <v>10</v>
      </c>
      <c r="G1" s="8" t="s">
        <v>11</v>
      </c>
      <c r="H1" s="10" t="s">
        <v>17</v>
      </c>
      <c r="I1" s="10" t="s">
        <v>18</v>
      </c>
      <c r="J1" s="11" t="s">
        <v>19</v>
      </c>
      <c r="K1" s="6" t="s">
        <v>20</v>
      </c>
      <c r="L1" s="6" t="s">
        <v>21</v>
      </c>
      <c r="M1" s="6" t="s">
        <v>22</v>
      </c>
    </row>
    <row r="2" spans="1:13" x14ac:dyDescent="0.25">
      <c r="A2" s="12" t="s">
        <v>24</v>
      </c>
      <c r="B2" s="13">
        <v>44200</v>
      </c>
      <c r="C2" s="13">
        <f t="shared" ref="C2" si="0">B2</f>
        <v>44200</v>
      </c>
      <c r="D2" s="14"/>
      <c r="E2" s="15">
        <v>1500</v>
      </c>
      <c r="F2" s="13"/>
      <c r="G2" s="16" t="s">
        <v>23</v>
      </c>
      <c r="H2" s="17"/>
      <c r="I2" s="17"/>
      <c r="J2" s="14"/>
      <c r="K2" s="14"/>
      <c r="L2" s="14"/>
      <c r="M2" s="12"/>
    </row>
    <row r="3" spans="1:13" x14ac:dyDescent="0.25">
      <c r="A3" s="2" t="s">
        <v>25</v>
      </c>
      <c r="B3" s="18">
        <v>44201</v>
      </c>
      <c r="C3" s="18">
        <v>44201</v>
      </c>
      <c r="D3" s="4">
        <v>521</v>
      </c>
      <c r="E3" s="15">
        <v>600</v>
      </c>
      <c r="F3" s="4" t="s">
        <v>26</v>
      </c>
      <c r="G3" s="4" t="s">
        <v>13</v>
      </c>
      <c r="H3" s="2"/>
      <c r="I3" s="2"/>
      <c r="J3" s="2" t="s">
        <v>27</v>
      </c>
      <c r="K3" s="2"/>
      <c r="L3" s="2"/>
      <c r="M3" s="2"/>
    </row>
    <row r="4" spans="1:13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</sheetData>
  <dataValidations count="4">
    <dataValidation type="list" allowBlank="1" showInputMessage="1" showErrorMessage="1" sqref="L2">
      <formula1>"OUI,NON"</formula1>
    </dataValidation>
    <dataValidation type="list" allowBlank="1" showInputMessage="1" showErrorMessage="1" sqref="K2">
      <formula1>"X"</formula1>
    </dataValidation>
    <dataValidation type="list" allowBlank="1" showInputMessage="1" showErrorMessage="1" sqref="G2">
      <formula1>"CAISSE,BANQUE"</formula1>
    </dataValidation>
    <dataValidation type="list" allowBlank="1" showInputMessage="1" sqref="M2">
      <formula1>"FACTURE COMEDI, PAS RS CLIENT, PAS RS FOURNISSEUR"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>
          <x14:formula1>
            <xm:f>'C:\Users\mahdi\Desktop\[NAVALCOS - GESTION.xlsx]UTILITAIRES'!#REF!</xm:f>
          </x14:formula1>
          <xm:sqref>F2</xm:sqref>
        </x14:dataValidation>
        <x14:dataValidation type="list" allowBlank="1" showInputMessage="1" showErrorMessage="1">
          <x14:formula1>
            <xm:f>'C:\Users\mahdi\Desktop\[NAVALCOS - GESTION.xlsx]UTILITAIRES'!#REF!</xm:f>
          </x14:formula1>
          <xm:sqref>J2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ACOMPTE</vt:lpstr>
      <vt:lpstr>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2022-06-12T12:08:16Z</dcterms:modified>
</cp:coreProperties>
</file>