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1640" yWindow="260" windowWidth="19420" windowHeight="8000" activeTab="3"/>
  </bookViews>
  <sheets>
    <sheet name="fichier à plat" sheetId="1" r:id="rId1"/>
    <sheet name="tableau double entrée" sheetId="2" r:id="rId2"/>
    <sheet name="Resumé" sheetId="4" r:id="rId3"/>
    <sheet name="chisquared_dichotomous" sheetId="5" r:id="rId4"/>
  </sheets>
  <definedNames>
    <definedName name="_xlnm._FilterDatabase" localSheetId="0" hidden="1">'fichier à plat'!$A$1:$C$161</definedName>
    <definedName name="colb">OFFSET(dossier,,1,)</definedName>
    <definedName name="dept1">'fichier à plat'!$A$1</definedName>
    <definedName name="dept2">'fichier à plat'!$B$1</definedName>
    <definedName name="dossier">OFFSET('fichier à plat'!$A$2,,,COUNTIF('fichier à plat'!$A$2:$A$71,"&gt;&lt;"))</definedName>
  </definedNames>
  <calcPr calcId="140001" iterateDelta="1E-4" concurrentCalc="0"/>
  <pivotCaches>
    <pivotCache cacheId="8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5" l="1"/>
  <c r="B22" i="5"/>
  <c r="B33" i="5"/>
  <c r="C22" i="5"/>
  <c r="C33" i="5"/>
  <c r="D22" i="5"/>
  <c r="D33" i="5"/>
  <c r="E22" i="5"/>
  <c r="E33" i="5"/>
  <c r="F22" i="5"/>
  <c r="F33" i="5"/>
  <c r="B23" i="5"/>
  <c r="B34" i="5"/>
  <c r="A44" i="5"/>
  <c r="G35" i="5"/>
  <c r="A41" i="5"/>
  <c r="A38" i="5"/>
  <c r="F23" i="5"/>
  <c r="F34" i="5"/>
  <c r="E23" i="5"/>
  <c r="E34" i="5"/>
  <c r="D23" i="5"/>
  <c r="D34" i="5"/>
  <c r="C23" i="5"/>
  <c r="C34" i="5"/>
  <c r="A29" i="5"/>
  <c r="A12" i="5"/>
  <c r="A9" i="5"/>
  <c r="B2" i="2" a="1"/>
  <c r="B2" i="2"/>
  <c r="A3" i="2" a="1"/>
  <c r="A3" i="2"/>
  <c r="C2" i="2" a="1"/>
  <c r="C2" i="2"/>
  <c r="D2" i="2" a="1"/>
  <c r="D2" i="2"/>
  <c r="E2" i="2" a="1"/>
  <c r="E2" i="2"/>
  <c r="F2" i="2" a="1"/>
  <c r="F2" i="2"/>
  <c r="G2" i="2" a="1"/>
  <c r="G2" i="2"/>
  <c r="H2" i="2" a="1"/>
  <c r="H2" i="2"/>
  <c r="I2" i="2" a="1"/>
  <c r="I2" i="2"/>
  <c r="A4" i="2" a="1"/>
  <c r="A4" i="2"/>
  <c r="A5" i="2" a="1"/>
  <c r="A5" i="2"/>
  <c r="A6" i="2" a="1"/>
  <c r="A6" i="2"/>
  <c r="A7" i="2" a="1"/>
  <c r="A7" i="2"/>
  <c r="A8" i="2" a="1"/>
  <c r="A8" i="2"/>
  <c r="A9" i="2" a="1"/>
  <c r="A9" i="2"/>
  <c r="A10" i="2" a="1"/>
  <c r="A10" i="2"/>
  <c r="A11" i="2" a="1"/>
  <c r="A11" i="2"/>
  <c r="A12" i="2" a="1"/>
  <c r="A12" i="2"/>
  <c r="A13" i="2" a="1"/>
  <c r="A13" i="2"/>
  <c r="A14" i="2" a="1"/>
  <c r="A14" i="2"/>
  <c r="A15" i="2" a="1"/>
  <c r="A15" i="2"/>
  <c r="A16" i="2" a="1"/>
  <c r="A16" i="2"/>
  <c r="A17" i="2" a="1"/>
  <c r="A17" i="2"/>
  <c r="A18" i="2" a="1"/>
  <c r="A18" i="2"/>
  <c r="A19" i="2" a="1"/>
  <c r="A19" i="2"/>
  <c r="A20" i="2" a="1"/>
  <c r="A20" i="2"/>
  <c r="A21" i="2" a="1"/>
  <c r="A21" i="2"/>
  <c r="A22" i="2" a="1"/>
  <c r="A22" i="2"/>
  <c r="A23" i="2" a="1"/>
  <c r="A23" i="2"/>
  <c r="A24" i="2" a="1"/>
  <c r="A24" i="2"/>
  <c r="A25" i="2" a="1"/>
  <c r="A25" i="2"/>
  <c r="A26" i="2" a="1"/>
  <c r="A26" i="2"/>
  <c r="A27" i="2" a="1"/>
  <c r="A27" i="2"/>
  <c r="A28" i="2" a="1"/>
  <c r="A28" i="2"/>
  <c r="A29" i="2" a="1"/>
  <c r="A29" i="2"/>
  <c r="A30" i="2" a="1"/>
  <c r="A30" i="2"/>
  <c r="A31" i="2" a="1"/>
  <c r="A31" i="2"/>
  <c r="A32" i="2" a="1"/>
  <c r="A32" i="2"/>
  <c r="A33" i="2" a="1"/>
  <c r="A33" i="2"/>
  <c r="A34" i="2" a="1"/>
  <c r="A34" i="2"/>
  <c r="A35" i="2" a="1"/>
  <c r="A35" i="2"/>
  <c r="A36" i="2" a="1"/>
  <c r="A36" i="2"/>
  <c r="A37" i="2" a="1"/>
  <c r="A37" i="2"/>
</calcChain>
</file>

<file path=xl/sharedStrings.xml><?xml version="1.0" encoding="utf-8"?>
<sst xmlns="http://schemas.openxmlformats.org/spreadsheetml/2006/main" count="709" uniqueCount="86">
  <si>
    <t>Participants</t>
  </si>
  <si>
    <t>Participant 1</t>
  </si>
  <si>
    <t>Q1</t>
  </si>
  <si>
    <t>Q2</t>
  </si>
  <si>
    <t>Q3</t>
  </si>
  <si>
    <t>Q4</t>
  </si>
  <si>
    <t>Q5</t>
  </si>
  <si>
    <t>Q6</t>
  </si>
  <si>
    <t>Q7</t>
  </si>
  <si>
    <t>Q8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</si>
  <si>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</si>
  <si>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</si>
  <si>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</si>
  <si>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</si>
  <si>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</si>
  <si>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</si>
  <si>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</si>
  <si>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</si>
  <si>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</si>
  <si>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</si>
  <si>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</si>
  <si>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Questions</t>
  </si>
  <si>
    <t>Answer</t>
  </si>
  <si>
    <t>Questions/ Participants</t>
  </si>
  <si>
    <t>f</t>
  </si>
  <si>
    <t>m</t>
  </si>
  <si>
    <t>genre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</si>
  <si>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</si>
  <si>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</si>
  <si>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</si>
  <si>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</si>
  <si>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</si>
  <si>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</si>
  <si>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</si>
  <si>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</si>
  <si>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1</t>
  </si>
  <si>
    <t>2</t>
  </si>
  <si>
    <t>3</t>
  </si>
  <si>
    <t>4</t>
  </si>
  <si>
    <t>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</si>
  <si>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</si>
  <si>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</si>
  <si>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</si>
  <si>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</si>
  <si>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</si>
  <si>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</si>
  <si>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</si>
  <si>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</si>
  <si>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</si>
  <si>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</si>
  <si>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</si>
  <si>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</si>
  <si>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</si>
  <si>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</si>
  <si>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</si>
  <si>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</si>
  <si>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</si>
  <si>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</si>
  <si>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</si>
  <si>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</si>
  <si>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chisquared_dichotomous</t>
  </si>
  <si>
    <t xml:space="preserve">In columns A and B you'll find the responses of 70 women and 60 men to the following Likert item stem: </t>
  </si>
  <si>
    <t>'How often do you fantasize about dancing?'</t>
  </si>
  <si>
    <t>The answers were given on the following range:</t>
  </si>
  <si>
    <t>1: never, 2: sporadically, 3: sometimes, 4: often, 5: all the time</t>
  </si>
  <si>
    <t>This is the mean response for the women.</t>
  </si>
  <si>
    <t>This is the mean response for the men.</t>
  </si>
  <si>
    <t>t-test p-value:</t>
  </si>
  <si>
    <t>(critical p-value = 0.05)</t>
  </si>
  <si>
    <t>Significantly different means</t>
  </si>
  <si>
    <t>Count - Gender</t>
  </si>
  <si>
    <t>Response</t>
  </si>
  <si>
    <t>Gender</t>
  </si>
  <si>
    <t>Total Result</t>
  </si>
  <si>
    <t>Gender Count - Expected</t>
  </si>
  <si>
    <t>Total</t>
  </si>
  <si>
    <t>We use the following 'recipe' for each cell:</t>
  </si>
  <si>
    <t>Rowtotal*Columntotal/Grandtotal</t>
  </si>
  <si>
    <t>Example for cell F27:</t>
  </si>
  <si>
    <t>Gender Count – chi-squared</t>
  </si>
  <si>
    <r>
      <rPr>
        <b/>
        <sz val="8"/>
        <color rgb="FFFF0000"/>
        <rFont val="Comfortaa"/>
        <charset val="1"/>
      </rPr>
      <t xml:space="preserve">Chi-square </t>
    </r>
    <r>
      <rPr>
        <b/>
        <i/>
        <sz val="8"/>
        <color rgb="FFFF0000"/>
        <rFont val="Comfortaa"/>
        <charset val="1"/>
      </rPr>
      <t>p</t>
    </r>
    <r>
      <rPr>
        <b/>
        <sz val="8"/>
        <color rgb="FFFF0000"/>
        <rFont val="Comfortaa"/>
        <charset val="1"/>
      </rPr>
      <t>-value:</t>
    </r>
  </si>
  <si>
    <r>
      <rPr>
        <b/>
        <sz val="8"/>
        <color rgb="FF000000"/>
        <rFont val="Comfortaa"/>
        <charset val="1"/>
      </rPr>
      <t xml:space="preserve">(critical </t>
    </r>
    <r>
      <rPr>
        <b/>
        <i/>
        <sz val="8"/>
        <color rgb="FF000000"/>
        <rFont val="Comfortaa"/>
        <charset val="1"/>
      </rPr>
      <t>p</t>
    </r>
    <r>
      <rPr>
        <b/>
        <sz val="8"/>
        <color rgb="FF000000"/>
        <rFont val="Comfortaa"/>
        <charset val="1"/>
      </rPr>
      <t>-value = 0.05)</t>
    </r>
  </si>
  <si>
    <t>Significantly different response patterns!</t>
  </si>
  <si>
    <t>Chi-square test statistic:</t>
  </si>
  <si>
    <t>Chi-square df:</t>
  </si>
  <si>
    <r>
      <t>The response to the item “How often do you fantasize about dancing” differed significantly between men and women (Χ</t>
    </r>
    <r>
      <rPr>
        <b/>
        <vertAlign val="superscript"/>
        <sz val="8"/>
        <color rgb="FFFF0000"/>
        <rFont val="Comfortaa"/>
        <charset val="1"/>
      </rPr>
      <t>2</t>
    </r>
    <r>
      <rPr>
        <b/>
        <sz val="8"/>
        <color rgb="FFFF0000"/>
        <rFont val="Comfortaa"/>
        <charset val="1"/>
      </rPr>
      <t xml:space="preserve"> (4) = 16.72, </t>
    </r>
    <r>
      <rPr>
        <b/>
        <i/>
        <sz val="8"/>
        <color rgb="FFFF0000"/>
        <rFont val="Comfortaa"/>
        <charset val="1"/>
      </rPr>
      <t>p</t>
    </r>
    <r>
      <rPr>
        <b/>
        <sz val="8"/>
        <color rgb="FFFF0000"/>
        <rFont val="Comfortaa"/>
        <charset val="1"/>
      </rPr>
      <t xml:space="preserve"> = .002).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</si>
</sst>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\ &quot;EUR&quot;_-;\-* #,##0\ &quot;EUR&quot;_-;_-* &quot;-&quot;\ &quot;EUR&quot;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.00\ _E_U_R_-;\-* #,##0.00\ _E_U_R_-;_-* &quot;-&quot;??\ _E_U_R_-;_-@_-"/>
    <numFmt numFmtId="168" formatCode="0.0"/>
    <numFmt numFmtId="169" formatCode="0.000000"/>
    <numFmt numFmtId="170" formatCode="0.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1"/>
      <name val="Calibri"/>
      <family val="2"/>
      <scheme val="minor"/>
    </font>
    <font>
      <sz val="10"/>
      <color rgb="FF000000"/>
      <name val="Arial"/>
      <family val="2"/>
    </font>
    <font>
      <b/>
      <sz val="8"/>
      <color rgb="FF000000"/>
      <name val="Comfortaa"/>
      <charset val="1"/>
    </font>
    <font>
      <sz val="8"/>
      <color rgb="FF000000"/>
      <name val="Comfortaa"/>
      <charset val="1"/>
    </font>
    <font>
      <b/>
      <sz val="8"/>
      <color rgb="FFFF0000"/>
      <name val="Comfortaa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i/>
      <sz val="8"/>
      <color rgb="FFFF0000"/>
      <name val="Comfortaa"/>
      <charset val="1"/>
    </font>
    <font>
      <b/>
      <i/>
      <sz val="8"/>
      <color rgb="FF000000"/>
      <name val="Comfortaa"/>
      <charset val="1"/>
    </font>
    <font>
      <b/>
      <vertAlign val="superscript"/>
      <sz val="8"/>
      <color rgb="FFFF0000"/>
      <name val="Comfortaa"/>
      <charset val="1"/>
    </font>
  </fonts>
  <fills count="11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DDDDDD"/>
        <bgColor rgb="FFE6E0EC"/>
      </patternFill>
    </fill>
    <fill>
      <patternFill patternType="solid">
        <fgColor rgb="FFE6E0EC"/>
        <bgColor rgb="FFDDDDDD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7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>
      <alignment horizontal="left"/>
    </xf>
    <xf numFmtId="0" fontId="10" fillId="0" borderId="0" applyBorder="0" applyProtection="0">
      <alignment horizontal="left"/>
    </xf>
    <xf numFmtId="0" fontId="9" fillId="0" borderId="0" applyBorder="0" applyProtection="0"/>
    <xf numFmtId="0" fontId="10" fillId="0" borderId="0" applyBorder="0" applyProtection="0"/>
  </cellStyleXfs>
  <cellXfs count="9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49" fontId="0" fillId="0" borderId="0" xfId="0" applyNumberFormat="1"/>
    <xf numFmtId="0" fontId="3" fillId="4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8" borderId="1" xfId="1" applyFont="1" applyFill="1" applyBorder="1" applyAlignment="1">
      <alignment horizontal="center" vertical="center"/>
    </xf>
    <xf numFmtId="0" fontId="6" fillId="9" borderId="3" xfId="0" applyFont="1" applyFill="1" applyBorder="1"/>
    <xf numFmtId="0" fontId="7" fillId="9" borderId="4" xfId="0" applyFont="1" applyFill="1" applyBorder="1"/>
    <xf numFmtId="0" fontId="7" fillId="9" borderId="5" xfId="0" applyFont="1" applyFill="1" applyBorder="1"/>
    <xf numFmtId="0" fontId="8" fillId="9" borderId="6" xfId="0" applyFont="1" applyFill="1" applyBorder="1" applyAlignment="1">
      <alignment horizontal="left"/>
    </xf>
    <xf numFmtId="0" fontId="7" fillId="9" borderId="0" xfId="0" applyFont="1" applyFill="1" applyBorder="1"/>
    <xf numFmtId="0" fontId="7" fillId="9" borderId="7" xfId="0" applyFont="1" applyFill="1" applyBorder="1"/>
    <xf numFmtId="0" fontId="6" fillId="9" borderId="6" xfId="0" applyFont="1" applyFill="1" applyBorder="1"/>
    <xf numFmtId="0" fontId="8" fillId="9" borderId="8" xfId="0" applyFont="1" applyFill="1" applyBorder="1"/>
    <xf numFmtId="0" fontId="7" fillId="9" borderId="9" xfId="0" applyFont="1" applyFill="1" applyBorder="1"/>
    <xf numFmtId="0" fontId="7" fillId="9" borderId="10" xfId="0" applyFont="1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8" fillId="9" borderId="3" xfId="0" applyFont="1" applyFill="1" applyBorder="1" applyAlignment="1">
      <alignment horizontal="left"/>
    </xf>
    <xf numFmtId="0" fontId="6" fillId="9" borderId="4" xfId="0" applyFont="1" applyFill="1" applyBorder="1"/>
    <xf numFmtId="0" fontId="0" fillId="9" borderId="4" xfId="0" applyFill="1" applyBorder="1"/>
    <xf numFmtId="168" fontId="8" fillId="9" borderId="8" xfId="0" applyNumberFormat="1" applyFont="1" applyFill="1" applyBorder="1" applyAlignment="1">
      <alignment horizontal="left"/>
    </xf>
    <xf numFmtId="0" fontId="6" fillId="9" borderId="9" xfId="0" applyFont="1" applyFill="1" applyBorder="1"/>
    <xf numFmtId="0" fontId="0" fillId="9" borderId="9" xfId="0" applyFill="1" applyBorder="1"/>
    <xf numFmtId="169" fontId="8" fillId="9" borderId="8" xfId="0" applyNumberFormat="1" applyFont="1" applyFill="1" applyBorder="1" applyAlignment="1">
      <alignment horizontal="left"/>
    </xf>
    <xf numFmtId="0" fontId="7" fillId="9" borderId="13" xfId="11" applyFont="1" applyFill="1" applyBorder="1"/>
    <xf numFmtId="0" fontId="7" fillId="9" borderId="14" xfId="11" applyFont="1" applyFill="1" applyBorder="1"/>
    <xf numFmtId="0" fontId="7" fillId="9" borderId="16" xfId="13" applyFont="1" applyFill="1" applyBorder="1">
      <alignment horizontal="left"/>
    </xf>
    <xf numFmtId="0" fontId="7" fillId="9" borderId="17" xfId="13" applyFont="1" applyFill="1" applyBorder="1">
      <alignment horizontal="left"/>
    </xf>
    <xf numFmtId="0" fontId="6" fillId="9" borderId="18" xfId="14" applyFont="1" applyFill="1" applyBorder="1">
      <alignment horizontal="left"/>
    </xf>
    <xf numFmtId="0" fontId="7" fillId="0" borderId="19" xfId="13" applyFont="1" applyBorder="1">
      <alignment horizontal="left"/>
    </xf>
    <xf numFmtId="0" fontId="7" fillId="0" borderId="20" xfId="15" applyFont="1" applyBorder="1"/>
    <xf numFmtId="0" fontId="7" fillId="0" borderId="21" xfId="15" applyFont="1" applyBorder="1"/>
    <xf numFmtId="0" fontId="7" fillId="0" borderId="22" xfId="15" applyFont="1" applyBorder="1"/>
    <xf numFmtId="0" fontId="6" fillId="0" borderId="23" xfId="16" applyFont="1" applyBorder="1"/>
    <xf numFmtId="0" fontId="7" fillId="0" borderId="24" xfId="13" applyFont="1" applyBorder="1">
      <alignment horizontal="left"/>
    </xf>
    <xf numFmtId="0" fontId="7" fillId="0" borderId="16" xfId="15" applyFont="1" applyBorder="1"/>
    <xf numFmtId="0" fontId="7" fillId="0" borderId="17" xfId="15" applyFont="1" applyBorder="1"/>
    <xf numFmtId="0" fontId="7" fillId="0" borderId="25" xfId="15" applyFont="1" applyBorder="1"/>
    <xf numFmtId="0" fontId="6" fillId="0" borderId="26" xfId="16" applyFont="1" applyBorder="1"/>
    <xf numFmtId="0" fontId="6" fillId="9" borderId="27" xfId="14" applyFont="1" applyFill="1" applyBorder="1">
      <alignment horizontal="left"/>
    </xf>
    <xf numFmtId="0" fontId="6" fillId="9" borderId="28" xfId="16" applyFont="1" applyFill="1" applyBorder="1"/>
    <xf numFmtId="0" fontId="6" fillId="9" borderId="29" xfId="16" applyFont="1" applyFill="1" applyBorder="1"/>
    <xf numFmtId="0" fontId="6" fillId="9" borderId="30" xfId="16" applyFont="1" applyFill="1" applyBorder="1"/>
    <xf numFmtId="0" fontId="6" fillId="9" borderId="31" xfId="16" applyFont="1" applyFill="1" applyBorder="1"/>
    <xf numFmtId="0" fontId="6" fillId="10" borderId="3" xfId="0" applyFont="1" applyFill="1" applyBorder="1"/>
    <xf numFmtId="0" fontId="6" fillId="10" borderId="4" xfId="0" applyFont="1" applyFill="1" applyBorder="1"/>
    <xf numFmtId="0" fontId="6" fillId="10" borderId="5" xfId="0" applyFont="1" applyFill="1" applyBorder="1"/>
    <xf numFmtId="0" fontId="6" fillId="10" borderId="6" xfId="0" applyFont="1" applyFill="1" applyBorder="1"/>
    <xf numFmtId="0" fontId="6" fillId="10" borderId="0" xfId="0" applyFont="1" applyFill="1"/>
    <xf numFmtId="0" fontId="6" fillId="10" borderId="7" xfId="0" applyFont="1" applyFill="1" applyBorder="1"/>
    <xf numFmtId="0" fontId="6" fillId="0" borderId="6" xfId="0" applyFont="1" applyBorder="1"/>
    <xf numFmtId="168" fontId="7" fillId="0" borderId="0" xfId="0" applyNumberFormat="1" applyFont="1"/>
    <xf numFmtId="168" fontId="8" fillId="0" borderId="0" xfId="0" applyNumberFormat="1" applyFont="1"/>
    <xf numFmtId="0" fontId="7" fillId="0" borderId="7" xfId="0" applyFont="1" applyBorder="1"/>
    <xf numFmtId="0" fontId="6" fillId="10" borderId="8" xfId="0" applyFont="1" applyFill="1" applyBorder="1"/>
    <xf numFmtId="0" fontId="6" fillId="10" borderId="9" xfId="0" applyFont="1" applyFill="1" applyBorder="1"/>
    <xf numFmtId="0" fontId="6" fillId="10" borderId="10" xfId="0" applyFont="1" applyFill="1" applyBorder="1"/>
    <xf numFmtId="0" fontId="6" fillId="0" borderId="0" xfId="0" applyFont="1" applyBorder="1"/>
    <xf numFmtId="0" fontId="7" fillId="9" borderId="3" xfId="0" applyFont="1" applyFill="1" applyBorder="1"/>
    <xf numFmtId="0" fontId="8" fillId="9" borderId="6" xfId="0" applyFont="1" applyFill="1" applyBorder="1"/>
    <xf numFmtId="0" fontId="7" fillId="9" borderId="0" xfId="0" applyFont="1" applyFill="1"/>
    <xf numFmtId="0" fontId="7" fillId="9" borderId="6" xfId="0" applyFont="1" applyFill="1" applyBorder="1"/>
    <xf numFmtId="0" fontId="6" fillId="0" borderId="0" xfId="0" applyFont="1"/>
    <xf numFmtId="0" fontId="6" fillId="9" borderId="5" xfId="0" applyFont="1" applyFill="1" applyBorder="1"/>
    <xf numFmtId="0" fontId="6" fillId="9" borderId="0" xfId="0" applyFont="1" applyFill="1"/>
    <xf numFmtId="0" fontId="6" fillId="9" borderId="7" xfId="0" applyFont="1" applyFill="1" applyBorder="1"/>
    <xf numFmtId="2" fontId="7" fillId="0" borderId="0" xfId="0" applyNumberFormat="1" applyFont="1"/>
    <xf numFmtId="0" fontId="6" fillId="9" borderId="8" xfId="0" applyFont="1" applyFill="1" applyBorder="1"/>
    <xf numFmtId="2" fontId="6" fillId="9" borderId="10" xfId="0" applyNumberFormat="1" applyFont="1" applyFill="1" applyBorder="1"/>
    <xf numFmtId="2" fontId="6" fillId="0" borderId="0" xfId="0" applyNumberFormat="1" applyFont="1" applyBorder="1"/>
    <xf numFmtId="0" fontId="8" fillId="9" borderId="3" xfId="0" applyFont="1" applyFill="1" applyBorder="1"/>
    <xf numFmtId="170" fontId="8" fillId="9" borderId="8" xfId="0" applyNumberFormat="1" applyFont="1" applyFill="1" applyBorder="1" applyAlignment="1">
      <alignment horizontal="left"/>
    </xf>
    <xf numFmtId="2" fontId="8" fillId="9" borderId="8" xfId="0" applyNumberFormat="1" applyFont="1" applyFill="1" applyBorder="1" applyAlignment="1">
      <alignment horizontal="left"/>
    </xf>
    <xf numFmtId="0" fontId="8" fillId="9" borderId="8" xfId="0" applyFont="1" applyFill="1" applyBorder="1" applyAlignment="1">
      <alignment horizontal="left"/>
    </xf>
    <xf numFmtId="0" fontId="8" fillId="0" borderId="0" xfId="0" applyFont="1"/>
    <xf numFmtId="0" fontId="7" fillId="9" borderId="15" xfId="12" pivotButton="1" applyFont="1" applyFill="1" applyBorder="1"/>
    <xf numFmtId="0" fontId="7" fillId="9" borderId="12" xfId="12" pivotButton="1" applyFont="1" applyFill="1" applyBorder="1"/>
    <xf numFmtId="0" fontId="7" fillId="9" borderId="11" xfId="11" pivotButton="1" applyFont="1" applyFill="1" applyBorder="1"/>
  </cellXfs>
  <cellStyles count="17">
    <cellStyle name="Comma" xfId="5"/>
    <cellStyle name="Comma [0]" xfId="6"/>
    <cellStyle name="Currency" xfId="3"/>
    <cellStyle name="Currency [0]" xfId="4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Normal" xfId="0" builtinId="0"/>
    <cellStyle name="Normal 2" xfId="1"/>
    <cellStyle name="Percent" xfId="2"/>
    <cellStyle name="Pivot Table Category" xfId="13"/>
    <cellStyle name="Pivot Table Corner" xfId="11"/>
    <cellStyle name="Pivot Table Field" xfId="12"/>
    <cellStyle name="Pivot Table Result" xfId="16"/>
    <cellStyle name="Pivot Table Title" xfId="14"/>
    <cellStyle name="Pivot Table Value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pivotCacheDefinition" Target="pivotCache/pivotCacheDefinition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903941</xdr:colOff>
      <xdr:row>1</xdr:row>
      <xdr:rowOff>493059</xdr:rowOff>
    </xdr:from>
    <xdr:to>
      <xdr:col>0</xdr:col>
      <xdr:colOff>1105647</xdr:colOff>
      <xdr:row>1</xdr:row>
      <xdr:rowOff>500529</xdr:rowOff>
    </xdr:to>
    <xdr:cxnSp macro="">
      <xdr:nvCxnSpPr>
        <xdr:cNvPr id="3" name="Connecteur droit avec flèche 2"/>
        <xdr:cNvCxnSpPr/>
      </xdr:nvCxnSpPr>
      <xdr:spPr>
        <a:xfrm>
          <a:off x="903941" y="679824"/>
          <a:ext cx="201706" cy="7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545354</xdr:colOff>
      <xdr:row>1</xdr:row>
      <xdr:rowOff>605117</xdr:rowOff>
    </xdr:from>
    <xdr:to>
      <xdr:col>0</xdr:col>
      <xdr:colOff>552825</xdr:colOff>
      <xdr:row>1</xdr:row>
      <xdr:rowOff>941294</xdr:rowOff>
    </xdr:to>
    <xdr:cxnSp macro="">
      <xdr:nvCxnSpPr>
        <xdr:cNvPr id="5" name="Connecteur droit avec flèche 4"/>
        <xdr:cNvCxnSpPr/>
      </xdr:nvCxnSpPr>
      <xdr:spPr>
        <a:xfrm rot="5400000">
          <a:off x="381001" y="956235"/>
          <a:ext cx="336177" cy="74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Relationship Id="rId2" Type="http://schemas.openxmlformats.org/officeDocument/2006/relationships/externalLinkPath" Target="/Users/lugrinv/Downloads/CAS%20DANCE%20PSYCHO%20exple%20prof%20+%20assesment%20vero%20essai%20(1).xlsx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Date="0" createdVersion="3" refreshedVersion="4" minRefreshableVersion="3" recordCount="130">
  <cacheSource type="worksheet">
    <worksheetSource ref="A2:B132" sheet="chisquared_likert" r:id="rId2"/>
  </cacheSource>
  <cacheFields count="2">
    <cacheField name="Respons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Gender" numFmtId="0">
      <sharedItems count="2">
        <s v="f"/>
        <s v="m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0">
  <r>
    <x v="2"/>
    <x v="0"/>
  </r>
  <r>
    <x v="3"/>
    <x v="0"/>
  </r>
  <r>
    <x v="1"/>
    <x v="0"/>
  </r>
  <r>
    <x v="4"/>
    <x v="0"/>
  </r>
  <r>
    <x v="3"/>
    <x v="0"/>
  </r>
  <r>
    <x v="4"/>
    <x v="0"/>
  </r>
  <r>
    <x v="2"/>
    <x v="0"/>
  </r>
  <r>
    <x v="3"/>
    <x v="0"/>
  </r>
  <r>
    <x v="2"/>
    <x v="0"/>
  </r>
  <r>
    <x v="4"/>
    <x v="0"/>
  </r>
  <r>
    <x v="2"/>
    <x v="0"/>
  </r>
  <r>
    <x v="3"/>
    <x v="0"/>
  </r>
  <r>
    <x v="0"/>
    <x v="0"/>
  </r>
  <r>
    <x v="4"/>
    <x v="0"/>
  </r>
  <r>
    <x v="3"/>
    <x v="0"/>
  </r>
  <r>
    <x v="4"/>
    <x v="0"/>
  </r>
  <r>
    <x v="2"/>
    <x v="0"/>
  </r>
  <r>
    <x v="3"/>
    <x v="0"/>
  </r>
  <r>
    <x v="2"/>
    <x v="0"/>
  </r>
  <r>
    <x v="4"/>
    <x v="0"/>
  </r>
  <r>
    <x v="2"/>
    <x v="0"/>
  </r>
  <r>
    <x v="3"/>
    <x v="0"/>
  </r>
  <r>
    <x v="0"/>
    <x v="0"/>
  </r>
  <r>
    <x v="4"/>
    <x v="0"/>
  </r>
  <r>
    <x v="3"/>
    <x v="0"/>
  </r>
  <r>
    <x v="4"/>
    <x v="0"/>
  </r>
  <r>
    <x v="2"/>
    <x v="0"/>
  </r>
  <r>
    <x v="3"/>
    <x v="0"/>
  </r>
  <r>
    <x v="2"/>
    <x v="0"/>
  </r>
  <r>
    <x v="4"/>
    <x v="0"/>
  </r>
  <r>
    <x v="2"/>
    <x v="0"/>
  </r>
  <r>
    <x v="3"/>
    <x v="0"/>
  </r>
  <r>
    <x v="1"/>
    <x v="0"/>
  </r>
  <r>
    <x v="4"/>
    <x v="0"/>
  </r>
  <r>
    <x v="3"/>
    <x v="0"/>
  </r>
  <r>
    <x v="4"/>
    <x v="0"/>
  </r>
  <r>
    <x v="1"/>
    <x v="0"/>
  </r>
  <r>
    <x v="3"/>
    <x v="0"/>
  </r>
  <r>
    <x v="2"/>
    <x v="0"/>
  </r>
  <r>
    <x v="4"/>
    <x v="0"/>
  </r>
  <r>
    <x v="1"/>
    <x v="0"/>
  </r>
  <r>
    <x v="3"/>
    <x v="0"/>
  </r>
  <r>
    <x v="1"/>
    <x v="0"/>
  </r>
  <r>
    <x v="3"/>
    <x v="0"/>
  </r>
  <r>
    <x v="3"/>
    <x v="0"/>
  </r>
  <r>
    <x v="4"/>
    <x v="0"/>
  </r>
  <r>
    <x v="2"/>
    <x v="0"/>
  </r>
  <r>
    <x v="3"/>
    <x v="0"/>
  </r>
  <r>
    <x v="2"/>
    <x v="0"/>
  </r>
  <r>
    <x v="4"/>
    <x v="0"/>
  </r>
  <r>
    <x v="2"/>
    <x v="0"/>
  </r>
  <r>
    <x v="3"/>
    <x v="0"/>
  </r>
  <r>
    <x v="1"/>
    <x v="0"/>
  </r>
  <r>
    <x v="4"/>
    <x v="0"/>
  </r>
  <r>
    <x v="3"/>
    <x v="0"/>
  </r>
  <r>
    <x v="4"/>
    <x v="0"/>
  </r>
  <r>
    <x v="2"/>
    <x v="0"/>
  </r>
  <r>
    <x v="3"/>
    <x v="0"/>
  </r>
  <r>
    <x v="2"/>
    <x v="0"/>
  </r>
  <r>
    <x v="3"/>
    <x v="0"/>
  </r>
  <r>
    <x v="2"/>
    <x v="0"/>
  </r>
  <r>
    <x v="3"/>
    <x v="0"/>
  </r>
  <r>
    <x v="1"/>
    <x v="0"/>
  </r>
  <r>
    <x v="4"/>
    <x v="0"/>
  </r>
  <r>
    <x v="3"/>
    <x v="0"/>
  </r>
  <r>
    <x v="3"/>
    <x v="0"/>
  </r>
  <r>
    <x v="2"/>
    <x v="0"/>
  </r>
  <r>
    <x v="3"/>
    <x v="0"/>
  </r>
  <r>
    <x v="2"/>
    <x v="0"/>
  </r>
  <r>
    <x v="4"/>
    <x v="0"/>
  </r>
  <r>
    <x v="1"/>
    <x v="1"/>
  </r>
  <r>
    <x v="2"/>
    <x v="1"/>
  </r>
  <r>
    <x v="3"/>
    <x v="1"/>
  </r>
  <r>
    <x v="2"/>
    <x v="1"/>
  </r>
  <r>
    <x v="0"/>
    <x v="1"/>
  </r>
  <r>
    <x v="3"/>
    <x v="1"/>
  </r>
  <r>
    <x v="1"/>
    <x v="1"/>
  </r>
  <r>
    <x v="4"/>
    <x v="1"/>
  </r>
  <r>
    <x v="2"/>
    <x v="1"/>
  </r>
  <r>
    <x v="0"/>
    <x v="1"/>
  </r>
  <r>
    <x v="1"/>
    <x v="1"/>
  </r>
  <r>
    <x v="2"/>
    <x v="1"/>
  </r>
  <r>
    <x v="3"/>
    <x v="1"/>
  </r>
  <r>
    <x v="2"/>
    <x v="1"/>
  </r>
  <r>
    <x v="0"/>
    <x v="1"/>
  </r>
  <r>
    <x v="3"/>
    <x v="1"/>
  </r>
  <r>
    <x v="1"/>
    <x v="1"/>
  </r>
  <r>
    <x v="4"/>
    <x v="1"/>
  </r>
  <r>
    <x v="2"/>
    <x v="1"/>
  </r>
  <r>
    <x v="0"/>
    <x v="1"/>
  </r>
  <r>
    <x v="1"/>
    <x v="1"/>
  </r>
  <r>
    <x v="2"/>
    <x v="1"/>
  </r>
  <r>
    <x v="3"/>
    <x v="1"/>
  </r>
  <r>
    <x v="2"/>
    <x v="1"/>
  </r>
  <r>
    <x v="0"/>
    <x v="1"/>
  </r>
  <r>
    <x v="3"/>
    <x v="1"/>
  </r>
  <r>
    <x v="1"/>
    <x v="1"/>
  </r>
  <r>
    <x v="4"/>
    <x v="1"/>
  </r>
  <r>
    <x v="2"/>
    <x v="1"/>
  </r>
  <r>
    <x v="0"/>
    <x v="1"/>
  </r>
  <r>
    <x v="1"/>
    <x v="1"/>
  </r>
  <r>
    <x v="2"/>
    <x v="1"/>
  </r>
  <r>
    <x v="3"/>
    <x v="1"/>
  </r>
  <r>
    <x v="2"/>
    <x v="1"/>
  </r>
  <r>
    <x v="0"/>
    <x v="1"/>
  </r>
  <r>
    <x v="3"/>
    <x v="1"/>
  </r>
  <r>
    <x v="1"/>
    <x v="1"/>
  </r>
  <r>
    <x v="4"/>
    <x v="1"/>
  </r>
  <r>
    <x v="2"/>
    <x v="1"/>
  </r>
  <r>
    <x v="1"/>
    <x v="1"/>
  </r>
  <r>
    <x v="1"/>
    <x v="1"/>
  </r>
  <r>
    <x v="2"/>
    <x v="1"/>
  </r>
  <r>
    <x v="3"/>
    <x v="1"/>
  </r>
  <r>
    <x v="2"/>
    <x v="1"/>
  </r>
  <r>
    <x v="0"/>
    <x v="1"/>
  </r>
  <r>
    <x v="3"/>
    <x v="1"/>
  </r>
  <r>
    <x v="1"/>
    <x v="1"/>
  </r>
  <r>
    <x v="4"/>
    <x v="1"/>
  </r>
  <r>
    <x v="2"/>
    <x v="1"/>
  </r>
  <r>
    <x v="0"/>
    <x v="1"/>
  </r>
  <r>
    <x v="1"/>
    <x v="1"/>
  </r>
  <r>
    <x v="2"/>
    <x v="1"/>
  </r>
  <r>
    <x v="3"/>
    <x v="1"/>
  </r>
  <r>
    <x v="2"/>
    <x v="1"/>
  </r>
  <r>
    <x v="1"/>
    <x v="1"/>
  </r>
  <r>
    <x v="3"/>
    <x v="1"/>
  </r>
  <r>
    <x v="1"/>
    <x v="1"/>
  </r>
  <r>
    <x v="4"/>
    <x v="1"/>
  </r>
  <r>
    <x v="2"/>
    <x v="1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0" dataCaption="Values" itemPrintTitles="1" indent="0" compact="0" outline="1" outlineData="1" compactData="0">
  <location ref="A14:G18" firstHeaderRow="1" firstDataRow="2" firstDataCol="1"/>
  <pivotFields count="2">
    <pivotField axis="axisCol" compact="0" showAll="0">
      <items count="6">
        <item x="0"/>
        <item x="1"/>
        <item x="2"/>
        <item x="3"/>
        <item x="4"/>
        <item t="default"/>
      </items>
    </pivotField>
    <pivotField axis="axisRow" dataField="1" compact="0" showAll="0">
      <items count="3">
        <item x="0"/>
        <item x="1"/>
        <item t="default"/>
      </items>
    </pivotField>
  </pivotFields>
  <rowFields count="1">
    <field x="1"/>
  </rowFields>
  <colFields count="1">
    <field x="0"/>
  </colFields>
  <dataFields count="1">
    <dataField fld="1" subtotal="count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D161"/>
  <sheetViews>
    <sheetView workbookViewId="0">
      <selection activeCell="C173" sqref="C173"/>
    </sheetView>
  </sheetViews>
  <sheetFormatPr baseColWidth="10" defaultRowHeight="14" x14ac:dyDescent="0"/>
  <cols>
    <col min="1" max="1" width="54.83203125" customWidth="1"/>
    <col min="2" max="2" width="51.1640625" bestFit="1" customWidth="1"/>
    <col min="3" max="3" width="33.1640625" style="6" customWidth="1"/>
  </cols>
  <sheetData>
    <row r="1" spans="1:4">
      <c r="A1" s="1" t="s">
        <v>0</v>
      </c>
      <c r="B1" s="2" t="s">
        <v>21</v>
      </c>
      <c r="C1" s="4" t="s">
        <v>22</v>
      </c>
      <c r="D1" s="4" t="s">
        <v>26</v>
      </c>
    </row>
    <row r="2" spans="1:4" hidden="1">
      <c r="A2" s="7" t="s">
        <v>1</v>
      </c>
      <c r="B2" s="3" t="s">
        <v>2</v>
      </c>
      <c r="C2" s="5" t="s">
        <v>35</v>
      </c>
      <c r="D2" s="5" t="s">
        <v>24</v>
      </c>
    </row>
    <row r="3" spans="1:4" hidden="1">
      <c r="A3" s="7" t="s">
        <v>1</v>
      </c>
      <c r="B3" s="3" t="s">
        <v>3</v>
      </c>
      <c r="C3" s="5" t="s">
        <v>35</v>
      </c>
      <c r="D3" s="5" t="s">
        <v>24</v>
      </c>
    </row>
    <row r="4" spans="1:4" hidden="1">
      <c r="A4" s="7" t="s">
        <v>1</v>
      </c>
      <c r="B4" s="3" t="s">
        <v>4</v>
      </c>
      <c r="C4" s="5" t="s">
        <v>36</v>
      </c>
      <c r="D4" s="5" t="s">
        <v>24</v>
      </c>
    </row>
    <row r="5" spans="1:4" hidden="1">
      <c r="A5" s="7" t="s">
        <v>1</v>
      </c>
      <c r="B5" s="3" t="s">
        <v>5</v>
      </c>
      <c r="C5" s="5" t="s">
        <v>35</v>
      </c>
      <c r="D5" s="5" t="s">
        <v>24</v>
      </c>
    </row>
    <row r="6" spans="1:4" hidden="1">
      <c r="A6" s="7" t="s">
        <v>1</v>
      </c>
      <c r="B6" s="3" t="s">
        <v>6</v>
      </c>
      <c r="C6" s="5" t="s">
        <v>37</v>
      </c>
      <c r="D6" s="5" t="s">
        <v>24</v>
      </c>
    </row>
    <row r="7" spans="1:4" hidden="1">
      <c r="A7" s="7" t="s">
        <v>1</v>
      </c>
      <c r="B7" s="3" t="s">
        <v>7</v>
      </c>
      <c r="C7" s="5" t="s">
        <v>35</v>
      </c>
      <c r="D7" s="5" t="s">
        <v>24</v>
      </c>
    </row>
    <row r="8" spans="1:4" hidden="1">
      <c r="A8" s="7" t="s">
        <v>1</v>
      </c>
      <c r="B8" s="3" t="s">
        <v>8</v>
      </c>
      <c r="C8" s="5" t="s">
        <v>39</v>
      </c>
      <c r="D8" s="5" t="s">
        <v>24</v>
      </c>
    </row>
    <row r="9" spans="1:4">
      <c r="A9" s="7" t="s">
        <v>1</v>
      </c>
      <c r="B9" s="3" t="s">
        <v>9</v>
      </c>
      <c r="C9" s="5" t="s">
        <v>39</v>
      </c>
      <c r="D9" s="5" t="s">
        <v>24</v>
      </c>
    </row>
    <row r="10" spans="1:4" hidden="1">
      <c r="A10" s="8" t="s">
        <v>10</v>
      </c>
      <c r="B10" s="3" t="s">
        <v>2</v>
      </c>
      <c r="C10" s="5" t="s">
        <v>35</v>
      </c>
      <c r="D10" s="5" t="s">
        <v>24</v>
      </c>
    </row>
    <row r="11" spans="1:4" hidden="1">
      <c r="A11" s="8" t="s">
        <v>10</v>
      </c>
      <c r="B11" s="3" t="s">
        <v>3</v>
      </c>
      <c r="C11" s="5" t="s">
        <v>35</v>
      </c>
      <c r="D11" s="5" t="s">
        <v>24</v>
      </c>
    </row>
    <row r="12" spans="1:4" hidden="1">
      <c r="A12" s="8" t="s">
        <v>10</v>
      </c>
      <c r="B12" s="3" t="s">
        <v>4</v>
      </c>
      <c r="C12" s="5" t="s">
        <v>36</v>
      </c>
      <c r="D12" s="5" t="s">
        <v>24</v>
      </c>
    </row>
    <row r="13" spans="1:4" hidden="1">
      <c r="A13" s="8" t="s">
        <v>10</v>
      </c>
      <c r="B13" s="3" t="s">
        <v>5</v>
      </c>
      <c r="C13" s="5" t="s">
        <v>35</v>
      </c>
      <c r="D13" s="5" t="s">
        <v>24</v>
      </c>
    </row>
    <row r="14" spans="1:4" hidden="1">
      <c r="A14" s="8" t="s">
        <v>10</v>
      </c>
      <c r="B14" s="3" t="s">
        <v>6</v>
      </c>
      <c r="C14" s="5" t="s">
        <v>38</v>
      </c>
      <c r="D14" s="5" t="s">
        <v>24</v>
      </c>
    </row>
    <row r="15" spans="1:4" hidden="1">
      <c r="A15" s="8" t="s">
        <v>10</v>
      </c>
      <c r="B15" s="3" t="s">
        <v>7</v>
      </c>
      <c r="C15" s="5" t="s">
        <v>38</v>
      </c>
      <c r="D15" s="5" t="s">
        <v>24</v>
      </c>
    </row>
    <row r="16" spans="1:4" hidden="1">
      <c r="A16" s="8" t="s">
        <v>10</v>
      </c>
      <c r="B16" s="3" t="s">
        <v>8</v>
      </c>
      <c r="C16" s="5" t="s">
        <v>39</v>
      </c>
      <c r="D16" s="5" t="s">
        <v>24</v>
      </c>
    </row>
    <row r="17" spans="1:4">
      <c r="A17" s="8" t="s">
        <v>10</v>
      </c>
      <c r="B17" s="3" t="s">
        <v>9</v>
      </c>
      <c r="C17" s="5" t="s">
        <v>39</v>
      </c>
      <c r="D17" s="5" t="s">
        <v>24</v>
      </c>
    </row>
    <row r="18" spans="1:4" hidden="1">
      <c r="A18" s="9" t="s">
        <v>11</v>
      </c>
      <c r="B18" s="3" t="s">
        <v>2</v>
      </c>
      <c r="C18" s="5" t="s">
        <v>36</v>
      </c>
      <c r="D18" s="5" t="s">
        <v>24</v>
      </c>
    </row>
    <row r="19" spans="1:4" hidden="1">
      <c r="A19" s="9" t="s">
        <v>11</v>
      </c>
      <c r="B19" s="3" t="s">
        <v>3</v>
      </c>
      <c r="C19" s="5" t="s">
        <v>36</v>
      </c>
      <c r="D19" s="5" t="s">
        <v>24</v>
      </c>
    </row>
    <row r="20" spans="1:4" hidden="1">
      <c r="A20" s="9" t="s">
        <v>11</v>
      </c>
      <c r="B20" s="3" t="s">
        <v>4</v>
      </c>
      <c r="C20" s="5" t="s">
        <v>38</v>
      </c>
      <c r="D20" s="5" t="s">
        <v>24</v>
      </c>
    </row>
    <row r="21" spans="1:4" hidden="1">
      <c r="A21" s="9" t="s">
        <v>11</v>
      </c>
      <c r="B21" s="3" t="s">
        <v>5</v>
      </c>
      <c r="C21" s="5" t="s">
        <v>36</v>
      </c>
      <c r="D21" s="5" t="s">
        <v>24</v>
      </c>
    </row>
    <row r="22" spans="1:4" hidden="1">
      <c r="A22" s="9" t="s">
        <v>11</v>
      </c>
      <c r="B22" s="3" t="s">
        <v>6</v>
      </c>
      <c r="C22" s="5" t="s">
        <v>39</v>
      </c>
      <c r="D22" s="5" t="s">
        <v>24</v>
      </c>
    </row>
    <row r="23" spans="1:4" hidden="1">
      <c r="A23" s="9" t="s">
        <v>11</v>
      </c>
      <c r="B23" s="3" t="s">
        <v>7</v>
      </c>
      <c r="C23" s="5" t="s">
        <v>36</v>
      </c>
      <c r="D23" s="5" t="s">
        <v>24</v>
      </c>
    </row>
    <row r="24" spans="1:4" hidden="1">
      <c r="A24" s="9" t="s">
        <v>11</v>
      </c>
      <c r="B24" s="3" t="s">
        <v>8</v>
      </c>
      <c r="C24" s="5" t="s">
        <v>38</v>
      </c>
      <c r="D24" s="5" t="s">
        <v>24</v>
      </c>
    </row>
    <row r="25" spans="1:4">
      <c r="A25" s="9" t="s">
        <v>11</v>
      </c>
      <c r="B25" s="3" t="s">
        <v>9</v>
      </c>
      <c r="C25" s="5" t="s">
        <v>38</v>
      </c>
      <c r="D25" s="5" t="s">
        <v>24</v>
      </c>
    </row>
    <row r="26" spans="1:4" hidden="1">
      <c r="A26" s="10" t="s">
        <v>12</v>
      </c>
      <c r="B26" s="14" t="s">
        <v>2</v>
      </c>
      <c r="C26" s="5" t="s">
        <v>35</v>
      </c>
      <c r="D26" s="5" t="s">
        <v>24</v>
      </c>
    </row>
    <row r="27" spans="1:4" hidden="1">
      <c r="A27" s="10" t="s">
        <v>12</v>
      </c>
      <c r="B27" s="15" t="s">
        <v>3</v>
      </c>
      <c r="C27" s="5" t="s">
        <v>36</v>
      </c>
      <c r="D27" s="5" t="s">
        <v>24</v>
      </c>
    </row>
    <row r="28" spans="1:4" hidden="1">
      <c r="A28" s="10" t="s">
        <v>12</v>
      </c>
      <c r="B28" s="15" t="s">
        <v>4</v>
      </c>
      <c r="C28" s="5" t="s">
        <v>38</v>
      </c>
      <c r="D28" s="5" t="s">
        <v>24</v>
      </c>
    </row>
    <row r="29" spans="1:4" hidden="1">
      <c r="A29" s="10" t="s">
        <v>12</v>
      </c>
      <c r="B29" s="15" t="s">
        <v>5</v>
      </c>
      <c r="C29" s="5" t="s">
        <v>35</v>
      </c>
      <c r="D29" s="5" t="s">
        <v>24</v>
      </c>
    </row>
    <row r="30" spans="1:4" hidden="1">
      <c r="A30" s="10" t="s">
        <v>12</v>
      </c>
      <c r="B30" s="15" t="s">
        <v>6</v>
      </c>
      <c r="C30" s="5" t="s">
        <v>35</v>
      </c>
      <c r="D30" s="5" t="s">
        <v>24</v>
      </c>
    </row>
    <row r="31" spans="1:4" hidden="1">
      <c r="A31" s="10" t="s">
        <v>12</v>
      </c>
      <c r="B31" s="15" t="s">
        <v>7</v>
      </c>
      <c r="C31" s="5" t="s">
        <v>37</v>
      </c>
      <c r="D31" s="5" t="s">
        <v>24</v>
      </c>
    </row>
    <row r="32" spans="1:4" hidden="1">
      <c r="A32" s="10" t="s">
        <v>12</v>
      </c>
      <c r="B32" s="15" t="s">
        <v>8</v>
      </c>
      <c r="C32" s="5" t="s">
        <v>38</v>
      </c>
      <c r="D32" s="5" t="s">
        <v>24</v>
      </c>
    </row>
    <row r="33" spans="1:4">
      <c r="A33" s="10" t="s">
        <v>12</v>
      </c>
      <c r="B33" s="15" t="s">
        <v>9</v>
      </c>
      <c r="C33" s="5" t="s">
        <v>35</v>
      </c>
      <c r="D33" s="5" t="s">
        <v>24</v>
      </c>
    </row>
    <row r="34" spans="1:4" hidden="1">
      <c r="A34" s="7" t="s">
        <v>13</v>
      </c>
      <c r="B34" s="14" t="s">
        <v>2</v>
      </c>
      <c r="C34" s="5" t="s">
        <v>36</v>
      </c>
      <c r="D34" s="5" t="s">
        <v>24</v>
      </c>
    </row>
    <row r="35" spans="1:4" hidden="1">
      <c r="A35" s="7" t="s">
        <v>13</v>
      </c>
      <c r="B35" s="15" t="s">
        <v>3</v>
      </c>
      <c r="C35" s="5" t="s">
        <v>39</v>
      </c>
      <c r="D35" s="5" t="s">
        <v>24</v>
      </c>
    </row>
    <row r="36" spans="1:4" hidden="1">
      <c r="A36" s="7" t="s">
        <v>13</v>
      </c>
      <c r="B36" s="15" t="s">
        <v>4</v>
      </c>
      <c r="C36" s="5" t="s">
        <v>39</v>
      </c>
      <c r="D36" s="5" t="s">
        <v>24</v>
      </c>
    </row>
    <row r="37" spans="1:4" hidden="1">
      <c r="A37" s="7" t="s">
        <v>13</v>
      </c>
      <c r="B37" s="15" t="s">
        <v>5</v>
      </c>
      <c r="C37" s="5" t="s">
        <v>36</v>
      </c>
      <c r="D37" s="5" t="s">
        <v>24</v>
      </c>
    </row>
    <row r="38" spans="1:4" hidden="1">
      <c r="A38" s="7" t="s">
        <v>13</v>
      </c>
      <c r="B38" s="15" t="s">
        <v>6</v>
      </c>
      <c r="C38" s="5" t="s">
        <v>35</v>
      </c>
      <c r="D38" s="5" t="s">
        <v>24</v>
      </c>
    </row>
    <row r="39" spans="1:4" hidden="1">
      <c r="A39" s="7" t="s">
        <v>13</v>
      </c>
      <c r="B39" s="15" t="s">
        <v>7</v>
      </c>
      <c r="C39" s="5" t="s">
        <v>36</v>
      </c>
      <c r="D39" s="5" t="s">
        <v>24</v>
      </c>
    </row>
    <row r="40" spans="1:4" hidden="1">
      <c r="A40" s="7" t="s">
        <v>13</v>
      </c>
      <c r="B40" s="15" t="s">
        <v>8</v>
      </c>
      <c r="C40" s="5" t="s">
        <v>37</v>
      </c>
      <c r="D40" s="5" t="s">
        <v>24</v>
      </c>
    </row>
    <row r="41" spans="1:4">
      <c r="A41" s="7" t="s">
        <v>13</v>
      </c>
      <c r="B41" s="15" t="s">
        <v>9</v>
      </c>
      <c r="C41" s="5" t="s">
        <v>35</v>
      </c>
      <c r="D41" s="5" t="s">
        <v>24</v>
      </c>
    </row>
    <row r="42" spans="1:4" hidden="1">
      <c r="A42" s="8" t="s">
        <v>14</v>
      </c>
      <c r="B42" s="14" t="s">
        <v>2</v>
      </c>
      <c r="C42" s="5" t="s">
        <v>36</v>
      </c>
      <c r="D42" s="5" t="s">
        <v>24</v>
      </c>
    </row>
    <row r="43" spans="1:4" hidden="1">
      <c r="A43" s="8" t="s">
        <v>14</v>
      </c>
      <c r="B43" s="15" t="s">
        <v>3</v>
      </c>
      <c r="C43" s="5" t="s">
        <v>38</v>
      </c>
      <c r="D43" s="5" t="s">
        <v>24</v>
      </c>
    </row>
    <row r="44" spans="1:4" hidden="1">
      <c r="A44" s="8" t="s">
        <v>14</v>
      </c>
      <c r="B44" s="15" t="s">
        <v>4</v>
      </c>
      <c r="C44" s="5" t="s">
        <v>38</v>
      </c>
      <c r="D44" s="5" t="s">
        <v>24</v>
      </c>
    </row>
    <row r="45" spans="1:4" hidden="1">
      <c r="A45" s="8" t="s">
        <v>14</v>
      </c>
      <c r="B45" s="15" t="s">
        <v>5</v>
      </c>
      <c r="C45" s="5" t="s">
        <v>35</v>
      </c>
      <c r="D45" s="5" t="s">
        <v>24</v>
      </c>
    </row>
    <row r="46" spans="1:4" hidden="1">
      <c r="A46" s="8" t="s">
        <v>14</v>
      </c>
      <c r="B46" s="15" t="s">
        <v>6</v>
      </c>
      <c r="C46" s="5" t="s">
        <v>36</v>
      </c>
      <c r="D46" s="5" t="s">
        <v>24</v>
      </c>
    </row>
    <row r="47" spans="1:4" hidden="1">
      <c r="A47" s="8" t="s">
        <v>14</v>
      </c>
      <c r="B47" s="15" t="s">
        <v>7</v>
      </c>
      <c r="C47" s="5" t="s">
        <v>37</v>
      </c>
      <c r="D47" s="5" t="s">
        <v>24</v>
      </c>
    </row>
    <row r="48" spans="1:4" hidden="1">
      <c r="A48" s="8" t="s">
        <v>14</v>
      </c>
      <c r="B48" s="15" t="s">
        <v>8</v>
      </c>
      <c r="C48" s="5" t="s">
        <v>36</v>
      </c>
      <c r="D48" s="5" t="s">
        <v>24</v>
      </c>
    </row>
    <row r="49" spans="1:4">
      <c r="A49" s="8" t="s">
        <v>14</v>
      </c>
      <c r="B49" s="15" t="s">
        <v>9</v>
      </c>
      <c r="C49" s="5" t="s">
        <v>35</v>
      </c>
      <c r="D49" s="5" t="s">
        <v>24</v>
      </c>
    </row>
    <row r="50" spans="1:4" hidden="1">
      <c r="A50" s="9" t="s">
        <v>15</v>
      </c>
      <c r="B50" s="14" t="s">
        <v>2</v>
      </c>
      <c r="C50" s="5" t="s">
        <v>36</v>
      </c>
      <c r="D50" s="5" t="s">
        <v>24</v>
      </c>
    </row>
    <row r="51" spans="1:4" hidden="1">
      <c r="A51" s="9" t="s">
        <v>15</v>
      </c>
      <c r="B51" s="15" t="s">
        <v>3</v>
      </c>
      <c r="C51" s="5" t="s">
        <v>39</v>
      </c>
      <c r="D51" s="5" t="s">
        <v>24</v>
      </c>
    </row>
    <row r="52" spans="1:4" hidden="1">
      <c r="A52" s="9" t="s">
        <v>15</v>
      </c>
      <c r="B52" s="15" t="s">
        <v>4</v>
      </c>
      <c r="C52" s="5" t="s">
        <v>39</v>
      </c>
      <c r="D52" s="5" t="s">
        <v>24</v>
      </c>
    </row>
    <row r="53" spans="1:4" hidden="1">
      <c r="A53" s="9" t="s">
        <v>15</v>
      </c>
      <c r="B53" s="15" t="s">
        <v>5</v>
      </c>
      <c r="C53" s="5" t="s">
        <v>35</v>
      </c>
      <c r="D53" s="5" t="s">
        <v>24</v>
      </c>
    </row>
    <row r="54" spans="1:4" hidden="1">
      <c r="A54" s="9" t="s">
        <v>15</v>
      </c>
      <c r="B54" s="15" t="s">
        <v>6</v>
      </c>
      <c r="C54" s="5" t="s">
        <v>36</v>
      </c>
      <c r="D54" s="5" t="s">
        <v>24</v>
      </c>
    </row>
    <row r="55" spans="1:4" hidden="1">
      <c r="A55" s="9" t="s">
        <v>15</v>
      </c>
      <c r="B55" s="15" t="s">
        <v>7</v>
      </c>
      <c r="C55" s="5" t="s">
        <v>39</v>
      </c>
      <c r="D55" s="5" t="s">
        <v>24</v>
      </c>
    </row>
    <row r="56" spans="1:4" hidden="1">
      <c r="A56" s="9" t="s">
        <v>15</v>
      </c>
      <c r="B56" s="15" t="s">
        <v>8</v>
      </c>
      <c r="C56" s="5" t="s">
        <v>35</v>
      </c>
      <c r="D56" s="5" t="s">
        <v>24</v>
      </c>
    </row>
    <row r="57" spans="1:4">
      <c r="A57" s="9" t="s">
        <v>15</v>
      </c>
      <c r="B57" s="15" t="s">
        <v>9</v>
      </c>
      <c r="C57" s="5" t="s">
        <v>36</v>
      </c>
      <c r="D57" s="5" t="s">
        <v>24</v>
      </c>
    </row>
    <row r="58" spans="1:4" hidden="1">
      <c r="A58" s="10" t="s">
        <v>16</v>
      </c>
      <c r="B58" s="14" t="s">
        <v>2</v>
      </c>
      <c r="C58" s="5" t="s">
        <v>36</v>
      </c>
      <c r="D58" s="5" t="s">
        <v>24</v>
      </c>
    </row>
    <row r="59" spans="1:4" hidden="1">
      <c r="A59" s="10" t="s">
        <v>16</v>
      </c>
      <c r="B59" s="15" t="s">
        <v>3</v>
      </c>
      <c r="C59" s="5" t="s">
        <v>36</v>
      </c>
      <c r="D59" s="5" t="s">
        <v>24</v>
      </c>
    </row>
    <row r="60" spans="1:4" hidden="1">
      <c r="A60" s="10" t="s">
        <v>16</v>
      </c>
      <c r="B60" s="15" t="s">
        <v>4</v>
      </c>
      <c r="C60" s="5" t="s">
        <v>38</v>
      </c>
      <c r="D60" s="5" t="s">
        <v>24</v>
      </c>
    </row>
    <row r="61" spans="1:4" hidden="1">
      <c r="A61" s="10" t="s">
        <v>16</v>
      </c>
      <c r="B61" s="15" t="s">
        <v>5</v>
      </c>
      <c r="C61" s="5" t="s">
        <v>35</v>
      </c>
      <c r="D61" s="5" t="s">
        <v>24</v>
      </c>
    </row>
    <row r="62" spans="1:4" hidden="1">
      <c r="A62" s="10" t="s">
        <v>16</v>
      </c>
      <c r="B62" s="15" t="s">
        <v>6</v>
      </c>
      <c r="C62" s="5" t="s">
        <v>39</v>
      </c>
      <c r="D62" s="5" t="s">
        <v>24</v>
      </c>
    </row>
    <row r="63" spans="1:4" hidden="1">
      <c r="A63" s="10" t="s">
        <v>16</v>
      </c>
      <c r="B63" s="15" t="s">
        <v>7</v>
      </c>
      <c r="C63" s="5" t="s">
        <v>38</v>
      </c>
      <c r="D63" s="5" t="s">
        <v>24</v>
      </c>
    </row>
    <row r="64" spans="1:4" hidden="1">
      <c r="A64" s="10" t="s">
        <v>16</v>
      </c>
      <c r="B64" s="15" t="s">
        <v>8</v>
      </c>
      <c r="C64" s="5" t="s">
        <v>39</v>
      </c>
      <c r="D64" s="5" t="s">
        <v>24</v>
      </c>
    </row>
    <row r="65" spans="1:4">
      <c r="A65" s="10" t="s">
        <v>16</v>
      </c>
      <c r="B65" s="15" t="s">
        <v>9</v>
      </c>
      <c r="C65" s="5" t="s">
        <v>37</v>
      </c>
      <c r="D65" s="5" t="s">
        <v>24</v>
      </c>
    </row>
    <row r="66" spans="1:4" hidden="1">
      <c r="A66" s="7" t="s">
        <v>17</v>
      </c>
      <c r="B66" s="14" t="s">
        <v>2</v>
      </c>
      <c r="C66" s="5" t="s">
        <v>35</v>
      </c>
      <c r="D66" s="5" t="s">
        <v>24</v>
      </c>
    </row>
    <row r="67" spans="1:4" hidden="1">
      <c r="A67" s="7" t="s">
        <v>17</v>
      </c>
      <c r="B67" s="15" t="s">
        <v>3</v>
      </c>
      <c r="C67" s="5" t="s">
        <v>36</v>
      </c>
      <c r="D67" s="5" t="s">
        <v>24</v>
      </c>
    </row>
    <row r="68" spans="1:4" hidden="1">
      <c r="A68" s="7" t="s">
        <v>17</v>
      </c>
      <c r="B68" s="15" t="s">
        <v>4</v>
      </c>
      <c r="C68" s="5" t="s">
        <v>39</v>
      </c>
      <c r="D68" s="5" t="s">
        <v>24</v>
      </c>
    </row>
    <row r="69" spans="1:4" hidden="1">
      <c r="A69" s="7" t="s">
        <v>17</v>
      </c>
      <c r="B69" s="15" t="s">
        <v>5</v>
      </c>
      <c r="C69" s="5" t="s">
        <v>35</v>
      </c>
      <c r="D69" s="5" t="s">
        <v>24</v>
      </c>
    </row>
    <row r="70" spans="1:4" hidden="1">
      <c r="A70" s="7" t="s">
        <v>17</v>
      </c>
      <c r="B70" s="15" t="s">
        <v>6</v>
      </c>
      <c r="C70" s="5" t="s">
        <v>38</v>
      </c>
      <c r="D70" s="5" t="s">
        <v>24</v>
      </c>
    </row>
    <row r="71" spans="1:4" hidden="1">
      <c r="A71" s="7" t="s">
        <v>17</v>
      </c>
      <c r="B71" s="15" t="s">
        <v>7</v>
      </c>
      <c r="C71" s="5" t="s">
        <v>39</v>
      </c>
      <c r="D71" s="5" t="s">
        <v>24</v>
      </c>
    </row>
    <row r="72" spans="1:4" hidden="1">
      <c r="A72" s="7" t="s">
        <v>17</v>
      </c>
      <c r="B72" s="15" t="s">
        <v>8</v>
      </c>
      <c r="C72" s="5" t="s">
        <v>39</v>
      </c>
      <c r="D72" s="5" t="s">
        <v>24</v>
      </c>
    </row>
    <row r="73" spans="1:4">
      <c r="A73" s="7" t="s">
        <v>17</v>
      </c>
      <c r="B73" s="15" t="s">
        <v>9</v>
      </c>
      <c r="C73" s="5" t="s">
        <v>36</v>
      </c>
      <c r="D73" s="5" t="s">
        <v>24</v>
      </c>
    </row>
    <row r="74" spans="1:4" hidden="1">
      <c r="A74" s="16" t="s">
        <v>18</v>
      </c>
      <c r="B74" s="14" t="s">
        <v>2</v>
      </c>
      <c r="C74" s="5" t="s">
        <v>36</v>
      </c>
      <c r="D74" s="5" t="s">
        <v>24</v>
      </c>
    </row>
    <row r="75" spans="1:4" hidden="1">
      <c r="A75" s="16" t="s">
        <v>18</v>
      </c>
      <c r="B75" s="15" t="s">
        <v>3</v>
      </c>
      <c r="C75" s="5" t="s">
        <v>35</v>
      </c>
      <c r="D75" s="5" t="s">
        <v>24</v>
      </c>
    </row>
    <row r="76" spans="1:4" hidden="1">
      <c r="A76" s="16" t="s">
        <v>18</v>
      </c>
      <c r="B76" s="15" t="s">
        <v>4</v>
      </c>
      <c r="C76" s="5" t="s">
        <v>36</v>
      </c>
      <c r="D76" s="5" t="s">
        <v>24</v>
      </c>
    </row>
    <row r="77" spans="1:4" hidden="1">
      <c r="A77" s="16" t="s">
        <v>18</v>
      </c>
      <c r="B77" s="15" t="s">
        <v>5</v>
      </c>
      <c r="C77" s="5" t="s">
        <v>36</v>
      </c>
      <c r="D77" s="5" t="s">
        <v>24</v>
      </c>
    </row>
    <row r="78" spans="1:4" hidden="1">
      <c r="A78" s="16" t="s">
        <v>18</v>
      </c>
      <c r="B78" s="15" t="s">
        <v>6</v>
      </c>
      <c r="C78" s="5" t="s">
        <v>35</v>
      </c>
      <c r="D78" s="5" t="s">
        <v>24</v>
      </c>
    </row>
    <row r="79" spans="1:4" hidden="1">
      <c r="A79" s="16" t="s">
        <v>18</v>
      </c>
      <c r="B79" s="15" t="s">
        <v>7</v>
      </c>
      <c r="C79" s="5" t="s">
        <v>39</v>
      </c>
      <c r="D79" s="5" t="s">
        <v>24</v>
      </c>
    </row>
    <row r="80" spans="1:4" hidden="1">
      <c r="A80" s="16" t="s">
        <v>18</v>
      </c>
      <c r="B80" s="15" t="s">
        <v>8</v>
      </c>
      <c r="C80" s="5" t="s">
        <v>37</v>
      </c>
      <c r="D80" s="5" t="s">
        <v>24</v>
      </c>
    </row>
    <row r="81" spans="1:4">
      <c r="A81" s="16" t="s">
        <v>18</v>
      </c>
      <c r="B81" s="15" t="s">
        <v>9</v>
      </c>
      <c r="C81" s="5" t="s">
        <v>36</v>
      </c>
      <c r="D81" s="5" t="s">
        <v>24</v>
      </c>
    </row>
    <row r="82" spans="1:4" hidden="1">
      <c r="A82" s="8" t="s">
        <v>19</v>
      </c>
      <c r="B82" s="14" t="s">
        <v>2</v>
      </c>
      <c r="C82" s="5" t="s">
        <v>36</v>
      </c>
      <c r="D82" s="5" t="s">
        <v>25</v>
      </c>
    </row>
    <row r="83" spans="1:4" hidden="1">
      <c r="A83" s="8" t="s">
        <v>19</v>
      </c>
      <c r="B83" s="15" t="s">
        <v>3</v>
      </c>
      <c r="C83" s="5" t="s">
        <v>39</v>
      </c>
      <c r="D83" s="5" t="s">
        <v>25</v>
      </c>
    </row>
    <row r="84" spans="1:4" hidden="1">
      <c r="A84" s="8" t="s">
        <v>19</v>
      </c>
      <c r="B84" s="15" t="s">
        <v>4</v>
      </c>
      <c r="C84" s="5" t="s">
        <v>35</v>
      </c>
      <c r="D84" s="5" t="s">
        <v>25</v>
      </c>
    </row>
    <row r="85" spans="1:4" hidden="1">
      <c r="A85" s="8" t="s">
        <v>19</v>
      </c>
      <c r="B85" s="15" t="s">
        <v>5</v>
      </c>
      <c r="C85" s="5" t="s">
        <v>36</v>
      </c>
      <c r="D85" s="5" t="s">
        <v>25</v>
      </c>
    </row>
    <row r="86" spans="1:4" hidden="1">
      <c r="A86" s="8" t="s">
        <v>19</v>
      </c>
      <c r="B86" s="15" t="s">
        <v>6</v>
      </c>
      <c r="C86" s="5" t="s">
        <v>37</v>
      </c>
      <c r="D86" s="5" t="s">
        <v>25</v>
      </c>
    </row>
    <row r="87" spans="1:4" hidden="1">
      <c r="A87" s="8" t="s">
        <v>19</v>
      </c>
      <c r="B87" s="15" t="s">
        <v>7</v>
      </c>
      <c r="C87" s="5" t="s">
        <v>37</v>
      </c>
      <c r="D87" s="5" t="s">
        <v>25</v>
      </c>
    </row>
    <row r="88" spans="1:4" hidden="1">
      <c r="A88" s="8" t="s">
        <v>19</v>
      </c>
      <c r="B88" s="15" t="s">
        <v>8</v>
      </c>
      <c r="C88" s="5" t="s">
        <v>36</v>
      </c>
      <c r="D88" s="5" t="s">
        <v>25</v>
      </c>
    </row>
    <row r="89" spans="1:4">
      <c r="A89" s="8" t="s">
        <v>19</v>
      </c>
      <c r="B89" s="15" t="s">
        <v>9</v>
      </c>
      <c r="C89" s="5" t="s">
        <v>35</v>
      </c>
      <c r="D89" s="5" t="s">
        <v>25</v>
      </c>
    </row>
    <row r="90" spans="1:4" hidden="1">
      <c r="A90" s="9" t="s">
        <v>20</v>
      </c>
      <c r="B90" s="14" t="s">
        <v>2</v>
      </c>
      <c r="C90" s="5" t="s">
        <v>37</v>
      </c>
      <c r="D90" s="5" t="s">
        <v>25</v>
      </c>
    </row>
    <row r="91" spans="1:4" hidden="1">
      <c r="A91" s="9" t="s">
        <v>20</v>
      </c>
      <c r="B91" s="15" t="s">
        <v>3</v>
      </c>
      <c r="C91" s="5" t="s">
        <v>36</v>
      </c>
      <c r="D91" s="5" t="s">
        <v>25</v>
      </c>
    </row>
    <row r="92" spans="1:4" hidden="1">
      <c r="A92" s="9" t="s">
        <v>20</v>
      </c>
      <c r="B92" s="15" t="s">
        <v>4</v>
      </c>
      <c r="C92" s="5" t="s">
        <v>35</v>
      </c>
      <c r="D92" s="5" t="s">
        <v>25</v>
      </c>
    </row>
    <row r="93" spans="1:4" hidden="1">
      <c r="A93" s="9" t="s">
        <v>20</v>
      </c>
      <c r="B93" s="15" t="s">
        <v>5</v>
      </c>
      <c r="C93" s="5" t="s">
        <v>36</v>
      </c>
      <c r="D93" s="5" t="s">
        <v>25</v>
      </c>
    </row>
    <row r="94" spans="1:4" hidden="1">
      <c r="A94" s="9" t="s">
        <v>20</v>
      </c>
      <c r="B94" s="15" t="s">
        <v>6</v>
      </c>
      <c r="C94" s="5" t="s">
        <v>36</v>
      </c>
      <c r="D94" s="5" t="s">
        <v>25</v>
      </c>
    </row>
    <row r="95" spans="1:4" hidden="1">
      <c r="A95" s="9" t="s">
        <v>20</v>
      </c>
      <c r="B95" s="15" t="s">
        <v>7</v>
      </c>
      <c r="C95" s="5" t="s">
        <v>37</v>
      </c>
      <c r="D95" s="5" t="s">
        <v>25</v>
      </c>
    </row>
    <row r="96" spans="1:4" hidden="1">
      <c r="A96" s="9" t="s">
        <v>20</v>
      </c>
      <c r="B96" s="15" t="s">
        <v>8</v>
      </c>
      <c r="C96" s="5" t="s">
        <v>36</v>
      </c>
      <c r="D96" s="5" t="s">
        <v>25</v>
      </c>
    </row>
    <row r="97" spans="1:4">
      <c r="A97" s="9" t="s">
        <v>20</v>
      </c>
      <c r="B97" s="15" t="s">
        <v>9</v>
      </c>
      <c r="C97" s="5" t="s">
        <v>35</v>
      </c>
      <c r="D97" s="5" t="s">
        <v>25</v>
      </c>
    </row>
    <row r="98" spans="1:4" hidden="1">
      <c r="A98" s="10" t="s">
        <v>27</v>
      </c>
      <c r="B98" s="14" t="s">
        <v>2</v>
      </c>
      <c r="C98" s="5" t="s">
        <v>35</v>
      </c>
      <c r="D98" s="5" t="s">
        <v>25</v>
      </c>
    </row>
    <row r="99" spans="1:4" hidden="1">
      <c r="A99" s="10" t="s">
        <v>27</v>
      </c>
      <c r="B99" s="15" t="s">
        <v>3</v>
      </c>
      <c r="C99" s="5" t="s">
        <v>35</v>
      </c>
      <c r="D99" s="5" t="s">
        <v>25</v>
      </c>
    </row>
    <row r="100" spans="1:4" hidden="1">
      <c r="A100" s="10" t="s">
        <v>27</v>
      </c>
      <c r="B100" s="15" t="s">
        <v>4</v>
      </c>
      <c r="C100" s="5" t="s">
        <v>35</v>
      </c>
      <c r="D100" s="5" t="s">
        <v>25</v>
      </c>
    </row>
    <row r="101" spans="1:4" hidden="1">
      <c r="A101" s="10" t="s">
        <v>27</v>
      </c>
      <c r="B101" s="15" t="s">
        <v>5</v>
      </c>
      <c r="C101" s="5" t="s">
        <v>35</v>
      </c>
      <c r="D101" s="5" t="s">
        <v>25</v>
      </c>
    </row>
    <row r="102" spans="1:4" hidden="1">
      <c r="A102" s="10" t="s">
        <v>27</v>
      </c>
      <c r="B102" s="15" t="s">
        <v>6</v>
      </c>
      <c r="C102" s="5" t="s">
        <v>36</v>
      </c>
      <c r="D102" s="5" t="s">
        <v>25</v>
      </c>
    </row>
    <row r="103" spans="1:4" hidden="1">
      <c r="A103" s="10" t="s">
        <v>27</v>
      </c>
      <c r="B103" s="15" t="s">
        <v>7</v>
      </c>
      <c r="C103" s="5" t="s">
        <v>36</v>
      </c>
      <c r="D103" s="5" t="s">
        <v>25</v>
      </c>
    </row>
    <row r="104" spans="1:4" hidden="1">
      <c r="A104" s="10" t="s">
        <v>27</v>
      </c>
      <c r="B104" s="15" t="s">
        <v>8</v>
      </c>
      <c r="C104" s="5" t="s">
        <v>38</v>
      </c>
      <c r="D104" s="5" t="s">
        <v>25</v>
      </c>
    </row>
    <row r="105" spans="1:4">
      <c r="A105" s="10" t="s">
        <v>27</v>
      </c>
      <c r="B105" s="15" t="s">
        <v>9</v>
      </c>
      <c r="C105" s="5" t="s">
        <v>35</v>
      </c>
      <c r="D105" s="5" t="s">
        <v>25</v>
      </c>
    </row>
    <row r="106" spans="1:4" hidden="1">
      <c r="A106" s="7" t="s">
        <v>28</v>
      </c>
      <c r="B106" s="14" t="s">
        <v>2</v>
      </c>
      <c r="C106" s="5" t="s">
        <v>38</v>
      </c>
      <c r="D106" s="5" t="s">
        <v>25</v>
      </c>
    </row>
    <row r="107" spans="1:4" hidden="1">
      <c r="A107" s="7" t="s">
        <v>28</v>
      </c>
      <c r="B107" s="15" t="s">
        <v>3</v>
      </c>
      <c r="C107" s="5" t="s">
        <v>38</v>
      </c>
      <c r="D107" s="5" t="s">
        <v>25</v>
      </c>
    </row>
    <row r="108" spans="1:4" hidden="1">
      <c r="A108" s="7" t="s">
        <v>28</v>
      </c>
      <c r="B108" s="15" t="s">
        <v>4</v>
      </c>
      <c r="C108" s="5" t="s">
        <v>36</v>
      </c>
      <c r="D108" s="5" t="s">
        <v>25</v>
      </c>
    </row>
    <row r="109" spans="1:4" hidden="1">
      <c r="A109" s="7" t="s">
        <v>28</v>
      </c>
      <c r="B109" s="15" t="s">
        <v>5</v>
      </c>
      <c r="C109" s="5" t="s">
        <v>35</v>
      </c>
      <c r="D109" s="5" t="s">
        <v>25</v>
      </c>
    </row>
    <row r="110" spans="1:4" hidden="1">
      <c r="A110" s="7" t="s">
        <v>28</v>
      </c>
      <c r="B110" s="15" t="s">
        <v>6</v>
      </c>
      <c r="C110" s="5" t="s">
        <v>35</v>
      </c>
      <c r="D110" s="5" t="s">
        <v>25</v>
      </c>
    </row>
    <row r="111" spans="1:4" hidden="1">
      <c r="A111" s="7" t="s">
        <v>28</v>
      </c>
      <c r="B111" s="15" t="s">
        <v>7</v>
      </c>
      <c r="C111" s="5" t="s">
        <v>35</v>
      </c>
      <c r="D111" s="5" t="s">
        <v>25</v>
      </c>
    </row>
    <row r="112" spans="1:4" hidden="1">
      <c r="A112" s="7" t="s">
        <v>28</v>
      </c>
      <c r="B112" s="15" t="s">
        <v>8</v>
      </c>
      <c r="C112" s="5" t="s">
        <v>38</v>
      </c>
      <c r="D112" s="5" t="s">
        <v>25</v>
      </c>
    </row>
    <row r="113" spans="1:4">
      <c r="A113" s="7" t="s">
        <v>28</v>
      </c>
      <c r="B113" s="15" t="s">
        <v>9</v>
      </c>
      <c r="C113" s="5" t="s">
        <v>36</v>
      </c>
      <c r="D113" s="5" t="s">
        <v>25</v>
      </c>
    </row>
    <row r="114" spans="1:4" hidden="1">
      <c r="A114" s="16" t="s">
        <v>29</v>
      </c>
      <c r="B114" s="14" t="s">
        <v>2</v>
      </c>
      <c r="C114" s="5" t="s">
        <v>39</v>
      </c>
      <c r="D114" s="5" t="s">
        <v>25</v>
      </c>
    </row>
    <row r="115" spans="1:4" hidden="1">
      <c r="A115" s="16" t="s">
        <v>29</v>
      </c>
      <c r="B115" s="15" t="s">
        <v>3</v>
      </c>
      <c r="C115" s="5" t="s">
        <v>37</v>
      </c>
      <c r="D115" s="5" t="s">
        <v>25</v>
      </c>
    </row>
    <row r="116" spans="1:4" hidden="1">
      <c r="A116" s="16" t="s">
        <v>29</v>
      </c>
      <c r="B116" s="15" t="s">
        <v>4</v>
      </c>
      <c r="C116" s="5" t="s">
        <v>35</v>
      </c>
      <c r="D116" s="5" t="s">
        <v>25</v>
      </c>
    </row>
    <row r="117" spans="1:4" hidden="1">
      <c r="A117" s="16" t="s">
        <v>29</v>
      </c>
      <c r="B117" s="15" t="s">
        <v>5</v>
      </c>
      <c r="C117" s="5" t="s">
        <v>35</v>
      </c>
      <c r="D117" s="5" t="s">
        <v>25</v>
      </c>
    </row>
    <row r="118" spans="1:4" hidden="1">
      <c r="A118" s="16" t="s">
        <v>29</v>
      </c>
      <c r="B118" s="15" t="s">
        <v>6</v>
      </c>
      <c r="C118" s="5" t="s">
        <v>35</v>
      </c>
      <c r="D118" s="5" t="s">
        <v>25</v>
      </c>
    </row>
    <row r="119" spans="1:4" hidden="1">
      <c r="A119" s="16" t="s">
        <v>29</v>
      </c>
      <c r="B119" s="15" t="s">
        <v>7</v>
      </c>
      <c r="C119" s="5" t="s">
        <v>38</v>
      </c>
      <c r="D119" s="5" t="s">
        <v>25</v>
      </c>
    </row>
    <row r="120" spans="1:4" hidden="1">
      <c r="A120" s="16" t="s">
        <v>29</v>
      </c>
      <c r="B120" s="15" t="s">
        <v>8</v>
      </c>
      <c r="C120" s="5" t="s">
        <v>39</v>
      </c>
      <c r="D120" s="5" t="s">
        <v>25</v>
      </c>
    </row>
    <row r="121" spans="1:4">
      <c r="A121" s="16" t="s">
        <v>29</v>
      </c>
      <c r="B121" s="15" t="s">
        <v>9</v>
      </c>
      <c r="C121" s="5" t="s">
        <v>36</v>
      </c>
      <c r="D121" s="5" t="s">
        <v>25</v>
      </c>
    </row>
    <row r="122" spans="1:4" hidden="1">
      <c r="A122" s="8" t="s">
        <v>30</v>
      </c>
      <c r="B122" s="14" t="s">
        <v>2</v>
      </c>
      <c r="C122" s="5" t="s">
        <v>39</v>
      </c>
      <c r="D122" s="5" t="s">
        <v>25</v>
      </c>
    </row>
    <row r="123" spans="1:4" hidden="1">
      <c r="A123" s="8" t="s">
        <v>30</v>
      </c>
      <c r="B123" s="15" t="s">
        <v>3</v>
      </c>
      <c r="C123" s="5" t="s">
        <v>35</v>
      </c>
      <c r="D123" s="5" t="s">
        <v>25</v>
      </c>
    </row>
    <row r="124" spans="1:4" hidden="1">
      <c r="A124" s="8" t="s">
        <v>30</v>
      </c>
      <c r="B124" s="15" t="s">
        <v>4</v>
      </c>
      <c r="C124" s="5" t="s">
        <v>39</v>
      </c>
      <c r="D124" s="5" t="s">
        <v>25</v>
      </c>
    </row>
    <row r="125" spans="1:4" hidden="1">
      <c r="A125" s="8" t="s">
        <v>30</v>
      </c>
      <c r="B125" s="15" t="s">
        <v>5</v>
      </c>
      <c r="C125" s="5" t="s">
        <v>35</v>
      </c>
      <c r="D125" s="5" t="s">
        <v>25</v>
      </c>
    </row>
    <row r="126" spans="1:4" hidden="1">
      <c r="A126" s="8" t="s">
        <v>30</v>
      </c>
      <c r="B126" s="15" t="s">
        <v>6</v>
      </c>
      <c r="C126" s="5" t="s">
        <v>39</v>
      </c>
      <c r="D126" s="5" t="s">
        <v>25</v>
      </c>
    </row>
    <row r="127" spans="1:4" hidden="1">
      <c r="A127" s="8" t="s">
        <v>30</v>
      </c>
      <c r="B127" s="15" t="s">
        <v>7</v>
      </c>
      <c r="C127" s="5" t="s">
        <v>35</v>
      </c>
      <c r="D127" s="5" t="s">
        <v>25</v>
      </c>
    </row>
    <row r="128" spans="1:4" hidden="1">
      <c r="A128" s="8" t="s">
        <v>30</v>
      </c>
      <c r="B128" s="15" t="s">
        <v>8</v>
      </c>
      <c r="C128" s="5" t="s">
        <v>39</v>
      </c>
      <c r="D128" s="5" t="s">
        <v>25</v>
      </c>
    </row>
    <row r="129" spans="1:4">
      <c r="A129" s="8" t="s">
        <v>30</v>
      </c>
      <c r="B129" s="15" t="s">
        <v>9</v>
      </c>
      <c r="C129" s="5" t="s">
        <v>38</v>
      </c>
      <c r="D129" s="5" t="s">
        <v>25</v>
      </c>
    </row>
    <row r="130" spans="1:4" hidden="1">
      <c r="A130" s="9" t="s">
        <v>31</v>
      </c>
      <c r="B130" s="14" t="s">
        <v>2</v>
      </c>
      <c r="C130" s="5" t="s">
        <v>38</v>
      </c>
      <c r="D130" s="5" t="s">
        <v>25</v>
      </c>
    </row>
    <row r="131" spans="1:4" hidden="1">
      <c r="A131" s="9" t="s">
        <v>31</v>
      </c>
      <c r="B131" s="15" t="s">
        <v>3</v>
      </c>
      <c r="C131" s="5" t="s">
        <v>35</v>
      </c>
      <c r="D131" s="5" t="s">
        <v>25</v>
      </c>
    </row>
    <row r="132" spans="1:4" hidden="1">
      <c r="A132" s="9" t="s">
        <v>31</v>
      </c>
      <c r="B132" s="15" t="s">
        <v>4</v>
      </c>
      <c r="C132" s="5" t="s">
        <v>38</v>
      </c>
      <c r="D132" s="5" t="s">
        <v>25</v>
      </c>
    </row>
    <row r="133" spans="1:4" hidden="1">
      <c r="A133" s="9" t="s">
        <v>31</v>
      </c>
      <c r="B133" s="15" t="s">
        <v>5</v>
      </c>
      <c r="C133" s="5" t="s">
        <v>36</v>
      </c>
      <c r="D133" s="5" t="s">
        <v>25</v>
      </c>
    </row>
    <row r="134" spans="1:4" hidden="1">
      <c r="A134" s="9" t="s">
        <v>31</v>
      </c>
      <c r="B134" s="15" t="s">
        <v>6</v>
      </c>
      <c r="C134" s="5" t="s">
        <v>38</v>
      </c>
      <c r="D134" s="5" t="s">
        <v>25</v>
      </c>
    </row>
    <row r="135" spans="1:4" hidden="1">
      <c r="A135" s="9" t="s">
        <v>31</v>
      </c>
      <c r="B135" s="15" t="s">
        <v>7</v>
      </c>
      <c r="C135" s="5" t="s">
        <v>39</v>
      </c>
      <c r="D135" s="5" t="s">
        <v>25</v>
      </c>
    </row>
    <row r="136" spans="1:4" hidden="1">
      <c r="A136" s="9" t="s">
        <v>31</v>
      </c>
      <c r="B136" s="15" t="s">
        <v>8</v>
      </c>
      <c r="C136" s="5" t="s">
        <v>38</v>
      </c>
      <c r="D136" s="5" t="s">
        <v>25</v>
      </c>
    </row>
    <row r="137" spans="1:4">
      <c r="A137" s="9" t="s">
        <v>31</v>
      </c>
      <c r="B137" s="15" t="s">
        <v>9</v>
      </c>
      <c r="C137" s="5" t="s">
        <v>38</v>
      </c>
      <c r="D137" s="5" t="s">
        <v>25</v>
      </c>
    </row>
    <row r="138" spans="1:4" hidden="1">
      <c r="A138" s="10" t="s">
        <v>32</v>
      </c>
      <c r="B138" s="14" t="s">
        <v>2</v>
      </c>
      <c r="C138" s="5" t="s">
        <v>35</v>
      </c>
      <c r="D138" s="5" t="s">
        <v>25</v>
      </c>
    </row>
    <row r="139" spans="1:4" hidden="1">
      <c r="A139" s="10" t="s">
        <v>32</v>
      </c>
      <c r="B139" s="15" t="s">
        <v>3</v>
      </c>
      <c r="C139" s="5" t="s">
        <v>36</v>
      </c>
      <c r="D139" s="5" t="s">
        <v>25</v>
      </c>
    </row>
    <row r="140" spans="1:4" hidden="1">
      <c r="A140" s="10" t="s">
        <v>32</v>
      </c>
      <c r="B140" s="15" t="s">
        <v>4</v>
      </c>
      <c r="C140" s="5" t="s">
        <v>36</v>
      </c>
      <c r="D140" s="5" t="s">
        <v>25</v>
      </c>
    </row>
    <row r="141" spans="1:4" hidden="1">
      <c r="A141" s="10" t="s">
        <v>32</v>
      </c>
      <c r="B141" s="15" t="s">
        <v>5</v>
      </c>
      <c r="C141" s="5" t="s">
        <v>35</v>
      </c>
      <c r="D141" s="5" t="s">
        <v>25</v>
      </c>
    </row>
    <row r="142" spans="1:4" hidden="1">
      <c r="A142" s="10" t="s">
        <v>32</v>
      </c>
      <c r="B142" s="15" t="s">
        <v>6</v>
      </c>
      <c r="C142" s="5" t="s">
        <v>37</v>
      </c>
      <c r="D142" s="5" t="s">
        <v>25</v>
      </c>
    </row>
    <row r="143" spans="1:4" hidden="1">
      <c r="A143" s="10" t="s">
        <v>32</v>
      </c>
      <c r="B143" s="15" t="s">
        <v>7</v>
      </c>
      <c r="C143" s="5" t="s">
        <v>39</v>
      </c>
      <c r="D143" s="5" t="s">
        <v>25</v>
      </c>
    </row>
    <row r="144" spans="1:4" hidden="1">
      <c r="A144" s="10" t="s">
        <v>32</v>
      </c>
      <c r="B144" s="15" t="s">
        <v>8</v>
      </c>
      <c r="C144" s="5" t="s">
        <v>39</v>
      </c>
      <c r="D144" s="5" t="s">
        <v>25</v>
      </c>
    </row>
    <row r="145" spans="1:4">
      <c r="A145" s="10" t="s">
        <v>32</v>
      </c>
      <c r="B145" s="15" t="s">
        <v>9</v>
      </c>
      <c r="C145" s="5" t="s">
        <v>39</v>
      </c>
      <c r="D145" s="5" t="s">
        <v>25</v>
      </c>
    </row>
    <row r="146" spans="1:4" hidden="1">
      <c r="A146" s="7" t="s">
        <v>33</v>
      </c>
      <c r="B146" s="14" t="s">
        <v>2</v>
      </c>
      <c r="C146" s="5" t="s">
        <v>35</v>
      </c>
      <c r="D146" s="5" t="s">
        <v>25</v>
      </c>
    </row>
    <row r="147" spans="1:4" hidden="1">
      <c r="A147" s="7" t="s">
        <v>33</v>
      </c>
      <c r="B147" s="15" t="s">
        <v>3</v>
      </c>
      <c r="C147" s="5" t="s">
        <v>36</v>
      </c>
      <c r="D147" s="5" t="s">
        <v>25</v>
      </c>
    </row>
    <row r="148" spans="1:4" hidden="1">
      <c r="A148" s="7" t="s">
        <v>33</v>
      </c>
      <c r="B148" s="15" t="s">
        <v>4</v>
      </c>
      <c r="C148" s="5" t="s">
        <v>35</v>
      </c>
      <c r="D148" s="5" t="s">
        <v>25</v>
      </c>
    </row>
    <row r="149" spans="1:4" hidden="1">
      <c r="A149" s="7" t="s">
        <v>33</v>
      </c>
      <c r="B149" s="15" t="s">
        <v>5</v>
      </c>
      <c r="C149" s="5" t="s">
        <v>35</v>
      </c>
      <c r="D149" s="5" t="s">
        <v>25</v>
      </c>
    </row>
    <row r="150" spans="1:4" hidden="1">
      <c r="A150" s="7" t="s">
        <v>33</v>
      </c>
      <c r="B150" s="15" t="s">
        <v>6</v>
      </c>
      <c r="C150" s="5" t="s">
        <v>36</v>
      </c>
      <c r="D150" s="5" t="s">
        <v>25</v>
      </c>
    </row>
    <row r="151" spans="1:4" hidden="1">
      <c r="A151" s="7" t="s">
        <v>33</v>
      </c>
      <c r="B151" s="15" t="s">
        <v>7</v>
      </c>
      <c r="C151" s="5" t="s">
        <v>39</v>
      </c>
      <c r="D151" s="5" t="s">
        <v>25</v>
      </c>
    </row>
    <row r="152" spans="1:4" hidden="1">
      <c r="A152" s="7" t="s">
        <v>33</v>
      </c>
      <c r="B152" s="15" t="s">
        <v>8</v>
      </c>
      <c r="C152" s="5" t="s">
        <v>38</v>
      </c>
      <c r="D152" s="5" t="s">
        <v>25</v>
      </c>
    </row>
    <row r="153" spans="1:4">
      <c r="A153" s="7" t="s">
        <v>33</v>
      </c>
      <c r="B153" s="15" t="s">
        <v>9</v>
      </c>
      <c r="C153" s="5" t="s">
        <v>37</v>
      </c>
      <c r="D153" s="5" t="s">
        <v>25</v>
      </c>
    </row>
    <row r="154" spans="1:4" hidden="1">
      <c r="A154" s="16" t="s">
        <v>34</v>
      </c>
      <c r="B154" s="14" t="s">
        <v>2</v>
      </c>
      <c r="C154" s="5" t="s">
        <v>36</v>
      </c>
      <c r="D154" s="5" t="s">
        <v>25</v>
      </c>
    </row>
    <row r="155" spans="1:4" hidden="1">
      <c r="A155" s="16" t="s">
        <v>34</v>
      </c>
      <c r="B155" s="15" t="s">
        <v>3</v>
      </c>
      <c r="C155" s="5" t="s">
        <v>35</v>
      </c>
      <c r="D155" s="5" t="s">
        <v>25</v>
      </c>
    </row>
    <row r="156" spans="1:4" hidden="1">
      <c r="A156" s="16" t="s">
        <v>34</v>
      </c>
      <c r="B156" s="15" t="s">
        <v>4</v>
      </c>
      <c r="C156" s="5" t="s">
        <v>37</v>
      </c>
      <c r="D156" s="5" t="s">
        <v>25</v>
      </c>
    </row>
    <row r="157" spans="1:4" hidden="1">
      <c r="A157" s="16" t="s">
        <v>34</v>
      </c>
      <c r="B157" s="15" t="s">
        <v>5</v>
      </c>
      <c r="C157" s="5" t="s">
        <v>35</v>
      </c>
      <c r="D157" s="5" t="s">
        <v>25</v>
      </c>
    </row>
    <row r="158" spans="1:4" hidden="1">
      <c r="A158" s="16" t="s">
        <v>34</v>
      </c>
      <c r="B158" s="15" t="s">
        <v>6</v>
      </c>
      <c r="C158" s="5" t="s">
        <v>35</v>
      </c>
      <c r="D158" s="5" t="s">
        <v>25</v>
      </c>
    </row>
    <row r="159" spans="1:4" hidden="1">
      <c r="A159" s="16" t="s">
        <v>34</v>
      </c>
      <c r="B159" s="15" t="s">
        <v>7</v>
      </c>
      <c r="C159" s="5" t="s">
        <v>38</v>
      </c>
      <c r="D159" s="5" t="s">
        <v>25</v>
      </c>
    </row>
    <row r="160" spans="1:4" hidden="1">
      <c r="A160" s="16" t="s">
        <v>34</v>
      </c>
      <c r="B160" s="15" t="s">
        <v>8</v>
      </c>
      <c r="C160" s="5" t="s">
        <v>39</v>
      </c>
      <c r="D160" s="5" t="s">
        <v>25</v>
      </c>
    </row>
    <row r="161" spans="1:4">
      <c r="A161" s="16" t="s">
        <v>34</v>
      </c>
      <c r="B161" s="15" t="s">
        <v>9</v>
      </c>
      <c r="C161" s="5" t="s">
        <v>35</v>
      </c>
      <c r="D161" s="5" t="s">
        <v>25</v>
      </c>
    </row>
  </sheetData>
  <autoFilter ref="A1:C161">
    <filterColumn colId="1">
      <filters>
        <filter val="Q8"/>
      </filters>
    </filterColumn>
  </autoFilter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zoomScale="85" zoomScaleNormal="85" zoomScalePageLayoutView="85" workbookViewId="0">
      <selection activeCell="A16" sqref="A16"/>
    </sheetView>
  </sheetViews>
  <sheetFormatPr baseColWidth="10" defaultRowHeight="14" x14ac:dyDescent="0"/>
  <cols>
    <col min="1" max="1" width="16.1640625" customWidth="1"/>
  </cols>
  <sheetData>
    <row r="2" spans="1:9">
      <c r="A2" s="13" t="s">
        <v>23</v>
      </c>
      <c r="B2" s="11" t="str">
        <f t="array" aca="1" ref="B2" ca="1">IFERROR(OFFSET(dept2,MATCH(0,COUNTIF($A$2:A2,colb),0),),"")</f>
        <v>Q1</v>
      </c>
      <c r="C2" s="11" t="str">
        <f t="array" aca="1" ref="C2" ca="1">IFERROR(OFFSET(dept2,MATCH(0,COUNTIF($A$2:B2,colb),0),),"")</f>
        <v>Q2</v>
      </c>
      <c r="D2" s="11" t="str">
        <f t="array" aca="1" ref="D2" ca="1">IFERROR(OFFSET(dept2,MATCH(0,COUNTIF($A$2:C2,colb),0),),"")</f>
        <v>Q3</v>
      </c>
      <c r="E2" s="11" t="str">
        <f t="array" aca="1" ref="E2" ca="1">IFERROR(OFFSET(dept2,MATCH(0,COUNTIF($A$2:D2,colb),0),),"")</f>
        <v>Q4</v>
      </c>
      <c r="F2" s="11" t="str">
        <f t="array" aca="1" ref="F2" ca="1">IFERROR(OFFSET(dept2,MATCH(0,COUNTIF($A$2:E2,colb),0),),"")</f>
        <v>Q5</v>
      </c>
      <c r="G2" s="11" t="str">
        <f t="array" aca="1" ref="G2" ca="1">IFERROR(OFFSET(dept2,MATCH(0,COUNTIF($A$2:F2,colb),0),),"")</f>
        <v>Q6</v>
      </c>
      <c r="H2" s="11" t="str">
        <f t="array" aca="1" ref="H2" ca="1">IFERROR(OFFSET(dept2,MATCH(0,COUNTIF($A$2:G2,colb),0),),"")</f>
        <v>Q7</v>
      </c>
      <c r="I2" s="11" t="str">
        <f t="array" aca="1" ref="I2" ca="1">IFERROR(OFFSET(dept2,MATCH(0,COUNTIF($A$2:H2,colb),0),),"")</f>
        <v>Q8</v>
      </c>
    </row>
    <row r="3" spans="1:9">
      <c r="A3" s="12" t="str">
        <f t="array" aca="1" ref="A3" ca="1">IFERROR(OFFSET(dept1,MATCH(0,COUNTIF(A$2:A2,dossier),0),),"")</f>
        <v>Participant 1</v>
      </c>
      <c r="B3" s="12"/>
      <c r="C3" s="12"/>
      <c r="D3" s="12"/>
      <c r="E3" s="12"/>
      <c r="F3" s="12"/>
      <c r="G3" s="12"/>
      <c r="H3" s="12"/>
      <c r="I3" s="12"/>
    </row>
    <row r="4" spans="1:9">
      <c r="A4" s="12" t="str">
        <f t="array" aca="1" ref="A4" ca="1">IFERROR(OFFSET(dept1,MATCH(0,COUNTIF(A$2:A3,dossier),0),),"")</f>
        <v>Participant 2</v>
      </c>
      <c r="B4" s="12"/>
      <c r="C4" s="12"/>
      <c r="D4" s="12"/>
      <c r="E4" s="12"/>
      <c r="F4" s="12"/>
      <c r="G4" s="12"/>
      <c r="H4" s="12"/>
      <c r="I4" s="12"/>
    </row>
    <row r="5" spans="1:9">
      <c r="A5" s="12" t="str">
        <f t="array" aca="1" ref="A5" ca="1">IFERROR(OFFSET(dept1,MATCH(0,COUNTIF(A$2:A4,dossier),0),),"")</f>
        <v>Participant 3</v>
      </c>
      <c r="B5" s="12"/>
      <c r="C5" s="12"/>
      <c r="D5" s="12"/>
      <c r="E5" s="12"/>
      <c r="F5" s="12"/>
      <c r="G5" s="12"/>
      <c r="H5" s="12"/>
      <c r="I5" s="12"/>
    </row>
    <row r="6" spans="1:9">
      <c r="A6" s="12" t="str">
        <f t="array" aca="1" ref="A6" ca="1">IFERROR(OFFSET(dept1,MATCH(0,COUNTIF(A$2:A5,dossier),0),),"")</f>
        <v>Participant 4</v>
      </c>
      <c r="B6" s="12"/>
      <c r="C6" s="12"/>
      <c r="D6" s="12"/>
      <c r="E6" s="12"/>
      <c r="F6" s="12"/>
      <c r="G6" s="12"/>
      <c r="H6" s="12"/>
      <c r="I6" s="12"/>
    </row>
    <row r="7" spans="1:9">
      <c r="A7" s="12" t="str">
        <f t="array" aca="1" ref="A7" ca="1">IFERROR(OFFSET(dept1,MATCH(0,COUNTIF(A$2:A6,dossier),0),),"")</f>
        <v>Participant 5</v>
      </c>
      <c r="B7" s="12"/>
      <c r="C7" s="12"/>
      <c r="D7" s="12"/>
      <c r="E7" s="12"/>
      <c r="F7" s="12"/>
      <c r="G7" s="12"/>
      <c r="H7" s="12"/>
      <c r="I7" s="12"/>
    </row>
    <row r="8" spans="1:9">
      <c r="A8" s="12" t="str">
        <f t="array" aca="1" ref="A8" ca="1">IFERROR(OFFSET(dept1,MATCH(0,COUNTIF(A$2:A7,dossier),0),),"")</f>
        <v>Participant 6</v>
      </c>
      <c r="B8" s="12"/>
      <c r="C8" s="12"/>
      <c r="D8" s="12"/>
      <c r="E8" s="12"/>
      <c r="F8" s="12"/>
      <c r="G8" s="12"/>
      <c r="H8" s="12"/>
      <c r="I8" s="12"/>
    </row>
    <row r="9" spans="1:9">
      <c r="A9" s="12" t="str">
        <f t="array" aca="1" ref="A9" ca="1">IFERROR(OFFSET(dept1,MATCH(0,COUNTIF(A$2:A8,dossier),0),),"")</f>
        <v>Participant 7</v>
      </c>
      <c r="B9" s="12"/>
      <c r="C9" s="12"/>
      <c r="D9" s="12"/>
      <c r="E9" s="12"/>
      <c r="F9" s="12"/>
      <c r="G9" s="12"/>
      <c r="H9" s="12"/>
      <c r="I9" s="12"/>
    </row>
    <row r="10" spans="1:9">
      <c r="A10" s="12" t="str">
        <f t="array" aca="1" ref="A10" ca="1">IFERROR(OFFSET(dept1,MATCH(0,COUNTIF(A$2:A9,dossier),0),),"")</f>
        <v>Participant 8</v>
      </c>
      <c r="B10" s="12"/>
      <c r="C10" s="12"/>
      <c r="D10" s="12"/>
      <c r="E10" s="12"/>
      <c r="F10" s="12"/>
      <c r="G10" s="12"/>
      <c r="H10" s="12"/>
      <c r="I10" s="12"/>
    </row>
    <row r="11" spans="1:9">
      <c r="A11" s="12" t="str">
        <f t="array" aca="1" ref="A11" ca="1">IFERROR(OFFSET(dept1,MATCH(0,COUNTIF(A$2:A10,dossier),0),),"")</f>
        <v>Participant 9</v>
      </c>
      <c r="B11" s="12"/>
      <c r="C11" s="12"/>
      <c r="D11" s="12"/>
      <c r="E11" s="12"/>
      <c r="F11" s="12"/>
      <c r="G11" s="12"/>
      <c r="H11" s="12"/>
      <c r="I11" s="12"/>
    </row>
    <row r="12" spans="1:9">
      <c r="A12" s="12" t="str">
        <f t="array" aca="1" ref="A12" ca="1">IFERROR(OFFSET(dept1,MATCH(0,COUNTIF(A$2:A11,dossier),0),),"")</f>
        <v/>
      </c>
      <c r="B12" s="12"/>
      <c r="C12" s="12"/>
      <c r="D12" s="12"/>
      <c r="E12" s="12"/>
      <c r="F12" s="12"/>
      <c r="G12" s="12"/>
      <c r="H12" s="12"/>
      <c r="I12" s="12"/>
    </row>
    <row r="13" spans="1:9">
      <c r="A13" s="12" t="str">
        <f t="array" aca="1" ref="A13" ca="1">IFERROR(OFFSET(dept1,MATCH(0,COUNTIF(A$2:A12,dossier),0),),"")</f>
        <v/>
      </c>
      <c r="B13" s="12"/>
      <c r="C13" s="12"/>
      <c r="D13" s="12"/>
      <c r="E13" s="12"/>
      <c r="F13" s="12"/>
      <c r="G13" s="12"/>
      <c r="H13" s="12"/>
      <c r="I13" s="12"/>
    </row>
    <row r="14" spans="1:9">
      <c r="A14" s="12" t="str">
        <f t="array" aca="1" ref="A14" ca="1">IFERROR(OFFSET(dept1,MATCH(0,COUNTIF(A$2:A13,dossier),0),),"")</f>
        <v/>
      </c>
      <c r="B14" s="12"/>
      <c r="C14" s="12"/>
      <c r="D14" s="12"/>
      <c r="E14" s="12"/>
      <c r="F14" s="12"/>
      <c r="G14" s="12"/>
      <c r="H14" s="12"/>
      <c r="I14" s="12"/>
    </row>
    <row r="15" spans="1:9">
      <c r="A15" s="12" t="str">
        <f t="array" aca="1" ref="A15" ca="1">IFERROR(OFFSET(dept1,MATCH(0,COUNTIF(A$2:A14,dossier),0),),"")</f>
        <v/>
      </c>
      <c r="B15" s="12"/>
      <c r="C15" s="12"/>
      <c r="D15" s="12"/>
      <c r="E15" s="12"/>
      <c r="F15" s="12"/>
      <c r="G15" s="12"/>
      <c r="H15" s="12"/>
      <c r="I15" s="12"/>
    </row>
    <row r="16" spans="1:9">
      <c r="A16" s="12" t="str">
        <f t="array" aca="1" ref="A16" ca="1">IFERROR(OFFSET(dept1,MATCH(0,COUNTIF(A$2:A15,dossier),0),),"")</f>
        <v/>
      </c>
      <c r="B16" s="12"/>
      <c r="C16" s="12"/>
      <c r="D16" s="12"/>
      <c r="E16" s="12"/>
      <c r="F16" s="12"/>
      <c r="G16" s="12"/>
      <c r="H16" s="12"/>
      <c r="I16" s="12"/>
    </row>
    <row r="17" spans="1:9">
      <c r="A17" s="12" t="str">
        <f t="array" aca="1" ref="A17" ca="1">IFERROR(OFFSET(dept1,MATCH(0,COUNTIF(A$2:A16,dossier),0),),"")</f>
        <v/>
      </c>
      <c r="B17" s="12"/>
      <c r="C17" s="12"/>
      <c r="D17" s="12"/>
      <c r="E17" s="12"/>
      <c r="F17" s="12"/>
      <c r="G17" s="12"/>
      <c r="H17" s="12"/>
      <c r="I17" s="12"/>
    </row>
    <row r="18" spans="1:9">
      <c r="A18" s="12" t="str">
        <f t="array" aca="1" ref="A18" ca="1">IFERROR(OFFSET(dept1,MATCH(0,COUNTIF(A$2:A17,dossier),0),),"")</f>
        <v/>
      </c>
      <c r="B18" s="12"/>
      <c r="C18" s="12"/>
      <c r="D18" s="12"/>
      <c r="E18" s="12"/>
      <c r="F18" s="12"/>
      <c r="G18" s="12"/>
      <c r="H18" s="12"/>
      <c r="I18" s="12"/>
    </row>
    <row r="19" spans="1:9">
      <c r="A19" s="12" t="str">
        <f t="array" aca="1" ref="A19" ca="1">IFERROR(OFFSET(dept1,MATCH(0,COUNTIF(A$2:A18,dossier),0),),"")</f>
        <v/>
      </c>
      <c r="B19" s="12"/>
      <c r="C19" s="12"/>
      <c r="D19" s="12"/>
      <c r="E19" s="12"/>
      <c r="F19" s="12"/>
      <c r="G19" s="12"/>
      <c r="H19" s="12"/>
      <c r="I19" s="12"/>
    </row>
    <row r="20" spans="1:9">
      <c r="A20" s="12" t="str">
        <f t="array" aca="1" ref="A20" ca="1">IFERROR(OFFSET(dept1,MATCH(0,COUNTIF(A$2:A19,dossier),0),),"")</f>
        <v/>
      </c>
      <c r="B20" s="12"/>
      <c r="C20" s="12"/>
      <c r="D20" s="12"/>
      <c r="E20" s="12"/>
      <c r="F20" s="12"/>
      <c r="G20" s="12"/>
      <c r="H20" s="12"/>
      <c r="I20" s="12"/>
    </row>
    <row r="21" spans="1:9">
      <c r="A21" s="12" t="str">
        <f t="array" aca="1" ref="A21" ca="1">IFERROR(OFFSET(dept1,MATCH(0,COUNTIF(A$2:A20,dossier),0),),"")</f>
        <v/>
      </c>
      <c r="B21" s="12"/>
      <c r="C21" s="12"/>
      <c r="D21" s="12"/>
      <c r="E21" s="12"/>
      <c r="F21" s="12"/>
      <c r="G21" s="12"/>
      <c r="H21" s="12"/>
      <c r="I21" s="12"/>
    </row>
    <row r="22" spans="1:9">
      <c r="A22" s="12" t="str">
        <f t="array" aca="1" ref="A22" ca="1">IFERROR(OFFSET(dept1,MATCH(0,COUNTIF(A$2:A21,dossier),0),),"")</f>
        <v/>
      </c>
      <c r="B22" s="12"/>
      <c r="C22" s="12"/>
      <c r="D22" s="12"/>
      <c r="E22" s="12"/>
      <c r="F22" s="12"/>
      <c r="G22" s="12"/>
      <c r="H22" s="12"/>
      <c r="I22" s="12"/>
    </row>
    <row r="23" spans="1:9">
      <c r="A23" s="12" t="str">
        <f t="array" aca="1" ref="A23" ca="1">IFERROR(OFFSET(dept1,MATCH(0,COUNTIF(A$2:A22,dossier),0),),"")</f>
        <v/>
      </c>
    </row>
    <row r="24" spans="1:9">
      <c r="A24" s="12" t="str">
        <f t="array" aca="1" ref="A24" ca="1">IFERROR(OFFSET(dept1,MATCH(0,COUNTIF(A$2:A23,dossier),0),),"")</f>
        <v/>
      </c>
    </row>
    <row r="25" spans="1:9">
      <c r="A25" s="12" t="str">
        <f t="array" aca="1" ref="A25" ca="1">IFERROR(OFFSET(dept1,MATCH(0,COUNTIF(A$2:A24,dossier),0),),"")</f>
        <v/>
      </c>
    </row>
    <row r="26" spans="1:9">
      <c r="A26" s="12" t="str">
        <f t="array" aca="1" ref="A26" ca="1">IFERROR(OFFSET(dept1,MATCH(0,COUNTIF(A$2:A25,dossier),0),),"")</f>
        <v/>
      </c>
    </row>
    <row r="27" spans="1:9">
      <c r="A27" s="12" t="str">
        <f t="array" aca="1" ref="A27" ca="1">IFERROR(OFFSET(dept1,MATCH(0,COUNTIF(A$2:A26,dossier),0),),"")</f>
        <v/>
      </c>
    </row>
    <row r="28" spans="1:9">
      <c r="A28" s="12" t="str">
        <f t="array" aca="1" ref="A28" ca="1">IFERROR(OFFSET(dept1,MATCH(0,COUNTIF(A$2:A27,dossier),0),),"")</f>
        <v/>
      </c>
    </row>
    <row r="29" spans="1:9">
      <c r="A29" s="12" t="str">
        <f t="array" aca="1" ref="A29" ca="1">IFERROR(OFFSET(dept1,MATCH(0,COUNTIF(A$2:A28,dossier),0),),"")</f>
        <v/>
      </c>
    </row>
    <row r="30" spans="1:9">
      <c r="A30" s="12" t="str">
        <f t="array" aca="1" ref="A30" ca="1">IFERROR(OFFSET(dept1,MATCH(0,COUNTIF(A$2:A29,dossier),0),),"")</f>
        <v/>
      </c>
    </row>
    <row r="31" spans="1:9">
      <c r="A31" s="12" t="str">
        <f t="array" aca="1" ref="A31" ca="1">IFERROR(OFFSET(dept1,MATCH(0,COUNTIF(A$2:A30,dossier),0),),"")</f>
        <v/>
      </c>
    </row>
    <row r="32" spans="1:9">
      <c r="A32" s="12" t="str">
        <f t="array" aca="1" ref="A32" ca="1">IFERROR(OFFSET(dept1,MATCH(0,COUNTIF(A$2:A31,dossier),0),),"")</f>
        <v/>
      </c>
    </row>
    <row r="33" spans="1:1">
      <c r="A33" s="12" t="str">
        <f t="array" aca="1" ref="A33" ca="1">IFERROR(OFFSET(dept1,MATCH(0,COUNTIF(A$2:A32,dossier),0),),"")</f>
        <v/>
      </c>
    </row>
    <row r="34" spans="1:1">
      <c r="A34" s="12" t="str">
        <f t="array" aca="1" ref="A34" ca="1">IFERROR(OFFSET(dept1,MATCH(0,COUNTIF(A$2:A33,dossier),0),),"")</f>
        <v/>
      </c>
    </row>
    <row r="35" spans="1:1">
      <c r="A35" s="12" t="str">
        <f t="array" aca="1" ref="A35" ca="1">IFERROR(OFFSET(dept1,MATCH(0,COUNTIF(A$2:A34,dossier),0),),"")</f>
        <v/>
      </c>
    </row>
    <row r="36" spans="1:1">
      <c r="A36" s="12" t="str">
        <f t="array" aca="1" ref="A36" ca="1">IFERROR(OFFSET(dept1,MATCH(0,COUNTIF(A$2:A35,dossier),0),),"")</f>
        <v/>
      </c>
    </row>
    <row r="37" spans="1:1">
      <c r="A37" s="12" t="str">
        <f t="array" aca="1" ref="A37" ca="1">IFERROR(OFFSET(dept1,MATCH(0,COUNTIF(A$2:A36,dossier),0),),"")</f>
        <v/>
      </c>
    </row>
  </sheetData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workbookViewId="0">
      <selection activeCell="V4" sqref="V4"/>
    </sheetView>
  </sheetViews>
  <sheetFormatPr baseColWidth="10" defaultRowHeight="14" x14ac:dyDescent="0"/>
  <sheetData>
    <row r="1" spans="1:21"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  <c r="K1" t="s">
        <v>49</v>
      </c>
      <c r="L1" t="s">
        <v>50</v>
      </c>
      <c r="M1" t="s">
        <v>51</v>
      </c>
      <c r="N1" t="s">
        <v>52</v>
      </c>
      <c r="O1" t="s">
        <v>53</v>
      </c>
      <c r="P1" t="s">
        <v>54</v>
      </c>
      <c r="Q1" t="s">
        <v>55</v>
      </c>
      <c r="R1" t="s">
        <v>56</v>
      </c>
      <c r="S1" t="s">
        <v>57</v>
      </c>
      <c r="T1" t="s">
        <v>58</v>
      </c>
      <c r="U1" t="s">
        <v>59</v>
      </c>
    </row>
    <row r="2" spans="1:21">
      <c r="A2" t="s">
        <v>2</v>
      </c>
      <c r="B2">
        <v>1</v>
      </c>
      <c r="C2">
        <v>1</v>
      </c>
      <c r="D2">
        <v>2</v>
      </c>
      <c r="E2">
        <v>1</v>
      </c>
      <c r="F2">
        <v>2</v>
      </c>
      <c r="G2">
        <v>2</v>
      </c>
      <c r="H2">
        <v>2</v>
      </c>
      <c r="I2">
        <v>2</v>
      </c>
      <c r="J2">
        <v>1</v>
      </c>
      <c r="K2">
        <v>2</v>
      </c>
      <c r="L2">
        <v>2</v>
      </c>
      <c r="M2">
        <v>3</v>
      </c>
      <c r="N2">
        <v>1</v>
      </c>
      <c r="O2">
        <v>4</v>
      </c>
      <c r="P2">
        <v>5</v>
      </c>
      <c r="Q2">
        <v>5</v>
      </c>
      <c r="R2">
        <v>4</v>
      </c>
      <c r="S2">
        <v>1</v>
      </c>
      <c r="T2">
        <v>1</v>
      </c>
      <c r="U2">
        <v>2</v>
      </c>
    </row>
    <row r="3" spans="1:21">
      <c r="A3" t="s">
        <v>3</v>
      </c>
      <c r="B3">
        <v>1</v>
      </c>
      <c r="C3">
        <v>1</v>
      </c>
      <c r="D3">
        <v>2</v>
      </c>
      <c r="E3">
        <v>2</v>
      </c>
      <c r="F3">
        <v>5</v>
      </c>
      <c r="G3">
        <v>4</v>
      </c>
      <c r="H3">
        <v>5</v>
      </c>
      <c r="I3">
        <v>2</v>
      </c>
      <c r="J3">
        <v>2</v>
      </c>
      <c r="K3">
        <v>1</v>
      </c>
      <c r="L3">
        <v>5</v>
      </c>
      <c r="M3">
        <v>2</v>
      </c>
      <c r="N3">
        <v>1</v>
      </c>
      <c r="O3">
        <v>4</v>
      </c>
      <c r="P3">
        <v>3</v>
      </c>
      <c r="Q3">
        <v>1</v>
      </c>
      <c r="R3">
        <v>1</v>
      </c>
      <c r="S3">
        <v>2</v>
      </c>
      <c r="T3">
        <v>2</v>
      </c>
      <c r="U3">
        <v>1</v>
      </c>
    </row>
    <row r="4" spans="1:21">
      <c r="A4" t="s">
        <v>4</v>
      </c>
      <c r="B4">
        <v>2</v>
      </c>
      <c r="C4">
        <v>2</v>
      </c>
      <c r="D4">
        <v>4</v>
      </c>
      <c r="E4">
        <v>4</v>
      </c>
      <c r="F4">
        <v>5</v>
      </c>
      <c r="G4">
        <v>4</v>
      </c>
      <c r="H4">
        <v>5</v>
      </c>
      <c r="I4">
        <v>4</v>
      </c>
      <c r="J4">
        <v>5</v>
      </c>
      <c r="K4">
        <v>2</v>
      </c>
      <c r="L4">
        <v>1</v>
      </c>
      <c r="M4">
        <v>1</v>
      </c>
      <c r="N4">
        <v>1</v>
      </c>
      <c r="O4">
        <v>2</v>
      </c>
      <c r="P4">
        <v>1</v>
      </c>
      <c r="Q4">
        <v>5</v>
      </c>
      <c r="R4">
        <v>4</v>
      </c>
      <c r="S4">
        <v>2</v>
      </c>
      <c r="T4">
        <v>1</v>
      </c>
      <c r="U4">
        <v>3</v>
      </c>
    </row>
    <row r="5" spans="1:21">
      <c r="A5" t="s">
        <v>5</v>
      </c>
    </row>
    <row r="6" spans="1:21">
      <c r="A6" t="s">
        <v>6</v>
      </c>
    </row>
    <row r="7" spans="1:21">
      <c r="A7" t="s">
        <v>7</v>
      </c>
    </row>
    <row r="8" spans="1:21">
      <c r="A8" t="s">
        <v>8</v>
      </c>
    </row>
    <row r="9" spans="1:21">
      <c r="A9" t="s">
        <v>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46" workbookViewId="0">
      <selection activeCell="A9" sqref="A9"/>
    </sheetView>
  </sheetViews>
  <sheetFormatPr baseColWidth="10" defaultRowHeight="14" x14ac:dyDescent="0"/>
  <sheetData>
    <row r="1" spans="1:7" ht="15" thickBot="1">
      <c r="A1" t="s">
        <v>60</v>
      </c>
    </row>
    <row r="2" spans="1:7">
      <c r="A2" s="17" t="s">
        <v>61</v>
      </c>
      <c r="B2" s="18"/>
      <c r="C2" s="18"/>
      <c r="D2" s="18"/>
      <c r="E2" s="18"/>
      <c r="F2" s="18"/>
      <c r="G2" s="19"/>
    </row>
    <row r="3" spans="1:7">
      <c r="A3" s="20" t="s">
        <v>62</v>
      </c>
      <c r="B3" s="21"/>
      <c r="C3" s="21"/>
      <c r="D3" s="21"/>
      <c r="E3" s="21"/>
      <c r="F3" s="21"/>
      <c r="G3" s="22"/>
    </row>
    <row r="4" spans="1:7">
      <c r="A4" s="23"/>
      <c r="B4" s="21"/>
      <c r="C4" s="21"/>
      <c r="D4" s="21"/>
      <c r="E4" s="21"/>
      <c r="F4" s="21"/>
      <c r="G4" s="22"/>
    </row>
    <row r="5" spans="1:7">
      <c r="A5" s="23" t="s">
        <v>63</v>
      </c>
      <c r="B5" s="21"/>
      <c r="C5" s="21"/>
      <c r="D5" s="21"/>
      <c r="E5" s="21"/>
      <c r="F5" s="21"/>
      <c r="G5" s="22"/>
    </row>
    <row r="6" spans="1:7" ht="15" thickBot="1">
      <c r="A6" s="24" t="s">
        <v>64</v>
      </c>
      <c r="B6" s="25"/>
      <c r="C6" s="25"/>
      <c r="D6" s="25"/>
      <c r="E6" s="25"/>
      <c r="F6" s="25"/>
      <c r="G6" s="26"/>
    </row>
    <row r="7" spans="1:7" ht="15" thickBot="1">
      <c r="A7" s="27"/>
      <c r="B7" s="27"/>
      <c r="C7" s="28"/>
      <c r="D7" s="28"/>
      <c r="E7" s="28"/>
      <c r="F7" s="28"/>
      <c r="G7" s="28"/>
    </row>
    <row r="8" spans="1:7">
      <c r="A8" s="29" t="e">
        <f>AVERAGE(#REF!)</f>
        <v>#REF!</v>
      </c>
      <c r="B8" s="30" t="s">
        <v>65</v>
      </c>
      <c r="C8" s="30"/>
      <c r="D8" s="30"/>
      <c r="E8" s="31"/>
      <c r="F8" s="31"/>
      <c r="G8" s="19"/>
    </row>
    <row r="9" spans="1:7" ht="15" thickBot="1">
      <c r="A9" s="32" t="e">
        <f>AVERAGE(#REF!)</f>
        <v>#REF!</v>
      </c>
      <c r="B9" s="33" t="s">
        <v>66</v>
      </c>
      <c r="C9" s="33"/>
      <c r="D9" s="33"/>
      <c r="E9" s="34"/>
      <c r="F9" s="34"/>
      <c r="G9" s="26"/>
    </row>
    <row r="10" spans="1:7" ht="15" thickBot="1">
      <c r="A10" s="28"/>
      <c r="B10" s="28"/>
      <c r="C10" s="28"/>
      <c r="D10" s="28"/>
      <c r="G10" s="28"/>
    </row>
    <row r="11" spans="1:7">
      <c r="A11" s="17" t="s">
        <v>67</v>
      </c>
      <c r="B11" s="30" t="s">
        <v>68</v>
      </c>
      <c r="C11" s="30"/>
      <c r="D11" s="18"/>
      <c r="E11" s="31"/>
      <c r="F11" s="31"/>
      <c r="G11" s="19"/>
    </row>
    <row r="12" spans="1:7" ht="15" thickBot="1">
      <c r="A12" s="35" t="e">
        <f>_xlfn.T.TEST(#REF!,#REF!,2,3)</f>
        <v>#REF!</v>
      </c>
      <c r="B12" s="33" t="s">
        <v>69</v>
      </c>
      <c r="C12" s="33"/>
      <c r="D12" s="25"/>
      <c r="E12" s="34"/>
      <c r="F12" s="34"/>
      <c r="G12" s="26"/>
    </row>
    <row r="13" spans="1:7" ht="15" thickBot="1">
      <c r="A13" s="27"/>
      <c r="B13" s="27"/>
      <c r="C13" s="28"/>
      <c r="D13" s="28"/>
      <c r="E13" s="28"/>
      <c r="F13" s="28"/>
      <c r="G13" s="28"/>
    </row>
    <row r="14" spans="1:7">
      <c r="A14" s="89" t="s">
        <v>70</v>
      </c>
      <c r="B14" s="88" t="s">
        <v>71</v>
      </c>
      <c r="C14" s="36"/>
      <c r="D14" s="36"/>
      <c r="E14" s="36"/>
      <c r="F14" s="36"/>
      <c r="G14" s="37"/>
    </row>
    <row r="15" spans="1:7">
      <c r="A15" s="87" t="s">
        <v>72</v>
      </c>
      <c r="B15" s="38">
        <v>1</v>
      </c>
      <c r="C15" s="39">
        <v>2</v>
      </c>
      <c r="D15" s="39">
        <v>3</v>
      </c>
      <c r="E15" s="39">
        <v>4</v>
      </c>
      <c r="F15" s="39">
        <v>5</v>
      </c>
      <c r="G15" s="40" t="s">
        <v>73</v>
      </c>
    </row>
    <row r="16" spans="1:7">
      <c r="A16" s="41" t="s">
        <v>24</v>
      </c>
      <c r="B16" s="42">
        <v>2</v>
      </c>
      <c r="C16" s="43">
        <v>7</v>
      </c>
      <c r="D16" s="43">
        <v>19</v>
      </c>
      <c r="E16" s="43">
        <v>24</v>
      </c>
      <c r="F16" s="44">
        <v>18</v>
      </c>
      <c r="G16" s="45">
        <v>70</v>
      </c>
    </row>
    <row r="17" spans="1:7">
      <c r="A17" s="46" t="s">
        <v>25</v>
      </c>
      <c r="B17" s="47">
        <v>9</v>
      </c>
      <c r="C17" s="48">
        <v>15</v>
      </c>
      <c r="D17" s="48">
        <v>18</v>
      </c>
      <c r="E17" s="48">
        <v>12</v>
      </c>
      <c r="F17" s="49">
        <v>6</v>
      </c>
      <c r="G17" s="50">
        <v>60</v>
      </c>
    </row>
    <row r="18" spans="1:7" ht="15" thickBot="1">
      <c r="A18" s="51" t="s">
        <v>73</v>
      </c>
      <c r="B18" s="52">
        <v>11</v>
      </c>
      <c r="C18" s="53">
        <v>22</v>
      </c>
      <c r="D18" s="53">
        <v>37</v>
      </c>
      <c r="E18" s="53">
        <v>36</v>
      </c>
      <c r="F18" s="54">
        <v>24</v>
      </c>
      <c r="G18" s="55">
        <v>130</v>
      </c>
    </row>
    <row r="19" spans="1:7" ht="15" thickBot="1">
      <c r="A19" s="28"/>
      <c r="B19" s="28"/>
      <c r="C19" s="28"/>
      <c r="D19" s="28"/>
      <c r="E19" s="28"/>
      <c r="F19" s="28"/>
      <c r="G19" s="28"/>
    </row>
    <row r="20" spans="1:7">
      <c r="A20" s="56" t="s">
        <v>74</v>
      </c>
      <c r="B20" s="57"/>
      <c r="C20" s="57"/>
      <c r="D20" s="57"/>
      <c r="E20" s="57"/>
      <c r="F20" s="57"/>
      <c r="G20" s="58"/>
    </row>
    <row r="21" spans="1:7">
      <c r="A21" s="59"/>
      <c r="B21" s="60">
        <v>1</v>
      </c>
      <c r="C21" s="60">
        <v>2</v>
      </c>
      <c r="D21" s="60">
        <v>3</v>
      </c>
      <c r="E21" s="60">
        <v>4</v>
      </c>
      <c r="F21" s="60">
        <v>5</v>
      </c>
      <c r="G21" s="61" t="s">
        <v>75</v>
      </c>
    </row>
    <row r="22" spans="1:7">
      <c r="A22" s="62" t="s">
        <v>24</v>
      </c>
      <c r="B22" s="63" t="e">
        <f t="shared" ref="B22:F23" si="0">$J22*B$24/$J$24</f>
        <v>#DIV/0!</v>
      </c>
      <c r="C22" s="64" t="e">
        <f t="shared" si="0"/>
        <v>#DIV/0!</v>
      </c>
      <c r="D22" s="63" t="e">
        <f t="shared" si="0"/>
        <v>#DIV/0!</v>
      </c>
      <c r="E22" s="63" t="e">
        <f t="shared" si="0"/>
        <v>#DIV/0!</v>
      </c>
      <c r="F22" s="63" t="e">
        <f t="shared" si="0"/>
        <v>#DIV/0!</v>
      </c>
      <c r="G22" s="65">
        <v>70</v>
      </c>
    </row>
    <row r="23" spans="1:7">
      <c r="A23" s="62" t="s">
        <v>25</v>
      </c>
      <c r="B23" s="63" t="e">
        <f t="shared" si="0"/>
        <v>#DIV/0!</v>
      </c>
      <c r="C23" s="63" t="e">
        <f t="shared" si="0"/>
        <v>#DIV/0!</v>
      </c>
      <c r="D23" s="63" t="e">
        <f t="shared" si="0"/>
        <v>#DIV/0!</v>
      </c>
      <c r="E23" s="63" t="e">
        <f t="shared" si="0"/>
        <v>#DIV/0!</v>
      </c>
      <c r="F23" s="63" t="e">
        <f t="shared" si="0"/>
        <v>#DIV/0!</v>
      </c>
      <c r="G23" s="65">
        <v>60</v>
      </c>
    </row>
    <row r="24" spans="1:7" ht="15" thickBot="1">
      <c r="A24" s="66" t="s">
        <v>75</v>
      </c>
      <c r="B24" s="67">
        <v>11</v>
      </c>
      <c r="C24" s="67">
        <v>22</v>
      </c>
      <c r="D24" s="67">
        <v>37</v>
      </c>
      <c r="E24" s="67">
        <v>36</v>
      </c>
      <c r="F24" s="67">
        <v>24</v>
      </c>
      <c r="G24" s="68">
        <v>130</v>
      </c>
    </row>
    <row r="25" spans="1:7" ht="15" thickBot="1">
      <c r="A25" s="69"/>
      <c r="B25" s="69"/>
      <c r="C25" s="69"/>
      <c r="D25" s="69"/>
      <c r="E25" s="69"/>
      <c r="F25" s="69"/>
      <c r="G25" s="69"/>
    </row>
    <row r="26" spans="1:7">
      <c r="A26" s="70" t="s">
        <v>76</v>
      </c>
      <c r="B26" s="18"/>
      <c r="C26" s="18"/>
      <c r="D26" s="18"/>
      <c r="E26" s="18"/>
      <c r="F26" s="18"/>
      <c r="G26" s="19"/>
    </row>
    <row r="27" spans="1:7">
      <c r="A27" s="71" t="s">
        <v>77</v>
      </c>
      <c r="B27" s="72"/>
      <c r="C27" s="72"/>
      <c r="D27" s="72"/>
      <c r="E27" s="72"/>
      <c r="F27" s="72"/>
      <c r="G27" s="22"/>
    </row>
    <row r="28" spans="1:7">
      <c r="A28" s="73" t="s">
        <v>78</v>
      </c>
      <c r="B28" s="72"/>
      <c r="C28" s="72"/>
      <c r="D28" s="72"/>
      <c r="E28" s="72"/>
      <c r="F28" s="72"/>
      <c r="G28" s="22"/>
    </row>
    <row r="29" spans="1:7" ht="15" thickBot="1">
      <c r="A29" s="32" t="e">
        <f>$J$22*$F$24/$J$24</f>
        <v>#DIV/0!</v>
      </c>
      <c r="B29" s="25"/>
      <c r="C29" s="25"/>
      <c r="D29" s="25"/>
      <c r="E29" s="25"/>
      <c r="F29" s="25"/>
      <c r="G29" s="26"/>
    </row>
    <row r="30" spans="1:7" ht="15" thickBot="1">
      <c r="A30" s="74"/>
      <c r="B30" s="74"/>
      <c r="C30" s="74"/>
      <c r="D30" s="74"/>
      <c r="E30" s="74"/>
      <c r="F30" s="74"/>
      <c r="G30" s="74"/>
    </row>
    <row r="31" spans="1:7">
      <c r="A31" s="17" t="s">
        <v>79</v>
      </c>
      <c r="B31" s="30"/>
      <c r="C31" s="30"/>
      <c r="D31" s="30"/>
      <c r="E31" s="30"/>
      <c r="F31" s="30"/>
      <c r="G31" s="75"/>
    </row>
    <row r="32" spans="1:7">
      <c r="A32" s="23"/>
      <c r="B32" s="76">
        <v>1</v>
      </c>
      <c r="C32" s="76">
        <v>2</v>
      </c>
      <c r="D32" s="76">
        <v>3</v>
      </c>
      <c r="E32" s="76">
        <v>4</v>
      </c>
      <c r="F32" s="76">
        <v>5</v>
      </c>
      <c r="G32" s="77" t="s">
        <v>75</v>
      </c>
    </row>
    <row r="33" spans="1:7">
      <c r="A33" s="62" t="s">
        <v>24</v>
      </c>
      <c r="B33" s="78" t="e">
        <f t="shared" ref="B33:F34" si="1">(B16-B22)^2/B22</f>
        <v>#DIV/0!</v>
      </c>
      <c r="C33" s="78" t="e">
        <f t="shared" si="1"/>
        <v>#DIV/0!</v>
      </c>
      <c r="D33" s="78" t="e">
        <f t="shared" si="1"/>
        <v>#DIV/0!</v>
      </c>
      <c r="E33" s="78" t="e">
        <f t="shared" si="1"/>
        <v>#DIV/0!</v>
      </c>
      <c r="F33" s="78" t="e">
        <f t="shared" si="1"/>
        <v>#DIV/0!</v>
      </c>
      <c r="G33" s="65"/>
    </row>
    <row r="34" spans="1:7">
      <c r="A34" s="62" t="s">
        <v>25</v>
      </c>
      <c r="B34" s="78" t="e">
        <f t="shared" si="1"/>
        <v>#DIV/0!</v>
      </c>
      <c r="C34" s="78" t="e">
        <f t="shared" si="1"/>
        <v>#DIV/0!</v>
      </c>
      <c r="D34" s="78" t="e">
        <f t="shared" si="1"/>
        <v>#DIV/0!</v>
      </c>
      <c r="E34" s="78" t="e">
        <f t="shared" si="1"/>
        <v>#DIV/0!</v>
      </c>
      <c r="F34" s="78" t="e">
        <f t="shared" si="1"/>
        <v>#DIV/0!</v>
      </c>
      <c r="G34" s="65"/>
    </row>
    <row r="35" spans="1:7" ht="15" thickBot="1">
      <c r="A35" s="79" t="s">
        <v>75</v>
      </c>
      <c r="B35" s="33"/>
      <c r="C35" s="33"/>
      <c r="D35" s="33"/>
      <c r="E35" s="33"/>
      <c r="F35" s="33"/>
      <c r="G35" s="80" t="e">
        <f>SUM(B33:F34)</f>
        <v>#DIV/0!</v>
      </c>
    </row>
    <row r="36" spans="1:7" ht="15" thickBot="1">
      <c r="A36" s="69"/>
      <c r="B36" s="69"/>
      <c r="C36" s="69"/>
      <c r="D36" s="69"/>
      <c r="E36" s="69"/>
      <c r="F36" s="69"/>
      <c r="G36" s="81"/>
    </row>
    <row r="37" spans="1:7">
      <c r="A37" s="82" t="s">
        <v>80</v>
      </c>
      <c r="B37" s="30" t="s">
        <v>81</v>
      </c>
      <c r="C37" s="30"/>
      <c r="D37" s="18"/>
      <c r="E37" s="18"/>
      <c r="F37" s="18"/>
      <c r="G37" s="19"/>
    </row>
    <row r="38" spans="1:7" ht="15" thickBot="1">
      <c r="A38" s="83" t="e">
        <f>_xlfn.CHISQ.TEST(B16:F17,B22:F23)</f>
        <v>#DIV/0!</v>
      </c>
      <c r="B38" s="33" t="s">
        <v>82</v>
      </c>
      <c r="C38" s="33"/>
      <c r="D38" s="25"/>
      <c r="E38" s="25"/>
      <c r="F38" s="25"/>
      <c r="G38" s="26"/>
    </row>
    <row r="39" spans="1:7" ht="15" thickBot="1">
      <c r="A39" s="28"/>
      <c r="B39" s="28"/>
      <c r="C39" s="28"/>
      <c r="D39" s="28"/>
      <c r="E39" s="28"/>
      <c r="F39" s="28"/>
      <c r="G39" s="28"/>
    </row>
    <row r="40" spans="1:7">
      <c r="A40" s="82" t="s">
        <v>83</v>
      </c>
      <c r="B40" s="18"/>
      <c r="C40" s="18"/>
      <c r="D40" s="18"/>
      <c r="E40" s="18"/>
      <c r="F40" s="18"/>
      <c r="G40" s="19"/>
    </row>
    <row r="41" spans="1:7" ht="15" thickBot="1">
      <c r="A41" s="84" t="e">
        <f>G35</f>
        <v>#DIV/0!</v>
      </c>
      <c r="B41" s="25"/>
      <c r="C41" s="25"/>
      <c r="D41" s="25"/>
      <c r="E41" s="25"/>
      <c r="F41" s="25"/>
      <c r="G41" s="26"/>
    </row>
    <row r="42" spans="1:7" ht="15" thickBot="1">
      <c r="A42" s="28"/>
      <c r="B42" s="28"/>
      <c r="C42" s="28"/>
      <c r="D42" s="28"/>
      <c r="E42" s="28"/>
      <c r="F42" s="28"/>
      <c r="G42" s="28"/>
    </row>
    <row r="43" spans="1:7">
      <c r="A43" s="82" t="s">
        <v>84</v>
      </c>
      <c r="B43" s="18"/>
      <c r="C43" s="18"/>
      <c r="D43" s="18"/>
      <c r="E43" s="18"/>
      <c r="F43" s="18"/>
      <c r="G43" s="19"/>
    </row>
    <row r="44" spans="1:7" ht="15" thickBot="1">
      <c r="A44" s="85">
        <f>(COUNT(B33:F33)-1)*(COUNT(B33:B34)-1)</f>
        <v>1</v>
      </c>
      <c r="B44" s="25"/>
      <c r="C44" s="25"/>
      <c r="D44" s="25"/>
      <c r="E44" s="25"/>
      <c r="F44" s="25"/>
      <c r="G44" s="26"/>
    </row>
    <row r="45" spans="1:7">
      <c r="A45" s="28"/>
      <c r="B45" s="28"/>
      <c r="C45" s="28"/>
      <c r="D45" s="28"/>
      <c r="E45" s="28"/>
      <c r="F45" s="28"/>
      <c r="G45" s="28"/>
    </row>
    <row r="46" spans="1:7">
      <c r="A46" s="86" t="s">
        <v>85</v>
      </c>
      <c r="B46" s="28"/>
      <c r="C46" s="28"/>
      <c r="D46" s="28"/>
      <c r="E46" s="28"/>
      <c r="F46" s="28"/>
      <c r="G46" s="2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à plat</vt:lpstr>
      <vt:lpstr>tableau double entrée</vt:lpstr>
      <vt:lpstr>Resumé</vt:lpstr>
      <vt:lpstr>chisquared_dichotomous</vt:lpstr>
    </vt:vector>
  </TitlesOfParts>
  <Company>PC Network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JOVENIAUX</dc:creator>
  <cp:lastModifiedBy>lugrin véronique</cp:lastModifiedBy>
  <dcterms:created xsi:type="dcterms:W3CDTF">2016-10-20T08:34:02Z</dcterms:created>
  <dcterms:modified xsi:type="dcterms:W3CDTF">2019-06-01T12:10:29Z</dcterms:modified>
</cp:coreProperties>
</file>